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0014総合政策部\2000財政課\10 第一班フォルダ（H30)\40 財政状況資料集\02 二次(公会計あり)\04 県提出\"/>
    </mc:Choice>
  </mc:AlternateContent>
  <bookViews>
    <workbookView xWindow="15" yWindow="-15" windowWidth="24030" windowHeight="526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40" i="10" l="1"/>
  <c r="BG39" i="10"/>
  <c r="BG38" i="10"/>
  <c r="BG37" i="10"/>
  <c r="BG36" i="10"/>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AM40" i="10"/>
  <c r="U40" i="10"/>
  <c r="C40" i="10"/>
  <c r="AM39" i="10"/>
  <c r="U39" i="10"/>
  <c r="C39" i="10"/>
  <c r="AM38" i="10"/>
  <c r="U38" i="10"/>
  <c r="C38" i="10"/>
  <c r="C37" i="10"/>
  <c r="C36"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l="1"/>
  <c r="AM37" i="10" l="1"/>
  <c r="BE34" i="10" l="1"/>
  <c r="BE35" i="10" l="1"/>
  <c r="BE36" i="10" l="1"/>
  <c r="BE37" i="10" l="1"/>
  <c r="BE38" i="10" s="1"/>
  <c r="BE39" i="10" s="1"/>
  <c r="BE40" i="10" s="1"/>
  <c r="BW34" i="10" s="1"/>
  <c r="BW35" i="10" s="1"/>
  <c r="BW36" i="10" s="1"/>
  <c r="BW37" i="10" s="1"/>
  <c r="BW38" i="10" s="1"/>
  <c r="BW39" i="10" s="1"/>
  <c r="BW40" i="10" s="1"/>
  <c r="BW41" i="10" s="1"/>
  <c r="BW42" i="10" s="1"/>
  <c r="BW43"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<sst xmlns="http://schemas.openxmlformats.org/spreadsheetml/2006/main" count="1143" uniqueCount="612">
  <si>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</si>
  <si>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</si>
  <si>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</si>
  <si>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</si>
  <si>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</si>
  <si>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</si>
  <si>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</si>
  <si>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</si>
  <si>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</si>
  <si>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</si>
  <si>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</si>
  <si>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</si>
  <si>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</si>
  <si>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</si>
  <si>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</si>
  <si>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</si>
  <si>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</si>
  <si>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</si>
  <si>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</si>
  <si>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</si>
  <si>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</si>
  <si>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</si>
  <si>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</si>
  <si>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</si>
  <si>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</si>
  <si>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</si>
  <si>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</si>
  <si>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</si>
  <si>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</si>
  <si>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</si>
  <si>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</si>
  <si>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</si>
  <si>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</si>
  <si>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</si>
  <si>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</si>
  <si>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</si>
  <si>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</si>
  <si>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</si>
  <si>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</si>
  <si>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</si>
  <si>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</si>
  <si>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</si>
  <si>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</si>
  <si>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</si>
  <si>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</si>
  <si>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</si>
  <si>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</si>
  <si>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</si>
  <si>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</si>
  <si>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</si>
  <si>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</si>
  <si>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</si>
  <si>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</si>
  <si>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</si>
  <si>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</si>
  <si>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</si>
  <si>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</si>
  <si>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</si>
  <si>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</si>
  <si>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</si>
  <si>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</si>
  <si>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</si>
  <si>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</si>
  <si>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</si>
  <si>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</si>
  <si>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</si>
  <si>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</si>
  <si>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</si>
  <si>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</si>
  <si>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</si>
  <si>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</si>
  <si>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</si>
  <si>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</si>
  <si>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</si>
  <si>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</si>
  <si>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</si>
  <si>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</si>
  <si>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</si>
  <si>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</si>
  <si>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Ⅲ－３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</si>
  <si>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</si>
  <si>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</si>
  <si>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</si>
  <si>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</si>
  <si>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</si>
  <si>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</si>
  <si>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</si>
  <si>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</si>
  <si>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</si>
  <si>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</si>
  <si>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</si>
  <si>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</si>
  <si>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岩国市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</si>
  <si>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</si>
  <si>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</si>
  <si>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</si>
  <si>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</si>
  <si>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</si>
  <si>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</si>
  <si>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</si>
  <si>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</si>
  <si>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</si>
  <si>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</si>
  <si>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</si>
  <si>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</si>
  <si>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</si>
  <si>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</si>
  <si>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</si>
  <si>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</si>
  <si>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</si>
  <si>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</si>
  <si>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</si>
  <si>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</si>
  <si>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</si>
  <si>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</si>
  <si>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</si>
  <si>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</si>
  <si>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</si>
  <si>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</si>
  <si>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</si>
  <si>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</si>
  <si>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</si>
  <si>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</si>
  <si>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</si>
  <si>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</si>
  <si>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</si>
  <si>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</si>
  <si>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</si>
  <si>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</si>
  <si>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</si>
  <si>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</si>
  <si>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</si>
  <si>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</si>
  <si>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</si>
  <si>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</si>
  <si>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</si>
  <si>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</si>
  <si>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</si>
  <si>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</si>
  <si>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</si>
  <si>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</si>
  <si>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</si>
  <si>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0"/>
  </si>
  <si>
    <t>うち日本人(％)</t>
    <phoneticPr fontId="5"/>
  </si>
  <si>
    <t>-1.3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</si>
  <si>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</si>
  <si>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</si>
  <si>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</si>
  <si>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</si>
  <si>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</si>
  <si>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</si>
  <si>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</si>
  <si>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</si>
  <si>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</si>
  <si>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</si>
  <si>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</si>
  <si>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</si>
  <si>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</si>
  <si>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</si>
  <si>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</si>
  <si>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</si>
  <si>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</si>
  <si>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</si>
  <si>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</si>
  <si>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</si>
  <si>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</si>
  <si>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</si>
  <si>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</si>
  <si>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</si>
  <si>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</si>
  <si>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</si>
  <si>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</si>
  <si>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</si>
  <si>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</si>
  <si>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</si>
  <si>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</si>
  <si>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</si>
  <si>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</si>
  <si>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</si>
  <si>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</si>
  <si>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</si>
  <si>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</si>
  <si>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</si>
  <si>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</si>
  <si>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</si>
  <si>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</si>
  <si>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</si>
  <si>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</si>
  <si>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</si>
  <si>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</si>
  <si>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</si>
  <si>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</si>
  <si>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</si>
  <si>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</si>
  <si>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</si>
  <si>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</si>
  <si>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</si>
  <si>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</si>
  <si>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</si>
  <si>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</si>
  <si>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</si>
  <si>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</si>
  <si>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</si>
  <si>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</si>
  <si>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</si>
  <si>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山口県岩国市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</si>
  <si>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</si>
  <si>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</si>
  <si>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</si>
  <si>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</si>
  <si>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</si>
  <si>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</si>
  <si>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</si>
  <si>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</si>
  <si>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</si>
  <si>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</si>
  <si>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</si>
  <si>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</si>
  <si>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</si>
  <si>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</si>
  <si>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</si>
  <si>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</si>
  <si>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</si>
  <si>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</si>
  <si>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</si>
  <si>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</si>
  <si>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</si>
  <si>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</si>
  <si>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</si>
  <si>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</si>
  <si>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</si>
  <si>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</si>
  <si>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</si>
  <si>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</si>
  <si>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</si>
  <si>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</si>
  <si>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</si>
  <si>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</si>
  <si>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</si>
  <si>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</si>
  <si>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</si>
  <si>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</si>
  <si>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</si>
  <si>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</si>
  <si>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</si>
  <si>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</si>
  <si>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</si>
  <si>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</si>
  <si>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</si>
  <si>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</si>
  <si>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</si>
  <si>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</si>
  <si>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</si>
  <si>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</si>
  <si>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</si>
  <si>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</si>
  <si>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</si>
  <si>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</si>
  <si>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</si>
  <si>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</si>
  <si>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</si>
  <si>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</si>
  <si>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</si>
  <si>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</si>
  <si>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</si>
  <si>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</si>
  <si>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</si>
  <si>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</si>
  <si>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</si>
  <si>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</si>
  <si>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</si>
  <si>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</si>
  <si>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</si>
  <si>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</si>
  <si>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</si>
  <si>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</si>
  <si>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</si>
  <si>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</si>
  <si>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</si>
  <si>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</si>
  <si>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</si>
  <si>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</si>
  <si>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</si>
  <si>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</si>
  <si>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</si>
  <si>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</si>
  <si>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</si>
  <si>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</si>
  <si>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</si>
  <si>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</si>
  <si>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</si>
  <si>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</si>
  <si>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</si>
  <si>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</si>
  <si>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</si>
  <si>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</si>
  <si>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</si>
  <si>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</si>
  <si>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</si>
  <si>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</si>
  <si>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</si>
  <si>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</si>
  <si>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</si>
  <si>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</si>
  <si>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</si>
  <si>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</si>
  <si>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</si>
  <si>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</si>
  <si>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</si>
  <si>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</si>
  <si>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</si>
  <si>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</si>
  <si>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</si>
  <si>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</si>
  <si>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</si>
  <si>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</si>
  <si>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</si>
  <si>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</si>
  <si>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</si>
  <si>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</si>
  <si>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</si>
  <si>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</si>
  <si>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</si>
  <si>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</si>
  <si>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</si>
  <si>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</si>
  <si>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</si>
  <si>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病院</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</si>
  <si>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</si>
  <si>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</si>
  <si>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</si>
  <si>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</si>
  <si>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</si>
  <si>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</si>
  <si>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</si>
  <si>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</si>
  <si>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</si>
  <si>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</si>
  <si>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</si>
  <si>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</si>
  <si>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</si>
  <si>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</si>
  <si>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</si>
  <si>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</si>
  <si>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</si>
  <si>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</si>
  <si>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</si>
  <si>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</si>
  <si>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</si>
  <si>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</si>
  <si>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</si>
  <si>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</si>
  <si>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</si>
  <si>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</si>
  <si>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山口県岩国市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</si>
  <si>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</si>
  <si>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</si>
  <si>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</si>
  <si>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</si>
  <si>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</si>
  <si>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</si>
  <si>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</si>
  <si>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</si>
  <si>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</si>
  <si>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</si>
  <si>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</si>
  <si>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</si>
  <si>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</si>
  <si>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</si>
  <si>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</si>
  <si>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</si>
  <si>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</si>
  <si>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</si>
  <si>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</si>
  <si>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</si>
  <si>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</si>
  <si>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</si>
  <si>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</si>
  <si>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</si>
  <si>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</si>
  <si>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</si>
  <si>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</si>
  <si>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</si>
  <si>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</si>
  <si>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</si>
  <si>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</si>
  <si>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</si>
  <si>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</si>
  <si>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</si>
  <si>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</si>
  <si>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</si>
  <si>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</si>
  <si>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</si>
  <si>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</si>
  <si>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水道事業会計</t>
    <phoneticPr fontId="5"/>
  </si>
  <si>
    <t>工業用水道事業会計</t>
    <phoneticPr fontId="5"/>
  </si>
  <si>
    <t>病院事業会計</t>
    <phoneticPr fontId="5"/>
  </si>
  <si>
    <t>下水道事業会計</t>
    <phoneticPr fontId="5"/>
  </si>
  <si>
    <t>簡易水道事業特別会計</t>
    <phoneticPr fontId="5"/>
  </si>
  <si>
    <t>農業集落排水事業特別会計</t>
    <phoneticPr fontId="5"/>
  </si>
  <si>
    <t>特定地域生活排水処理事業特別会計</t>
    <phoneticPr fontId="5"/>
  </si>
  <si>
    <t>周東食肉センター事業特別会計</t>
    <phoneticPr fontId="5"/>
  </si>
  <si>
    <t>観光施設運営事業特別会計</t>
    <phoneticPr fontId="5"/>
  </si>
  <si>
    <t>錦帯橋管理特別会計</t>
    <phoneticPr fontId="5"/>
  </si>
  <si>
    <t>市場事業特別会計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</si>
  <si>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</si>
  <si>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</si>
  <si>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</si>
  <si>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</si>
  <si>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</si>
  <si>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</si>
  <si>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</si>
  <si>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</si>
  <si>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</si>
  <si>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</si>
  <si>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</si>
  <si>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</si>
  <si>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</si>
  <si>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</si>
  <si>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</si>
  <si>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</si>
  <si>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</si>
  <si>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</si>
  <si>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</si>
  <si>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</si>
  <si>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</si>
  <si>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</si>
  <si>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</si>
  <si>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</si>
  <si>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</si>
  <si>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</si>
  <si>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</si>
  <si>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</si>
  <si>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</si>
  <si>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</si>
  <si>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</si>
  <si>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</si>
  <si>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</si>
  <si>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</si>
  <si>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</si>
  <si>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</si>
  <si>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</si>
  <si>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</si>
  <si>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</si>
  <si>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</si>
  <si>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</si>
  <si>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</si>
  <si>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</si>
  <si>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</si>
  <si>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</si>
  <si>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</si>
  <si>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</si>
  <si>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</si>
  <si>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</si>
  <si>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</si>
  <si>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</si>
  <si>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</si>
  <si>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</si>
  <si>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</si>
  <si>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</si>
  <si>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</si>
  <si>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</si>
  <si>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</si>
  <si>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</si>
  <si>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周東食肉センター事業特別会計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</si>
  <si>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</si>
  <si>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</si>
  <si>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</si>
  <si>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</si>
  <si>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</si>
  <si>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</si>
  <si>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</si>
  <si>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</si>
  <si>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</si>
  <si>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</si>
  <si>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</si>
  <si>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</si>
  <si>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</si>
  <si>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</si>
  <si>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</si>
  <si>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</si>
  <si>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</si>
  <si>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</si>
  <si>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</si>
  <si>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</si>
  <si>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</si>
  <si>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</si>
  <si>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</si>
  <si>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</si>
  <si>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</si>
  <si>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</si>
  <si>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</si>
  <si>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</si>
  <si>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</si>
  <si>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</si>
  <si>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</si>
  <si>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</si>
  <si>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</si>
  <si>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</si>
  <si>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</si>
  <si>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</si>
  <si>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</si>
  <si>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</si>
  <si>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</si>
  <si>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</si>
  <si>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</si>
  <si>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</si>
  <si>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</si>
  <si>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</si>
  <si>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</si>
  <si>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</si>
  <si>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</si>
  <si>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</si>
  <si>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</si>
  <si>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</si>
  <si>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</si>
  <si>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</si>
  <si>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</si>
  <si>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</si>
  <si>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</si>
  <si>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</si>
  <si>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</si>
  <si>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</si>
  <si>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</si>
  <si>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</si>
  <si>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</si>
  <si>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</si>
  <si>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</si>
  <si>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</si>
  <si>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</si>
  <si>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</si>
  <si>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</si>
  <si>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</si>
  <si>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</si>
  <si>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</si>
  <si>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</si>
  <si>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</si>
  <si>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</si>
  <si>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</si>
  <si>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</si>
  <si>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</si>
  <si>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</si>
  <si>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</si>
  <si>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</si>
  <si>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</si>
  <si>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</si>
  <si>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</si>
  <si>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</si>
  <si>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</si>
  <si>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</si>
  <si>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</si>
  <si>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</si>
  <si>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</si>
  <si>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0.49</t>
  </si>
  <si>
    <t>水道事業会計</t>
  </si>
  <si>
    <t>国民健康保険特別会計</t>
  </si>
  <si>
    <t>病院事業会計</t>
  </si>
  <si>
    <t>一般会計</t>
  </si>
  <si>
    <t>工業用水道事業会計</t>
  </si>
  <si>
    <t>下水道事業会計</t>
  </si>
  <si>
    <t>介護保険特別会計</t>
  </si>
  <si>
    <t>後期高齢者医療特別会計</t>
  </si>
  <si>
    <t>その他会計（赤字）</t>
  </si>
  <si>
    <t>▲ 0.00</t>
  </si>
  <si>
    <t>その他会計（黒字）</t>
  </si>
  <si>
    <t>社会福祉基金</t>
    <phoneticPr fontId="2"/>
  </si>
  <si>
    <t>-</t>
    <phoneticPr fontId="5"/>
  </si>
  <si>
    <t>法適用企業</t>
    <phoneticPr fontId="5"/>
  </si>
  <si>
    <t>法非適用企業</t>
    <phoneticPr fontId="5"/>
  </si>
  <si>
    <t>玖珂地方老人福祉施設組合（一般会計）</t>
    <rPh sb="0" eb="2">
      <t>クガ</t>
    </rPh>
    <rPh sb="2" eb="4">
      <t>チホウ</t>
    </rPh>
    <rPh sb="4" eb="6">
      <t>ロウジン</t>
    </rPh>
    <rPh sb="6" eb="8">
      <t>フクシ</t>
    </rPh>
    <rPh sb="8" eb="10">
      <t>シセツ</t>
    </rPh>
    <rPh sb="10" eb="12">
      <t>クミアイ</t>
    </rPh>
    <rPh sb="13" eb="15">
      <t>イッパン</t>
    </rPh>
    <rPh sb="15" eb="17">
      <t>カイケイ</t>
    </rPh>
    <phoneticPr fontId="3"/>
  </si>
  <si>
    <t>玖珂地方老人福祉施設組合（指定訪問介護事業特別会計）</t>
    <rPh sb="13" eb="15">
      <t>シテイ</t>
    </rPh>
    <rPh sb="15" eb="17">
      <t>ホウモン</t>
    </rPh>
    <rPh sb="17" eb="19">
      <t>カイゴ</t>
    </rPh>
    <rPh sb="19" eb="21">
      <t>ジギョウ</t>
    </rPh>
    <rPh sb="21" eb="23">
      <t>トクベツ</t>
    </rPh>
    <rPh sb="23" eb="25">
      <t>カイケイ</t>
    </rPh>
    <phoneticPr fontId="3"/>
  </si>
  <si>
    <t>玖西環境衛生組合（一般会計）</t>
    <rPh sb="0" eb="1">
      <t>キュウ</t>
    </rPh>
    <rPh sb="1" eb="2">
      <t>ニシ</t>
    </rPh>
    <rPh sb="2" eb="4">
      <t>カンキョウ</t>
    </rPh>
    <rPh sb="4" eb="6">
      <t>エイセイ</t>
    </rPh>
    <rPh sb="6" eb="8">
      <t>クミアイ</t>
    </rPh>
    <rPh sb="9" eb="11">
      <t>イッパン</t>
    </rPh>
    <rPh sb="11" eb="13">
      <t>カイケイ</t>
    </rPh>
    <phoneticPr fontId="5"/>
  </si>
  <si>
    <t>周東環境衛生組合（一般会計）</t>
    <rPh sb="0" eb="2">
      <t>シュウトウ</t>
    </rPh>
    <rPh sb="2" eb="4">
      <t>カンキョウ</t>
    </rPh>
    <rPh sb="4" eb="6">
      <t>エイセイ</t>
    </rPh>
    <rPh sb="6" eb="8">
      <t>クミアイ</t>
    </rPh>
    <rPh sb="9" eb="11">
      <t>イッパン</t>
    </rPh>
    <rPh sb="11" eb="13">
      <t>カイケイ</t>
    </rPh>
    <phoneticPr fontId="5"/>
  </si>
  <si>
    <t>岩国地区消防組合（一般会計）</t>
    <rPh sb="0" eb="2">
      <t>イワクニ</t>
    </rPh>
    <rPh sb="2" eb="4">
      <t>チク</t>
    </rPh>
    <rPh sb="4" eb="6">
      <t>ショウボウ</t>
    </rPh>
    <rPh sb="6" eb="8">
      <t>クミアイ</t>
    </rPh>
    <rPh sb="9" eb="11">
      <t>イッパン</t>
    </rPh>
    <rPh sb="11" eb="13">
      <t>カイケイ</t>
    </rPh>
    <phoneticPr fontId="5"/>
  </si>
  <si>
    <t>周陽環境整備組合（一般会計）</t>
    <rPh sb="0" eb="2">
      <t>シュウヨウ</t>
    </rPh>
    <rPh sb="2" eb="4">
      <t>カンキョウ</t>
    </rPh>
    <rPh sb="4" eb="6">
      <t>セイビ</t>
    </rPh>
    <rPh sb="6" eb="8">
      <t>クミアイ</t>
    </rPh>
    <rPh sb="9" eb="11">
      <t>イッパン</t>
    </rPh>
    <rPh sb="11" eb="13">
      <t>カイケイ</t>
    </rPh>
    <phoneticPr fontId="5"/>
  </si>
  <si>
    <t>柳井地域広域水道企業団（水道用水供給事業会計）</t>
    <rPh sb="0" eb="2">
      <t>ヤナイ</t>
    </rPh>
    <rPh sb="2" eb="4">
      <t>チイキ</t>
    </rPh>
    <rPh sb="4" eb="6">
      <t>コウイキ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5"/>
  </si>
  <si>
    <t>法適用企業</t>
  </si>
  <si>
    <t>山口県市町総合事務組合（一般会計）</t>
    <rPh sb="0" eb="3">
      <t>ヤマグチケン</t>
    </rPh>
    <rPh sb="3" eb="4">
      <t>シ</t>
    </rPh>
    <rPh sb="4" eb="5">
      <t>チョウ</t>
    </rPh>
    <rPh sb="5" eb="7">
      <t>ソウゴウ</t>
    </rPh>
    <rPh sb="7" eb="9">
      <t>ジム</t>
    </rPh>
    <rPh sb="9" eb="11">
      <t>クミアイ</t>
    </rPh>
    <rPh sb="12" eb="14">
      <t>イッパン</t>
    </rPh>
    <rPh sb="14" eb="16">
      <t>カイケイ</t>
    </rPh>
    <phoneticPr fontId="5"/>
  </si>
  <si>
    <t>山口県市町総合事務組合（非常勤職員公務災害補償特別会計）</t>
    <rPh sb="12" eb="15">
      <t>ヒジョウキン</t>
    </rPh>
    <rPh sb="15" eb="16">
      <t>ショク</t>
    </rPh>
    <rPh sb="16" eb="17">
      <t>イン</t>
    </rPh>
    <rPh sb="17" eb="19">
      <t>コウム</t>
    </rPh>
    <rPh sb="19" eb="21">
      <t>サイガイ</t>
    </rPh>
    <rPh sb="21" eb="23">
      <t>ホショウ</t>
    </rPh>
    <rPh sb="23" eb="25">
      <t>トクベツ</t>
    </rPh>
    <rPh sb="25" eb="27">
      <t>カイケイ</t>
    </rPh>
    <phoneticPr fontId="5"/>
  </si>
  <si>
    <t>山口県市町総合事務組合（山口県自治会館管理特別会計）</t>
    <rPh sb="12" eb="15">
      <t>ヤマグチケン</t>
    </rPh>
    <rPh sb="15" eb="17">
      <t>ジチ</t>
    </rPh>
    <rPh sb="17" eb="19">
      <t>カイカン</t>
    </rPh>
    <rPh sb="19" eb="21">
      <t>カンリ</t>
    </rPh>
    <rPh sb="21" eb="23">
      <t>トクベツ</t>
    </rPh>
    <rPh sb="23" eb="25">
      <t>カイケイ</t>
    </rPh>
    <phoneticPr fontId="5"/>
  </si>
  <si>
    <t>山口県後期高齢者医療広域連合（一般会計）</t>
    <rPh sb="0" eb="3">
      <t>ヤマグチケン</t>
    </rPh>
    <rPh sb="3" eb="5">
      <t>コウキ</t>
    </rPh>
    <rPh sb="5" eb="8">
      <t>コウレイシャ</t>
    </rPh>
    <rPh sb="8" eb="10">
      <t>イリョウ</t>
    </rPh>
    <rPh sb="10" eb="12">
      <t>コウイキ</t>
    </rPh>
    <rPh sb="12" eb="14">
      <t>レンゴウ</t>
    </rPh>
    <rPh sb="15" eb="17">
      <t>イッパン</t>
    </rPh>
    <rPh sb="17" eb="19">
      <t>カイケイ</t>
    </rPh>
    <phoneticPr fontId="5"/>
  </si>
  <si>
    <t>山口県後期高齢者医療広域連合（後期高齢者医療特別会計）</t>
    <rPh sb="15" eb="17">
      <t>コウキ</t>
    </rPh>
    <rPh sb="17" eb="20">
      <t>コウレイシャ</t>
    </rPh>
    <rPh sb="20" eb="22">
      <t>イリョウ</t>
    </rPh>
    <rPh sb="22" eb="24">
      <t>トクベツ</t>
    </rPh>
    <rPh sb="24" eb="26">
      <t>カイケイ</t>
    </rPh>
    <phoneticPr fontId="5"/>
  </si>
  <si>
    <t>岩国柱島海運</t>
    <phoneticPr fontId="2"/>
  </si>
  <si>
    <t>〇</t>
    <phoneticPr fontId="11"/>
  </si>
  <si>
    <t>岩国市土地開発公社</t>
    <phoneticPr fontId="2"/>
  </si>
  <si>
    <t>玖珂町体育施設等管理協会</t>
    <phoneticPr fontId="2"/>
  </si>
  <si>
    <t>周東町農業開発センター</t>
    <phoneticPr fontId="2"/>
  </si>
  <si>
    <t>美川開発</t>
    <phoneticPr fontId="2"/>
  </si>
  <si>
    <t>やさか</t>
    <phoneticPr fontId="2"/>
  </si>
  <si>
    <t>錦川鉄道</t>
    <phoneticPr fontId="2"/>
  </si>
  <si>
    <t>街づくり岩国</t>
    <phoneticPr fontId="2"/>
  </si>
  <si>
    <t>いわくにバス</t>
    <phoneticPr fontId="2"/>
  </si>
  <si>
    <t>やまぐち農林振興公社</t>
    <rPh sb="4" eb="6">
      <t>ノウリン</t>
    </rPh>
    <rPh sb="6" eb="8">
      <t>シンコウ</t>
    </rPh>
    <rPh sb="8" eb="10">
      <t>コウシャ</t>
    </rPh>
    <phoneticPr fontId="2"/>
  </si>
  <si>
    <t>岩国空港ビル</t>
    <phoneticPr fontId="11"/>
  </si>
  <si>
    <t>学校給食施設管理運営基金</t>
    <phoneticPr fontId="2"/>
  </si>
  <si>
    <t>子育て支援基金</t>
    <phoneticPr fontId="2"/>
  </si>
  <si>
    <t>基地周辺まちづくり基金</t>
    <phoneticPr fontId="2"/>
  </si>
  <si>
    <t>職員退職手当基金</t>
    <phoneticPr fontId="2"/>
  </si>
  <si>
    <t>実質公債費比率</t>
    <phoneticPr fontId="5"/>
  </si>
  <si>
    <t>将来負担比率</t>
    <phoneticPr fontId="5"/>
  </si>
  <si>
    <t>類似団体内平均値</t>
    <phoneticPr fontId="5"/>
  </si>
  <si>
    <t>実質公債費比率</t>
    <phoneticPr fontId="5"/>
  </si>
  <si>
    <t>将来負担比率</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</si>
  <si>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</si>
  <si>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</si>
  <si>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</si>
  <si>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</si>
  <si>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</si>
  <si>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</si>
  <si>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</si>
  <si>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地方債の新規発行を抑制してきた結果、将来負担比率が低下している一方で、有形固定資産減価償却率は類似団体よりも高くなっており、その主な要因として、認定こども園・幼稚園・保育所の有形固定資産減価償却率が88.1％であることなどが挙げられる。今後、公共施設等総合管理計画に基づいて老朽化対策に積極的に取り組んでいく。
・将来負担比率は、類似団体と比べて低い水準にある一方、有形固定資産減価償却率は類似団体よりも高い水準になっている。今後、個別計画において、将来負担比率を低い水準で推移させながら、有形固定資産減価償却率を低い水準に移行できるように取り組んでいく。</t>
    <rPh sb="119" eb="121">
      <t>コンゴ</t>
    </rPh>
    <phoneticPr fontId="5"/>
  </si>
  <si>
    <t>地方債の新規発行を抑制してきた結果、将来負担比率及び実質公債費比率においては毎年改善傾向で推移している。しかしながら、現在実施しているものや今後実施予定の大規模事業により、分子を構成する地方債現在高、債務負担行為支出予定額及び地方債元利償還金等が増加すると見込まれるため、今後は指標が悪化に転じることが想定される。</t>
    <rPh sb="40" eb="42">
      <t>カイゼン</t>
    </rPh>
    <rPh sb="70" eb="72">
      <t>コンゴ</t>
    </rPh>
    <rPh sb="72" eb="74">
      <t>ジッシ</t>
    </rPh>
    <rPh sb="74" eb="76">
      <t>ヨテイ</t>
    </rPh>
    <rPh sb="142" eb="144">
      <t>アッカ</t>
    </rPh>
    <rPh sb="151" eb="153">
      <t>ソウテイ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</si>
</sst>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1"/>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44267</c:v>
                </c:pt>
                <c:pt idx="3">
                  <c:v>40879</c:v>
                </c:pt>
                <c:pt idx="4">
                  <c:v>42651</c:v>
                </c:pt>
              </c:numCache>
            </c:numRef>
          </c:val>
          <c:smooth val="0"/>
          <c:extLst>
            <c:ext xmlns:c16="http://schemas.microsoft.com/office/drawing/2014/chart" uri="{C3380CC4-5D6E-409C-BE32-E72D297353CC}">
              <c16:uniqueId val="{00000000-339C-4219-9A5D-5074C8FADA2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52328</c:v>
                </c:pt>
                <c:pt idx="1">
                  <c:v>58903</c:v>
                </c:pt>
                <c:pt idx="2">
                  <c:v>93339</c:v>
                </c:pt>
                <c:pt idx="3">
                  <c:v>106954</c:v>
                </c:pt>
                <c:pt idx="4">
                  <c:v>139770</c:v>
                </c:pt>
              </c:numCache>
            </c:numRef>
          </c:val>
          <c:smooth val="0"/>
          <c:extLst>
            <c:ext xmlns:c16="http://schemas.microsoft.com/office/drawing/2014/chart" uri="{C3380CC4-5D6E-409C-BE32-E72D297353CC}">
              <c16:uniqueId val="{00000001-339C-4219-9A5D-5074C8FADA2F}"/>
            </c:ext>
          </c:extLst>
        </c:ser>
        <c:dLbls>
          <c:showLegendKey val="0"/>
          <c:showVal val="0"/>
          <c:showCatName val="0"/>
          <c:showSerName val="0"/>
          <c:showPercent val="0"/>
          <c:showBubbleSize val="0"/>
        </c:dLbls>
        <c:marker val="1"/>
        <c:smooth val="0"/>
        <c:axId val="103148160"/>
        <c:axId val="110174976"/>
      </c:lineChart>
      <c:catAx>
        <c:axId val="1031481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174976"/>
        <c:crosses val="autoZero"/>
        <c:auto val="1"/>
        <c:lblAlgn val="ctr"/>
        <c:lblOffset val="100"/>
        <c:tickLblSkip val="1"/>
        <c:tickMarkSkip val="1"/>
        <c:noMultiLvlLbl val="0"/>
      </c:catAx>
      <c:valAx>
        <c:axId val="11017497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21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148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1012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2.76</c:v>
                </c:pt>
                <c:pt idx="1">
                  <c:v>2.39</c:v>
                </c:pt>
                <c:pt idx="2">
                  <c:v>3.69</c:v>
                </c:pt>
                <c:pt idx="3">
                  <c:v>3.79</c:v>
                </c:pt>
                <c:pt idx="4">
                  <c:v>2.69</c:v>
                </c:pt>
              </c:numCache>
            </c:numRef>
          </c:val>
          <c:extLst>
            <c:ext xmlns:c16="http://schemas.microsoft.com/office/drawing/2014/chart" uri="{C3380CC4-5D6E-409C-BE32-E72D297353CC}">
              <c16:uniqueId val="{00000000-6554-433B-A632-03E931352E3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20.309999999999999</c:v>
                </c:pt>
                <c:pt idx="1">
                  <c:v>20.43</c:v>
                </c:pt>
                <c:pt idx="2">
                  <c:v>21.69</c:v>
                </c:pt>
                <c:pt idx="3">
                  <c:v>23.9</c:v>
                </c:pt>
                <c:pt idx="4">
                  <c:v>27.33</c:v>
                </c:pt>
              </c:numCache>
            </c:numRef>
          </c:val>
          <c:extLst>
            <c:ext xmlns:c16="http://schemas.microsoft.com/office/drawing/2014/chart" uri="{C3380CC4-5D6E-409C-BE32-E72D297353CC}">
              <c16:uniqueId val="{00000001-6554-433B-A632-03E931352E33}"/>
            </c:ext>
          </c:extLst>
        </c:ser>
        <c:dLbls>
          <c:showLegendKey val="0"/>
          <c:showVal val="0"/>
          <c:showCatName val="0"/>
          <c:showSerName val="0"/>
          <c:showPercent val="0"/>
          <c:showBubbleSize val="0"/>
        </c:dLbls>
        <c:gapWidth val="250"/>
        <c:overlap val="100"/>
        <c:axId val="117927936"/>
        <c:axId val="1179298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1.93</c:v>
                </c:pt>
                <c:pt idx="1">
                  <c:v>-0.49</c:v>
                </c:pt>
                <c:pt idx="2">
                  <c:v>2.5099999999999998</c:v>
                </c:pt>
                <c:pt idx="3">
                  <c:v>1.95</c:v>
                </c:pt>
                <c:pt idx="4">
                  <c:v>0.94</c:v>
                </c:pt>
              </c:numCache>
            </c:numRef>
          </c:val>
          <c:smooth val="0"/>
          <c:extLst>
            <c:ext xmlns:c16="http://schemas.microsoft.com/office/drawing/2014/chart" uri="{C3380CC4-5D6E-409C-BE32-E72D297353CC}">
              <c16:uniqueId val="{00000002-6554-433B-A632-03E931352E33}"/>
            </c:ext>
          </c:extLst>
        </c:ser>
        <c:dLbls>
          <c:showLegendKey val="0"/>
          <c:showVal val="0"/>
          <c:showCatName val="0"/>
          <c:showSerName val="0"/>
          <c:showPercent val="0"/>
          <c:showBubbleSize val="0"/>
        </c:dLbls>
        <c:marker val="1"/>
        <c:smooth val="0"/>
        <c:axId val="117927936"/>
        <c:axId val="117929856"/>
      </c:lineChart>
      <c:catAx>
        <c:axId val="117927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929856"/>
        <c:crosses val="autoZero"/>
        <c:auto val="1"/>
        <c:lblAlgn val="ctr"/>
        <c:lblOffset val="100"/>
        <c:tickLblSkip val="1"/>
        <c:tickMarkSkip val="1"/>
        <c:noMultiLvlLbl val="0"/>
      </c:catAx>
      <c:valAx>
        <c:axId val="117929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927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8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1.21</c:v>
                </c:pt>
                <c:pt idx="2">
                  <c:v>#N/A</c:v>
                </c:pt>
                <c:pt idx="3">
                  <c:v>2.81</c:v>
                </c:pt>
                <c:pt idx="4">
                  <c:v>#N/A</c:v>
                </c:pt>
                <c:pt idx="5">
                  <c:v>0.09</c:v>
                </c:pt>
                <c:pt idx="6">
                  <c:v>#N/A</c:v>
                </c:pt>
                <c:pt idx="7">
                  <c:v>0.04</c:v>
                </c:pt>
                <c:pt idx="8">
                  <c:v>#N/A</c:v>
                </c:pt>
                <c:pt idx="9">
                  <c:v>0.16</c:v>
                </c:pt>
              </c:numCache>
            </c:numRef>
          </c:val>
          <c:extLst>
            <c:ext xmlns:c16="http://schemas.microsoft.com/office/drawing/2014/chart" uri="{C3380CC4-5D6E-409C-BE32-E72D297353CC}">
              <c16:uniqueId val="{00000000-C738-4B3B-8499-866A18C6E04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738-4B3B-8499-866A18C6E04B}"/>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0.16</c:v>
                </c:pt>
                <c:pt idx="2">
                  <c:v>#N/A</c:v>
                </c:pt>
                <c:pt idx="3">
                  <c:v>0.18</c:v>
                </c:pt>
                <c:pt idx="4">
                  <c:v>#N/A</c:v>
                </c:pt>
                <c:pt idx="5">
                  <c:v>0.18</c:v>
                </c:pt>
                <c:pt idx="6">
                  <c:v>#N/A</c:v>
                </c:pt>
                <c:pt idx="7">
                  <c:v>0.2</c:v>
                </c:pt>
                <c:pt idx="8">
                  <c:v>#N/A</c:v>
                </c:pt>
                <c:pt idx="9">
                  <c:v>0.21</c:v>
                </c:pt>
              </c:numCache>
            </c:numRef>
          </c:val>
          <c:extLst>
            <c:ext xmlns:c16="http://schemas.microsoft.com/office/drawing/2014/chart" uri="{C3380CC4-5D6E-409C-BE32-E72D297353CC}">
              <c16:uniqueId val="{00000002-C738-4B3B-8499-866A18C6E04B}"/>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0.56000000000000005</c:v>
                </c:pt>
                <c:pt idx="2">
                  <c:v>#N/A</c:v>
                </c:pt>
                <c:pt idx="3">
                  <c:v>0.49</c:v>
                </c:pt>
                <c:pt idx="4">
                  <c:v>#N/A</c:v>
                </c:pt>
                <c:pt idx="5">
                  <c:v>0.51</c:v>
                </c:pt>
                <c:pt idx="6">
                  <c:v>#N/A</c:v>
                </c:pt>
                <c:pt idx="7">
                  <c:v>0.66</c:v>
                </c:pt>
                <c:pt idx="8">
                  <c:v>#N/A</c:v>
                </c:pt>
                <c:pt idx="9">
                  <c:v>0.42</c:v>
                </c:pt>
              </c:numCache>
            </c:numRef>
          </c:val>
          <c:extLst>
            <c:ext xmlns:c16="http://schemas.microsoft.com/office/drawing/2014/chart" uri="{C3380CC4-5D6E-409C-BE32-E72D297353CC}">
              <c16:uniqueId val="{00000003-C738-4B3B-8499-866A18C6E04B}"/>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#N/A</c:v>
                </c:pt>
                <c:pt idx="5">
                  <c:v>0.83</c:v>
                </c:pt>
                <c:pt idx="6">
                  <c:v>#N/A</c:v>
                </c:pt>
                <c:pt idx="7">
                  <c:v>0.85</c:v>
                </c:pt>
                <c:pt idx="8">
                  <c:v>#N/A</c:v>
                </c:pt>
                <c:pt idx="9">
                  <c:v>0.42</c:v>
                </c:pt>
              </c:numCache>
            </c:numRef>
          </c:val>
          <c:extLst>
            <c:ext xmlns:c16="http://schemas.microsoft.com/office/drawing/2014/chart" uri="{C3380CC4-5D6E-409C-BE32-E72D297353CC}">
              <c16:uniqueId val="{00000004-C738-4B3B-8499-866A18C6E04B}"/>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1.7</c:v>
                </c:pt>
                <c:pt idx="2">
                  <c:v>#N/A</c:v>
                </c:pt>
                <c:pt idx="3">
                  <c:v>1.77</c:v>
                </c:pt>
                <c:pt idx="4">
                  <c:v>#N/A</c:v>
                </c:pt>
                <c:pt idx="5">
                  <c:v>1.88</c:v>
                </c:pt>
                <c:pt idx="6">
                  <c:v>#N/A</c:v>
                </c:pt>
                <c:pt idx="7">
                  <c:v>1.95</c:v>
                </c:pt>
                <c:pt idx="8">
                  <c:v>#N/A</c:v>
                </c:pt>
                <c:pt idx="9">
                  <c:v>2.06</c:v>
                </c:pt>
              </c:numCache>
            </c:numRef>
          </c:val>
          <c:extLst>
            <c:ext xmlns:c16="http://schemas.microsoft.com/office/drawing/2014/chart" uri="{C3380CC4-5D6E-409C-BE32-E72D297353CC}">
              <c16:uniqueId val="{00000005-C738-4B3B-8499-866A18C6E04B}"/>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2.76</c:v>
                </c:pt>
                <c:pt idx="2">
                  <c:v>#N/A</c:v>
                </c:pt>
                <c:pt idx="3">
                  <c:v>2.38</c:v>
                </c:pt>
                <c:pt idx="4">
                  <c:v>#N/A</c:v>
                </c:pt>
                <c:pt idx="5">
                  <c:v>3.69</c:v>
                </c:pt>
                <c:pt idx="6">
                  <c:v>#N/A</c:v>
                </c:pt>
                <c:pt idx="7">
                  <c:v>3.79</c:v>
                </c:pt>
                <c:pt idx="8">
                  <c:v>#N/A</c:v>
                </c:pt>
                <c:pt idx="9">
                  <c:v>2.68</c:v>
                </c:pt>
              </c:numCache>
            </c:numRef>
          </c:val>
          <c:extLst>
            <c:ext xmlns:c16="http://schemas.microsoft.com/office/drawing/2014/chart" uri="{C3380CC4-5D6E-409C-BE32-E72D297353CC}">
              <c16:uniqueId val="{00000006-C738-4B3B-8499-866A18C6E04B}"/>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2.91</c:v>
                </c:pt>
                <c:pt idx="2">
                  <c:v>#N/A</c:v>
                </c:pt>
                <c:pt idx="3">
                  <c:v>2.91</c:v>
                </c:pt>
                <c:pt idx="4">
                  <c:v>#N/A</c:v>
                </c:pt>
                <c:pt idx="5">
                  <c:v>2.95</c:v>
                </c:pt>
                <c:pt idx="6">
                  <c:v>#N/A</c:v>
                </c:pt>
                <c:pt idx="7">
                  <c:v>2.92</c:v>
                </c:pt>
                <c:pt idx="8">
                  <c:v>#N/A</c:v>
                </c:pt>
                <c:pt idx="9">
                  <c:v>2.89</c:v>
                </c:pt>
              </c:numCache>
            </c:numRef>
          </c:val>
          <c:extLst>
            <c:ext xmlns:c16="http://schemas.microsoft.com/office/drawing/2014/chart" uri="{C3380CC4-5D6E-409C-BE32-E72D297353CC}">
              <c16:uniqueId val="{00000007-C738-4B3B-8499-866A18C6E04B}"/>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0.62</c:v>
                </c:pt>
                <c:pt idx="2">
                  <c:v>#N/A</c:v>
                </c:pt>
                <c:pt idx="3">
                  <c:v>0.18</c:v>
                </c:pt>
                <c:pt idx="4">
                  <c:v>#N/A</c:v>
                </c:pt>
                <c:pt idx="5">
                  <c:v>0.06</c:v>
                </c:pt>
                <c:pt idx="6">
                  <c:v>#N/A</c:v>
                </c:pt>
                <c:pt idx="7">
                  <c:v>1.93</c:v>
                </c:pt>
                <c:pt idx="8">
                  <c:v>#N/A</c:v>
                </c:pt>
                <c:pt idx="9">
                  <c:v>3.05</c:v>
                </c:pt>
              </c:numCache>
            </c:numRef>
          </c:val>
          <c:extLst>
            <c:ext xmlns:c16="http://schemas.microsoft.com/office/drawing/2014/chart" uri="{C3380CC4-5D6E-409C-BE32-E72D297353CC}">
              <c16:uniqueId val="{00000008-C738-4B3B-8499-866A18C6E04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4.07</c:v>
                </c:pt>
                <c:pt idx="2">
                  <c:v>#N/A</c:v>
                </c:pt>
                <c:pt idx="3">
                  <c:v>4.09</c:v>
                </c:pt>
                <c:pt idx="4">
                  <c:v>#N/A</c:v>
                </c:pt>
                <c:pt idx="5">
                  <c:v>4.62</c:v>
                </c:pt>
                <c:pt idx="6">
                  <c:v>#N/A</c:v>
                </c:pt>
                <c:pt idx="7">
                  <c:v>5.34</c:v>
                </c:pt>
                <c:pt idx="8">
                  <c:v>#N/A</c:v>
                </c:pt>
                <c:pt idx="9">
                  <c:v>5.64</c:v>
                </c:pt>
              </c:numCache>
            </c:numRef>
          </c:val>
          <c:extLst>
            <c:ext xmlns:c16="http://schemas.microsoft.com/office/drawing/2014/chart" uri="{C3380CC4-5D6E-409C-BE32-E72D297353CC}">
              <c16:uniqueId val="{00000009-C738-4B3B-8499-866A18C6E04B}"/>
            </c:ext>
          </c:extLst>
        </c:ser>
        <c:dLbls>
          <c:showLegendKey val="0"/>
          <c:showVal val="0"/>
          <c:showCatName val="0"/>
          <c:showSerName val="0"/>
          <c:showPercent val="0"/>
          <c:showBubbleSize val="0"/>
        </c:dLbls>
        <c:gapWidth val="150"/>
        <c:overlap val="100"/>
        <c:axId val="119558144"/>
        <c:axId val="119559680"/>
      </c:barChart>
      <c:catAx>
        <c:axId val="119558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559680"/>
        <c:crosses val="autoZero"/>
        <c:auto val="1"/>
        <c:lblAlgn val="ctr"/>
        <c:lblOffset val="100"/>
        <c:tickLblSkip val="1"/>
        <c:tickMarkSkip val="1"/>
        <c:noMultiLvlLbl val="0"/>
      </c:catAx>
      <c:valAx>
        <c:axId val="119559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5581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14E-2"/>
          <c:y val="8.7976539589442848E-2"/>
          <c:w val="0.90356317136844033"/>
          <c:h val="0.639296187683286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5953</c:v>
                </c:pt>
                <c:pt idx="5">
                  <c:v>6050</c:v>
                </c:pt>
                <c:pt idx="8">
                  <c:v>5773</c:v>
                </c:pt>
                <c:pt idx="11">
                  <c:v>6510</c:v>
                </c:pt>
                <c:pt idx="14">
                  <c:v>6008</c:v>
                </c:pt>
              </c:numCache>
            </c:numRef>
          </c:val>
          <c:extLst>
            <c:ext xmlns:c16="http://schemas.microsoft.com/office/drawing/2014/chart" uri="{C3380CC4-5D6E-409C-BE32-E72D297353CC}">
              <c16:uniqueId val="{00000000-4978-4416-AB7A-6813827D2ED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978-4416-AB7A-6813827D2ED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570</c:v>
                </c:pt>
                <c:pt idx="3">
                  <c:v>368</c:v>
                </c:pt>
                <c:pt idx="6">
                  <c:v>169</c:v>
                </c:pt>
                <c:pt idx="9">
                  <c:v>172</c:v>
                </c:pt>
                <c:pt idx="12">
                  <c:v>235</c:v>
                </c:pt>
              </c:numCache>
            </c:numRef>
          </c:val>
          <c:extLst>
            <c:ext xmlns:c16="http://schemas.microsoft.com/office/drawing/2014/chart" uri="{C3380CC4-5D6E-409C-BE32-E72D297353CC}">
              <c16:uniqueId val="{00000002-4978-4416-AB7A-6813827D2ED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120</c:v>
                </c:pt>
                <c:pt idx="3">
                  <c:v>128</c:v>
                </c:pt>
                <c:pt idx="6">
                  <c:v>133</c:v>
                </c:pt>
                <c:pt idx="9">
                  <c:v>138</c:v>
                </c:pt>
                <c:pt idx="12">
                  <c:v>138</c:v>
                </c:pt>
              </c:numCache>
            </c:numRef>
          </c:val>
          <c:extLst>
            <c:ext xmlns:c16="http://schemas.microsoft.com/office/drawing/2014/chart" uri="{C3380CC4-5D6E-409C-BE32-E72D297353CC}">
              <c16:uniqueId val="{00000003-4978-4416-AB7A-6813827D2ED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1557</c:v>
                </c:pt>
                <c:pt idx="3">
                  <c:v>1582</c:v>
                </c:pt>
                <c:pt idx="6">
                  <c:v>1584</c:v>
                </c:pt>
                <c:pt idx="9">
                  <c:v>1490</c:v>
                </c:pt>
                <c:pt idx="12">
                  <c:v>1370</c:v>
                </c:pt>
              </c:numCache>
            </c:numRef>
          </c:val>
          <c:extLst>
            <c:ext xmlns:c16="http://schemas.microsoft.com/office/drawing/2014/chart" uri="{C3380CC4-5D6E-409C-BE32-E72D297353CC}">
              <c16:uniqueId val="{00000004-4978-4416-AB7A-6813827D2ED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978-4416-AB7A-6813827D2ED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978-4416-AB7A-6813827D2ED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7707</c:v>
                </c:pt>
                <c:pt idx="3">
                  <c:v>7362</c:v>
                </c:pt>
                <c:pt idx="6">
                  <c:v>6807</c:v>
                </c:pt>
                <c:pt idx="9">
                  <c:v>7007</c:v>
                </c:pt>
                <c:pt idx="12">
                  <c:v>5617</c:v>
                </c:pt>
              </c:numCache>
            </c:numRef>
          </c:val>
          <c:extLst>
            <c:ext xmlns:c16="http://schemas.microsoft.com/office/drawing/2014/chart" uri="{C3380CC4-5D6E-409C-BE32-E72D297353CC}">
              <c16:uniqueId val="{00000007-4978-4416-AB7A-6813827D2ED6}"/>
            </c:ext>
          </c:extLst>
        </c:ser>
        <c:dLbls>
          <c:showLegendKey val="0"/>
          <c:showVal val="0"/>
          <c:showCatName val="0"/>
          <c:showSerName val="0"/>
          <c:showPercent val="0"/>
          <c:showBubbleSize val="0"/>
        </c:dLbls>
        <c:gapWidth val="100"/>
        <c:overlap val="100"/>
        <c:axId val="122388480"/>
        <c:axId val="1223904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4001</c:v>
                </c:pt>
                <c:pt idx="2">
                  <c:v>#N/A</c:v>
                </c:pt>
                <c:pt idx="3">
                  <c:v>#N/A</c:v>
                </c:pt>
                <c:pt idx="4">
                  <c:v>3390</c:v>
                </c:pt>
                <c:pt idx="5">
                  <c:v>#N/A</c:v>
                </c:pt>
                <c:pt idx="6">
                  <c:v>#N/A</c:v>
                </c:pt>
                <c:pt idx="7">
                  <c:v>2920</c:v>
                </c:pt>
                <c:pt idx="8">
                  <c:v>#N/A</c:v>
                </c:pt>
                <c:pt idx="9">
                  <c:v>#N/A</c:v>
                </c:pt>
                <c:pt idx="10">
                  <c:v>2297</c:v>
                </c:pt>
                <c:pt idx="11">
                  <c:v>#N/A</c:v>
                </c:pt>
                <c:pt idx="12">
                  <c:v>#N/A</c:v>
                </c:pt>
                <c:pt idx="13">
                  <c:v>1352</c:v>
                </c:pt>
                <c:pt idx="14">
                  <c:v>#N/A</c:v>
                </c:pt>
              </c:numCache>
            </c:numRef>
          </c:val>
          <c:smooth val="0"/>
          <c:extLst>
            <c:ext xmlns:c16="http://schemas.microsoft.com/office/drawing/2014/chart" uri="{C3380CC4-5D6E-409C-BE32-E72D297353CC}">
              <c16:uniqueId val="{00000008-4978-4416-AB7A-6813827D2ED6}"/>
            </c:ext>
          </c:extLst>
        </c:ser>
        <c:dLbls>
          <c:showLegendKey val="0"/>
          <c:showVal val="0"/>
          <c:showCatName val="0"/>
          <c:showSerName val="0"/>
          <c:showPercent val="0"/>
          <c:showBubbleSize val="0"/>
        </c:dLbls>
        <c:marker val="1"/>
        <c:smooth val="0"/>
        <c:axId val="122388480"/>
        <c:axId val="122390400"/>
      </c:lineChart>
      <c:catAx>
        <c:axId val="122388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390400"/>
        <c:crosses val="autoZero"/>
        <c:auto val="1"/>
        <c:lblAlgn val="ctr"/>
        <c:lblOffset val="100"/>
        <c:tickLblSkip val="1"/>
        <c:tickMarkSkip val="1"/>
        <c:noMultiLvlLbl val="0"/>
      </c:catAx>
      <c:valAx>
        <c:axId val="122390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388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884"/>
          <c:h val="0.589182127738551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52700</c:v>
                </c:pt>
                <c:pt idx="5">
                  <c:v>52485</c:v>
                </c:pt>
                <c:pt idx="8">
                  <c:v>53871</c:v>
                </c:pt>
                <c:pt idx="11">
                  <c:v>54711</c:v>
                </c:pt>
                <c:pt idx="14">
                  <c:v>56723</c:v>
                </c:pt>
              </c:numCache>
            </c:numRef>
          </c:val>
          <c:extLst>
            <c:ext xmlns:c16="http://schemas.microsoft.com/office/drawing/2014/chart" uri="{C3380CC4-5D6E-409C-BE32-E72D297353CC}">
              <c16:uniqueId val="{00000000-E222-43D4-B4AB-1D7519221B9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12313</c:v>
                </c:pt>
                <c:pt idx="5">
                  <c:v>11086</c:v>
                </c:pt>
                <c:pt idx="8">
                  <c:v>10093</c:v>
                </c:pt>
                <c:pt idx="11">
                  <c:v>10085</c:v>
                </c:pt>
                <c:pt idx="14">
                  <c:v>10800</c:v>
                </c:pt>
              </c:numCache>
            </c:numRef>
          </c:val>
          <c:extLst>
            <c:ext xmlns:c16="http://schemas.microsoft.com/office/drawing/2014/chart" uri="{C3380CC4-5D6E-409C-BE32-E72D297353CC}">
              <c16:uniqueId val="{00000001-E222-43D4-B4AB-1D7519221B9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14942</c:v>
                </c:pt>
                <c:pt idx="5">
                  <c:v>15413</c:v>
                </c:pt>
                <c:pt idx="8">
                  <c:v>16242</c:v>
                </c:pt>
                <c:pt idx="11">
                  <c:v>17398</c:v>
                </c:pt>
                <c:pt idx="14">
                  <c:v>18354</c:v>
                </c:pt>
              </c:numCache>
            </c:numRef>
          </c:val>
          <c:extLst>
            <c:ext xmlns:c16="http://schemas.microsoft.com/office/drawing/2014/chart" uri="{C3380CC4-5D6E-409C-BE32-E72D297353CC}">
              <c16:uniqueId val="{00000002-E222-43D4-B4AB-1D7519221B9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222-43D4-B4AB-1D7519221B9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222-43D4-B4AB-1D7519221B9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133</c:v>
                </c:pt>
                <c:pt idx="3">
                  <c:v>85</c:v>
                </c:pt>
                <c:pt idx="6">
                  <c:v>0</c:v>
                </c:pt>
                <c:pt idx="9">
                  <c:v>1</c:v>
                </c:pt>
                <c:pt idx="12">
                  <c:v>0</c:v>
                </c:pt>
              </c:numCache>
            </c:numRef>
          </c:val>
          <c:extLst>
            <c:ext xmlns:c16="http://schemas.microsoft.com/office/drawing/2014/chart" uri="{C3380CC4-5D6E-409C-BE32-E72D297353CC}">
              <c16:uniqueId val="{00000005-E222-43D4-B4AB-1D7519221B9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11146</c:v>
                </c:pt>
                <c:pt idx="3">
                  <c:v>10587</c:v>
                </c:pt>
                <c:pt idx="6">
                  <c:v>10291</c:v>
                </c:pt>
                <c:pt idx="9">
                  <c:v>10322</c:v>
                </c:pt>
                <c:pt idx="12">
                  <c:v>10245</c:v>
                </c:pt>
              </c:numCache>
            </c:numRef>
          </c:val>
          <c:extLst>
            <c:ext xmlns:c16="http://schemas.microsoft.com/office/drawing/2014/chart" uri="{C3380CC4-5D6E-409C-BE32-E72D297353CC}">
              <c16:uniqueId val="{00000006-E222-43D4-B4AB-1D7519221B9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504</c:v>
                </c:pt>
                <c:pt idx="3">
                  <c:v>537</c:v>
                </c:pt>
                <c:pt idx="6">
                  <c:v>398</c:v>
                </c:pt>
                <c:pt idx="9">
                  <c:v>338</c:v>
                </c:pt>
                <c:pt idx="12">
                  <c:v>263</c:v>
                </c:pt>
              </c:numCache>
            </c:numRef>
          </c:val>
          <c:extLst>
            <c:ext xmlns:c16="http://schemas.microsoft.com/office/drawing/2014/chart" uri="{C3380CC4-5D6E-409C-BE32-E72D297353CC}">
              <c16:uniqueId val="{00000007-E222-43D4-B4AB-1D7519221B9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18750</c:v>
                </c:pt>
                <c:pt idx="3">
                  <c:v>18287</c:v>
                </c:pt>
                <c:pt idx="6">
                  <c:v>18322</c:v>
                </c:pt>
                <c:pt idx="9">
                  <c:v>18175</c:v>
                </c:pt>
                <c:pt idx="12">
                  <c:v>18049</c:v>
                </c:pt>
              </c:numCache>
            </c:numRef>
          </c:val>
          <c:extLst>
            <c:ext xmlns:c16="http://schemas.microsoft.com/office/drawing/2014/chart" uri="{C3380CC4-5D6E-409C-BE32-E72D297353CC}">
              <c16:uniqueId val="{00000008-E222-43D4-B4AB-1D7519221B9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5313</c:v>
                </c:pt>
                <c:pt idx="3">
                  <c:v>4093</c:v>
                </c:pt>
                <c:pt idx="6">
                  <c:v>3541</c:v>
                </c:pt>
                <c:pt idx="9">
                  <c:v>5176</c:v>
                </c:pt>
                <c:pt idx="12">
                  <c:v>4644</c:v>
                </c:pt>
              </c:numCache>
            </c:numRef>
          </c:val>
          <c:extLst>
            <c:ext xmlns:c16="http://schemas.microsoft.com/office/drawing/2014/chart" uri="{C3380CC4-5D6E-409C-BE32-E72D297353CC}">
              <c16:uniqueId val="{00000009-E222-43D4-B4AB-1D7519221B9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58239</c:v>
                </c:pt>
                <c:pt idx="3">
                  <c:v>55043</c:v>
                </c:pt>
                <c:pt idx="6">
                  <c:v>53801</c:v>
                </c:pt>
                <c:pt idx="9">
                  <c:v>51900</c:v>
                </c:pt>
                <c:pt idx="12">
                  <c:v>54358</c:v>
                </c:pt>
              </c:numCache>
            </c:numRef>
          </c:val>
          <c:extLst>
            <c:ext xmlns:c16="http://schemas.microsoft.com/office/drawing/2014/chart" uri="{C3380CC4-5D6E-409C-BE32-E72D297353CC}">
              <c16:uniqueId val="{0000000A-E222-43D4-B4AB-1D7519221B94}"/>
            </c:ext>
          </c:extLst>
        </c:ser>
        <c:dLbls>
          <c:showLegendKey val="0"/>
          <c:showVal val="0"/>
          <c:showCatName val="0"/>
          <c:showSerName val="0"/>
          <c:showPercent val="0"/>
          <c:showBubbleSize val="0"/>
        </c:dLbls>
        <c:gapWidth val="100"/>
        <c:overlap val="100"/>
        <c:axId val="122496512"/>
        <c:axId val="122498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14131</c:v>
                </c:pt>
                <c:pt idx="2">
                  <c:v>#N/A</c:v>
                </c:pt>
                <c:pt idx="3">
                  <c:v>#N/A</c:v>
                </c:pt>
                <c:pt idx="4">
                  <c:v>9649</c:v>
                </c:pt>
                <c:pt idx="5">
                  <c:v>#N/A</c:v>
                </c:pt>
                <c:pt idx="6">
                  <c:v>#N/A</c:v>
                </c:pt>
                <c:pt idx="7">
                  <c:v>6148</c:v>
                </c:pt>
                <c:pt idx="8">
                  <c:v>#N/A</c:v>
                </c:pt>
                <c:pt idx="9">
                  <c:v>#N/A</c:v>
                </c:pt>
                <c:pt idx="10">
                  <c:v>3718</c:v>
                </c:pt>
                <c:pt idx="11">
                  <c:v>#N/A</c:v>
                </c:pt>
                <c:pt idx="12">
                  <c:v>#N/A</c:v>
                </c:pt>
                <c:pt idx="13">
                  <c:v>1682</c:v>
                </c:pt>
                <c:pt idx="14">
                  <c:v>#N/A</c:v>
                </c:pt>
              </c:numCache>
            </c:numRef>
          </c:val>
          <c:smooth val="0"/>
          <c:extLst>
            <c:ext xmlns:c16="http://schemas.microsoft.com/office/drawing/2014/chart" uri="{C3380CC4-5D6E-409C-BE32-E72D297353CC}">
              <c16:uniqueId val="{0000000B-E222-43D4-B4AB-1D7519221B94}"/>
            </c:ext>
          </c:extLst>
        </c:ser>
        <c:dLbls>
          <c:showLegendKey val="0"/>
          <c:showVal val="0"/>
          <c:showCatName val="0"/>
          <c:showSerName val="0"/>
          <c:showPercent val="0"/>
          <c:showBubbleSize val="0"/>
        </c:dLbls>
        <c:marker val="1"/>
        <c:smooth val="0"/>
        <c:axId val="122496512"/>
        <c:axId val="122498432"/>
      </c:lineChart>
      <c:catAx>
        <c:axId val="122496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498432"/>
        <c:crosses val="autoZero"/>
        <c:auto val="1"/>
        <c:lblAlgn val="ctr"/>
        <c:lblOffset val="100"/>
        <c:tickLblSkip val="1"/>
        <c:tickMarkSkip val="1"/>
        <c:noMultiLvlLbl val="0"/>
      </c:catAx>
      <c:valAx>
        <c:axId val="122498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496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2"/>
          <c:y val="7.7726262125611026E-2"/>
          <c:w val="0.89122665696781667"/>
          <c:h val="0.85862490608254416"/>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8108</c:v>
                </c:pt>
                <c:pt idx="1">
                  <c:v>8810</c:v>
                </c:pt>
                <c:pt idx="2">
                  <c:v>9592</c:v>
                </c:pt>
              </c:numCache>
            </c:numRef>
          </c:val>
          <c:extLst>
            <c:ext xmlns:c16="http://schemas.microsoft.com/office/drawing/2014/chart" uri="{C3380CC4-5D6E-409C-BE32-E72D297353CC}">
              <c16:uniqueId val="{00000000-D26B-4B84-93DD-47FB8DA8E63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3474</c:v>
                </c:pt>
                <c:pt idx="1">
                  <c:v>3694</c:v>
                </c:pt>
                <c:pt idx="2">
                  <c:v>3695</c:v>
                </c:pt>
              </c:numCache>
            </c:numRef>
          </c:val>
          <c:extLst>
            <c:ext xmlns:c16="http://schemas.microsoft.com/office/drawing/2014/chart" uri="{C3380CC4-5D6E-409C-BE32-E72D297353CC}">
              <c16:uniqueId val="{00000001-D26B-4B84-93DD-47FB8DA8E63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5259</c:v>
                </c:pt>
                <c:pt idx="1">
                  <c:v>4999</c:v>
                </c:pt>
                <c:pt idx="2">
                  <c:v>4982</c:v>
                </c:pt>
              </c:numCache>
            </c:numRef>
          </c:val>
          <c:extLst>
            <c:ext xmlns:c16="http://schemas.microsoft.com/office/drawing/2014/chart" uri="{C3380CC4-5D6E-409C-BE32-E72D297353CC}">
              <c16:uniqueId val="{00000002-D26B-4B84-93DD-47FB8DA8E632}"/>
            </c:ext>
          </c:extLst>
        </c:ser>
        <c:dLbls>
          <c:showLegendKey val="0"/>
          <c:showVal val="0"/>
          <c:showCatName val="0"/>
          <c:showSerName val="0"/>
          <c:showPercent val="0"/>
          <c:showBubbleSize val="0"/>
        </c:dLbls>
        <c:gapWidth val="120"/>
        <c:overlap val="100"/>
        <c:axId val="122824576"/>
        <c:axId val="122826112"/>
      </c:barChart>
      <c:catAx>
        <c:axId val="122824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2826112"/>
        <c:crosses val="autoZero"/>
        <c:auto val="1"/>
        <c:lblAlgn val="ctr"/>
        <c:lblOffset val="100"/>
        <c:tickLblSkip val="1"/>
        <c:tickMarkSkip val="1"/>
        <c:noMultiLvlLbl val="0"/>
      </c:catAx>
      <c:valAx>
        <c:axId val="1228261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2824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{902302DE-303D-4702-A457-A0BA2A8AEEFD}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C07D-43C8-9E74-445D61EFBA4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{BCFC88F8-8EFD-4FE5-A4B9-834A131CC9A6}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07D-43C8-9E74-445D61EFBA4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{41B91CDD-04B5-4BF1-833A-A52A4E569FEE}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07D-43C8-9E74-445D61EFBA4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{48FF8922-D02F-4B1F-9C40-7E5485A3C313}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07D-43C8-9E74-445D61EFBA4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{EF295AF6-A422-48E8-9491-58A68CA2DA6B}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07D-43C8-9E74-445D61EFBA4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{C0AA38D8-533F-4583-8466-031E4D768290}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C07D-43C8-9E74-445D61EFBA4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{2632B576-ED69-4D5E-80F5-A473F762CBCF}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C07D-43C8-9E74-445D61EFBA49}"/>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{FA5DC1DE-D111-44A7-8889-6F9780093488}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C07D-43C8-9E74-445D61EFBA49}"/>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{39D68991-6D86-4D3C-B0E1-5F8972EB67C1}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C07D-43C8-9E74-445D61EFBA4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71.400000000000006</c:v>
                </c:pt>
                <c:pt idx="32">
                  <c:v>70.8</c:v>
                </c:pt>
              </c:numCache>
            </c:numRef>
          </c:xVal>
          <c:yVal>
            <c:numRef>
              <c:f>公会計指標分析・財政指標組合せ分析表!$BP$51:$DC$51</c:f>
              <c:numCache>
                <c:formatCode>#,##0.0;"▲ "#,##0.0</c:formatCode>
                <c:ptCount val="40"/>
                <c:pt idx="24">
                  <c:v>11.8</c:v>
                </c:pt>
                <c:pt idx="32">
                  <c:v>5.5</c:v>
                </c:pt>
              </c:numCache>
            </c:numRef>
          </c:yVal>
          <c:smooth val="0"/>
          <c:extLst>
            <c:ext xmlns:c16="http://schemas.microsoft.com/office/drawing/2014/chart" uri="{C3380CC4-5D6E-409C-BE32-E72D297353CC}">
              <c16:uniqueId val="{00000009-C07D-43C8-9E74-445D61EFBA4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{F3638F15-2D1B-4341-8C79-EACDB3754656}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C07D-43C8-9E74-445D61EFBA4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{A19DEF13-C9F0-4887-9BFE-71FD59825202}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07D-43C8-9E74-445D61EFBA4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{AE8A3F8D-C5C9-4095-B3B2-B8AC0F1A99BE}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07D-43C8-9E74-445D61EFBA4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{B892F65E-D7A1-4E36-9B13-0D376A056A37}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07D-43C8-9E74-445D61EFBA4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{E2B07D70-9E27-4833-B154-D9CE9E263AB5}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07D-43C8-9E74-445D61EFBA4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{72FA3D44-B285-4902-8471-9F5CBFB9B5D6}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C07D-43C8-9E74-445D61EFBA4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{956546B2-A10E-462A-AE92-BA7816A1A5E7}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C07D-43C8-9E74-445D61EFBA49}"/>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{09100CE8-1953-46CE-BF86-A3CDC609AC50}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C07D-43C8-9E74-445D61EFBA49}"/>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{3B6C9DCB-372D-4284-A4F9-2AA29A784819}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C07D-43C8-9E74-445D61EFBA4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60.1</c:v>
                </c:pt>
                <c:pt idx="32">
                  <c:v>60.4</c:v>
                </c:pt>
              </c:numCache>
            </c:numRef>
          </c:xVal>
          <c:yVal>
            <c:numRef>
              <c:f>公会計指標分析・財政指標組合せ分析表!$BP$55:$DC$55</c:f>
              <c:numCache>
                <c:formatCode>#,##0.0;"▲ "#,##0.0</c:formatCode>
                <c:ptCount val="40"/>
                <c:pt idx="24">
                  <c:v>15</c:v>
                </c:pt>
                <c:pt idx="32">
                  <c:v>12.2</c:v>
                </c:pt>
              </c:numCache>
            </c:numRef>
          </c:yVal>
          <c:smooth val="0"/>
          <c:extLst>
            <c:ext xmlns:c16="http://schemas.microsoft.com/office/drawing/2014/chart" uri="{C3380CC4-5D6E-409C-BE32-E72D297353CC}">
              <c16:uniqueId val="{00000013-C07D-43C8-9E74-445D61EFBA49}"/>
            </c:ext>
          </c:extLst>
        </c:ser>
        <c:dLbls>
          <c:showLegendKey val="0"/>
          <c:showVal val="1"/>
          <c:showCatName val="0"/>
          <c:showSerName val="0"/>
          <c:showPercent val="0"/>
          <c:showBubbleSize val="0"/>
        </c:dLbls>
        <c:axId val="46179840"/>
        <c:axId val="46181760"/>
      </c:scatterChart>
      <c:valAx>
        <c:axId val="46179840"/>
        <c:scaling>
          <c:orientation val="minMax"/>
          <c:max val="73"/>
          <c:min val="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6.600000000000001"/>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{08C286C0-9F3F-4482-9263-950BABB1BF90}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9DF-4F13-B718-3198E9F3F0C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{A9470384-2CBB-44C8-B6F7-725AE1C129A5}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9DF-4F13-B718-3198E9F3F0C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{EF4C073C-2C1C-4562-A926-6CF8A9293055}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9DF-4F13-B718-3198E9F3F0C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{AD22B278-EEFC-489E-8B7F-784B7B24264E}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9DF-4F13-B718-3198E9F3F0C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{A752FBA9-E9F1-4F9E-9796-27B4852634D2}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9DF-4F13-B718-3198E9F3F0C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{6CC7BC1A-2530-493C-9BE0-0D86898BF6A5}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9DF-4F13-B718-3198E9F3F0C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{6F759B34-CC77-4E69-BBAE-1254679B5B2A}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9DF-4F13-B718-3198E9F3F0C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{64C31F6C-3E63-4BB0-852A-CBA695208954}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9DF-4F13-B718-3198E9F3F0C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{291D409A-AAF2-4E42-B585-9F5E8C03AE7E}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9DF-4F13-B718-3198E9F3F0C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c:v>
                </c:pt>
                <c:pt idx="8">
                  <c:v>12.2</c:v>
                </c:pt>
                <c:pt idx="16">
                  <c:v>10.5</c:v>
                </c:pt>
                <c:pt idx="24">
                  <c:v>8.9</c:v>
                </c:pt>
                <c:pt idx="32">
                  <c:v>6.9</c:v>
                </c:pt>
              </c:numCache>
            </c:numRef>
          </c:xVal>
          <c:yVal>
            <c:numRef>
              <c:f>公会計指標分析・財政指標組合せ分析表!$BP$73:$DC$73</c:f>
              <c:numCache>
                <c:formatCode>#,##0.0;"▲ "#,##0.0</c:formatCode>
                <c:ptCount val="40"/>
                <c:pt idx="0">
                  <c:v>43.1</c:v>
                </c:pt>
                <c:pt idx="8">
                  <c:v>29.9</c:v>
                </c:pt>
                <c:pt idx="16">
                  <c:v>18.899999999999999</c:v>
                </c:pt>
                <c:pt idx="24">
                  <c:v>11.8</c:v>
                </c:pt>
                <c:pt idx="32">
                  <c:v>5.5</c:v>
                </c:pt>
              </c:numCache>
            </c:numRef>
          </c:yVal>
          <c:smooth val="0"/>
          <c:extLst>
            <c:ext xmlns:c16="http://schemas.microsoft.com/office/drawing/2014/chart" uri="{C3380CC4-5D6E-409C-BE32-E72D297353CC}">
              <c16:uniqueId val="{00000009-F9DF-4F13-B718-3198E9F3F0C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{38591288-BF84-47BC-9EAF-74163A481E04}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9DF-4F13-B718-3198E9F3F0C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{8FAA5010-1EC4-4A39-A0D4-594247012A79}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9DF-4F13-B718-3198E9F3F0C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{41E12A3F-3FF5-4215-9F4B-E56920A83AE5}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9DF-4F13-B718-3198E9F3F0C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{3DE45916-1AA0-4916-BF10-71B768895B71}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9DF-4F13-B718-3198E9F3F0C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{A3C59FE3-3CCC-432D-B6A2-A6D9ADD3BD4F}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9DF-4F13-B718-3198E9F3F0C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{D7336A0F-938F-4BDC-AE79-678C826307EA}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9DF-4F13-B718-3198E9F3F0C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{37AA4918-7D04-467F-937E-E48B02769BAF}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9DF-4F13-B718-3198E9F3F0C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{452CBEEF-629D-4E5C-8291-150F57FA6FC2}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9DF-4F13-B718-3198E9F3F0C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{B8703B9A-6E58-469C-944D-421E590A0B24}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9DF-4F13-B718-3198E9F3F0C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5.3</c:v>
                </c:pt>
                <c:pt idx="24">
                  <c:v>5</c:v>
                </c:pt>
                <c:pt idx="32">
                  <c:v>4.8</c:v>
                </c:pt>
              </c:numCache>
            </c:numRef>
          </c:xVal>
          <c:yVal>
            <c:numRef>
              <c:f>公会計指標分析・財政指標組合せ分析表!$BP$77:$DC$77</c:f>
              <c:numCache>
                <c:formatCode>#,##0.0;"▲ "#,##0.0</c:formatCode>
                <c:ptCount val="40"/>
                <c:pt idx="0">
                  <c:v>37.6</c:v>
                </c:pt>
                <c:pt idx="8">
                  <c:v>33.799999999999997</c:v>
                </c:pt>
                <c:pt idx="16">
                  <c:v>17.8</c:v>
                </c:pt>
                <c:pt idx="24">
                  <c:v>15</c:v>
                </c:pt>
                <c:pt idx="32">
                  <c:v>12.2</c:v>
                </c:pt>
              </c:numCache>
            </c:numRef>
          </c:yVal>
          <c:smooth val="0"/>
          <c:extLst>
            <c:ext xmlns:c16="http://schemas.microsoft.com/office/drawing/2014/chart" uri="{C3380CC4-5D6E-409C-BE32-E72D297353CC}">
              <c16:uniqueId val="{00000013-F9DF-4F13-B718-3198E9F3F0C0}"/>
            </c:ext>
          </c:extLst>
        </c:ser>
        <c:dLbls>
          <c:showLegendKey val="0"/>
          <c:showVal val="1"/>
          <c:showCatName val="0"/>
          <c:showSerName val="0"/>
          <c:showPercent val="0"/>
          <c:showBubbleSize val="0"/>
        </c:dLbls>
        <c:axId val="84219776"/>
        <c:axId val="84234240"/>
      </c:scatterChart>
      <c:valAx>
        <c:axId val="84219776"/>
        <c:scaling>
          <c:orientation val="minMax"/>
          <c:max val="13.7"/>
          <c:min val="4.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0"/>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山口県岩国市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latin typeface="ＭＳ Ｐゴシック" pitchFamily="50" charset="-128"/>
              <a:ea typeface="ＭＳ Ｐゴシック" pitchFamily="50" charset="-128"/>
              <a:cs typeface="+mn-cs"/>
            </a:rPr>
            <a:t>　元利償還金は平成</a:t>
          </a:r>
          <a:r>
            <a:rPr kumimoji="1" lang="en-US" altLang="ja-JP" sz="1100">
              <a:solidFill>
                <a:sysClr val="windowText" lastClr="000000"/>
              </a:solidFill>
              <a:latin typeface="ＭＳ Ｐゴシック" pitchFamily="50" charset="-128"/>
              <a:ea typeface="ＭＳ Ｐゴシック" pitchFamily="50" charset="-128"/>
              <a:cs typeface="+mn-cs"/>
            </a:rPr>
            <a:t>28</a:t>
          </a:r>
          <a:r>
            <a:rPr kumimoji="1" lang="ja-JP" altLang="ja-JP" sz="1100">
              <a:solidFill>
                <a:sysClr val="windowText" lastClr="000000"/>
              </a:solidFill>
              <a:latin typeface="ＭＳ Ｐゴシック" pitchFamily="50" charset="-128"/>
              <a:ea typeface="ＭＳ Ｐゴシック" pitchFamily="50" charset="-128"/>
              <a:cs typeface="+mn-cs"/>
            </a:rPr>
            <a:t>年度に繰上償還を行ったことにより大きく減少している。また、公営企業債の元利償還金に対する繰入金も市場事業の卸売市場移転事業債の償還終了や下水道事業の基準外繰入の減などにより減少している。</a:t>
          </a:r>
          <a:endParaRPr kumimoji="1" lang="en-US" altLang="ja-JP" sz="1100">
            <a:solidFill>
              <a:sysClr val="windowText" lastClr="000000"/>
            </a:solidFill>
            <a:latin typeface="ＭＳ Ｐゴシック" pitchFamily="50" charset="-128"/>
            <a:ea typeface="ＭＳ Ｐゴシック" pitchFamily="50" charset="-128"/>
            <a:cs typeface="+mn-cs"/>
          </a:endParaRPr>
        </a:p>
        <a:p>
          <a:r>
            <a:rPr kumimoji="1" lang="ja-JP" altLang="ja-JP" sz="1100">
              <a:solidFill>
                <a:sysClr val="windowText" lastClr="000000"/>
              </a:solidFill>
              <a:latin typeface="ＭＳ Ｐゴシック" pitchFamily="50" charset="-128"/>
              <a:ea typeface="ＭＳ Ｐゴシック" pitchFamily="50" charset="-128"/>
              <a:cs typeface="+mn-cs"/>
            </a:rPr>
            <a:t>　一方で分子より控除される算入公債費等も災害復旧費等に係る基準財政需要額の影響などで減となっているが、元利償還金の削減効果が大きく、実質公債比率の分子は減となった。</a:t>
          </a:r>
          <a:endParaRPr lang="ja-JP" altLang="ja-JP" sz="1400">
            <a:solidFill>
              <a:sysClr val="windowText" lastClr="000000"/>
            </a:solidFill>
            <a:latin typeface="ＭＳ Ｐゴシック" pitchFamily="50" charset="-128"/>
            <a:ea typeface="ＭＳ Ｐゴシック"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山口県岩国市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ysClr val="windowText" lastClr="000000"/>
              </a:solidFill>
              <a:latin typeface="ＭＳ Ｐゴシック" pitchFamily="50" charset="-128"/>
              <a:ea typeface="ＭＳ Ｐゴシック" pitchFamily="50" charset="-128"/>
              <a:cs typeface="+mn-cs"/>
            </a:rPr>
            <a:t>　大規模事業の実施に伴い</a:t>
          </a:r>
          <a:r>
            <a:rPr lang="ja-JP" altLang="ja-JP" sz="1100" b="0" i="0" baseline="0">
              <a:solidFill>
                <a:sysClr val="windowText" lastClr="000000"/>
              </a:solidFill>
              <a:latin typeface="ＭＳ Ｐゴシック" pitchFamily="50" charset="-128"/>
              <a:ea typeface="ＭＳ Ｐゴシック" pitchFamily="50" charset="-128"/>
              <a:cs typeface="+mn-cs"/>
            </a:rPr>
            <a:t>地方債発行額が</a:t>
          </a:r>
          <a:r>
            <a:rPr lang="ja-JP" altLang="en-US" sz="1100" b="0" i="0" baseline="0">
              <a:solidFill>
                <a:sysClr val="windowText" lastClr="000000"/>
              </a:solidFill>
              <a:latin typeface="ＭＳ Ｐゴシック" pitchFamily="50" charset="-128"/>
              <a:ea typeface="ＭＳ Ｐゴシック" pitchFamily="50" charset="-128"/>
              <a:cs typeface="+mn-cs"/>
            </a:rPr>
            <a:t>増となり</a:t>
          </a:r>
          <a:r>
            <a:rPr lang="ja-JP" altLang="ja-JP" sz="1100" b="0" i="0" baseline="0">
              <a:solidFill>
                <a:sysClr val="windowText" lastClr="000000"/>
              </a:solidFill>
              <a:latin typeface="ＭＳ Ｐゴシック" pitchFamily="50" charset="-128"/>
              <a:ea typeface="ＭＳ Ｐゴシック" pitchFamily="50" charset="-128"/>
              <a:cs typeface="+mn-cs"/>
            </a:rPr>
            <a:t>、地方債現在高が</a:t>
          </a:r>
          <a:r>
            <a:rPr lang="ja-JP" altLang="en-US" sz="1100" b="0" i="0" baseline="0">
              <a:solidFill>
                <a:sysClr val="windowText" lastClr="000000"/>
              </a:solidFill>
              <a:latin typeface="ＭＳ Ｐゴシック" pitchFamily="50" charset="-128"/>
              <a:ea typeface="ＭＳ Ｐゴシック" pitchFamily="50" charset="-128"/>
              <a:cs typeface="+mn-cs"/>
            </a:rPr>
            <a:t>増加</a:t>
          </a:r>
          <a:r>
            <a:rPr lang="ja-JP" altLang="ja-JP" sz="1100" b="0" i="0" baseline="0">
              <a:solidFill>
                <a:sysClr val="windowText" lastClr="000000"/>
              </a:solidFill>
              <a:latin typeface="ＭＳ Ｐゴシック" pitchFamily="50" charset="-128"/>
              <a:ea typeface="ＭＳ Ｐゴシック" pitchFamily="50" charset="-128"/>
              <a:cs typeface="+mn-cs"/>
            </a:rPr>
            <a:t>したことなどから、将来負担額は</a:t>
          </a:r>
          <a:r>
            <a:rPr lang="en-US" altLang="ja-JP" sz="1100" b="0" i="0" baseline="0">
              <a:solidFill>
                <a:sysClr val="windowText" lastClr="000000"/>
              </a:solidFill>
              <a:latin typeface="ＭＳ Ｐゴシック" pitchFamily="50" charset="-128"/>
              <a:ea typeface="ＭＳ Ｐゴシック" pitchFamily="50" charset="-128"/>
              <a:cs typeface="+mn-cs"/>
            </a:rPr>
            <a:t>2,458</a:t>
          </a:r>
          <a:r>
            <a:rPr lang="ja-JP" altLang="ja-JP" sz="1100" b="0" i="0" baseline="0">
              <a:solidFill>
                <a:sysClr val="windowText" lastClr="000000"/>
              </a:solidFill>
              <a:latin typeface="ＭＳ Ｐゴシック" pitchFamily="50" charset="-128"/>
              <a:ea typeface="ＭＳ Ｐゴシック" pitchFamily="50" charset="-128"/>
              <a:cs typeface="+mn-cs"/>
            </a:rPr>
            <a:t>百万円の</a:t>
          </a:r>
          <a:r>
            <a:rPr lang="ja-JP" altLang="en-US" sz="1100" b="0" i="0" baseline="0">
              <a:solidFill>
                <a:sysClr val="windowText" lastClr="000000"/>
              </a:solidFill>
              <a:latin typeface="ＭＳ Ｐゴシック" pitchFamily="50" charset="-128"/>
              <a:ea typeface="ＭＳ Ｐゴシック" pitchFamily="50" charset="-128"/>
              <a:cs typeface="+mn-cs"/>
            </a:rPr>
            <a:t>増</a:t>
          </a:r>
          <a:r>
            <a:rPr lang="ja-JP" altLang="ja-JP" sz="1100" b="0" i="0" baseline="0">
              <a:solidFill>
                <a:sysClr val="windowText" lastClr="000000"/>
              </a:solidFill>
              <a:latin typeface="ＭＳ Ｐゴシック" pitchFamily="50" charset="-128"/>
              <a:ea typeface="ＭＳ Ｐゴシック" pitchFamily="50" charset="-128"/>
              <a:cs typeface="+mn-cs"/>
            </a:rPr>
            <a:t>となった。</a:t>
          </a:r>
          <a:endParaRPr lang="en-US" altLang="ja-JP" sz="1100" b="0" i="0" baseline="0">
            <a:solidFill>
              <a:sysClr val="windowText" lastClr="000000"/>
            </a:solidFill>
            <a:latin typeface="ＭＳ Ｐゴシック" pitchFamily="50" charset="-128"/>
            <a:ea typeface="ＭＳ Ｐゴシック" pitchFamily="50" charset="-128"/>
            <a:cs typeface="+mn-cs"/>
          </a:endParaRPr>
        </a:p>
        <a:p>
          <a:pPr rtl="0" fontAlgn="base"/>
          <a:r>
            <a:rPr lang="ja-JP" altLang="en-US" sz="1100" b="0" i="0" baseline="0">
              <a:solidFill>
                <a:sysClr val="windowText" lastClr="000000"/>
              </a:solidFill>
              <a:latin typeface="ＭＳ Ｐゴシック" pitchFamily="50" charset="-128"/>
              <a:ea typeface="ＭＳ Ｐゴシック" pitchFamily="50" charset="-128"/>
              <a:cs typeface="+mn-cs"/>
            </a:rPr>
            <a:t>　</a:t>
          </a:r>
          <a:r>
            <a:rPr lang="ja-JP" altLang="ja-JP" sz="1100" b="0" i="0" baseline="0">
              <a:solidFill>
                <a:sysClr val="windowText" lastClr="000000"/>
              </a:solidFill>
              <a:latin typeface="ＭＳ Ｐゴシック" pitchFamily="50" charset="-128"/>
              <a:ea typeface="ＭＳ Ｐゴシック" pitchFamily="50" charset="-128"/>
              <a:cs typeface="+mn-cs"/>
            </a:rPr>
            <a:t>また、充当可能財源等</a:t>
          </a:r>
          <a:r>
            <a:rPr lang="ja-JP" altLang="en-US" sz="1100" b="0" i="0" baseline="0">
              <a:solidFill>
                <a:sysClr val="windowText" lastClr="000000"/>
              </a:solidFill>
              <a:latin typeface="ＭＳ Ｐゴシック" pitchFamily="50" charset="-128"/>
              <a:ea typeface="ＭＳ Ｐゴシック" pitchFamily="50" charset="-128"/>
              <a:cs typeface="+mn-cs"/>
            </a:rPr>
            <a:t>も</a:t>
          </a:r>
          <a:r>
            <a:rPr lang="ja-JP" altLang="ja-JP" sz="1100" b="0" i="0" baseline="0">
              <a:solidFill>
                <a:sysClr val="windowText" lastClr="000000"/>
              </a:solidFill>
              <a:latin typeface="ＭＳ Ｐゴシック" pitchFamily="50" charset="-128"/>
              <a:ea typeface="ＭＳ Ｐゴシック" pitchFamily="50" charset="-128"/>
              <a:cs typeface="+mn-cs"/>
            </a:rPr>
            <a:t>、充当可能基金や基準財政需要額算入見込額の増により、</a:t>
          </a:r>
          <a:r>
            <a:rPr lang="en-US" altLang="ja-JP" sz="1100" b="0" i="0" baseline="0">
              <a:solidFill>
                <a:sysClr val="windowText" lastClr="000000"/>
              </a:solidFill>
              <a:latin typeface="ＭＳ Ｐゴシック" pitchFamily="50" charset="-128"/>
              <a:ea typeface="ＭＳ Ｐゴシック" pitchFamily="50" charset="-128"/>
              <a:cs typeface="+mn-cs"/>
            </a:rPr>
            <a:t>3,683</a:t>
          </a:r>
          <a:r>
            <a:rPr lang="ja-JP" altLang="ja-JP" sz="1100" b="0" i="0" baseline="0">
              <a:solidFill>
                <a:sysClr val="windowText" lastClr="000000"/>
              </a:solidFill>
              <a:latin typeface="ＭＳ Ｐゴシック" pitchFamily="50" charset="-128"/>
              <a:ea typeface="ＭＳ Ｐゴシック" pitchFamily="50" charset="-128"/>
              <a:cs typeface="+mn-cs"/>
            </a:rPr>
            <a:t>百万円の増となった。</a:t>
          </a:r>
          <a:endParaRPr lang="en-US" altLang="ja-JP" sz="1100" b="0" i="0" baseline="0">
            <a:solidFill>
              <a:sysClr val="windowText" lastClr="000000"/>
            </a:solidFill>
            <a:latin typeface="ＭＳ Ｐゴシック" pitchFamily="50" charset="-128"/>
            <a:ea typeface="ＭＳ Ｐゴシック" pitchFamily="50" charset="-128"/>
            <a:cs typeface="+mn-cs"/>
          </a:endParaRPr>
        </a:p>
        <a:p>
          <a:pPr rtl="0" fontAlgn="base"/>
          <a:r>
            <a:rPr lang="ja-JP" altLang="ja-JP" sz="1100" b="0" i="0" baseline="0">
              <a:solidFill>
                <a:sysClr val="windowText" lastClr="000000"/>
              </a:solidFill>
              <a:latin typeface="ＭＳ Ｐゴシック" pitchFamily="50" charset="-128"/>
              <a:ea typeface="ＭＳ Ｐゴシック" pitchFamily="50" charset="-128"/>
              <a:cs typeface="+mn-cs"/>
            </a:rPr>
            <a:t>　これらにより将来負担比率は、平成</a:t>
          </a:r>
          <a:r>
            <a:rPr lang="en-US" altLang="ja-JP" sz="1100" b="0" i="0" baseline="0">
              <a:solidFill>
                <a:sysClr val="windowText" lastClr="000000"/>
              </a:solidFill>
              <a:latin typeface="ＭＳ Ｐゴシック" pitchFamily="50" charset="-128"/>
              <a:ea typeface="ＭＳ Ｐゴシック" pitchFamily="50" charset="-128"/>
              <a:cs typeface="+mn-cs"/>
            </a:rPr>
            <a:t>28</a:t>
          </a:r>
          <a:r>
            <a:rPr lang="ja-JP" altLang="ja-JP" sz="1100" b="0" i="0" baseline="0">
              <a:solidFill>
                <a:sysClr val="windowText" lastClr="000000"/>
              </a:solidFill>
              <a:latin typeface="ＭＳ Ｐゴシック" pitchFamily="50" charset="-128"/>
              <a:ea typeface="ＭＳ Ｐゴシック" pitchFamily="50" charset="-128"/>
              <a:cs typeface="+mn-cs"/>
            </a:rPr>
            <a:t>年度に比べ</a:t>
          </a:r>
          <a:r>
            <a:rPr lang="en-US" altLang="ja-JP" sz="1100" b="0" i="0" baseline="0">
              <a:solidFill>
                <a:sysClr val="windowText" lastClr="000000"/>
              </a:solidFill>
              <a:latin typeface="ＭＳ Ｐゴシック" pitchFamily="50" charset="-128"/>
              <a:ea typeface="ＭＳ Ｐゴシック" pitchFamily="50" charset="-128"/>
              <a:cs typeface="+mn-cs"/>
            </a:rPr>
            <a:t>6.3</a:t>
          </a:r>
          <a:r>
            <a:rPr lang="ja-JP" altLang="ja-JP" sz="1100" b="0" i="0" baseline="0">
              <a:solidFill>
                <a:sysClr val="windowText" lastClr="000000"/>
              </a:solidFill>
              <a:latin typeface="ＭＳ Ｐゴシック" pitchFamily="50" charset="-128"/>
              <a:ea typeface="ＭＳ Ｐゴシック" pitchFamily="50" charset="-128"/>
              <a:cs typeface="+mn-cs"/>
            </a:rPr>
            <a:t>ポイント</a:t>
          </a:r>
          <a:r>
            <a:rPr lang="ja-JP" altLang="en-US" sz="1100" b="0" i="0" baseline="0">
              <a:solidFill>
                <a:sysClr val="windowText" lastClr="000000"/>
              </a:solidFill>
              <a:latin typeface="ＭＳ Ｐゴシック" pitchFamily="50" charset="-128"/>
              <a:ea typeface="ＭＳ Ｐゴシック" pitchFamily="50" charset="-128"/>
              <a:cs typeface="+mn-cs"/>
            </a:rPr>
            <a:t>改善した</a:t>
          </a:r>
          <a:r>
            <a:rPr lang="ja-JP" altLang="ja-JP" sz="1100" b="0" i="0" baseline="0">
              <a:solidFill>
                <a:sysClr val="windowText" lastClr="000000"/>
              </a:solidFill>
              <a:latin typeface="ＭＳ Ｐゴシック" pitchFamily="50" charset="-128"/>
              <a:ea typeface="ＭＳ Ｐゴシック" pitchFamily="50" charset="-128"/>
              <a:cs typeface="+mn-cs"/>
            </a:rPr>
            <a:t>。</a:t>
          </a:r>
          <a:endParaRPr lang="en-US" altLang="ja-JP" sz="1100" b="0" i="0" baseline="0">
            <a:solidFill>
              <a:sysClr val="windowText" lastClr="000000"/>
            </a:solidFill>
            <a:latin typeface="ＭＳ Ｐゴシック" pitchFamily="50" charset="-128"/>
            <a:ea typeface="ＭＳ Ｐゴシック" pitchFamily="50" charset="-128"/>
            <a:cs typeface="+mn-cs"/>
          </a:endParaRPr>
        </a:p>
        <a:p>
          <a:r>
            <a:rPr lang="ja-JP" altLang="ja-JP" sz="1100" b="0" i="0" baseline="0">
              <a:solidFill>
                <a:sysClr val="windowText" lastClr="000000"/>
              </a:solidFill>
              <a:latin typeface="ＭＳ Ｐゴシック" pitchFamily="50" charset="-128"/>
              <a:ea typeface="ＭＳ Ｐゴシック" pitchFamily="50" charset="-128"/>
              <a:cs typeface="+mn-cs"/>
            </a:rPr>
            <a:t>　今後も、市債発行額を可能な限り抑制し、市債現在高を縮減するとともに、定員管理の適正化</a:t>
          </a:r>
          <a:r>
            <a:rPr lang="ja-JP" altLang="en-US" sz="1100" b="0" i="0" baseline="0">
              <a:solidFill>
                <a:sysClr val="windowText" lastClr="000000"/>
              </a:solidFill>
              <a:latin typeface="ＭＳ Ｐゴシック" pitchFamily="50" charset="-128"/>
              <a:ea typeface="ＭＳ Ｐゴシック" pitchFamily="50" charset="-128"/>
              <a:cs typeface="+mn-cs"/>
            </a:rPr>
            <a:t>等</a:t>
          </a:r>
          <a:r>
            <a:rPr lang="ja-JP" altLang="ja-JP" sz="1100" b="0" i="0" baseline="0">
              <a:solidFill>
                <a:sysClr val="windowText" lastClr="000000"/>
              </a:solidFill>
              <a:latin typeface="ＭＳ Ｐゴシック" pitchFamily="50" charset="-128"/>
              <a:ea typeface="ＭＳ Ｐゴシック" pitchFamily="50" charset="-128"/>
              <a:cs typeface="+mn-cs"/>
            </a:rPr>
            <a:t>を図り、財政の健全化に努める。</a:t>
          </a:r>
          <a:endParaRPr kumimoji="1" lang="ja-JP" altLang="ja-JP" sz="1100">
            <a:solidFill>
              <a:sysClr val="windowText" lastClr="000000"/>
            </a:solidFill>
            <a:latin typeface="ＭＳ Ｐゴシック" pitchFamily="50" charset="-128"/>
            <a:ea typeface="ＭＳ Ｐゴシック"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山口県岩国市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latin typeface="ＭＳ ゴシック" pitchFamily="49" charset="-128"/>
              <a:ea typeface="ＭＳ ゴシック" pitchFamily="49" charset="-128"/>
              <a:cs typeface="+mn-cs"/>
            </a:rPr>
            <a:t>（増減理由）</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・基地周辺まちづくり事業に伴い「基地周辺まちづくり基金」を</a:t>
          </a:r>
          <a:r>
            <a:rPr kumimoji="1" lang="en-US" altLang="ja-JP" sz="1300">
              <a:solidFill>
                <a:schemeClr val="dk1"/>
              </a:solidFill>
              <a:latin typeface="ＭＳ ゴシック" pitchFamily="49" charset="-128"/>
              <a:ea typeface="ＭＳ ゴシック" pitchFamily="49" charset="-128"/>
              <a:cs typeface="+mn-cs"/>
            </a:rPr>
            <a:t>246</a:t>
          </a:r>
          <a:r>
            <a:rPr kumimoji="1" lang="ja-JP" altLang="ja-JP" sz="1300">
              <a:solidFill>
                <a:schemeClr val="dk1"/>
              </a:solidFill>
              <a:latin typeface="ＭＳ ゴシック" pitchFamily="49" charset="-128"/>
              <a:ea typeface="ＭＳ ゴシック" pitchFamily="49" charset="-128"/>
              <a:cs typeface="+mn-cs"/>
            </a:rPr>
            <a:t>百万円を取り崩したこと、市立小学校空調設備整備事業等のため「学校空調設備整備基金」を</a:t>
          </a:r>
          <a:r>
            <a:rPr kumimoji="1" lang="en-US" altLang="ja-JP" sz="1300">
              <a:solidFill>
                <a:schemeClr val="dk1"/>
              </a:solidFill>
              <a:latin typeface="ＭＳ ゴシック" pitchFamily="49" charset="-128"/>
              <a:ea typeface="ＭＳ ゴシック" pitchFamily="49" charset="-128"/>
              <a:cs typeface="+mn-cs"/>
            </a:rPr>
            <a:t>96</a:t>
          </a:r>
          <a:r>
            <a:rPr kumimoji="1" lang="ja-JP" altLang="ja-JP" sz="1300">
              <a:solidFill>
                <a:schemeClr val="dk1"/>
              </a:solidFill>
              <a:latin typeface="ＭＳ ゴシック" pitchFamily="49" charset="-128"/>
              <a:ea typeface="ＭＳ ゴシック" pitchFamily="49" charset="-128"/>
              <a:cs typeface="+mn-cs"/>
            </a:rPr>
            <a:t>百万円を取り崩した一方、決算剰余金として「財政調整基金」に</a:t>
          </a:r>
          <a:r>
            <a:rPr kumimoji="1" lang="en-US" altLang="ja-JP" sz="1300">
              <a:solidFill>
                <a:schemeClr val="dk1"/>
              </a:solidFill>
              <a:latin typeface="ＭＳ ゴシック" pitchFamily="49" charset="-128"/>
              <a:ea typeface="ＭＳ ゴシック" pitchFamily="49" charset="-128"/>
              <a:cs typeface="+mn-cs"/>
            </a:rPr>
            <a:t>782</a:t>
          </a:r>
          <a:r>
            <a:rPr kumimoji="1" lang="ja-JP" altLang="ja-JP" sz="1300">
              <a:solidFill>
                <a:schemeClr val="dk1"/>
              </a:solidFill>
              <a:latin typeface="ＭＳ ゴシック" pitchFamily="49" charset="-128"/>
              <a:ea typeface="ＭＳ ゴシック" pitchFamily="49" charset="-128"/>
              <a:cs typeface="+mn-cs"/>
            </a:rPr>
            <a:t>百万円積み立てたこと等により、基金全体としては</a:t>
          </a:r>
          <a:r>
            <a:rPr kumimoji="1" lang="en-US" altLang="ja-JP" sz="1300">
              <a:solidFill>
                <a:schemeClr val="dk1"/>
              </a:solidFill>
              <a:latin typeface="ＭＳ ゴシック" pitchFamily="49" charset="-128"/>
              <a:ea typeface="ＭＳ ゴシック" pitchFamily="49" charset="-128"/>
              <a:cs typeface="+mn-cs"/>
            </a:rPr>
            <a:t>766</a:t>
          </a:r>
          <a:r>
            <a:rPr kumimoji="1" lang="ja-JP" altLang="ja-JP" sz="1300">
              <a:solidFill>
                <a:schemeClr val="dk1"/>
              </a:solidFill>
              <a:latin typeface="ＭＳ ゴシック" pitchFamily="49" charset="-128"/>
              <a:ea typeface="ＭＳ ゴシック" pitchFamily="49" charset="-128"/>
              <a:cs typeface="+mn-cs"/>
            </a:rPr>
            <a:t>百万円の増となった。</a:t>
          </a:r>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（今後の方針）</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・平成</a:t>
          </a:r>
          <a:r>
            <a:rPr kumimoji="1" lang="en-US" altLang="ja-JP" sz="1300">
              <a:solidFill>
                <a:schemeClr val="dk1"/>
              </a:solidFill>
              <a:latin typeface="ＭＳ ゴシック" pitchFamily="49" charset="-128"/>
              <a:ea typeface="ＭＳ ゴシック" pitchFamily="49" charset="-128"/>
              <a:cs typeface="+mn-cs"/>
            </a:rPr>
            <a:t>30</a:t>
          </a:r>
          <a:r>
            <a:rPr kumimoji="1" lang="ja-JP" altLang="ja-JP" sz="1300">
              <a:solidFill>
                <a:schemeClr val="dk1"/>
              </a:solidFill>
              <a:latin typeface="ＭＳ ゴシック" pitchFamily="49" charset="-128"/>
              <a:ea typeface="ＭＳ ゴシック" pitchFamily="49" charset="-128"/>
              <a:cs typeface="+mn-cs"/>
            </a:rPr>
            <a:t>年</a:t>
          </a:r>
          <a:r>
            <a:rPr kumimoji="1" lang="en-US" altLang="ja-JP" sz="1300">
              <a:solidFill>
                <a:schemeClr val="dk1"/>
              </a:solidFill>
              <a:latin typeface="ＭＳ ゴシック" pitchFamily="49" charset="-128"/>
              <a:ea typeface="ＭＳ ゴシック" pitchFamily="49" charset="-128"/>
              <a:cs typeface="+mn-cs"/>
            </a:rPr>
            <a:t>7</a:t>
          </a:r>
          <a:r>
            <a:rPr kumimoji="1" lang="ja-JP" altLang="ja-JP" sz="1300">
              <a:solidFill>
                <a:schemeClr val="dk1"/>
              </a:solidFill>
              <a:latin typeface="ＭＳ ゴシック" pitchFamily="49" charset="-128"/>
              <a:ea typeface="ＭＳ ゴシック" pitchFamily="49" charset="-128"/>
              <a:cs typeface="+mn-cs"/>
            </a:rPr>
            <a:t>月豪雨の災害復旧費等のため財政調整基金は取り崩し、減債基金も市債の償還に充てるため中長期的には減少傾向にある。</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・特定目的基金については、新たな基金を創設する予定はあるが、中長期的には減少傾向にある。</a:t>
          </a:r>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latin typeface="ＭＳ ゴシック" pitchFamily="49" charset="-128"/>
              <a:ea typeface="ＭＳ ゴシック" pitchFamily="49" charset="-128"/>
              <a:cs typeface="+mn-cs"/>
            </a:rPr>
            <a:t>（基金の使途）</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・基地周辺まちづくり基金：基地周辺において快適な住環境を整備するまちづくり事業の推進</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・学校給食施設管理運営基金：</a:t>
          </a:r>
          <a:r>
            <a:rPr lang="ja-JP" altLang="ja-JP" sz="1300">
              <a:solidFill>
                <a:schemeClr val="dk1"/>
              </a:solidFill>
              <a:latin typeface="ＭＳ ゴシック" pitchFamily="49" charset="-128"/>
              <a:ea typeface="ＭＳ ゴシック" pitchFamily="49" charset="-128"/>
              <a:cs typeface="+mn-cs"/>
            </a:rPr>
            <a:t>学校給食法に基づく学校給食において、児童及び生徒の食に関する正しい理解と望ましい食習慣を養うとともに、保護者の経済的負担を軽減する事業を実施し、安心して子育てができるまちづくりの推進</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・学校空調設備整備基金：</a:t>
          </a:r>
          <a:r>
            <a:rPr lang="ja-JP" altLang="ja-JP" sz="1300">
              <a:solidFill>
                <a:schemeClr val="dk1"/>
              </a:solidFill>
              <a:latin typeface="ＭＳ ゴシック" pitchFamily="49" charset="-128"/>
              <a:ea typeface="ＭＳ ゴシック" pitchFamily="49" charset="-128"/>
              <a:cs typeface="+mn-cs"/>
            </a:rPr>
            <a:t>空調設備未整備の小中学校への空調設備を整備及び維持管理により学習環境の向上</a:t>
          </a:r>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（増減理由）</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・基地周辺まちづくり基金：</a:t>
          </a:r>
          <a:r>
            <a:rPr kumimoji="1" lang="ja-JP" altLang="ja-JP" sz="1300" b="0" i="0" baseline="0">
              <a:solidFill>
                <a:schemeClr val="dk1"/>
              </a:solidFill>
              <a:latin typeface="ＭＳ ゴシック" pitchFamily="49" charset="-128"/>
              <a:ea typeface="ＭＳ ゴシック" pitchFamily="49" charset="-128"/>
              <a:cs typeface="+mn-cs"/>
            </a:rPr>
            <a:t>基地周辺まちづくり事業全体計画（</a:t>
          </a:r>
          <a:r>
            <a:rPr kumimoji="1" lang="en-US" altLang="ja-JP" sz="1300" b="0" i="0" baseline="0">
              <a:solidFill>
                <a:schemeClr val="dk1"/>
              </a:solidFill>
              <a:latin typeface="ＭＳ ゴシック" pitchFamily="49" charset="-128"/>
              <a:ea typeface="ＭＳ ゴシック" pitchFamily="49" charset="-128"/>
              <a:cs typeface="+mn-cs"/>
            </a:rPr>
            <a:t>H23-H32</a:t>
          </a:r>
          <a:r>
            <a:rPr kumimoji="1" lang="ja-JP" altLang="ja-JP" sz="1300" b="0" i="0" baseline="0">
              <a:solidFill>
                <a:schemeClr val="dk1"/>
              </a:solidFill>
              <a:latin typeface="ＭＳ ゴシック" pitchFamily="49" charset="-128"/>
              <a:ea typeface="ＭＳ ゴシック" pitchFamily="49" charset="-128"/>
              <a:cs typeface="+mn-cs"/>
            </a:rPr>
            <a:t>）に基づく市道整備事業の推進のため</a:t>
          </a:r>
          <a:r>
            <a:rPr kumimoji="1" lang="en-US" altLang="ja-JP" sz="1300" b="0" i="0" baseline="0">
              <a:solidFill>
                <a:schemeClr val="dk1"/>
              </a:solidFill>
              <a:latin typeface="ＭＳ ゴシック" pitchFamily="49" charset="-128"/>
              <a:ea typeface="ＭＳ ゴシック" pitchFamily="49" charset="-128"/>
              <a:cs typeface="+mn-cs"/>
            </a:rPr>
            <a:t>69</a:t>
          </a:r>
          <a:r>
            <a:rPr kumimoji="1" lang="ja-JP" altLang="ja-JP" sz="1300" b="0" i="0" baseline="0">
              <a:solidFill>
                <a:schemeClr val="dk1"/>
              </a:solidFill>
              <a:latin typeface="ＭＳ ゴシック" pitchFamily="49" charset="-128"/>
              <a:ea typeface="ＭＳ ゴシック" pitchFamily="49" charset="-128"/>
              <a:cs typeface="+mn-cs"/>
            </a:rPr>
            <a:t>百万円を積立てた一方で、財源として</a:t>
          </a:r>
          <a:r>
            <a:rPr kumimoji="1" lang="en-US" altLang="ja-JP" sz="1300" b="0" i="0" baseline="0">
              <a:solidFill>
                <a:schemeClr val="dk1"/>
              </a:solidFill>
              <a:latin typeface="ＭＳ ゴシック" pitchFamily="49" charset="-128"/>
              <a:ea typeface="ＭＳ ゴシック" pitchFamily="49" charset="-128"/>
              <a:cs typeface="+mn-cs"/>
            </a:rPr>
            <a:t>246</a:t>
          </a:r>
          <a:r>
            <a:rPr kumimoji="1" lang="ja-JP" altLang="ja-JP" sz="1300" b="0" i="0" baseline="0">
              <a:solidFill>
                <a:schemeClr val="dk1"/>
              </a:solidFill>
              <a:latin typeface="ＭＳ ゴシック" pitchFamily="49" charset="-128"/>
              <a:ea typeface="ＭＳ ゴシック" pitchFamily="49" charset="-128"/>
              <a:cs typeface="+mn-cs"/>
            </a:rPr>
            <a:t>百万円を充当したことにより減少</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・学校給食運営基金：平成</a:t>
          </a:r>
          <a:r>
            <a:rPr kumimoji="1" lang="en-US" altLang="ja-JP" sz="1300">
              <a:solidFill>
                <a:schemeClr val="dk1"/>
              </a:solidFill>
              <a:latin typeface="ＭＳ ゴシック" pitchFamily="49" charset="-128"/>
              <a:ea typeface="ＭＳ ゴシック" pitchFamily="49" charset="-128"/>
              <a:cs typeface="+mn-cs"/>
            </a:rPr>
            <a:t>30</a:t>
          </a:r>
          <a:r>
            <a:rPr kumimoji="1" lang="ja-JP" altLang="ja-JP" sz="1300">
              <a:solidFill>
                <a:schemeClr val="dk1"/>
              </a:solidFill>
              <a:latin typeface="ＭＳ ゴシック" pitchFamily="49" charset="-128"/>
              <a:ea typeface="ＭＳ ゴシック" pitchFamily="49" charset="-128"/>
              <a:cs typeface="+mn-cs"/>
            </a:rPr>
            <a:t>年度からの市立小中学校における学校給食費無償化を実施するため、</a:t>
          </a:r>
          <a:r>
            <a:rPr kumimoji="1" lang="en-US" altLang="ja-JP" sz="1300">
              <a:solidFill>
                <a:schemeClr val="dk1"/>
              </a:solidFill>
              <a:latin typeface="ＭＳ ゴシック" pitchFamily="49" charset="-128"/>
              <a:ea typeface="ＭＳ ゴシック" pitchFamily="49" charset="-128"/>
              <a:cs typeface="+mn-cs"/>
            </a:rPr>
            <a:t>171</a:t>
          </a:r>
          <a:r>
            <a:rPr kumimoji="1" lang="ja-JP" altLang="ja-JP" sz="1300">
              <a:solidFill>
                <a:schemeClr val="dk1"/>
              </a:solidFill>
              <a:latin typeface="ＭＳ ゴシック" pitchFamily="49" charset="-128"/>
              <a:ea typeface="ＭＳ ゴシック" pitchFamily="49" charset="-128"/>
              <a:cs typeface="+mn-cs"/>
            </a:rPr>
            <a:t>百万積立てたことによる増加</a:t>
          </a:r>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（今後の方針）</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・基地周辺まちづくり基金：平成</a:t>
          </a:r>
          <a:r>
            <a:rPr kumimoji="1" lang="en-US" altLang="ja-JP" sz="1300">
              <a:solidFill>
                <a:schemeClr val="dk1"/>
              </a:solidFill>
              <a:latin typeface="ＭＳ ゴシック" pitchFamily="49" charset="-128"/>
              <a:ea typeface="ＭＳ ゴシック" pitchFamily="49" charset="-128"/>
              <a:cs typeface="+mn-cs"/>
            </a:rPr>
            <a:t>31</a:t>
          </a:r>
          <a:r>
            <a:rPr kumimoji="1" lang="ja-JP" altLang="ja-JP" sz="1300">
              <a:solidFill>
                <a:schemeClr val="dk1"/>
              </a:solidFill>
              <a:latin typeface="ＭＳ ゴシック" pitchFamily="49" charset="-128"/>
              <a:ea typeface="ＭＳ ゴシック" pitchFamily="49" charset="-128"/>
              <a:cs typeface="+mn-cs"/>
            </a:rPr>
            <a:t>年度に予定する基地周辺まちづくり事業のため、</a:t>
          </a:r>
          <a:r>
            <a:rPr kumimoji="1" lang="ja-JP" altLang="ja-JP" sz="1300" b="0" i="0" baseline="0">
              <a:solidFill>
                <a:schemeClr val="dk1"/>
              </a:solidFill>
              <a:latin typeface="ＭＳ ゴシック" pitchFamily="49" charset="-128"/>
              <a:ea typeface="ＭＳ ゴシック" pitchFamily="49" charset="-128"/>
              <a:cs typeface="+mn-cs"/>
            </a:rPr>
            <a:t>平成</a:t>
          </a:r>
          <a:r>
            <a:rPr kumimoji="1" lang="en-US" altLang="ja-JP" sz="1300" b="0" i="0" baseline="0">
              <a:solidFill>
                <a:schemeClr val="dk1"/>
              </a:solidFill>
              <a:latin typeface="ＭＳ ゴシック" pitchFamily="49" charset="-128"/>
              <a:ea typeface="ＭＳ ゴシック" pitchFamily="49" charset="-128"/>
              <a:cs typeface="+mn-cs"/>
            </a:rPr>
            <a:t>31</a:t>
          </a:r>
          <a:r>
            <a:rPr kumimoji="1" lang="ja-JP" altLang="ja-JP" sz="1300" b="0" i="0" baseline="0">
              <a:solidFill>
                <a:schemeClr val="dk1"/>
              </a:solidFill>
              <a:latin typeface="ＭＳ ゴシック" pitchFamily="49" charset="-128"/>
              <a:ea typeface="ＭＳ ゴシック" pitchFamily="49" charset="-128"/>
              <a:cs typeface="+mn-cs"/>
            </a:rPr>
            <a:t>年度に</a:t>
          </a:r>
          <a:r>
            <a:rPr kumimoji="1" lang="en-US" altLang="ja-JP" sz="1300" b="0" i="0" baseline="0">
              <a:solidFill>
                <a:schemeClr val="dk1"/>
              </a:solidFill>
              <a:latin typeface="ＭＳ ゴシック" pitchFamily="49" charset="-128"/>
              <a:ea typeface="ＭＳ ゴシック" pitchFamily="49" charset="-128"/>
              <a:cs typeface="+mn-cs"/>
            </a:rPr>
            <a:t>44</a:t>
          </a:r>
          <a:r>
            <a:rPr kumimoji="1" lang="ja-JP" altLang="ja-JP" sz="1300" b="0" i="0" baseline="0">
              <a:solidFill>
                <a:schemeClr val="dk1"/>
              </a:solidFill>
              <a:latin typeface="ＭＳ ゴシック" pitchFamily="49" charset="-128"/>
              <a:ea typeface="ＭＳ ゴシック" pitchFamily="49" charset="-128"/>
              <a:cs typeface="+mn-cs"/>
            </a:rPr>
            <a:t>百万円積立てる一方、平成</a:t>
          </a:r>
          <a:r>
            <a:rPr kumimoji="1" lang="en-US" altLang="ja-JP" sz="1300" b="0" i="0" baseline="0">
              <a:solidFill>
                <a:schemeClr val="dk1"/>
              </a:solidFill>
              <a:latin typeface="ＭＳ ゴシック" pitchFamily="49" charset="-128"/>
              <a:ea typeface="ＭＳ ゴシック" pitchFamily="49" charset="-128"/>
              <a:cs typeface="+mn-cs"/>
            </a:rPr>
            <a:t>31</a:t>
          </a:r>
          <a:r>
            <a:rPr kumimoji="1" lang="ja-JP" altLang="ja-JP" sz="1300" b="0" i="0" baseline="0">
              <a:solidFill>
                <a:schemeClr val="dk1"/>
              </a:solidFill>
              <a:latin typeface="ＭＳ ゴシック" pitchFamily="49" charset="-128"/>
              <a:ea typeface="ＭＳ ゴシック" pitchFamily="49" charset="-128"/>
              <a:cs typeface="+mn-cs"/>
            </a:rPr>
            <a:t>年度末に全額取崩し、基金を廃止する予定</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・学校空調設備整備基金：平成</a:t>
          </a:r>
          <a:r>
            <a:rPr kumimoji="1" lang="en-US" altLang="ja-JP" sz="1300">
              <a:solidFill>
                <a:schemeClr val="dk1"/>
              </a:solidFill>
              <a:latin typeface="ＭＳ ゴシック" pitchFamily="49" charset="-128"/>
              <a:ea typeface="ＭＳ ゴシック" pitchFamily="49" charset="-128"/>
              <a:cs typeface="+mn-cs"/>
            </a:rPr>
            <a:t>29</a:t>
          </a:r>
          <a:r>
            <a:rPr kumimoji="1" lang="ja-JP" altLang="ja-JP" sz="1300">
              <a:solidFill>
                <a:schemeClr val="dk1"/>
              </a:solidFill>
              <a:latin typeface="ＭＳ ゴシック" pitchFamily="49" charset="-128"/>
              <a:ea typeface="ＭＳ ゴシック" pitchFamily="49" charset="-128"/>
              <a:cs typeface="+mn-cs"/>
            </a:rPr>
            <a:t>年度で対象校全てに空調設備の整備が完了したため、平成</a:t>
          </a:r>
          <a:r>
            <a:rPr kumimoji="1" lang="en-US" altLang="ja-JP" sz="1300">
              <a:solidFill>
                <a:schemeClr val="dk1"/>
              </a:solidFill>
              <a:latin typeface="ＭＳ ゴシック" pitchFamily="49" charset="-128"/>
              <a:ea typeface="ＭＳ ゴシック" pitchFamily="49" charset="-128"/>
              <a:cs typeface="+mn-cs"/>
            </a:rPr>
            <a:t>30</a:t>
          </a:r>
          <a:r>
            <a:rPr kumimoji="1" lang="ja-JP" altLang="ja-JP" sz="1300">
              <a:solidFill>
                <a:schemeClr val="dk1"/>
              </a:solidFill>
              <a:latin typeface="ＭＳ ゴシック" pitchFamily="49" charset="-128"/>
              <a:ea typeface="ＭＳ ゴシック" pitchFamily="49" charset="-128"/>
              <a:cs typeface="+mn-cs"/>
            </a:rPr>
            <a:t>年度以降は空調設備の維持管理経費として毎年</a:t>
          </a:r>
          <a:r>
            <a:rPr kumimoji="1" lang="en-US" altLang="ja-JP" sz="1300">
              <a:solidFill>
                <a:schemeClr val="dk1"/>
              </a:solidFill>
              <a:latin typeface="ＭＳ ゴシック" pitchFamily="49" charset="-128"/>
              <a:ea typeface="ＭＳ ゴシック" pitchFamily="49" charset="-128"/>
              <a:cs typeface="+mn-cs"/>
            </a:rPr>
            <a:t>14</a:t>
          </a:r>
          <a:r>
            <a:rPr kumimoji="1" lang="ja-JP" altLang="ja-JP" sz="1300">
              <a:solidFill>
                <a:schemeClr val="dk1"/>
              </a:solidFill>
              <a:latin typeface="ＭＳ ゴシック" pitchFamily="49" charset="-128"/>
              <a:ea typeface="ＭＳ ゴシック" pitchFamily="49" charset="-128"/>
              <a:cs typeface="+mn-cs"/>
            </a:rPr>
            <a:t>百万円程度を取崩予定</a:t>
          </a:r>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100">
            <a:solidFill>
              <a:schemeClr val="dk1"/>
            </a:solidFill>
            <a:latin typeface="+mn-lt"/>
            <a:ea typeface="+mn-ea"/>
            <a:cs typeface="+mn-cs"/>
          </a:endParaRPr>
        </a:p>
        <a:p>
          <a:endParaRPr kumimoji="1" lang="en-US" altLang="ja-JP" sz="1100">
            <a:solidFill>
              <a:schemeClr val="dk1"/>
            </a:solidFill>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latin typeface="ＭＳ ゴシック" pitchFamily="49" charset="-128"/>
              <a:ea typeface="ＭＳ ゴシック" pitchFamily="49" charset="-128"/>
              <a:cs typeface="+mn-cs"/>
            </a:rPr>
            <a:t>（増減理由）</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・決算剰余金を</a:t>
          </a:r>
          <a:r>
            <a:rPr kumimoji="1" lang="en-US" altLang="ja-JP" sz="1300">
              <a:solidFill>
                <a:schemeClr val="dk1"/>
              </a:solidFill>
              <a:latin typeface="ＭＳ ゴシック" pitchFamily="49" charset="-128"/>
              <a:ea typeface="ＭＳ ゴシック" pitchFamily="49" charset="-128"/>
              <a:cs typeface="+mn-cs"/>
            </a:rPr>
            <a:t>782</a:t>
          </a:r>
          <a:r>
            <a:rPr kumimoji="1" lang="ja-JP" altLang="ja-JP" sz="1300">
              <a:solidFill>
                <a:schemeClr val="dk1"/>
              </a:solidFill>
              <a:latin typeface="ＭＳ ゴシック" pitchFamily="49" charset="-128"/>
              <a:ea typeface="ＭＳ ゴシック" pitchFamily="49" charset="-128"/>
              <a:cs typeface="+mn-cs"/>
            </a:rPr>
            <a:t>百万円積立てたことによる増加</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・普通交付税の合併算定替による特例措置の適用期限終了</a:t>
          </a:r>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（今後の方針）</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・平成</a:t>
          </a:r>
          <a:r>
            <a:rPr kumimoji="1" lang="en-US" altLang="ja-JP" sz="1300">
              <a:solidFill>
                <a:schemeClr val="dk1"/>
              </a:solidFill>
              <a:latin typeface="ＭＳ ゴシック" pitchFamily="49" charset="-128"/>
              <a:ea typeface="ＭＳ ゴシック" pitchFamily="49" charset="-128"/>
              <a:cs typeface="+mn-cs"/>
            </a:rPr>
            <a:t>30</a:t>
          </a:r>
          <a:r>
            <a:rPr kumimoji="1" lang="ja-JP" altLang="ja-JP" sz="1300">
              <a:solidFill>
                <a:schemeClr val="dk1"/>
              </a:solidFill>
              <a:latin typeface="ＭＳ ゴシック" pitchFamily="49" charset="-128"/>
              <a:ea typeface="ＭＳ ゴシック" pitchFamily="49" charset="-128"/>
              <a:cs typeface="+mn-cs"/>
            </a:rPr>
            <a:t>年</a:t>
          </a:r>
          <a:r>
            <a:rPr kumimoji="1" lang="en-US" altLang="ja-JP" sz="1300">
              <a:solidFill>
                <a:schemeClr val="dk1"/>
              </a:solidFill>
              <a:latin typeface="ＭＳ ゴシック" pitchFamily="49" charset="-128"/>
              <a:ea typeface="ＭＳ ゴシック" pitchFamily="49" charset="-128"/>
              <a:cs typeface="+mn-cs"/>
            </a:rPr>
            <a:t>7</a:t>
          </a:r>
          <a:r>
            <a:rPr kumimoji="1" lang="ja-JP" altLang="ja-JP" sz="1300">
              <a:solidFill>
                <a:schemeClr val="dk1"/>
              </a:solidFill>
              <a:latin typeface="ＭＳ ゴシック" pitchFamily="49" charset="-128"/>
              <a:ea typeface="ＭＳ ゴシック" pitchFamily="49" charset="-128"/>
              <a:cs typeface="+mn-cs"/>
            </a:rPr>
            <a:t>月豪雨の災害復旧等に伴い財政調整基金を取り崩すため、平成</a:t>
          </a:r>
          <a:r>
            <a:rPr kumimoji="1" lang="en-US" altLang="ja-JP" sz="1300">
              <a:solidFill>
                <a:schemeClr val="dk1"/>
              </a:solidFill>
              <a:latin typeface="ＭＳ ゴシック" pitchFamily="49" charset="-128"/>
              <a:ea typeface="ＭＳ ゴシック" pitchFamily="49" charset="-128"/>
              <a:cs typeface="+mn-cs"/>
            </a:rPr>
            <a:t>31</a:t>
          </a:r>
          <a:r>
            <a:rPr kumimoji="1" lang="ja-JP" altLang="ja-JP" sz="1300">
              <a:solidFill>
                <a:schemeClr val="dk1"/>
              </a:solidFill>
              <a:latin typeface="ＭＳ ゴシック" pitchFamily="49" charset="-128"/>
              <a:ea typeface="ＭＳ ゴシック" pitchFamily="49" charset="-128"/>
              <a:cs typeface="+mn-cs"/>
            </a:rPr>
            <a:t>年度以降は減少傾向にある。</a:t>
          </a:r>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a:t>
          </a:r>
          <a:r>
            <a:rPr kumimoji="1" lang="ja-JP" altLang="ja-JP" sz="1300">
              <a:solidFill>
                <a:schemeClr val="dk1"/>
              </a:solidFill>
              <a:latin typeface="ＭＳ ゴシック" pitchFamily="49" charset="-128"/>
              <a:ea typeface="ＭＳ ゴシック" pitchFamily="49" charset="-128"/>
              <a:cs typeface="+mn-cs"/>
            </a:rPr>
            <a:t>増減理由）</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・基金利息を積立てたことによる増加</a:t>
          </a:r>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（今後の方針）</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・平成</a:t>
          </a:r>
          <a:r>
            <a:rPr kumimoji="1" lang="en-US" altLang="ja-JP" sz="1300">
              <a:solidFill>
                <a:schemeClr val="dk1"/>
              </a:solidFill>
              <a:latin typeface="ＭＳ ゴシック" pitchFamily="49" charset="-128"/>
              <a:ea typeface="ＭＳ ゴシック" pitchFamily="49" charset="-128"/>
              <a:cs typeface="+mn-cs"/>
            </a:rPr>
            <a:t>32</a:t>
          </a:r>
          <a:r>
            <a:rPr kumimoji="1" lang="ja-JP" altLang="ja-JP" sz="1300">
              <a:solidFill>
                <a:schemeClr val="dk1"/>
              </a:solidFill>
              <a:latin typeface="ＭＳ ゴシック" pitchFamily="49" charset="-128"/>
              <a:ea typeface="ＭＳ ゴシック" pitchFamily="49" charset="-128"/>
              <a:cs typeface="+mn-cs"/>
            </a:rPr>
            <a:t>年度までは大規模事業の実施等により市債残高がピークとなる見込みで、平成</a:t>
          </a:r>
          <a:r>
            <a:rPr kumimoji="1" lang="en-US" altLang="ja-JP" sz="1300">
              <a:solidFill>
                <a:schemeClr val="dk1"/>
              </a:solidFill>
              <a:latin typeface="ＭＳ ゴシック" pitchFamily="49" charset="-128"/>
              <a:ea typeface="ＭＳ ゴシック" pitchFamily="49" charset="-128"/>
              <a:cs typeface="+mn-cs"/>
            </a:rPr>
            <a:t>34</a:t>
          </a:r>
          <a:r>
            <a:rPr kumimoji="1" lang="ja-JP" altLang="ja-JP" sz="1300">
              <a:solidFill>
                <a:schemeClr val="dk1"/>
              </a:solidFill>
              <a:latin typeface="ＭＳ ゴシック" pitchFamily="49" charset="-128"/>
              <a:ea typeface="ＭＳ ゴシック" pitchFamily="49" charset="-128"/>
              <a:cs typeface="+mn-cs"/>
            </a:rPr>
            <a:t>年度から一定額を取り崩して市債の償還に充当するため減少予定</a:t>
          </a:r>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山口県岩国市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136,748
134,996
873.72
73,971,713
72,662,693
943,894
35,100,611
54,241,601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chemeClr val="dk1"/>
              </a:solidFill>
              <a:effectLst/>
              <a:latin typeface="+mn-lt"/>
              <a:ea typeface="+mn-ea"/>
              <a:cs typeface="+mn-cs"/>
            </a:rPr>
            <a:t>・当市では、平成</a:t>
          </a:r>
          <a:r>
            <a:rPr lang="en-US" altLang="ja-JP" sz="1050">
              <a:solidFill>
                <a:schemeClr val="dk1"/>
              </a:solidFill>
              <a:effectLst/>
              <a:latin typeface="+mn-lt"/>
              <a:ea typeface="+mn-ea"/>
              <a:cs typeface="+mn-cs"/>
            </a:rPr>
            <a:t>29</a:t>
          </a:r>
          <a:r>
            <a:rPr lang="ja-JP" altLang="ja-JP" sz="1050">
              <a:solidFill>
                <a:schemeClr val="dk1"/>
              </a:solidFill>
              <a:effectLst/>
              <a:latin typeface="+mn-lt"/>
              <a:ea typeface="+mn-ea"/>
              <a:cs typeface="+mn-cs"/>
            </a:rPr>
            <a:t>年度に策定した公共施設等総合管理計画において、公共施設等の延べ床面積を今後</a:t>
          </a:r>
          <a:r>
            <a:rPr lang="en-US" altLang="ja-JP" sz="1050">
              <a:solidFill>
                <a:schemeClr val="dk1"/>
              </a:solidFill>
              <a:effectLst/>
              <a:latin typeface="+mn-lt"/>
              <a:ea typeface="+mn-ea"/>
              <a:cs typeface="+mn-cs"/>
            </a:rPr>
            <a:t>40</a:t>
          </a:r>
          <a:r>
            <a:rPr lang="ja-JP" altLang="ja-JP" sz="1050">
              <a:solidFill>
                <a:schemeClr val="dk1"/>
              </a:solidFill>
              <a:effectLst/>
              <a:latin typeface="+mn-lt"/>
              <a:ea typeface="+mn-ea"/>
              <a:cs typeface="+mn-cs"/>
            </a:rPr>
            <a:t>年間で</a:t>
          </a:r>
          <a:r>
            <a:rPr lang="en-US" altLang="ja-JP" sz="1050">
              <a:solidFill>
                <a:schemeClr val="dk1"/>
              </a:solidFill>
              <a:effectLst/>
              <a:latin typeface="+mn-lt"/>
              <a:ea typeface="+mn-ea"/>
              <a:cs typeface="+mn-cs"/>
            </a:rPr>
            <a:t>30</a:t>
          </a:r>
          <a:r>
            <a:rPr lang="ja-JP" altLang="ja-JP" sz="1050">
              <a:solidFill>
                <a:schemeClr val="dk1"/>
              </a:solidFill>
              <a:effectLst/>
              <a:latin typeface="+mn-lt"/>
              <a:ea typeface="+mn-ea"/>
              <a:cs typeface="+mn-cs"/>
            </a:rPr>
            <a:t>％削減するという目標を掲げ、老朽化した施設の集約化や統廃合を進めることとした。</a:t>
          </a:r>
        </a:p>
        <a:p>
          <a:r>
            <a:rPr lang="ja-JP" altLang="ja-JP" sz="1050">
              <a:solidFill>
                <a:schemeClr val="dk1"/>
              </a:solidFill>
              <a:effectLst/>
              <a:latin typeface="+mn-lt"/>
              <a:ea typeface="+mn-ea"/>
              <a:cs typeface="+mn-cs"/>
            </a:rPr>
            <a:t>・有形固定資産減価償却率は類似団体より高い水準にある。今後は公共施設等総合管理計画や個別計画に基づいた施設の改修や維持管理を適切に進めていくこととする。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92329</xdr:rowOff>
    </xdr:to>
    <xdr:cxnSp macro="">
      <xdr:nvCxnSpPr>
        <xdr:cNvPr id="62" name="直線コネクタ 61"/>
        <xdr:cNvCxnSpPr/>
      </xdr:nvCxnSpPr>
      <xdr:spPr>
        <a:xfrm flipV="1">
          <a:off x="4760595" y="4570095"/>
          <a:ext cx="127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96156</xdr:rowOff>
    </xdr:from>
    <xdr:ext cx="405111" cy="259045"/>
    <xdr:sp macro="" textlink="">
      <xdr:nvSpPr>
        <xdr:cNvPr id="63" name="有形固定資産減価償却率最小値テキスト"/>
        <xdr:cNvSpPr txBox="1"/>
      </xdr:nvSpPr>
      <xdr:spPr>
        <a:xfrm>
          <a:off x="4813300" y="5925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92329</xdr:rowOff>
    </xdr:from>
    <xdr:to>
      <xdr:col>23</xdr:col>
      <xdr:colOff>174625</xdr:colOff>
      <xdr:row>34</xdr:row>
      <xdr:rowOff>92329</xdr:rowOff>
    </xdr:to>
    <xdr:cxnSp macro="">
      <xdr:nvCxnSpPr>
        <xdr:cNvPr id="64" name="直線コネクタ 63"/>
        <xdr:cNvCxnSpPr/>
      </xdr:nvCxnSpPr>
      <xdr:spPr>
        <a:xfrm>
          <a:off x="4673600" y="5921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65" name="有形固定資産減価償却率最大値テキスト"/>
        <xdr:cNvSpPr txBox="1"/>
      </xdr:nvSpPr>
      <xdr:spPr>
        <a:xfrm>
          <a:off x="4813300" y="4345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66" name="直線コネクタ 65"/>
        <xdr:cNvCxnSpPr/>
      </xdr:nvCxnSpPr>
      <xdr:spPr>
        <a:xfrm>
          <a:off x="4673600" y="4570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72280</xdr:rowOff>
    </xdr:from>
    <xdr:ext cx="405111" cy="259045"/>
    <xdr:sp macro="" textlink="">
      <xdr:nvSpPr>
        <xdr:cNvPr id="67" name="有形固定資産減価償却率平均値テキスト"/>
        <xdr:cNvSpPr txBox="1"/>
      </xdr:nvSpPr>
      <xdr:spPr>
        <a:xfrm>
          <a:off x="4813300" y="53872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93853</xdr:rowOff>
    </xdr:from>
    <xdr:to>
      <xdr:col>23</xdr:col>
      <xdr:colOff>136525</xdr:colOff>
      <xdr:row>32</xdr:row>
      <xdr:rowOff>24003</xdr:rowOff>
    </xdr:to>
    <xdr:sp macro="" textlink="">
      <xdr:nvSpPr>
        <xdr:cNvPr id="68" name="フローチャート: 判断 67"/>
        <xdr:cNvSpPr/>
      </xdr:nvSpPr>
      <xdr:spPr>
        <a:xfrm>
          <a:off x="4711700" y="540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106807</xdr:rowOff>
    </xdr:from>
    <xdr:to>
      <xdr:col>19</xdr:col>
      <xdr:colOff>187325</xdr:colOff>
      <xdr:row>32</xdr:row>
      <xdr:rowOff>36957</xdr:rowOff>
    </xdr:to>
    <xdr:sp macro="" textlink="">
      <xdr:nvSpPr>
        <xdr:cNvPr id="69" name="フローチャート: 判断 68"/>
        <xdr:cNvSpPr/>
      </xdr:nvSpPr>
      <xdr:spPr>
        <a:xfrm>
          <a:off x="4000500" y="5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103759</xdr:rowOff>
    </xdr:from>
    <xdr:to>
      <xdr:col>15</xdr:col>
      <xdr:colOff>187325</xdr:colOff>
      <xdr:row>33</xdr:row>
      <xdr:rowOff>33909</xdr:rowOff>
    </xdr:to>
    <xdr:sp macro="" textlink="">
      <xdr:nvSpPr>
        <xdr:cNvPr id="70" name="フローチャート: 判断 69"/>
        <xdr:cNvSpPr/>
      </xdr:nvSpPr>
      <xdr:spPr>
        <a:xfrm>
          <a:off x="3238500" y="559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159131</xdr:rowOff>
    </xdr:from>
    <xdr:to>
      <xdr:col>23</xdr:col>
      <xdr:colOff>136525</xdr:colOff>
      <xdr:row>29</xdr:row>
      <xdr:rowOff>89281</xdr:rowOff>
    </xdr:to>
    <xdr:sp macro="" textlink="">
      <xdr:nvSpPr>
        <xdr:cNvPr id="76" name="楕円 75"/>
        <xdr:cNvSpPr/>
      </xdr:nvSpPr>
      <xdr:spPr>
        <a:xfrm>
          <a:off x="4711700" y="495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10558</xdr:rowOff>
    </xdr:from>
    <xdr:ext cx="405111" cy="259045"/>
    <xdr:sp macro="" textlink="">
      <xdr:nvSpPr>
        <xdr:cNvPr id="77" name="有形固定資産減価償却率該当値テキスト"/>
        <xdr:cNvSpPr txBox="1"/>
      </xdr:nvSpPr>
      <xdr:spPr>
        <a:xfrm>
          <a:off x="4813300" y="481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133223</xdr:rowOff>
    </xdr:from>
    <xdr:to>
      <xdr:col>19</xdr:col>
      <xdr:colOff>187325</xdr:colOff>
      <xdr:row>29</xdr:row>
      <xdr:rowOff>63373</xdr:rowOff>
    </xdr:to>
    <xdr:sp macro="" textlink="">
      <xdr:nvSpPr>
        <xdr:cNvPr id="78" name="楕円 77"/>
        <xdr:cNvSpPr/>
      </xdr:nvSpPr>
      <xdr:spPr>
        <a:xfrm>
          <a:off x="4000500" y="493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12573</xdr:rowOff>
    </xdr:from>
    <xdr:to>
      <xdr:col>23</xdr:col>
      <xdr:colOff>85725</xdr:colOff>
      <xdr:row>29</xdr:row>
      <xdr:rowOff>38481</xdr:rowOff>
    </xdr:to>
    <xdr:cxnSp macro="">
      <xdr:nvCxnSpPr>
        <xdr:cNvPr id="79" name="直線コネクタ 78"/>
        <xdr:cNvCxnSpPr/>
      </xdr:nvCxnSpPr>
      <xdr:spPr>
        <a:xfrm>
          <a:off x="4051300" y="4984623"/>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28084</xdr:rowOff>
    </xdr:from>
    <xdr:ext cx="405111" cy="259045"/>
    <xdr:sp macro="" textlink="">
      <xdr:nvSpPr>
        <xdr:cNvPr id="80" name="n_1aveValue有形固定資産減価償却率"/>
        <xdr:cNvSpPr txBox="1"/>
      </xdr:nvSpPr>
      <xdr:spPr>
        <a:xfrm>
          <a:off x="3836044" y="551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50436</xdr:rowOff>
    </xdr:from>
    <xdr:ext cx="405111" cy="259045"/>
    <xdr:sp macro="" textlink="">
      <xdr:nvSpPr>
        <xdr:cNvPr id="81" name="n_2aveValue有形固定資産減価償却率"/>
        <xdr:cNvSpPr txBox="1"/>
      </xdr:nvSpPr>
      <xdr:spPr>
        <a:xfrm>
          <a:off x="3086744" y="5365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79900</xdr:rowOff>
    </xdr:from>
    <xdr:ext cx="405111" cy="259045"/>
    <xdr:sp macro="" textlink="">
      <xdr:nvSpPr>
        <xdr:cNvPr id="82" name="n_1mainValue有形固定資産減価償却率"/>
        <xdr:cNvSpPr txBox="1"/>
      </xdr:nvSpPr>
      <xdr:spPr>
        <a:xfrm>
          <a:off x="3836044" y="4709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5" name="正方形/長方形 84"/>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類似団体内で中程度の数値</a:t>
          </a:r>
          <a:r>
            <a:rPr lang="ja-JP" altLang="en-US" sz="1100">
              <a:solidFill>
                <a:schemeClr val="dk1"/>
              </a:solidFill>
              <a:effectLst/>
              <a:latin typeface="+mn-lt"/>
              <a:ea typeface="+mn-ea"/>
              <a:cs typeface="+mn-cs"/>
            </a:rPr>
            <a:t>で</a:t>
          </a:r>
          <a:r>
            <a:rPr lang="ja-JP" altLang="ja-JP" sz="1100">
              <a:solidFill>
                <a:schemeClr val="dk1"/>
              </a:solidFill>
              <a:effectLst/>
              <a:latin typeface="+mn-lt"/>
              <a:ea typeface="+mn-ea"/>
              <a:cs typeface="+mn-cs"/>
            </a:rPr>
            <a:t>、県内の平均値と比較</a:t>
          </a:r>
          <a:r>
            <a:rPr lang="ja-JP" altLang="en-US" sz="1100">
              <a:solidFill>
                <a:schemeClr val="dk1"/>
              </a:solidFill>
              <a:effectLst/>
              <a:latin typeface="+mn-lt"/>
              <a:ea typeface="+mn-ea"/>
              <a:cs typeface="+mn-cs"/>
            </a:rPr>
            <a:t>しても</a:t>
          </a:r>
          <a:r>
            <a:rPr lang="ja-JP" altLang="ja-JP" sz="1100">
              <a:solidFill>
                <a:schemeClr val="dk1"/>
              </a:solidFill>
              <a:effectLst/>
              <a:latin typeface="+mn-lt"/>
              <a:ea typeface="+mn-ea"/>
              <a:cs typeface="+mn-cs"/>
            </a:rPr>
            <a:t>やや</a:t>
          </a:r>
          <a:r>
            <a:rPr lang="ja-JP" altLang="en-US" sz="1100">
              <a:solidFill>
                <a:schemeClr val="dk1"/>
              </a:solidFill>
              <a:effectLst/>
              <a:latin typeface="+mn-lt"/>
              <a:ea typeface="+mn-ea"/>
              <a:cs typeface="+mn-cs"/>
            </a:rPr>
            <a:t>良い</a:t>
          </a:r>
          <a:r>
            <a:rPr lang="ja-JP" altLang="ja-JP" sz="1100">
              <a:solidFill>
                <a:schemeClr val="dk1"/>
              </a:solidFill>
              <a:effectLst/>
              <a:latin typeface="+mn-lt"/>
              <a:ea typeface="+mn-ea"/>
              <a:cs typeface="+mn-cs"/>
            </a:rPr>
            <a:t>値となっている。</a:t>
          </a:r>
          <a:r>
            <a:rPr lang="ja-JP" altLang="en-US" sz="1100">
              <a:solidFill>
                <a:schemeClr val="dk1"/>
              </a:solidFill>
              <a:effectLst/>
              <a:latin typeface="+mn-lt"/>
              <a:ea typeface="+mn-ea"/>
              <a:cs typeface="+mn-cs"/>
            </a:rPr>
            <a:t>しかし、</a:t>
          </a:r>
          <a:r>
            <a:rPr lang="ja-JP" altLang="ja-JP" sz="1100">
              <a:solidFill>
                <a:schemeClr val="dk1"/>
              </a:solidFill>
              <a:effectLst/>
              <a:latin typeface="+mn-lt"/>
              <a:ea typeface="+mn-ea"/>
              <a:cs typeface="+mn-cs"/>
            </a:rPr>
            <a:t>実施を予定している新たな支所庁舎建設事業において、債務負担行為支出予定額及び地方債元利償還金等が増加すると見込まれるため、債務償還可能年数は上昇することが</a:t>
          </a:r>
          <a:r>
            <a:rPr lang="ja-JP" altLang="en-US" sz="1100">
              <a:solidFill>
                <a:schemeClr val="dk1"/>
              </a:solidFill>
              <a:effectLst/>
              <a:latin typeface="+mn-lt"/>
              <a:ea typeface="+mn-ea"/>
              <a:cs typeface="+mn-cs"/>
            </a:rPr>
            <a:t>想定</a:t>
          </a:r>
          <a:r>
            <a:rPr lang="ja-JP" altLang="ja-JP" sz="1100">
              <a:solidFill>
                <a:schemeClr val="dk1"/>
              </a:solidFill>
              <a:effectLst/>
              <a:latin typeface="+mn-lt"/>
              <a:ea typeface="+mn-ea"/>
              <a:cs typeface="+mn-cs"/>
            </a:rPr>
            <a:t>される。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6" name="テキスト ボックス 95"/>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8" name="直線コネクタ 97"/>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9" name="テキスト ボックス 98"/>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0" name="直線コネクタ 99"/>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1" name="テキスト ボックス 100"/>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2" name="直線コネクタ 101"/>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03" name="テキスト ボックス 102"/>
        <xdr:cNvSpPr txBox="1"/>
      </xdr:nvSpPr>
      <xdr:spPr>
        <a:xfrm>
          <a:off x="10880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4" name="直線コネクタ 103"/>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05" name="テキスト ボックス 104"/>
        <xdr:cNvSpPr txBox="1"/>
      </xdr:nvSpPr>
      <xdr:spPr>
        <a:xfrm>
          <a:off x="10880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6" name="直線コネクタ 105"/>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7" name="テキスト ボックス 106"/>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8" name="直線コネクタ 107"/>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9" name="テキスト ボックス 108"/>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0"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84878</xdr:rowOff>
    </xdr:from>
    <xdr:to>
      <xdr:col>76</xdr:col>
      <xdr:colOff>21589</xdr:colOff>
      <xdr:row>34</xdr:row>
      <xdr:rowOff>151342</xdr:rowOff>
    </xdr:to>
    <xdr:cxnSp macro="">
      <xdr:nvCxnSpPr>
        <xdr:cNvPr id="111" name="直線コネクタ 110"/>
        <xdr:cNvCxnSpPr/>
      </xdr:nvCxnSpPr>
      <xdr:spPr>
        <a:xfrm flipV="1">
          <a:off x="14793595" y="4714028"/>
          <a:ext cx="1269" cy="1266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2" name="債務償還可能年数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3" name="直線コネクタ 112"/>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31555</xdr:rowOff>
    </xdr:from>
    <xdr:ext cx="405111" cy="259045"/>
    <xdr:sp macro="" textlink="">
      <xdr:nvSpPr>
        <xdr:cNvPr id="114" name="債務償還可能年数最大値テキスト"/>
        <xdr:cNvSpPr txBox="1"/>
      </xdr:nvSpPr>
      <xdr:spPr>
        <a:xfrm>
          <a:off x="14846300" y="4489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84878</xdr:rowOff>
    </xdr:from>
    <xdr:to>
      <xdr:col>76</xdr:col>
      <xdr:colOff>111125</xdr:colOff>
      <xdr:row>27</xdr:row>
      <xdr:rowOff>84878</xdr:rowOff>
    </xdr:to>
    <xdr:cxnSp macro="">
      <xdr:nvCxnSpPr>
        <xdr:cNvPr id="115" name="直線コネクタ 114"/>
        <xdr:cNvCxnSpPr/>
      </xdr:nvCxnSpPr>
      <xdr:spPr>
        <a:xfrm>
          <a:off x="14706600" y="471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27322</xdr:rowOff>
    </xdr:from>
    <xdr:ext cx="340478" cy="259045"/>
    <xdr:sp macro="" textlink="">
      <xdr:nvSpPr>
        <xdr:cNvPr id="116" name="債務償還可能年数平均値テキスト"/>
        <xdr:cNvSpPr txBox="1"/>
      </xdr:nvSpPr>
      <xdr:spPr>
        <a:xfrm>
          <a:off x="14846300" y="534227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4445</xdr:rowOff>
    </xdr:from>
    <xdr:to>
      <xdr:col>76</xdr:col>
      <xdr:colOff>73025</xdr:colOff>
      <xdr:row>32</xdr:row>
      <xdr:rowOff>106045</xdr:rowOff>
    </xdr:to>
    <xdr:sp macro="" textlink="">
      <xdr:nvSpPr>
        <xdr:cNvPr id="117" name="フローチャート: 判断 116"/>
        <xdr:cNvSpPr/>
      </xdr:nvSpPr>
      <xdr:spPr>
        <a:xfrm>
          <a:off x="14744700" y="549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8" name="テキスト ボックス 11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9" name="テキスト ボックス 11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0" name="テキスト ボックス 11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1" name="テキスト ボックス 12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2" name="テキスト ボックス 12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33232</xdr:rowOff>
    </xdr:from>
    <xdr:to>
      <xdr:col>76</xdr:col>
      <xdr:colOff>73025</xdr:colOff>
      <xdr:row>32</xdr:row>
      <xdr:rowOff>134832</xdr:rowOff>
    </xdr:to>
    <xdr:sp macro="" textlink="">
      <xdr:nvSpPr>
        <xdr:cNvPr id="123" name="楕円 122"/>
        <xdr:cNvSpPr/>
      </xdr:nvSpPr>
      <xdr:spPr>
        <a:xfrm>
          <a:off x="14744700" y="55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11659</xdr:rowOff>
    </xdr:from>
    <xdr:ext cx="340478" cy="259045"/>
    <xdr:sp macro="" textlink="">
      <xdr:nvSpPr>
        <xdr:cNvPr id="124" name="債務償還可能年数該当値テキスト"/>
        <xdr:cNvSpPr txBox="1"/>
      </xdr:nvSpPr>
      <xdr:spPr>
        <a:xfrm>
          <a:off x="14846300" y="54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5" name="正方形/長方形 124"/>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6" name="正方形/長方形 125"/>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7" name="テキスト ボックス 126"/>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8" name="テキスト ボックス 127"/>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9" name="テキスト ボックス 128"/>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0" name="テキスト ボックス 129"/>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山口県岩国市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136,748
134,996
873.72
73,971,713
72,662,693
943,894
35,100,611
54,241,601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41</xdr:row>
      <xdr:rowOff>73914</xdr:rowOff>
    </xdr:to>
    <xdr:cxnSp macro="">
      <xdr:nvCxnSpPr>
        <xdr:cNvPr id="54" name="直線コネクタ 53"/>
        <xdr:cNvCxnSpPr/>
      </xdr:nvCxnSpPr>
      <xdr:spPr>
        <a:xfrm flipV="1">
          <a:off x="4634865" y="5859780"/>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77741</xdr:rowOff>
    </xdr:from>
    <xdr:ext cx="405111" cy="259045"/>
    <xdr:sp macro="" textlink="">
      <xdr:nvSpPr>
        <xdr:cNvPr id="55" name="【道路】&#10;有形固定資産減価償却率最小値テキスト"/>
        <xdr:cNvSpPr txBox="1"/>
      </xdr:nvSpPr>
      <xdr:spPr>
        <a:xfrm>
          <a:off x="4673600" y="710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73914</xdr:rowOff>
    </xdr:from>
    <xdr:to>
      <xdr:col>24</xdr:col>
      <xdr:colOff>152400</xdr:colOff>
      <xdr:row>41</xdr:row>
      <xdr:rowOff>73914</xdr:rowOff>
    </xdr:to>
    <xdr:cxnSp macro="">
      <xdr:nvCxnSpPr>
        <xdr:cNvPr id="56" name="直線コネクタ 55"/>
        <xdr:cNvCxnSpPr/>
      </xdr:nvCxnSpPr>
      <xdr:spPr>
        <a:xfrm>
          <a:off x="4546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57" name="【道路】&#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58" name="直線コネクタ 57"/>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9" name="【道路】&#10;有形固定資産減価償却率平均値テキスト"/>
        <xdr:cNvSpPr txBox="1"/>
      </xdr:nvSpPr>
      <xdr:spPr>
        <a:xfrm>
          <a:off x="46736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109982</xdr:rowOff>
    </xdr:from>
    <xdr:to>
      <xdr:col>20</xdr:col>
      <xdr:colOff>38100</xdr:colOff>
      <xdr:row>39</xdr:row>
      <xdr:rowOff>40132</xdr:rowOff>
    </xdr:to>
    <xdr:sp macro="" textlink="">
      <xdr:nvSpPr>
        <xdr:cNvPr id="61" name="フローチャート: 判断 60"/>
        <xdr:cNvSpPr/>
      </xdr:nvSpPr>
      <xdr:spPr>
        <a:xfrm>
          <a:off x="3746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89408</xdr:rowOff>
    </xdr:from>
    <xdr:to>
      <xdr:col>15</xdr:col>
      <xdr:colOff>101600</xdr:colOff>
      <xdr:row>40</xdr:row>
      <xdr:rowOff>19558</xdr:rowOff>
    </xdr:to>
    <xdr:sp macro="" textlink="">
      <xdr:nvSpPr>
        <xdr:cNvPr id="62" name="フローチャート: 判断 61"/>
        <xdr:cNvSpPr/>
      </xdr:nvSpPr>
      <xdr:spPr>
        <a:xfrm>
          <a:off x="2857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148844</xdr:rowOff>
    </xdr:from>
    <xdr:to>
      <xdr:col>24</xdr:col>
      <xdr:colOff>114300</xdr:colOff>
      <xdr:row>38</xdr:row>
      <xdr:rowOff>78994</xdr:rowOff>
    </xdr:to>
    <xdr:sp macro="" textlink="">
      <xdr:nvSpPr>
        <xdr:cNvPr id="68" name="楕円 67"/>
        <xdr:cNvSpPr/>
      </xdr:nvSpPr>
      <xdr:spPr>
        <a:xfrm>
          <a:off x="4584700" y="64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271</xdr:rowOff>
    </xdr:from>
    <xdr:ext cx="405111" cy="259045"/>
    <xdr:sp macro="" textlink="">
      <xdr:nvSpPr>
        <xdr:cNvPr id="69" name="【道路】&#10;有形固定資産減価償却率該当値テキスト"/>
        <xdr:cNvSpPr txBox="1"/>
      </xdr:nvSpPr>
      <xdr:spPr>
        <a:xfrm>
          <a:off x="4673600" y="6343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96266</xdr:rowOff>
    </xdr:from>
    <xdr:to>
      <xdr:col>20</xdr:col>
      <xdr:colOff>38100</xdr:colOff>
      <xdr:row>38</xdr:row>
      <xdr:rowOff>26415</xdr:rowOff>
    </xdr:to>
    <xdr:sp macro="" textlink="">
      <xdr:nvSpPr>
        <xdr:cNvPr id="70" name="楕円 69"/>
        <xdr:cNvSpPr/>
      </xdr:nvSpPr>
      <xdr:spPr>
        <a:xfrm>
          <a:off x="3746500" y="64399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147066</xdr:rowOff>
    </xdr:from>
    <xdr:to>
      <xdr:col>24</xdr:col>
      <xdr:colOff>63500</xdr:colOff>
      <xdr:row>38</xdr:row>
      <xdr:rowOff>28194</xdr:rowOff>
    </xdr:to>
    <xdr:cxnSp macro="">
      <xdr:nvCxnSpPr>
        <xdr:cNvPr id="71" name="直線コネクタ 70"/>
        <xdr:cNvCxnSpPr/>
      </xdr:nvCxnSpPr>
      <xdr:spPr>
        <a:xfrm>
          <a:off x="3797300" y="6490716"/>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31259</xdr:rowOff>
    </xdr:from>
    <xdr:ext cx="405111" cy="259045"/>
    <xdr:sp macro="" textlink="">
      <xdr:nvSpPr>
        <xdr:cNvPr id="72" name="n_1aveValue【道路】&#10;有形固定資産減価償却率"/>
        <xdr:cNvSpPr txBox="1"/>
      </xdr:nvSpPr>
      <xdr:spPr>
        <a:xfrm>
          <a:off x="3582044" y="671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36085</xdr:rowOff>
    </xdr:from>
    <xdr:ext cx="405111" cy="259045"/>
    <xdr:sp macro="" textlink="">
      <xdr:nvSpPr>
        <xdr:cNvPr id="73" name="n_2aveValue【道路】&#10;有形固定資産減価償却率"/>
        <xdr:cNvSpPr txBox="1"/>
      </xdr:nvSpPr>
      <xdr:spPr>
        <a:xfrm>
          <a:off x="2705744" y="6551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42943</xdr:rowOff>
    </xdr:from>
    <xdr:ext cx="405111" cy="259045"/>
    <xdr:sp macro="" textlink="">
      <xdr:nvSpPr>
        <xdr:cNvPr id="74" name="n_1mainValue【道路】&#10;有形固定資産減価償却率"/>
        <xdr:cNvSpPr txBox="1"/>
      </xdr:nvSpPr>
      <xdr:spPr>
        <a:xfrm>
          <a:off x="3582044" y="621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0" name="テキスト ボックス 8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2" name="テキスト ボックス 9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39624</xdr:rowOff>
    </xdr:from>
    <xdr:to>
      <xdr:col>54</xdr:col>
      <xdr:colOff>189865</xdr:colOff>
      <xdr:row>41</xdr:row>
      <xdr:rowOff>52791</xdr:rowOff>
    </xdr:to>
    <xdr:cxnSp macro="">
      <xdr:nvCxnSpPr>
        <xdr:cNvPr id="96" name="直線コネクタ 95"/>
        <xdr:cNvCxnSpPr/>
      </xdr:nvCxnSpPr>
      <xdr:spPr>
        <a:xfrm flipV="1">
          <a:off x="10476865" y="5697474"/>
          <a:ext cx="0" cy="138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56618</xdr:rowOff>
    </xdr:from>
    <xdr:ext cx="469744" cy="259045"/>
    <xdr:sp macro="" textlink="">
      <xdr:nvSpPr>
        <xdr:cNvPr id="97" name="【道路】&#10;一人当たり延長最小値テキスト"/>
        <xdr:cNvSpPr txBox="1"/>
      </xdr:nvSpPr>
      <xdr:spPr>
        <a:xfrm>
          <a:off x="10515600" y="708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52791</xdr:rowOff>
    </xdr:from>
    <xdr:to>
      <xdr:col>55</xdr:col>
      <xdr:colOff>88900</xdr:colOff>
      <xdr:row>41</xdr:row>
      <xdr:rowOff>52791</xdr:rowOff>
    </xdr:to>
    <xdr:cxnSp macro="">
      <xdr:nvCxnSpPr>
        <xdr:cNvPr id="98" name="直線コネクタ 97"/>
        <xdr:cNvCxnSpPr/>
      </xdr:nvCxnSpPr>
      <xdr:spPr>
        <a:xfrm>
          <a:off x="10388600" y="7082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157751</xdr:rowOff>
    </xdr:from>
    <xdr:ext cx="534377" cy="259045"/>
    <xdr:sp macro="" textlink="">
      <xdr:nvSpPr>
        <xdr:cNvPr id="99" name="【道路】&#10;一人当たり延長最大値テキスト"/>
        <xdr:cNvSpPr txBox="1"/>
      </xdr:nvSpPr>
      <xdr:spPr>
        <a:xfrm>
          <a:off x="10515600" y="547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39624</xdr:rowOff>
    </xdr:from>
    <xdr:to>
      <xdr:col>55</xdr:col>
      <xdr:colOff>88900</xdr:colOff>
      <xdr:row>33</xdr:row>
      <xdr:rowOff>39624</xdr:rowOff>
    </xdr:to>
    <xdr:cxnSp macro="">
      <xdr:nvCxnSpPr>
        <xdr:cNvPr id="100" name="直線コネクタ 99"/>
        <xdr:cNvCxnSpPr/>
      </xdr:nvCxnSpPr>
      <xdr:spPr>
        <a:xfrm>
          <a:off x="10388600" y="569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19555</xdr:rowOff>
    </xdr:from>
    <xdr:ext cx="469744" cy="259045"/>
    <xdr:sp macro="" textlink="">
      <xdr:nvSpPr>
        <xdr:cNvPr id="101" name="【道路】&#10;一人当たり延長平均値テキスト"/>
        <xdr:cNvSpPr txBox="1"/>
      </xdr:nvSpPr>
      <xdr:spPr>
        <a:xfrm>
          <a:off x="10515600" y="6534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41128</xdr:rowOff>
    </xdr:from>
    <xdr:to>
      <xdr:col>55</xdr:col>
      <xdr:colOff>50800</xdr:colOff>
      <xdr:row>38</xdr:row>
      <xdr:rowOff>142728</xdr:rowOff>
    </xdr:to>
    <xdr:sp macro="" textlink="">
      <xdr:nvSpPr>
        <xdr:cNvPr id="102" name="フローチャート: 判断 101"/>
        <xdr:cNvSpPr/>
      </xdr:nvSpPr>
      <xdr:spPr>
        <a:xfrm>
          <a:off x="10426700" y="655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89774</xdr:rowOff>
    </xdr:from>
    <xdr:to>
      <xdr:col>50</xdr:col>
      <xdr:colOff>165100</xdr:colOff>
      <xdr:row>39</xdr:row>
      <xdr:rowOff>19924</xdr:rowOff>
    </xdr:to>
    <xdr:sp macro="" textlink="">
      <xdr:nvSpPr>
        <xdr:cNvPr id="103" name="フローチャート: 判断 102"/>
        <xdr:cNvSpPr/>
      </xdr:nvSpPr>
      <xdr:spPr>
        <a:xfrm>
          <a:off x="9588500" y="6604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36099</xdr:rowOff>
    </xdr:from>
    <xdr:to>
      <xdr:col>46</xdr:col>
      <xdr:colOff>38100</xdr:colOff>
      <xdr:row>38</xdr:row>
      <xdr:rowOff>137699</xdr:rowOff>
    </xdr:to>
    <xdr:sp macro="" textlink="">
      <xdr:nvSpPr>
        <xdr:cNvPr id="104" name="フローチャート: 判断 103"/>
        <xdr:cNvSpPr/>
      </xdr:nvSpPr>
      <xdr:spPr>
        <a:xfrm>
          <a:off x="8699500" y="6551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72766</xdr:rowOff>
    </xdr:from>
    <xdr:to>
      <xdr:col>55</xdr:col>
      <xdr:colOff>50800</xdr:colOff>
      <xdr:row>36</xdr:row>
      <xdr:rowOff>2916</xdr:rowOff>
    </xdr:to>
    <xdr:sp macro="" textlink="">
      <xdr:nvSpPr>
        <xdr:cNvPr id="110" name="楕円 109"/>
        <xdr:cNvSpPr/>
      </xdr:nvSpPr>
      <xdr:spPr>
        <a:xfrm>
          <a:off x="10426700" y="607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95643</xdr:rowOff>
    </xdr:from>
    <xdr:ext cx="534377" cy="259045"/>
    <xdr:sp macro="" textlink="">
      <xdr:nvSpPr>
        <xdr:cNvPr id="111" name="【道路】&#10;一人当たり延長該当値テキスト"/>
        <xdr:cNvSpPr txBox="1"/>
      </xdr:nvSpPr>
      <xdr:spPr>
        <a:xfrm>
          <a:off x="10515600" y="592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86025</xdr:rowOff>
    </xdr:from>
    <xdr:to>
      <xdr:col>50</xdr:col>
      <xdr:colOff>165100</xdr:colOff>
      <xdr:row>36</xdr:row>
      <xdr:rowOff>16175</xdr:rowOff>
    </xdr:to>
    <xdr:sp macro="" textlink="">
      <xdr:nvSpPr>
        <xdr:cNvPr id="112" name="楕円 111"/>
        <xdr:cNvSpPr/>
      </xdr:nvSpPr>
      <xdr:spPr>
        <a:xfrm>
          <a:off x="9588500" y="608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123566</xdr:rowOff>
    </xdr:from>
    <xdr:to>
      <xdr:col>55</xdr:col>
      <xdr:colOff>0</xdr:colOff>
      <xdr:row>35</xdr:row>
      <xdr:rowOff>136825</xdr:rowOff>
    </xdr:to>
    <xdr:cxnSp macro="">
      <xdr:nvCxnSpPr>
        <xdr:cNvPr id="113" name="直線コネクタ 112"/>
        <xdr:cNvCxnSpPr/>
      </xdr:nvCxnSpPr>
      <xdr:spPr>
        <a:xfrm flipV="1">
          <a:off x="9639300" y="6124316"/>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11051</xdr:rowOff>
    </xdr:from>
    <xdr:ext cx="469744" cy="259045"/>
    <xdr:sp macro="" textlink="">
      <xdr:nvSpPr>
        <xdr:cNvPr id="114" name="n_1aveValue【道路】&#10;一人当たり延長"/>
        <xdr:cNvSpPr txBox="1"/>
      </xdr:nvSpPr>
      <xdr:spPr>
        <a:xfrm>
          <a:off x="9391727" y="669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154226</xdr:rowOff>
    </xdr:from>
    <xdr:ext cx="469744" cy="259045"/>
    <xdr:sp macro="" textlink="">
      <xdr:nvSpPr>
        <xdr:cNvPr id="115" name="n_2aveValue【道路】&#10;一人当たり延長"/>
        <xdr:cNvSpPr txBox="1"/>
      </xdr:nvSpPr>
      <xdr:spPr>
        <a:xfrm>
          <a:off x="8515427" y="632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32702</xdr:rowOff>
    </xdr:from>
    <xdr:ext cx="534377" cy="259045"/>
    <xdr:sp macro="" textlink="">
      <xdr:nvSpPr>
        <xdr:cNvPr id="116" name="n_1mainValue【道路】&#10;一人当たり延長"/>
        <xdr:cNvSpPr txBox="1"/>
      </xdr:nvSpPr>
      <xdr:spPr>
        <a:xfrm>
          <a:off x="9359411" y="586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7" name="直線コネクタ 12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8" name="テキスト ボックス 12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9" name="直線コネクタ 12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0" name="テキスト ボックス 12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1" name="直線コネクタ 13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2" name="テキスト ボックス 13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3" name="直線コネクタ 13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4" name="テキスト ボックス 13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5" name="直線コネクタ 13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6" name="テキスト ボックス 13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7" name="直線コネクタ 13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8" name="テキスト ボックス 13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16328</xdr:rowOff>
    </xdr:from>
    <xdr:to>
      <xdr:col>24</xdr:col>
      <xdr:colOff>62865</xdr:colOff>
      <xdr:row>64</xdr:row>
      <xdr:rowOff>65315</xdr:rowOff>
    </xdr:to>
    <xdr:cxnSp macro="">
      <xdr:nvCxnSpPr>
        <xdr:cNvPr id="142" name="直線コネクタ 141"/>
        <xdr:cNvCxnSpPr/>
      </xdr:nvCxnSpPr>
      <xdr:spPr>
        <a:xfrm flipV="1">
          <a:off x="4634865" y="96175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43" name="【橋りょう・トンネル】&#10;有形固定資産減価償却率最小値テキスト"/>
        <xdr:cNvSpPr txBox="1"/>
      </xdr:nvSpPr>
      <xdr:spPr>
        <a:xfrm>
          <a:off x="4673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44" name="直線コネクタ 143"/>
        <xdr:cNvCxnSpPr/>
      </xdr:nvCxnSpPr>
      <xdr:spPr>
        <a:xfrm>
          <a:off x="4546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134455</xdr:rowOff>
    </xdr:from>
    <xdr:ext cx="405111" cy="259045"/>
    <xdr:sp macro="" textlink="">
      <xdr:nvSpPr>
        <xdr:cNvPr id="145" name="【橋りょう・トンネル】&#10;有形固定資産減価償却率最大値テキスト"/>
        <xdr:cNvSpPr txBox="1"/>
      </xdr:nvSpPr>
      <xdr:spPr>
        <a:xfrm>
          <a:off x="4673600" y="939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16328</xdr:rowOff>
    </xdr:from>
    <xdr:to>
      <xdr:col>24</xdr:col>
      <xdr:colOff>152400</xdr:colOff>
      <xdr:row>56</xdr:row>
      <xdr:rowOff>16328</xdr:rowOff>
    </xdr:to>
    <xdr:cxnSp macro="">
      <xdr:nvCxnSpPr>
        <xdr:cNvPr id="146" name="直線コネクタ 145"/>
        <xdr:cNvCxnSpPr/>
      </xdr:nvCxnSpPr>
      <xdr:spPr>
        <a:xfrm>
          <a:off x="4546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147" name="【橋りょう・トンネル】&#10;有形固定資産減価償却率平均値テキスト"/>
        <xdr:cNvSpPr txBox="1"/>
      </xdr:nvSpPr>
      <xdr:spPr>
        <a:xfrm>
          <a:off x="46736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148" name="フローチャート: 判断 147"/>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122283</xdr:rowOff>
    </xdr:from>
    <xdr:to>
      <xdr:col>20</xdr:col>
      <xdr:colOff>38100</xdr:colOff>
      <xdr:row>59</xdr:row>
      <xdr:rowOff>52433</xdr:rowOff>
    </xdr:to>
    <xdr:sp macro="" textlink="">
      <xdr:nvSpPr>
        <xdr:cNvPr id="149" name="フローチャート: 判断 148"/>
        <xdr:cNvSpPr/>
      </xdr:nvSpPr>
      <xdr:spPr>
        <a:xfrm>
          <a:off x="37465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127181</xdr:rowOff>
    </xdr:from>
    <xdr:to>
      <xdr:col>15</xdr:col>
      <xdr:colOff>101600</xdr:colOff>
      <xdr:row>59</xdr:row>
      <xdr:rowOff>57331</xdr:rowOff>
    </xdr:to>
    <xdr:sp macro="" textlink="">
      <xdr:nvSpPr>
        <xdr:cNvPr id="150" name="フローチャート: 判断 149"/>
        <xdr:cNvSpPr/>
      </xdr:nvSpPr>
      <xdr:spPr>
        <a:xfrm>
          <a:off x="2857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92891</xdr:rowOff>
    </xdr:from>
    <xdr:to>
      <xdr:col>24</xdr:col>
      <xdr:colOff>114300</xdr:colOff>
      <xdr:row>57</xdr:row>
      <xdr:rowOff>23041</xdr:rowOff>
    </xdr:to>
    <xdr:sp macro="" textlink="">
      <xdr:nvSpPr>
        <xdr:cNvPr id="156" name="楕円 155"/>
        <xdr:cNvSpPr/>
      </xdr:nvSpPr>
      <xdr:spPr>
        <a:xfrm>
          <a:off x="4584700" y="969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115768</xdr:rowOff>
    </xdr:from>
    <xdr:ext cx="405111" cy="259045"/>
    <xdr:sp macro="" textlink="">
      <xdr:nvSpPr>
        <xdr:cNvPr id="157" name="【橋りょう・トンネル】&#10;有形固定資産減価償却率該当値テキスト"/>
        <xdr:cNvSpPr txBox="1"/>
      </xdr:nvSpPr>
      <xdr:spPr>
        <a:xfrm>
          <a:off x="4673600" y="954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102688</xdr:rowOff>
    </xdr:from>
    <xdr:to>
      <xdr:col>20</xdr:col>
      <xdr:colOff>38100</xdr:colOff>
      <xdr:row>57</xdr:row>
      <xdr:rowOff>32838</xdr:rowOff>
    </xdr:to>
    <xdr:sp macro="" textlink="">
      <xdr:nvSpPr>
        <xdr:cNvPr id="158" name="楕円 157"/>
        <xdr:cNvSpPr/>
      </xdr:nvSpPr>
      <xdr:spPr>
        <a:xfrm>
          <a:off x="3746500" y="970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143691</xdr:rowOff>
    </xdr:from>
    <xdr:to>
      <xdr:col>24</xdr:col>
      <xdr:colOff>63500</xdr:colOff>
      <xdr:row>56</xdr:row>
      <xdr:rowOff>153488</xdr:rowOff>
    </xdr:to>
    <xdr:cxnSp macro="">
      <xdr:nvCxnSpPr>
        <xdr:cNvPr id="159" name="直線コネクタ 158"/>
        <xdr:cNvCxnSpPr/>
      </xdr:nvCxnSpPr>
      <xdr:spPr>
        <a:xfrm flipV="1">
          <a:off x="3797300" y="9744891"/>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43560</xdr:rowOff>
    </xdr:from>
    <xdr:ext cx="405111" cy="259045"/>
    <xdr:sp macro="" textlink="">
      <xdr:nvSpPr>
        <xdr:cNvPr id="160" name="n_1aveValue【橋りょう・トンネル】&#10;有形固定資産減価償却率"/>
        <xdr:cNvSpPr txBox="1"/>
      </xdr:nvSpPr>
      <xdr:spPr>
        <a:xfrm>
          <a:off x="3582044" y="1015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73858</xdr:rowOff>
    </xdr:from>
    <xdr:ext cx="405111" cy="259045"/>
    <xdr:sp macro="" textlink="">
      <xdr:nvSpPr>
        <xdr:cNvPr id="161" name="n_2aveValue【橋りょう・トンネル】&#10;有形固定資産減価償却率"/>
        <xdr:cNvSpPr txBox="1"/>
      </xdr:nvSpPr>
      <xdr:spPr>
        <a:xfrm>
          <a:off x="27057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49365</xdr:rowOff>
    </xdr:from>
    <xdr:ext cx="405111" cy="259045"/>
    <xdr:sp macro="" textlink="">
      <xdr:nvSpPr>
        <xdr:cNvPr id="162" name="n_1mainValue【橋りょう・トンネル】&#10;有形固定資産減価償却率"/>
        <xdr:cNvSpPr txBox="1"/>
      </xdr:nvSpPr>
      <xdr:spPr>
        <a:xfrm>
          <a:off x="3582044" y="9479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4" name="テキスト ボックス 17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6" name="テキスト ボックス 17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8" name="テキスト ボックス 17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0" name="テキスト ボックス 17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2" name="テキスト ボックス 18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4" name="テキスト ボックス 18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94511</xdr:rowOff>
    </xdr:from>
    <xdr:to>
      <xdr:col>54</xdr:col>
      <xdr:colOff>189865</xdr:colOff>
      <xdr:row>64</xdr:row>
      <xdr:rowOff>72500</xdr:rowOff>
    </xdr:to>
    <xdr:cxnSp macro="">
      <xdr:nvCxnSpPr>
        <xdr:cNvPr id="186" name="直線コネクタ 185"/>
        <xdr:cNvCxnSpPr/>
      </xdr:nvCxnSpPr>
      <xdr:spPr>
        <a:xfrm flipV="1">
          <a:off x="10476865" y="9524261"/>
          <a:ext cx="0" cy="152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76327</xdr:rowOff>
    </xdr:from>
    <xdr:ext cx="378565" cy="259045"/>
    <xdr:sp macro="" textlink="">
      <xdr:nvSpPr>
        <xdr:cNvPr id="187" name="【橋りょう・トンネル】&#10;一人当たり有形固定資産（償却資産）額最小値テキスト"/>
        <xdr:cNvSpPr txBox="1"/>
      </xdr:nvSpPr>
      <xdr:spPr>
        <a:xfrm>
          <a:off x="10515600" y="1104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72500</xdr:rowOff>
    </xdr:from>
    <xdr:to>
      <xdr:col>55</xdr:col>
      <xdr:colOff>88900</xdr:colOff>
      <xdr:row>64</xdr:row>
      <xdr:rowOff>72500</xdr:rowOff>
    </xdr:to>
    <xdr:cxnSp macro="">
      <xdr:nvCxnSpPr>
        <xdr:cNvPr id="188" name="直線コネクタ 187"/>
        <xdr:cNvCxnSpPr/>
      </xdr:nvCxnSpPr>
      <xdr:spPr>
        <a:xfrm>
          <a:off x="10388600" y="110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41188</xdr:rowOff>
    </xdr:from>
    <xdr:ext cx="599010" cy="259045"/>
    <xdr:sp macro="" textlink="">
      <xdr:nvSpPr>
        <xdr:cNvPr id="189" name="【橋りょう・トンネル】&#10;一人当たり有形固定資産（償却資産）額最大値テキスト"/>
        <xdr:cNvSpPr txBox="1"/>
      </xdr:nvSpPr>
      <xdr:spPr>
        <a:xfrm>
          <a:off x="10515600" y="929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94511</xdr:rowOff>
    </xdr:from>
    <xdr:to>
      <xdr:col>55</xdr:col>
      <xdr:colOff>88900</xdr:colOff>
      <xdr:row>55</xdr:row>
      <xdr:rowOff>94511</xdr:rowOff>
    </xdr:to>
    <xdr:cxnSp macro="">
      <xdr:nvCxnSpPr>
        <xdr:cNvPr id="190" name="直線コネクタ 189"/>
        <xdr:cNvCxnSpPr/>
      </xdr:nvCxnSpPr>
      <xdr:spPr>
        <a:xfrm>
          <a:off x="10388600" y="952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87525</xdr:rowOff>
    </xdr:from>
    <xdr:ext cx="599010" cy="259045"/>
    <xdr:sp macro="" textlink="">
      <xdr:nvSpPr>
        <xdr:cNvPr id="191" name="【橋りょう・トンネル】&#10;一人当たり有形固定資産（償却資産）額平均値テキスト"/>
        <xdr:cNvSpPr txBox="1"/>
      </xdr:nvSpPr>
      <xdr:spPr>
        <a:xfrm>
          <a:off x="10515600" y="105459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109098</xdr:rowOff>
    </xdr:from>
    <xdr:to>
      <xdr:col>55</xdr:col>
      <xdr:colOff>50800</xdr:colOff>
      <xdr:row>62</xdr:row>
      <xdr:rowOff>39248</xdr:rowOff>
    </xdr:to>
    <xdr:sp macro="" textlink="">
      <xdr:nvSpPr>
        <xdr:cNvPr id="192" name="フローチャート: 判断 191"/>
        <xdr:cNvSpPr/>
      </xdr:nvSpPr>
      <xdr:spPr>
        <a:xfrm>
          <a:off x="10426700" y="1056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4403</xdr:rowOff>
    </xdr:from>
    <xdr:to>
      <xdr:col>50</xdr:col>
      <xdr:colOff>165100</xdr:colOff>
      <xdr:row>62</xdr:row>
      <xdr:rowOff>106003</xdr:rowOff>
    </xdr:to>
    <xdr:sp macro="" textlink="">
      <xdr:nvSpPr>
        <xdr:cNvPr id="193" name="フローチャート: 判断 192"/>
        <xdr:cNvSpPr/>
      </xdr:nvSpPr>
      <xdr:spPr>
        <a:xfrm>
          <a:off x="9588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43467</xdr:rowOff>
    </xdr:from>
    <xdr:to>
      <xdr:col>46</xdr:col>
      <xdr:colOff>38100</xdr:colOff>
      <xdr:row>62</xdr:row>
      <xdr:rowOff>145067</xdr:rowOff>
    </xdr:to>
    <xdr:sp macro="" textlink="">
      <xdr:nvSpPr>
        <xdr:cNvPr id="194" name="フローチャート: 判断 193"/>
        <xdr:cNvSpPr/>
      </xdr:nvSpPr>
      <xdr:spPr>
        <a:xfrm>
          <a:off x="8699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43711</xdr:rowOff>
    </xdr:from>
    <xdr:to>
      <xdr:col>55</xdr:col>
      <xdr:colOff>50800</xdr:colOff>
      <xdr:row>55</xdr:row>
      <xdr:rowOff>145311</xdr:rowOff>
    </xdr:to>
    <xdr:sp macro="" textlink="">
      <xdr:nvSpPr>
        <xdr:cNvPr id="200" name="楕円 199"/>
        <xdr:cNvSpPr/>
      </xdr:nvSpPr>
      <xdr:spPr>
        <a:xfrm>
          <a:off x="10426700" y="947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168188</xdr:rowOff>
    </xdr:from>
    <xdr:ext cx="599010" cy="259045"/>
    <xdr:sp macro="" textlink="">
      <xdr:nvSpPr>
        <xdr:cNvPr id="201" name="【橋りょう・トンネル】&#10;一人当たり有形固定資産（償却資産）額該当値テキスト"/>
        <xdr:cNvSpPr txBox="1"/>
      </xdr:nvSpPr>
      <xdr:spPr>
        <a:xfrm>
          <a:off x="10515600" y="9426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65100</xdr:rowOff>
    </xdr:from>
    <xdr:to>
      <xdr:col>50</xdr:col>
      <xdr:colOff>165100</xdr:colOff>
      <xdr:row>55</xdr:row>
      <xdr:rowOff>166700</xdr:rowOff>
    </xdr:to>
    <xdr:sp macro="" textlink="">
      <xdr:nvSpPr>
        <xdr:cNvPr id="202" name="楕円 201"/>
        <xdr:cNvSpPr/>
      </xdr:nvSpPr>
      <xdr:spPr>
        <a:xfrm>
          <a:off x="9588500" y="949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94511</xdr:rowOff>
    </xdr:from>
    <xdr:to>
      <xdr:col>55</xdr:col>
      <xdr:colOff>0</xdr:colOff>
      <xdr:row>55</xdr:row>
      <xdr:rowOff>115900</xdr:rowOff>
    </xdr:to>
    <xdr:cxnSp macro="">
      <xdr:nvCxnSpPr>
        <xdr:cNvPr id="203" name="直線コネクタ 202"/>
        <xdr:cNvCxnSpPr/>
      </xdr:nvCxnSpPr>
      <xdr:spPr>
        <a:xfrm flipV="1">
          <a:off x="9639300" y="9524261"/>
          <a:ext cx="838200" cy="2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97130</xdr:rowOff>
    </xdr:from>
    <xdr:ext cx="534377" cy="259045"/>
    <xdr:sp macro="" textlink="">
      <xdr:nvSpPr>
        <xdr:cNvPr id="204" name="n_1aveValue【橋りょう・トンネル】&#10;一人当たり有形固定資産（償却資産）額"/>
        <xdr:cNvSpPr txBox="1"/>
      </xdr:nvSpPr>
      <xdr:spPr>
        <a:xfrm>
          <a:off x="9359411" y="107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161594</xdr:rowOff>
    </xdr:from>
    <xdr:ext cx="534377" cy="259045"/>
    <xdr:sp macro="" textlink="">
      <xdr:nvSpPr>
        <xdr:cNvPr id="205" name="n_2aveValue【橋りょう・トンネル】&#10;一人当たり有形固定資産（償却資産）額"/>
        <xdr:cNvSpPr txBox="1"/>
      </xdr:nvSpPr>
      <xdr:spPr>
        <a:xfrm>
          <a:off x="8483111" y="10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11777</xdr:rowOff>
    </xdr:from>
    <xdr:ext cx="599010" cy="259045"/>
    <xdr:sp macro="" textlink="">
      <xdr:nvSpPr>
        <xdr:cNvPr id="206" name="n_1mainValue【橋りょう・トンネル】&#10;一人当たり有形固定資産（償却資産）額"/>
        <xdr:cNvSpPr txBox="1"/>
      </xdr:nvSpPr>
      <xdr:spPr>
        <a:xfrm>
          <a:off x="9327095" y="927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9" name="テキスト ボックス 21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1" name="テキスト ボックス 22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3" name="テキスト ボックス 22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5" name="テキスト ボックス 22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7" name="テキスト ボックス 22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9" name="テキスト ボックス 22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45720</xdr:rowOff>
    </xdr:from>
    <xdr:to>
      <xdr:col>24</xdr:col>
      <xdr:colOff>62865</xdr:colOff>
      <xdr:row>86</xdr:row>
      <xdr:rowOff>55245</xdr:rowOff>
    </xdr:to>
    <xdr:cxnSp macro="">
      <xdr:nvCxnSpPr>
        <xdr:cNvPr id="231" name="直線コネクタ 230"/>
        <xdr:cNvCxnSpPr/>
      </xdr:nvCxnSpPr>
      <xdr:spPr>
        <a:xfrm flipV="1">
          <a:off x="4634865" y="135902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32" name="【公営住宅】&#10;有形固定資産減価償却率最小値テキスト"/>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33" name="直線コネクタ 232"/>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163847</xdr:rowOff>
    </xdr:from>
    <xdr:ext cx="405111" cy="259045"/>
    <xdr:sp macro="" textlink="">
      <xdr:nvSpPr>
        <xdr:cNvPr id="234" name="【公営住宅】&#10;有形固定資産減価償却率最大値テキスト"/>
        <xdr:cNvSpPr txBox="1"/>
      </xdr:nvSpPr>
      <xdr:spPr>
        <a:xfrm>
          <a:off x="4673600" y="1336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45720</xdr:rowOff>
    </xdr:from>
    <xdr:to>
      <xdr:col>24</xdr:col>
      <xdr:colOff>152400</xdr:colOff>
      <xdr:row>79</xdr:row>
      <xdr:rowOff>45720</xdr:rowOff>
    </xdr:to>
    <xdr:cxnSp macro="">
      <xdr:nvCxnSpPr>
        <xdr:cNvPr id="235" name="直線コネクタ 234"/>
        <xdr:cNvCxnSpPr/>
      </xdr:nvCxnSpPr>
      <xdr:spPr>
        <a:xfrm>
          <a:off x="4546600" y="1359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24782</xdr:rowOff>
    </xdr:from>
    <xdr:ext cx="405111" cy="259045"/>
    <xdr:sp macro="" textlink="">
      <xdr:nvSpPr>
        <xdr:cNvPr id="236" name="【公営住宅】&#10;有形固定資産減価償却率平均値テキスト"/>
        <xdr:cNvSpPr txBox="1"/>
      </xdr:nvSpPr>
      <xdr:spPr>
        <a:xfrm>
          <a:off x="4673600" y="13912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46355</xdr:rowOff>
    </xdr:from>
    <xdr:to>
      <xdr:col>24</xdr:col>
      <xdr:colOff>114300</xdr:colOff>
      <xdr:row>81</xdr:row>
      <xdr:rowOff>147955</xdr:rowOff>
    </xdr:to>
    <xdr:sp macro="" textlink="">
      <xdr:nvSpPr>
        <xdr:cNvPr id="237" name="フローチャート: 判断 236"/>
        <xdr:cNvSpPr/>
      </xdr:nvSpPr>
      <xdr:spPr>
        <a:xfrm>
          <a:off x="45847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38" name="フローチャート: 判断 237"/>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39" name="フローチャート: 判断 238"/>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21589</xdr:rowOff>
    </xdr:from>
    <xdr:to>
      <xdr:col>24</xdr:col>
      <xdr:colOff>114300</xdr:colOff>
      <xdr:row>80</xdr:row>
      <xdr:rowOff>123189</xdr:rowOff>
    </xdr:to>
    <xdr:sp macro="" textlink="">
      <xdr:nvSpPr>
        <xdr:cNvPr id="245" name="楕円 244"/>
        <xdr:cNvSpPr/>
      </xdr:nvSpPr>
      <xdr:spPr>
        <a:xfrm>
          <a:off x="45847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44466</xdr:rowOff>
    </xdr:from>
    <xdr:ext cx="405111" cy="259045"/>
    <xdr:sp macro="" textlink="">
      <xdr:nvSpPr>
        <xdr:cNvPr id="246" name="【公営住宅】&#10;有形固定資産減価償却率該当値テキスト"/>
        <xdr:cNvSpPr txBox="1"/>
      </xdr:nvSpPr>
      <xdr:spPr>
        <a:xfrm>
          <a:off x="4673600"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40639</xdr:rowOff>
    </xdr:from>
    <xdr:to>
      <xdr:col>20</xdr:col>
      <xdr:colOff>38100</xdr:colOff>
      <xdr:row>80</xdr:row>
      <xdr:rowOff>142239</xdr:rowOff>
    </xdr:to>
    <xdr:sp macro="" textlink="">
      <xdr:nvSpPr>
        <xdr:cNvPr id="247" name="楕円 246"/>
        <xdr:cNvSpPr/>
      </xdr:nvSpPr>
      <xdr:spPr>
        <a:xfrm>
          <a:off x="3746500" y="137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72389</xdr:rowOff>
    </xdr:from>
    <xdr:to>
      <xdr:col>24</xdr:col>
      <xdr:colOff>63500</xdr:colOff>
      <xdr:row>80</xdr:row>
      <xdr:rowOff>91439</xdr:rowOff>
    </xdr:to>
    <xdr:cxnSp macro="">
      <xdr:nvCxnSpPr>
        <xdr:cNvPr id="248" name="直線コネクタ 247"/>
        <xdr:cNvCxnSpPr/>
      </xdr:nvCxnSpPr>
      <xdr:spPr>
        <a:xfrm flipV="1">
          <a:off x="3797300" y="1378838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11447</xdr:rowOff>
    </xdr:from>
    <xdr:ext cx="405111" cy="259045"/>
    <xdr:sp macro="" textlink="">
      <xdr:nvSpPr>
        <xdr:cNvPr id="249" name="n_1aveValue【公営住宅】&#10;有形固定資産減価償却率"/>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40657</xdr:rowOff>
    </xdr:from>
    <xdr:ext cx="405111" cy="259045"/>
    <xdr:sp macro="" textlink="">
      <xdr:nvSpPr>
        <xdr:cNvPr id="250" name="n_2aveValue【公営住宅】&#10;有形固定資産減価償却率"/>
        <xdr:cNvSpPr txBox="1"/>
      </xdr:nvSpPr>
      <xdr:spPr>
        <a:xfrm>
          <a:off x="2705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158766</xdr:rowOff>
    </xdr:from>
    <xdr:ext cx="405111" cy="259045"/>
    <xdr:sp macro="" textlink="">
      <xdr:nvSpPr>
        <xdr:cNvPr id="251" name="n_1mainValue【公営住宅】&#10;有形固定資産減価償却率"/>
        <xdr:cNvSpPr txBox="1"/>
      </xdr:nvSpPr>
      <xdr:spPr>
        <a:xfrm>
          <a:off x="3582044"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62" name="直線コネクタ 261"/>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63" name="テキスト ボックス 262"/>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4" name="直線コネクタ 26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5" name="テキスト ボックス 26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66" name="直線コネクタ 265"/>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67" name="テキスト ボックス 266"/>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8" name="直線コネクタ 26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9" name="テキスト ボックス 26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18098</xdr:rowOff>
    </xdr:from>
    <xdr:to>
      <xdr:col>54</xdr:col>
      <xdr:colOff>189865</xdr:colOff>
      <xdr:row>85</xdr:row>
      <xdr:rowOff>88964</xdr:rowOff>
    </xdr:to>
    <xdr:cxnSp macro="">
      <xdr:nvCxnSpPr>
        <xdr:cNvPr id="271" name="直線コネクタ 270"/>
        <xdr:cNvCxnSpPr/>
      </xdr:nvCxnSpPr>
      <xdr:spPr>
        <a:xfrm flipV="1">
          <a:off x="10476865" y="13391198"/>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92791</xdr:rowOff>
    </xdr:from>
    <xdr:ext cx="469744" cy="259045"/>
    <xdr:sp macro="" textlink="">
      <xdr:nvSpPr>
        <xdr:cNvPr id="272" name="【公営住宅】&#10;一人当たり面積最小値テキスト"/>
        <xdr:cNvSpPr txBox="1"/>
      </xdr:nvSpPr>
      <xdr:spPr>
        <a:xfrm>
          <a:off x="10515600" y="1466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88964</xdr:rowOff>
    </xdr:from>
    <xdr:to>
      <xdr:col>55</xdr:col>
      <xdr:colOff>88900</xdr:colOff>
      <xdr:row>85</xdr:row>
      <xdr:rowOff>88964</xdr:rowOff>
    </xdr:to>
    <xdr:cxnSp macro="">
      <xdr:nvCxnSpPr>
        <xdr:cNvPr id="273" name="直線コネクタ 272"/>
        <xdr:cNvCxnSpPr/>
      </xdr:nvCxnSpPr>
      <xdr:spPr>
        <a:xfrm>
          <a:off x="10388600" y="146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136225</xdr:rowOff>
    </xdr:from>
    <xdr:ext cx="469744" cy="259045"/>
    <xdr:sp macro="" textlink="">
      <xdr:nvSpPr>
        <xdr:cNvPr id="274" name="【公営住宅】&#10;一人当たり面積最大値テキスト"/>
        <xdr:cNvSpPr txBox="1"/>
      </xdr:nvSpPr>
      <xdr:spPr>
        <a:xfrm>
          <a:off x="10515600" y="131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18098</xdr:rowOff>
    </xdr:from>
    <xdr:to>
      <xdr:col>55</xdr:col>
      <xdr:colOff>88900</xdr:colOff>
      <xdr:row>78</xdr:row>
      <xdr:rowOff>18098</xdr:rowOff>
    </xdr:to>
    <xdr:cxnSp macro="">
      <xdr:nvCxnSpPr>
        <xdr:cNvPr id="275" name="直線コネクタ 274"/>
        <xdr:cNvCxnSpPr/>
      </xdr:nvCxnSpPr>
      <xdr:spPr>
        <a:xfrm>
          <a:off x="10388600" y="1339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98886</xdr:rowOff>
    </xdr:from>
    <xdr:ext cx="469744" cy="259045"/>
    <xdr:sp macro="" textlink="">
      <xdr:nvSpPr>
        <xdr:cNvPr id="276" name="【公営住宅】&#10;一人当たり面積平均値テキスト"/>
        <xdr:cNvSpPr txBox="1"/>
      </xdr:nvSpPr>
      <xdr:spPr>
        <a:xfrm>
          <a:off x="10515600" y="14329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120459</xdr:rowOff>
    </xdr:from>
    <xdr:to>
      <xdr:col>55</xdr:col>
      <xdr:colOff>50800</xdr:colOff>
      <xdr:row>84</xdr:row>
      <xdr:rowOff>50609</xdr:rowOff>
    </xdr:to>
    <xdr:sp macro="" textlink="">
      <xdr:nvSpPr>
        <xdr:cNvPr id="277" name="フローチャート: 判断 276"/>
        <xdr:cNvSpPr/>
      </xdr:nvSpPr>
      <xdr:spPr>
        <a:xfrm>
          <a:off x="10426700" y="1435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143890</xdr:rowOff>
    </xdr:from>
    <xdr:to>
      <xdr:col>50</xdr:col>
      <xdr:colOff>165100</xdr:colOff>
      <xdr:row>84</xdr:row>
      <xdr:rowOff>74040</xdr:rowOff>
    </xdr:to>
    <xdr:sp macro="" textlink="">
      <xdr:nvSpPr>
        <xdr:cNvPr id="278" name="フローチャート: 判断 277"/>
        <xdr:cNvSpPr/>
      </xdr:nvSpPr>
      <xdr:spPr>
        <a:xfrm>
          <a:off x="9588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163894</xdr:rowOff>
    </xdr:from>
    <xdr:to>
      <xdr:col>46</xdr:col>
      <xdr:colOff>38100</xdr:colOff>
      <xdr:row>84</xdr:row>
      <xdr:rowOff>94044</xdr:rowOff>
    </xdr:to>
    <xdr:sp macro="" textlink="">
      <xdr:nvSpPr>
        <xdr:cNvPr id="279" name="フローチャート: 判断 278"/>
        <xdr:cNvSpPr/>
      </xdr:nvSpPr>
      <xdr:spPr>
        <a:xfrm>
          <a:off x="86995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0" name="テキスト ボックス 27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1" name="テキスト ボックス 28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2" name="テキスト ボックス 28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3" name="テキスト ボックス 28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4" name="テキスト ボックス 28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139319</xdr:rowOff>
    </xdr:from>
    <xdr:to>
      <xdr:col>55</xdr:col>
      <xdr:colOff>50800</xdr:colOff>
      <xdr:row>82</xdr:row>
      <xdr:rowOff>69469</xdr:rowOff>
    </xdr:to>
    <xdr:sp macro="" textlink="">
      <xdr:nvSpPr>
        <xdr:cNvPr id="285" name="楕円 284"/>
        <xdr:cNvSpPr/>
      </xdr:nvSpPr>
      <xdr:spPr>
        <a:xfrm>
          <a:off x="10426700" y="1402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162196</xdr:rowOff>
    </xdr:from>
    <xdr:ext cx="469744" cy="259045"/>
    <xdr:sp macro="" textlink="">
      <xdr:nvSpPr>
        <xdr:cNvPr id="286" name="【公営住宅】&#10;一人当たり面積該当値テキスト"/>
        <xdr:cNvSpPr txBox="1"/>
      </xdr:nvSpPr>
      <xdr:spPr>
        <a:xfrm>
          <a:off x="10515600" y="1387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143890</xdr:rowOff>
    </xdr:from>
    <xdr:to>
      <xdr:col>50</xdr:col>
      <xdr:colOff>165100</xdr:colOff>
      <xdr:row>82</xdr:row>
      <xdr:rowOff>74040</xdr:rowOff>
    </xdr:to>
    <xdr:sp macro="" textlink="">
      <xdr:nvSpPr>
        <xdr:cNvPr id="287" name="楕円 286"/>
        <xdr:cNvSpPr/>
      </xdr:nvSpPr>
      <xdr:spPr>
        <a:xfrm>
          <a:off x="9588500" y="1403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18669</xdr:rowOff>
    </xdr:from>
    <xdr:to>
      <xdr:col>55</xdr:col>
      <xdr:colOff>0</xdr:colOff>
      <xdr:row>82</xdr:row>
      <xdr:rowOff>23240</xdr:rowOff>
    </xdr:to>
    <xdr:cxnSp macro="">
      <xdr:nvCxnSpPr>
        <xdr:cNvPr id="288" name="直線コネクタ 287"/>
        <xdr:cNvCxnSpPr/>
      </xdr:nvCxnSpPr>
      <xdr:spPr>
        <a:xfrm flipV="1">
          <a:off x="9639300" y="14077569"/>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65167</xdr:rowOff>
    </xdr:from>
    <xdr:ext cx="469744" cy="259045"/>
    <xdr:sp macro="" textlink="">
      <xdr:nvSpPr>
        <xdr:cNvPr id="289" name="n_1aveValue【公営住宅】&#10;一人当たり面積"/>
        <xdr:cNvSpPr txBox="1"/>
      </xdr:nvSpPr>
      <xdr:spPr>
        <a:xfrm>
          <a:off x="9391727" y="1446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110571</xdr:rowOff>
    </xdr:from>
    <xdr:ext cx="469744" cy="259045"/>
    <xdr:sp macro="" textlink="">
      <xdr:nvSpPr>
        <xdr:cNvPr id="290" name="n_2aveValue【公営住宅】&#10;一人当たり面積"/>
        <xdr:cNvSpPr txBox="1"/>
      </xdr:nvSpPr>
      <xdr:spPr>
        <a:xfrm>
          <a:off x="8515427" y="1416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90567</xdr:rowOff>
    </xdr:from>
    <xdr:ext cx="469744" cy="259045"/>
    <xdr:sp macro="" textlink="">
      <xdr:nvSpPr>
        <xdr:cNvPr id="291" name="n_1mainValue【公営住宅】&#10;一人当たり面積"/>
        <xdr:cNvSpPr txBox="1"/>
      </xdr:nvSpPr>
      <xdr:spPr>
        <a:xfrm>
          <a:off x="9391727" y="1380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2" name="正方形/長方形 29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3" name="正方形/長方形 29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4" name="正方形/長方形 29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5" name="正方形/長方形 29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6" name="正方形/長方形 29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7" name="正方形/長方形 29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8" name="正方形/長方形 29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正方形/長方形 29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0" name="テキスト ボックス 29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1" name="直線コネクタ 30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02" name="直線コネクタ 30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03" name="テキスト ボックス 302"/>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4" name="直線コネクタ 30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5" name="テキスト ボックス 30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6" name="直線コネクタ 30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07" name="テキスト ボックス 30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8" name="直線コネクタ 30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9" name="テキスト ボックス 30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0" name="直線コネクタ 30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11" name="テキスト ボックス 310"/>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2" name="直線コネクタ 31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3" name="テキスト ボックス 31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3811</xdr:rowOff>
    </xdr:from>
    <xdr:to>
      <xdr:col>24</xdr:col>
      <xdr:colOff>62865</xdr:colOff>
      <xdr:row>107</xdr:row>
      <xdr:rowOff>85725</xdr:rowOff>
    </xdr:to>
    <xdr:cxnSp macro="">
      <xdr:nvCxnSpPr>
        <xdr:cNvPr id="315" name="直線コネクタ 314"/>
        <xdr:cNvCxnSpPr/>
      </xdr:nvCxnSpPr>
      <xdr:spPr>
        <a:xfrm flipV="1">
          <a:off x="4634865" y="17148811"/>
          <a:ext cx="0" cy="1282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89552</xdr:rowOff>
    </xdr:from>
    <xdr:ext cx="405111" cy="259045"/>
    <xdr:sp macro="" textlink="">
      <xdr:nvSpPr>
        <xdr:cNvPr id="316" name="【港湾・漁港】&#10;有形固定資産減価償却率最小値テキスト"/>
        <xdr:cNvSpPr txBox="1"/>
      </xdr:nvSpPr>
      <xdr:spPr>
        <a:xfrm>
          <a:off x="4673600" y="184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85725</xdr:rowOff>
    </xdr:from>
    <xdr:to>
      <xdr:col>24</xdr:col>
      <xdr:colOff>152400</xdr:colOff>
      <xdr:row>107</xdr:row>
      <xdr:rowOff>85725</xdr:rowOff>
    </xdr:to>
    <xdr:cxnSp macro="">
      <xdr:nvCxnSpPr>
        <xdr:cNvPr id="317" name="直線コネクタ 316"/>
        <xdr:cNvCxnSpPr/>
      </xdr:nvCxnSpPr>
      <xdr:spPr>
        <a:xfrm>
          <a:off x="4546600" y="1843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121938</xdr:rowOff>
    </xdr:from>
    <xdr:ext cx="405111" cy="259045"/>
    <xdr:sp macro="" textlink="">
      <xdr:nvSpPr>
        <xdr:cNvPr id="318" name="【港湾・漁港】&#10;有形固定資産減価償却率最大値テキスト"/>
        <xdr:cNvSpPr txBox="1"/>
      </xdr:nvSpPr>
      <xdr:spPr>
        <a:xfrm>
          <a:off x="4673600" y="1692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3811</xdr:rowOff>
    </xdr:from>
    <xdr:to>
      <xdr:col>24</xdr:col>
      <xdr:colOff>152400</xdr:colOff>
      <xdr:row>100</xdr:row>
      <xdr:rowOff>3811</xdr:rowOff>
    </xdr:to>
    <xdr:cxnSp macro="">
      <xdr:nvCxnSpPr>
        <xdr:cNvPr id="319" name="直線コネクタ 318"/>
        <xdr:cNvCxnSpPr/>
      </xdr:nvCxnSpPr>
      <xdr:spPr>
        <a:xfrm>
          <a:off x="4546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17163</xdr:rowOff>
    </xdr:from>
    <xdr:ext cx="405111" cy="259045"/>
    <xdr:sp macro="" textlink="">
      <xdr:nvSpPr>
        <xdr:cNvPr id="320" name="【港湾・漁港】&#10;有形固定資産減価償却率平均値テキスト"/>
        <xdr:cNvSpPr txBox="1"/>
      </xdr:nvSpPr>
      <xdr:spPr>
        <a:xfrm>
          <a:off x="4673600" y="17333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38736</xdr:rowOff>
    </xdr:from>
    <xdr:to>
      <xdr:col>24</xdr:col>
      <xdr:colOff>114300</xdr:colOff>
      <xdr:row>101</xdr:row>
      <xdr:rowOff>140336</xdr:rowOff>
    </xdr:to>
    <xdr:sp macro="" textlink="">
      <xdr:nvSpPr>
        <xdr:cNvPr id="321" name="フローチャート: 判断 320"/>
        <xdr:cNvSpPr/>
      </xdr:nvSpPr>
      <xdr:spPr>
        <a:xfrm>
          <a:off x="4584700" y="1735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168275</xdr:rowOff>
    </xdr:from>
    <xdr:to>
      <xdr:col>20</xdr:col>
      <xdr:colOff>38100</xdr:colOff>
      <xdr:row>102</xdr:row>
      <xdr:rowOff>98425</xdr:rowOff>
    </xdr:to>
    <xdr:sp macro="" textlink="">
      <xdr:nvSpPr>
        <xdr:cNvPr id="322" name="フローチャート: 判断 321"/>
        <xdr:cNvSpPr/>
      </xdr:nvSpPr>
      <xdr:spPr>
        <a:xfrm>
          <a:off x="3746500" y="1748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3" name="テキスト ボックス 32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4" name="テキスト ボックス 32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5" name="テキスト ボックス 32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6" name="テキスト ボックス 32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7" name="テキスト ボックス 32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124461</xdr:rowOff>
    </xdr:from>
    <xdr:to>
      <xdr:col>24</xdr:col>
      <xdr:colOff>114300</xdr:colOff>
      <xdr:row>100</xdr:row>
      <xdr:rowOff>54611</xdr:rowOff>
    </xdr:to>
    <xdr:sp macro="" textlink="">
      <xdr:nvSpPr>
        <xdr:cNvPr id="328" name="楕円 327"/>
        <xdr:cNvSpPr/>
      </xdr:nvSpPr>
      <xdr:spPr>
        <a:xfrm>
          <a:off x="4584700" y="1709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77488</xdr:rowOff>
    </xdr:from>
    <xdr:ext cx="405111" cy="259045"/>
    <xdr:sp macro="" textlink="">
      <xdr:nvSpPr>
        <xdr:cNvPr id="329" name="【港湾・漁港】&#10;有形固定資産減価償却率該当値テキスト"/>
        <xdr:cNvSpPr txBox="1"/>
      </xdr:nvSpPr>
      <xdr:spPr>
        <a:xfrm>
          <a:off x="4673600" y="17051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126364</xdr:rowOff>
    </xdr:from>
    <xdr:to>
      <xdr:col>20</xdr:col>
      <xdr:colOff>38100</xdr:colOff>
      <xdr:row>100</xdr:row>
      <xdr:rowOff>56514</xdr:rowOff>
    </xdr:to>
    <xdr:sp macro="" textlink="">
      <xdr:nvSpPr>
        <xdr:cNvPr id="330" name="楕円 329"/>
        <xdr:cNvSpPr/>
      </xdr:nvSpPr>
      <xdr:spPr>
        <a:xfrm>
          <a:off x="3746500" y="1709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3811</xdr:rowOff>
    </xdr:from>
    <xdr:to>
      <xdr:col>24</xdr:col>
      <xdr:colOff>63500</xdr:colOff>
      <xdr:row>100</xdr:row>
      <xdr:rowOff>5714</xdr:rowOff>
    </xdr:to>
    <xdr:cxnSp macro="">
      <xdr:nvCxnSpPr>
        <xdr:cNvPr id="331" name="直線コネクタ 330"/>
        <xdr:cNvCxnSpPr/>
      </xdr:nvCxnSpPr>
      <xdr:spPr>
        <a:xfrm flipV="1">
          <a:off x="3797300" y="17148811"/>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89552</xdr:rowOff>
    </xdr:from>
    <xdr:ext cx="405111" cy="259045"/>
    <xdr:sp macro="" textlink="">
      <xdr:nvSpPr>
        <xdr:cNvPr id="332" name="n_1aveValue【港湾・漁港】&#10;有形固定資産減価償却率"/>
        <xdr:cNvSpPr txBox="1"/>
      </xdr:nvSpPr>
      <xdr:spPr>
        <a:xfrm>
          <a:off x="3582044" y="1757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73041</xdr:rowOff>
    </xdr:from>
    <xdr:ext cx="405111" cy="259045"/>
    <xdr:sp macro="" textlink="">
      <xdr:nvSpPr>
        <xdr:cNvPr id="333" name="n_1mainValue【港湾・漁港】&#10;有形固定資産減価償却率"/>
        <xdr:cNvSpPr txBox="1"/>
      </xdr:nvSpPr>
      <xdr:spPr>
        <a:xfrm>
          <a:off x="3582044" y="1687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4" name="正方形/長方形 3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5" name="正方形/長方形 3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6" name="正方形/長方形 3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7" name="正方形/長方形 3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8" name="正方形/長方形 3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9" name="正方形/長方形 3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0" name="正方形/長方形 3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1" name="正方形/長方形 3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2" name="テキスト ボックス 3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3" name="直線コネクタ 3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4" name="直線コネクタ 34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45" name="テキスト ボックス 344"/>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6" name="直線コネクタ 34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347" name="テキスト ボックス 346"/>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8" name="直線コネクタ 3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349" name="テキスト ボックス 348"/>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0" name="直線コネクタ 34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351" name="テキスト ボックス 350"/>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2" name="直線コネクタ 35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353" name="テキスト ボックス 352"/>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4" name="直線コネクタ 3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55" name="テキスト ボックス 354"/>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20059</xdr:rowOff>
    </xdr:from>
    <xdr:to>
      <xdr:col>54</xdr:col>
      <xdr:colOff>189865</xdr:colOff>
      <xdr:row>108</xdr:row>
      <xdr:rowOff>99670</xdr:rowOff>
    </xdr:to>
    <xdr:cxnSp macro="">
      <xdr:nvCxnSpPr>
        <xdr:cNvPr id="357" name="直線コネクタ 356"/>
        <xdr:cNvCxnSpPr/>
      </xdr:nvCxnSpPr>
      <xdr:spPr>
        <a:xfrm flipV="1">
          <a:off x="10476865" y="17165059"/>
          <a:ext cx="0" cy="1451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103497</xdr:rowOff>
    </xdr:from>
    <xdr:ext cx="469744" cy="259045"/>
    <xdr:sp macro="" textlink="">
      <xdr:nvSpPr>
        <xdr:cNvPr id="358" name="【港湾・漁港】&#10;一人当たり有形固定資産（償却資産）額最小値テキスト"/>
        <xdr:cNvSpPr txBox="1"/>
      </xdr:nvSpPr>
      <xdr:spPr>
        <a:xfrm>
          <a:off x="10515600" y="1862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99670</xdr:rowOff>
    </xdr:from>
    <xdr:to>
      <xdr:col>55</xdr:col>
      <xdr:colOff>88900</xdr:colOff>
      <xdr:row>108</xdr:row>
      <xdr:rowOff>99670</xdr:rowOff>
    </xdr:to>
    <xdr:cxnSp macro="">
      <xdr:nvCxnSpPr>
        <xdr:cNvPr id="359" name="直線コネクタ 358"/>
        <xdr:cNvCxnSpPr/>
      </xdr:nvCxnSpPr>
      <xdr:spPr>
        <a:xfrm>
          <a:off x="10388600" y="1861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138186</xdr:rowOff>
    </xdr:from>
    <xdr:ext cx="534377" cy="259045"/>
    <xdr:sp macro="" textlink="">
      <xdr:nvSpPr>
        <xdr:cNvPr id="360" name="【港湾・漁港】&#10;一人当たり有形固定資産（償却資産）額最大値テキスト"/>
        <xdr:cNvSpPr txBox="1"/>
      </xdr:nvSpPr>
      <xdr:spPr>
        <a:xfrm>
          <a:off x="10515600" y="1694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20059</xdr:rowOff>
    </xdr:from>
    <xdr:to>
      <xdr:col>55</xdr:col>
      <xdr:colOff>88900</xdr:colOff>
      <xdr:row>100</xdr:row>
      <xdr:rowOff>20059</xdr:rowOff>
    </xdr:to>
    <xdr:cxnSp macro="">
      <xdr:nvCxnSpPr>
        <xdr:cNvPr id="361" name="直線コネクタ 360"/>
        <xdr:cNvCxnSpPr/>
      </xdr:nvCxnSpPr>
      <xdr:spPr>
        <a:xfrm>
          <a:off x="10388600" y="1716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141082</xdr:rowOff>
    </xdr:from>
    <xdr:ext cx="534377" cy="259045"/>
    <xdr:sp macro="" textlink="">
      <xdr:nvSpPr>
        <xdr:cNvPr id="362" name="【港湾・漁港】&#10;一人当たり有形固定資産（償却資産）額平均値テキスト"/>
        <xdr:cNvSpPr txBox="1"/>
      </xdr:nvSpPr>
      <xdr:spPr>
        <a:xfrm>
          <a:off x="10515600" y="1780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162655</xdr:rowOff>
    </xdr:from>
    <xdr:to>
      <xdr:col>55</xdr:col>
      <xdr:colOff>50800</xdr:colOff>
      <xdr:row>104</xdr:row>
      <xdr:rowOff>92805</xdr:rowOff>
    </xdr:to>
    <xdr:sp macro="" textlink="">
      <xdr:nvSpPr>
        <xdr:cNvPr id="363" name="フローチャート: 判断 362"/>
        <xdr:cNvSpPr/>
      </xdr:nvSpPr>
      <xdr:spPr>
        <a:xfrm>
          <a:off x="10426700" y="1782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102</xdr:row>
      <xdr:rowOff>149320</xdr:rowOff>
    </xdr:from>
    <xdr:to>
      <xdr:col>50</xdr:col>
      <xdr:colOff>165100</xdr:colOff>
      <xdr:row>103</xdr:row>
      <xdr:rowOff>79470</xdr:rowOff>
    </xdr:to>
    <xdr:sp macro="" textlink="">
      <xdr:nvSpPr>
        <xdr:cNvPr id="364" name="フローチャート: 判断 363"/>
        <xdr:cNvSpPr/>
      </xdr:nvSpPr>
      <xdr:spPr>
        <a:xfrm>
          <a:off x="9588500" y="176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5" name="テキスト ボックス 3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6" name="テキスト ボックス 3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7" name="テキスト ボックス 3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8" name="テキスト ボックス 3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9" name="テキスト ボックス 3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140709</xdr:rowOff>
    </xdr:from>
    <xdr:to>
      <xdr:col>55</xdr:col>
      <xdr:colOff>50800</xdr:colOff>
      <xdr:row>100</xdr:row>
      <xdr:rowOff>70859</xdr:rowOff>
    </xdr:to>
    <xdr:sp macro="" textlink="">
      <xdr:nvSpPr>
        <xdr:cNvPr id="370" name="楕円 369"/>
        <xdr:cNvSpPr/>
      </xdr:nvSpPr>
      <xdr:spPr>
        <a:xfrm>
          <a:off x="10426700" y="1711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93736</xdr:rowOff>
    </xdr:from>
    <xdr:ext cx="534377" cy="259045"/>
    <xdr:sp macro="" textlink="">
      <xdr:nvSpPr>
        <xdr:cNvPr id="371" name="【港湾・漁港】&#10;一人当たり有形固定資産（償却資産）額該当値テキスト"/>
        <xdr:cNvSpPr txBox="1"/>
      </xdr:nvSpPr>
      <xdr:spPr>
        <a:xfrm>
          <a:off x="10515600" y="1706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10922</xdr:rowOff>
    </xdr:from>
    <xdr:to>
      <xdr:col>50</xdr:col>
      <xdr:colOff>165100</xdr:colOff>
      <xdr:row>100</xdr:row>
      <xdr:rowOff>112522</xdr:rowOff>
    </xdr:to>
    <xdr:sp macro="" textlink="">
      <xdr:nvSpPr>
        <xdr:cNvPr id="372" name="楕円 371"/>
        <xdr:cNvSpPr/>
      </xdr:nvSpPr>
      <xdr:spPr>
        <a:xfrm>
          <a:off x="9588500" y="1715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20059</xdr:rowOff>
    </xdr:from>
    <xdr:to>
      <xdr:col>55</xdr:col>
      <xdr:colOff>0</xdr:colOff>
      <xdr:row>100</xdr:row>
      <xdr:rowOff>61722</xdr:rowOff>
    </xdr:to>
    <xdr:cxnSp macro="">
      <xdr:nvCxnSpPr>
        <xdr:cNvPr id="373" name="直線コネクタ 372"/>
        <xdr:cNvCxnSpPr/>
      </xdr:nvCxnSpPr>
      <xdr:spPr>
        <a:xfrm flipV="1">
          <a:off x="9639300" y="17165059"/>
          <a:ext cx="838200" cy="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103</xdr:row>
      <xdr:rowOff>70597</xdr:rowOff>
    </xdr:from>
    <xdr:ext cx="534377" cy="259045"/>
    <xdr:sp macro="" textlink="">
      <xdr:nvSpPr>
        <xdr:cNvPr id="374" name="n_1aveValue【港湾・漁港】&#10;一人当たり有形固定資産（償却資産）額"/>
        <xdr:cNvSpPr txBox="1"/>
      </xdr:nvSpPr>
      <xdr:spPr>
        <a:xfrm>
          <a:off x="9359411" y="1772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98</xdr:row>
      <xdr:rowOff>129049</xdr:rowOff>
    </xdr:from>
    <xdr:ext cx="534377" cy="259045"/>
    <xdr:sp macro="" textlink="">
      <xdr:nvSpPr>
        <xdr:cNvPr id="375" name="n_1mainValue【港湾・漁港】&#10;一人当たり有形固定資産（償却資産）額"/>
        <xdr:cNvSpPr txBox="1"/>
      </xdr:nvSpPr>
      <xdr:spPr>
        <a:xfrm>
          <a:off x="9359411" y="1693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7" name="正方形/長方形 3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8" name="正方形/長方形 3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9" name="正方形/長方形 3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0" name="正方形/長方形 3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1" name="正方形/長方形 3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2" name="正方形/長方形 3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4" name="テキスト ボックス 3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5" name="直線コネクタ 3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86" name="テキスト ボックス 38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7" name="直線コネクタ 38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88" name="テキスト ボックス 38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9" name="直線コネクタ 38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0" name="テキスト ボックス 38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1" name="直線コネクタ 39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2" name="テキスト ボックス 39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3" name="直線コネクタ 39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4" name="テキスト ボックス 39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5" name="直線コネクタ 39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96" name="テキスト ボックス 39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7" name="直線コネクタ 3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8" name="テキスト ボックス 39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112395</xdr:rowOff>
    </xdr:from>
    <xdr:to>
      <xdr:col>85</xdr:col>
      <xdr:colOff>126364</xdr:colOff>
      <xdr:row>42</xdr:row>
      <xdr:rowOff>57150</xdr:rowOff>
    </xdr:to>
    <xdr:cxnSp macro="">
      <xdr:nvCxnSpPr>
        <xdr:cNvPr id="400" name="直線コネクタ 399"/>
        <xdr:cNvCxnSpPr/>
      </xdr:nvCxnSpPr>
      <xdr:spPr>
        <a:xfrm flipV="1">
          <a:off x="16318864" y="594169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60977</xdr:rowOff>
    </xdr:from>
    <xdr:ext cx="405111" cy="259045"/>
    <xdr:sp macro="" textlink="">
      <xdr:nvSpPr>
        <xdr:cNvPr id="401" name="【認定こども園・幼稚園・保育所】&#10;有形固定資産減価償却率最小値テキスト"/>
        <xdr:cNvSpPr txBox="1"/>
      </xdr:nvSpPr>
      <xdr:spPr>
        <a:xfrm>
          <a:off x="16357600"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57150</xdr:rowOff>
    </xdr:from>
    <xdr:to>
      <xdr:col>86</xdr:col>
      <xdr:colOff>25400</xdr:colOff>
      <xdr:row>42</xdr:row>
      <xdr:rowOff>57150</xdr:rowOff>
    </xdr:to>
    <xdr:cxnSp macro="">
      <xdr:nvCxnSpPr>
        <xdr:cNvPr id="402" name="直線コネクタ 401"/>
        <xdr:cNvCxnSpPr/>
      </xdr:nvCxnSpPr>
      <xdr:spPr>
        <a:xfrm>
          <a:off x="16230600" y="725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59072</xdr:rowOff>
    </xdr:from>
    <xdr:ext cx="405111" cy="259045"/>
    <xdr:sp macro="" textlink="">
      <xdr:nvSpPr>
        <xdr:cNvPr id="403" name="【認定こども園・幼稚園・保育所】&#10;有形固定資産減価償却率最大値テキスト"/>
        <xdr:cNvSpPr txBox="1"/>
      </xdr:nvSpPr>
      <xdr:spPr>
        <a:xfrm>
          <a:off x="16357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112395</xdr:rowOff>
    </xdr:from>
    <xdr:to>
      <xdr:col>86</xdr:col>
      <xdr:colOff>25400</xdr:colOff>
      <xdr:row>34</xdr:row>
      <xdr:rowOff>112395</xdr:rowOff>
    </xdr:to>
    <xdr:cxnSp macro="">
      <xdr:nvCxnSpPr>
        <xdr:cNvPr id="404" name="直線コネクタ 403"/>
        <xdr:cNvCxnSpPr/>
      </xdr:nvCxnSpPr>
      <xdr:spPr>
        <a:xfrm>
          <a:off x="16230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7637</xdr:rowOff>
    </xdr:from>
    <xdr:ext cx="405111" cy="259045"/>
    <xdr:sp macro="" textlink="">
      <xdr:nvSpPr>
        <xdr:cNvPr id="405" name="【認定こども園・幼稚園・保育所】&#10;有形固定資産減価償却率平均値テキスト"/>
        <xdr:cNvSpPr txBox="1"/>
      </xdr:nvSpPr>
      <xdr:spPr>
        <a:xfrm>
          <a:off x="16357600" y="6522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406" name="フローチャート: 判断 405"/>
        <xdr:cNvSpPr/>
      </xdr:nvSpPr>
      <xdr:spPr>
        <a:xfrm>
          <a:off x="16268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158750</xdr:rowOff>
    </xdr:from>
    <xdr:to>
      <xdr:col>81</xdr:col>
      <xdr:colOff>101600</xdr:colOff>
      <xdr:row>38</xdr:row>
      <xdr:rowOff>88900</xdr:rowOff>
    </xdr:to>
    <xdr:sp macro="" textlink="">
      <xdr:nvSpPr>
        <xdr:cNvPr id="407" name="フローチャート: 判断 406"/>
        <xdr:cNvSpPr/>
      </xdr:nvSpPr>
      <xdr:spPr>
        <a:xfrm>
          <a:off x="15430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53975</xdr:rowOff>
    </xdr:from>
    <xdr:to>
      <xdr:col>76</xdr:col>
      <xdr:colOff>165100</xdr:colOff>
      <xdr:row>38</xdr:row>
      <xdr:rowOff>155575</xdr:rowOff>
    </xdr:to>
    <xdr:sp macro="" textlink="">
      <xdr:nvSpPr>
        <xdr:cNvPr id="408" name="フローチャート: 判断 407"/>
        <xdr:cNvSpPr/>
      </xdr:nvSpPr>
      <xdr:spPr>
        <a:xfrm>
          <a:off x="14541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9" name="テキスト ボックス 4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0" name="テキスト ボックス 4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1" name="テキスト ボックス 4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2" name="テキスト ボックス 4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3" name="テキスト ボックス 4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61595</xdr:rowOff>
    </xdr:from>
    <xdr:to>
      <xdr:col>85</xdr:col>
      <xdr:colOff>177800</xdr:colOff>
      <xdr:row>34</xdr:row>
      <xdr:rowOff>163195</xdr:rowOff>
    </xdr:to>
    <xdr:sp macro="" textlink="">
      <xdr:nvSpPr>
        <xdr:cNvPr id="414" name="楕円 413"/>
        <xdr:cNvSpPr/>
      </xdr:nvSpPr>
      <xdr:spPr>
        <a:xfrm>
          <a:off x="16268700" y="589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14622</xdr:rowOff>
    </xdr:from>
    <xdr:ext cx="405111" cy="259045"/>
    <xdr:sp macro="" textlink="">
      <xdr:nvSpPr>
        <xdr:cNvPr id="415" name="【認定こども園・幼稚園・保育所】&#10;有形固定資産減価償却率該当値テキスト"/>
        <xdr:cNvSpPr txBox="1"/>
      </xdr:nvSpPr>
      <xdr:spPr>
        <a:xfrm>
          <a:off x="16357600" y="5843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90170</xdr:rowOff>
    </xdr:from>
    <xdr:to>
      <xdr:col>81</xdr:col>
      <xdr:colOff>101600</xdr:colOff>
      <xdr:row>35</xdr:row>
      <xdr:rowOff>20320</xdr:rowOff>
    </xdr:to>
    <xdr:sp macro="" textlink="">
      <xdr:nvSpPr>
        <xdr:cNvPr id="416" name="楕円 415"/>
        <xdr:cNvSpPr/>
      </xdr:nvSpPr>
      <xdr:spPr>
        <a:xfrm>
          <a:off x="15430500" y="591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112395</xdr:rowOff>
    </xdr:from>
    <xdr:to>
      <xdr:col>85</xdr:col>
      <xdr:colOff>127000</xdr:colOff>
      <xdr:row>34</xdr:row>
      <xdr:rowOff>140970</xdr:rowOff>
    </xdr:to>
    <xdr:cxnSp macro="">
      <xdr:nvCxnSpPr>
        <xdr:cNvPr id="417" name="直線コネクタ 416"/>
        <xdr:cNvCxnSpPr/>
      </xdr:nvCxnSpPr>
      <xdr:spPr>
        <a:xfrm flipV="1">
          <a:off x="15481300" y="594169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80027</xdr:rowOff>
    </xdr:from>
    <xdr:ext cx="405111" cy="259045"/>
    <xdr:sp macro="" textlink="">
      <xdr:nvSpPr>
        <xdr:cNvPr id="418" name="n_1aveValue【認定こども園・幼稚園・保育所】&#10;有形固定資産減価償却率"/>
        <xdr:cNvSpPr txBox="1"/>
      </xdr:nvSpPr>
      <xdr:spPr>
        <a:xfrm>
          <a:off x="152660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652</xdr:rowOff>
    </xdr:from>
    <xdr:ext cx="405111" cy="259045"/>
    <xdr:sp macro="" textlink="">
      <xdr:nvSpPr>
        <xdr:cNvPr id="419" name="n_2aveValue【認定こども園・幼稚園・保育所】&#10;有形固定資産減価償却率"/>
        <xdr:cNvSpPr txBox="1"/>
      </xdr:nvSpPr>
      <xdr:spPr>
        <a:xfrm>
          <a:off x="14389744"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36847</xdr:rowOff>
    </xdr:from>
    <xdr:ext cx="405111" cy="259045"/>
    <xdr:sp macro="" textlink="">
      <xdr:nvSpPr>
        <xdr:cNvPr id="420" name="n_1mainValue【認定こども園・幼稚園・保育所】&#10;有形固定資産減価償却率"/>
        <xdr:cNvSpPr txBox="1"/>
      </xdr:nvSpPr>
      <xdr:spPr>
        <a:xfrm>
          <a:off x="15266044" y="56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9" name="テキスト ボックス 4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0" name="直線コネクタ 4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1" name="直線コネクタ 43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2" name="テキスト ボックス 43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3" name="直線コネクタ 43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4" name="テキスト ボックス 43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5" name="直線コネクタ 43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6" name="テキスト ボックス 43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7" name="直線コネクタ 43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8" name="テキスト ボックス 43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0" name="テキスト ボックス 43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5334</xdr:rowOff>
    </xdr:from>
    <xdr:to>
      <xdr:col>116</xdr:col>
      <xdr:colOff>62864</xdr:colOff>
      <xdr:row>41</xdr:row>
      <xdr:rowOff>115062</xdr:rowOff>
    </xdr:to>
    <xdr:cxnSp macro="">
      <xdr:nvCxnSpPr>
        <xdr:cNvPr id="442" name="直線コネクタ 441"/>
        <xdr:cNvCxnSpPr/>
      </xdr:nvCxnSpPr>
      <xdr:spPr>
        <a:xfrm flipV="1">
          <a:off x="22160864" y="600608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43"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44" name="直線コネクタ 443"/>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123461</xdr:rowOff>
    </xdr:from>
    <xdr:ext cx="469744" cy="259045"/>
    <xdr:sp macro="" textlink="">
      <xdr:nvSpPr>
        <xdr:cNvPr id="445" name="【認定こども園・幼稚園・保育所】&#10;一人当たり面積最大値テキスト"/>
        <xdr:cNvSpPr txBox="1"/>
      </xdr:nvSpPr>
      <xdr:spPr>
        <a:xfrm>
          <a:off x="22199600" y="578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5334</xdr:rowOff>
    </xdr:from>
    <xdr:to>
      <xdr:col>116</xdr:col>
      <xdr:colOff>152400</xdr:colOff>
      <xdr:row>35</xdr:row>
      <xdr:rowOff>5334</xdr:rowOff>
    </xdr:to>
    <xdr:cxnSp macro="">
      <xdr:nvCxnSpPr>
        <xdr:cNvPr id="446" name="直線コネクタ 445"/>
        <xdr:cNvCxnSpPr/>
      </xdr:nvCxnSpPr>
      <xdr:spPr>
        <a:xfrm>
          <a:off x="22072600" y="60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111269</xdr:rowOff>
    </xdr:from>
    <xdr:ext cx="469744" cy="259045"/>
    <xdr:sp macro="" textlink="">
      <xdr:nvSpPr>
        <xdr:cNvPr id="447" name="【認定こども園・幼稚園・保育所】&#10;一人当たり面積平均値テキスト"/>
        <xdr:cNvSpPr txBox="1"/>
      </xdr:nvSpPr>
      <xdr:spPr>
        <a:xfrm>
          <a:off x="22199600" y="679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448" name="フローチャート: 判断 447"/>
        <xdr:cNvSpPr/>
      </xdr:nvSpPr>
      <xdr:spPr>
        <a:xfrm>
          <a:off x="22110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132842</xdr:rowOff>
    </xdr:from>
    <xdr:to>
      <xdr:col>112</xdr:col>
      <xdr:colOff>38100</xdr:colOff>
      <xdr:row>40</xdr:row>
      <xdr:rowOff>62992</xdr:rowOff>
    </xdr:to>
    <xdr:sp macro="" textlink="">
      <xdr:nvSpPr>
        <xdr:cNvPr id="449" name="フローチャート: 判断 448"/>
        <xdr:cNvSpPr/>
      </xdr:nvSpPr>
      <xdr:spPr>
        <a:xfrm>
          <a:off x="21272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114554</xdr:rowOff>
    </xdr:from>
    <xdr:to>
      <xdr:col>107</xdr:col>
      <xdr:colOff>101600</xdr:colOff>
      <xdr:row>40</xdr:row>
      <xdr:rowOff>44704</xdr:rowOff>
    </xdr:to>
    <xdr:sp macro="" textlink="">
      <xdr:nvSpPr>
        <xdr:cNvPr id="450" name="フローチャート: 判断 449"/>
        <xdr:cNvSpPr/>
      </xdr:nvSpPr>
      <xdr:spPr>
        <a:xfrm>
          <a:off x="20383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1" name="テキスト ボックス 45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2" name="テキスト ボックス 45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3" name="テキスト ボックス 45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4" name="テキスト ボックス 45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5" name="テキスト ボックス 45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73406</xdr:rowOff>
    </xdr:from>
    <xdr:to>
      <xdr:col>116</xdr:col>
      <xdr:colOff>114300</xdr:colOff>
      <xdr:row>40</xdr:row>
      <xdr:rowOff>3556</xdr:rowOff>
    </xdr:to>
    <xdr:sp macro="" textlink="">
      <xdr:nvSpPr>
        <xdr:cNvPr id="456" name="楕円 455"/>
        <xdr:cNvSpPr/>
      </xdr:nvSpPr>
      <xdr:spPr>
        <a:xfrm>
          <a:off x="221107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96283</xdr:rowOff>
    </xdr:from>
    <xdr:ext cx="469744" cy="259045"/>
    <xdr:sp macro="" textlink="">
      <xdr:nvSpPr>
        <xdr:cNvPr id="457" name="【認定こども園・幼稚園・保育所】&#10;一人当たり面積該当値テキスト"/>
        <xdr:cNvSpPr txBox="1"/>
      </xdr:nvSpPr>
      <xdr:spPr>
        <a:xfrm>
          <a:off x="22199600" y="66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77978</xdr:rowOff>
    </xdr:from>
    <xdr:to>
      <xdr:col>112</xdr:col>
      <xdr:colOff>38100</xdr:colOff>
      <xdr:row>40</xdr:row>
      <xdr:rowOff>8128</xdr:rowOff>
    </xdr:to>
    <xdr:sp macro="" textlink="">
      <xdr:nvSpPr>
        <xdr:cNvPr id="458" name="楕円 457"/>
        <xdr:cNvSpPr/>
      </xdr:nvSpPr>
      <xdr:spPr>
        <a:xfrm>
          <a:off x="212725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124206</xdr:rowOff>
    </xdr:from>
    <xdr:to>
      <xdr:col>116</xdr:col>
      <xdr:colOff>63500</xdr:colOff>
      <xdr:row>39</xdr:row>
      <xdr:rowOff>128778</xdr:rowOff>
    </xdr:to>
    <xdr:cxnSp macro="">
      <xdr:nvCxnSpPr>
        <xdr:cNvPr id="459" name="直線コネクタ 458"/>
        <xdr:cNvCxnSpPr/>
      </xdr:nvCxnSpPr>
      <xdr:spPr>
        <a:xfrm flipV="1">
          <a:off x="21323300" y="68107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54119</xdr:rowOff>
    </xdr:from>
    <xdr:ext cx="469744" cy="259045"/>
    <xdr:sp macro="" textlink="">
      <xdr:nvSpPr>
        <xdr:cNvPr id="460" name="n_1aveValue【認定こども園・幼稚園・保育所】&#10;一人当たり面積"/>
        <xdr:cNvSpPr txBox="1"/>
      </xdr:nvSpPr>
      <xdr:spPr>
        <a:xfrm>
          <a:off x="210757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61231</xdr:rowOff>
    </xdr:from>
    <xdr:ext cx="469744" cy="259045"/>
    <xdr:sp macro="" textlink="">
      <xdr:nvSpPr>
        <xdr:cNvPr id="461" name="n_2aveValue【認定こども園・幼稚園・保育所】&#10;一人当たり面積"/>
        <xdr:cNvSpPr txBox="1"/>
      </xdr:nvSpPr>
      <xdr:spPr>
        <a:xfrm>
          <a:off x="2019942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24655</xdr:rowOff>
    </xdr:from>
    <xdr:ext cx="469744" cy="259045"/>
    <xdr:sp macro="" textlink="">
      <xdr:nvSpPr>
        <xdr:cNvPr id="462" name="n_1mainValue【認定こども園・幼稚園・保育所】&#10;一人当たり面積"/>
        <xdr:cNvSpPr txBox="1"/>
      </xdr:nvSpPr>
      <xdr:spPr>
        <a:xfrm>
          <a:off x="210757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3" name="正方形/長方形 4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4" name="正方形/長方形 4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5" name="正方形/長方形 4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6" name="正方形/長方形 4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7" name="正方形/長方形 4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8" name="正方形/長方形 4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9" name="正方形/長方形 4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0" name="正方形/長方形 4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1" name="テキスト ボックス 4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2" name="直線コネクタ 4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3" name="テキスト ボックス 47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4" name="直線コネクタ 47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5" name="テキスト ボックス 47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6" name="直線コネクタ 47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7" name="テキスト ボックス 47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8" name="直線コネクタ 47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9" name="テキスト ボックス 47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0" name="直線コネクタ 47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1" name="テキスト ボックス 48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2" name="直線コネクタ 48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3" name="テキスト ボックス 48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4" name="直線コネクタ 4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5" name="テキスト ボックス 48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15240</xdr:rowOff>
    </xdr:from>
    <xdr:to>
      <xdr:col>85</xdr:col>
      <xdr:colOff>126364</xdr:colOff>
      <xdr:row>63</xdr:row>
      <xdr:rowOff>125730</xdr:rowOff>
    </xdr:to>
    <xdr:cxnSp macro="">
      <xdr:nvCxnSpPr>
        <xdr:cNvPr id="487" name="直線コネクタ 486"/>
        <xdr:cNvCxnSpPr/>
      </xdr:nvCxnSpPr>
      <xdr:spPr>
        <a:xfrm flipV="1">
          <a:off x="16318864" y="978789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macro="" textlink="">
      <xdr:nvSpPr>
        <xdr:cNvPr id="488" name="【学校施設】&#10;有形固定資産減価償却率最小値テキスト"/>
        <xdr:cNvSpPr txBox="1"/>
      </xdr:nvSpPr>
      <xdr:spPr>
        <a:xfrm>
          <a:off x="16357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489" name="直線コネクタ 488"/>
        <xdr:cNvCxnSpPr/>
      </xdr:nvCxnSpPr>
      <xdr:spPr>
        <a:xfrm>
          <a:off x="16230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133367</xdr:rowOff>
    </xdr:from>
    <xdr:ext cx="405111" cy="259045"/>
    <xdr:sp macro="" textlink="">
      <xdr:nvSpPr>
        <xdr:cNvPr id="490" name="【学校施設】&#10;有形固定資産減価償却率最大値テキスト"/>
        <xdr:cNvSpPr txBox="1"/>
      </xdr:nvSpPr>
      <xdr:spPr>
        <a:xfrm>
          <a:off x="163576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491" name="直線コネクタ 490"/>
        <xdr:cNvCxnSpPr/>
      </xdr:nvCxnSpPr>
      <xdr:spPr>
        <a:xfrm>
          <a:off x="16230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53357</xdr:rowOff>
    </xdr:from>
    <xdr:ext cx="405111" cy="259045"/>
    <xdr:sp macro="" textlink="">
      <xdr:nvSpPr>
        <xdr:cNvPr id="492" name="【学校施設】&#10;有形固定資産減価償却率平均値テキスト"/>
        <xdr:cNvSpPr txBox="1"/>
      </xdr:nvSpPr>
      <xdr:spPr>
        <a:xfrm>
          <a:off x="16357600" y="1034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74930</xdr:rowOff>
    </xdr:from>
    <xdr:to>
      <xdr:col>85</xdr:col>
      <xdr:colOff>177800</xdr:colOff>
      <xdr:row>61</xdr:row>
      <xdr:rowOff>5080</xdr:rowOff>
    </xdr:to>
    <xdr:sp macro="" textlink="">
      <xdr:nvSpPr>
        <xdr:cNvPr id="493" name="フローチャート: 判断 492"/>
        <xdr:cNvSpPr/>
      </xdr:nvSpPr>
      <xdr:spPr>
        <a:xfrm>
          <a:off x="162687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82550</xdr:rowOff>
    </xdr:from>
    <xdr:to>
      <xdr:col>81</xdr:col>
      <xdr:colOff>101600</xdr:colOff>
      <xdr:row>61</xdr:row>
      <xdr:rowOff>12700</xdr:rowOff>
    </xdr:to>
    <xdr:sp macro="" textlink="">
      <xdr:nvSpPr>
        <xdr:cNvPr id="494" name="フローチャート: 判断 493"/>
        <xdr:cNvSpPr/>
      </xdr:nvSpPr>
      <xdr:spPr>
        <a:xfrm>
          <a:off x="15430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170180</xdr:rowOff>
    </xdr:from>
    <xdr:to>
      <xdr:col>76</xdr:col>
      <xdr:colOff>165100</xdr:colOff>
      <xdr:row>61</xdr:row>
      <xdr:rowOff>100330</xdr:rowOff>
    </xdr:to>
    <xdr:sp macro="" textlink="">
      <xdr:nvSpPr>
        <xdr:cNvPr id="495" name="フローチャート: 判断 494"/>
        <xdr:cNvSpPr/>
      </xdr:nvSpPr>
      <xdr:spPr>
        <a:xfrm>
          <a:off x="14541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6" name="テキスト ボックス 4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7" name="テキスト ボックス 4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8" name="テキスト ボックス 4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9" name="テキスト ボックス 4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0" name="テキスト ボックス 4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501" name="楕円 500"/>
        <xdr:cNvSpPr/>
      </xdr:nvSpPr>
      <xdr:spPr>
        <a:xfrm>
          <a:off x="162687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59707</xdr:rowOff>
    </xdr:from>
    <xdr:ext cx="405111" cy="259045"/>
    <xdr:sp macro="" textlink="">
      <xdr:nvSpPr>
        <xdr:cNvPr id="502" name="【学校施設】&#10;有形固定資産減価償却率該当値テキスト"/>
        <xdr:cNvSpPr txBox="1"/>
      </xdr:nvSpPr>
      <xdr:spPr>
        <a:xfrm>
          <a:off x="16357600"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10160</xdr:rowOff>
    </xdr:from>
    <xdr:to>
      <xdr:col>81</xdr:col>
      <xdr:colOff>101600</xdr:colOff>
      <xdr:row>59</xdr:row>
      <xdr:rowOff>111760</xdr:rowOff>
    </xdr:to>
    <xdr:sp macro="" textlink="">
      <xdr:nvSpPr>
        <xdr:cNvPr id="503" name="楕円 502"/>
        <xdr:cNvSpPr/>
      </xdr:nvSpPr>
      <xdr:spPr>
        <a:xfrm>
          <a:off x="15430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60960</xdr:rowOff>
    </xdr:from>
    <xdr:to>
      <xdr:col>85</xdr:col>
      <xdr:colOff>127000</xdr:colOff>
      <xdr:row>59</xdr:row>
      <xdr:rowOff>87630</xdr:rowOff>
    </xdr:to>
    <xdr:cxnSp macro="">
      <xdr:nvCxnSpPr>
        <xdr:cNvPr id="504" name="直線コネクタ 503"/>
        <xdr:cNvCxnSpPr/>
      </xdr:nvCxnSpPr>
      <xdr:spPr>
        <a:xfrm>
          <a:off x="15481300" y="1017651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3827</xdr:rowOff>
    </xdr:from>
    <xdr:ext cx="405111" cy="259045"/>
    <xdr:sp macro="" textlink="">
      <xdr:nvSpPr>
        <xdr:cNvPr id="505" name="n_1aveValue【学校施設】&#10;有形固定資産減価償却率"/>
        <xdr:cNvSpPr txBox="1"/>
      </xdr:nvSpPr>
      <xdr:spPr>
        <a:xfrm>
          <a:off x="152660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116857</xdr:rowOff>
    </xdr:from>
    <xdr:ext cx="405111" cy="259045"/>
    <xdr:sp macro="" textlink="">
      <xdr:nvSpPr>
        <xdr:cNvPr id="506" name="n_2aveValue【学校施設】&#10;有形固定資産減価償却率"/>
        <xdr:cNvSpPr txBox="1"/>
      </xdr:nvSpPr>
      <xdr:spPr>
        <a:xfrm>
          <a:off x="14389744" y="1023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128287</xdr:rowOff>
    </xdr:from>
    <xdr:ext cx="405111" cy="259045"/>
    <xdr:sp macro="" textlink="">
      <xdr:nvSpPr>
        <xdr:cNvPr id="507" name="n_1mainValue【学校施設】&#10;有形固定資産減価償却率"/>
        <xdr:cNvSpPr txBox="1"/>
      </xdr:nvSpPr>
      <xdr:spPr>
        <a:xfrm>
          <a:off x="152660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8" name="正方形/長方形 5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9" name="正方形/長方形 5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0" name="正方形/長方形 5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1" name="正方形/長方形 5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2" name="正方形/長方形 5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3" name="正方形/長方形 5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4" name="正方形/長方形 5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5" name="正方形/長方形 51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6" name="テキスト ボックス 51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7" name="直線コネクタ 51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18" name="テキスト ボックス 51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19" name="直線コネクタ 51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0" name="テキスト ボックス 51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1" name="直線コネクタ 52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2" name="テキスト ボックス 52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3" name="直線コネクタ 52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24" name="テキスト ボックス 52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25" name="直線コネクタ 52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26" name="テキスト ボックス 52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27" name="直線コネクタ 52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28" name="テキスト ボックス 52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29" name="直線コネクタ 52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0" name="テキスト ボックス 52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1" name="直線コネクタ 53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2" name="テキスト ボックス 53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15240</xdr:rowOff>
    </xdr:to>
    <xdr:cxnSp macro="">
      <xdr:nvCxnSpPr>
        <xdr:cNvPr id="534" name="直線コネクタ 533"/>
        <xdr:cNvCxnSpPr/>
      </xdr:nvCxnSpPr>
      <xdr:spPr>
        <a:xfrm flipV="1">
          <a:off x="22160864" y="9617528"/>
          <a:ext cx="0" cy="1370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19067</xdr:rowOff>
    </xdr:from>
    <xdr:ext cx="469744" cy="259045"/>
    <xdr:sp macro="" textlink="">
      <xdr:nvSpPr>
        <xdr:cNvPr id="535" name="【学校施設】&#10;一人当たり面積最小値テキスト"/>
        <xdr:cNvSpPr txBox="1"/>
      </xdr:nvSpPr>
      <xdr:spPr>
        <a:xfrm>
          <a:off x="22199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15240</xdr:rowOff>
    </xdr:from>
    <xdr:to>
      <xdr:col>116</xdr:col>
      <xdr:colOff>152400</xdr:colOff>
      <xdr:row>64</xdr:row>
      <xdr:rowOff>15240</xdr:rowOff>
    </xdr:to>
    <xdr:cxnSp macro="">
      <xdr:nvCxnSpPr>
        <xdr:cNvPr id="536" name="直線コネクタ 535"/>
        <xdr:cNvCxnSpPr/>
      </xdr:nvCxnSpPr>
      <xdr:spPr>
        <a:xfrm>
          <a:off x="22072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537" name="【学校施設】&#10;一人当たり面積最大値テキスト"/>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538" name="直線コネクタ 537"/>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137177</xdr:rowOff>
    </xdr:from>
    <xdr:ext cx="469744" cy="259045"/>
    <xdr:sp macro="" textlink="">
      <xdr:nvSpPr>
        <xdr:cNvPr id="539" name="【学校施設】&#10;一人当たり面積平均値テキスト"/>
        <xdr:cNvSpPr txBox="1"/>
      </xdr:nvSpPr>
      <xdr:spPr>
        <a:xfrm>
          <a:off x="22199600" y="1025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158750</xdr:rowOff>
    </xdr:from>
    <xdr:to>
      <xdr:col>116</xdr:col>
      <xdr:colOff>114300</xdr:colOff>
      <xdr:row>60</xdr:row>
      <xdr:rowOff>88900</xdr:rowOff>
    </xdr:to>
    <xdr:sp macro="" textlink="">
      <xdr:nvSpPr>
        <xdr:cNvPr id="540" name="フローチャート: 判断 539"/>
        <xdr:cNvSpPr/>
      </xdr:nvSpPr>
      <xdr:spPr>
        <a:xfrm>
          <a:off x="22110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541" name="フローチャート: 判断 540"/>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18869</xdr:rowOff>
    </xdr:from>
    <xdr:to>
      <xdr:col>107</xdr:col>
      <xdr:colOff>101600</xdr:colOff>
      <xdr:row>60</xdr:row>
      <xdr:rowOff>120469</xdr:rowOff>
    </xdr:to>
    <xdr:sp macro="" textlink="">
      <xdr:nvSpPr>
        <xdr:cNvPr id="542" name="フローチャート: 判断 541"/>
        <xdr:cNvSpPr/>
      </xdr:nvSpPr>
      <xdr:spPr>
        <a:xfrm>
          <a:off x="20383500" y="1030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3" name="テキスト ボックス 54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4" name="テキスト ボックス 54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5" name="テキスト ボックス 54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6" name="テキスト ボックス 54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7" name="テキスト ボックス 54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90170</xdr:rowOff>
    </xdr:from>
    <xdr:to>
      <xdr:col>116</xdr:col>
      <xdr:colOff>114300</xdr:colOff>
      <xdr:row>58</xdr:row>
      <xdr:rowOff>20320</xdr:rowOff>
    </xdr:to>
    <xdr:sp macro="" textlink="">
      <xdr:nvSpPr>
        <xdr:cNvPr id="548" name="楕円 547"/>
        <xdr:cNvSpPr/>
      </xdr:nvSpPr>
      <xdr:spPr>
        <a:xfrm>
          <a:off x="221107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113047</xdr:rowOff>
    </xdr:from>
    <xdr:ext cx="469744" cy="259045"/>
    <xdr:sp macro="" textlink="">
      <xdr:nvSpPr>
        <xdr:cNvPr id="549" name="【学校施設】&#10;一人当たり面積該当値テキスト"/>
        <xdr:cNvSpPr txBox="1"/>
      </xdr:nvSpPr>
      <xdr:spPr>
        <a:xfrm>
          <a:off x="22199600" y="971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108676</xdr:rowOff>
    </xdr:from>
    <xdr:to>
      <xdr:col>112</xdr:col>
      <xdr:colOff>38100</xdr:colOff>
      <xdr:row>58</xdr:row>
      <xdr:rowOff>38826</xdr:rowOff>
    </xdr:to>
    <xdr:sp macro="" textlink="">
      <xdr:nvSpPr>
        <xdr:cNvPr id="550" name="楕円 549"/>
        <xdr:cNvSpPr/>
      </xdr:nvSpPr>
      <xdr:spPr>
        <a:xfrm>
          <a:off x="21272500" y="988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140970</xdr:rowOff>
    </xdr:from>
    <xdr:to>
      <xdr:col>116</xdr:col>
      <xdr:colOff>63500</xdr:colOff>
      <xdr:row>57</xdr:row>
      <xdr:rowOff>159476</xdr:rowOff>
    </xdr:to>
    <xdr:cxnSp macro="">
      <xdr:nvCxnSpPr>
        <xdr:cNvPr id="551" name="直線コネクタ 550"/>
        <xdr:cNvCxnSpPr/>
      </xdr:nvCxnSpPr>
      <xdr:spPr>
        <a:xfrm flipV="1">
          <a:off x="21323300" y="9913620"/>
          <a:ext cx="838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110507</xdr:rowOff>
    </xdr:from>
    <xdr:ext cx="469744" cy="259045"/>
    <xdr:sp macro="" textlink="">
      <xdr:nvSpPr>
        <xdr:cNvPr id="552" name="n_1aveValue【学校施設】&#10;一人当たり面積"/>
        <xdr:cNvSpPr txBox="1"/>
      </xdr:nvSpPr>
      <xdr:spPr>
        <a:xfrm>
          <a:off x="210757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136996</xdr:rowOff>
    </xdr:from>
    <xdr:ext cx="469744" cy="259045"/>
    <xdr:sp macro="" textlink="">
      <xdr:nvSpPr>
        <xdr:cNvPr id="553" name="n_2aveValue【学校施設】&#10;一人当たり面積"/>
        <xdr:cNvSpPr txBox="1"/>
      </xdr:nvSpPr>
      <xdr:spPr>
        <a:xfrm>
          <a:off x="20199427" y="1008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55353</xdr:rowOff>
    </xdr:from>
    <xdr:ext cx="469744" cy="259045"/>
    <xdr:sp macro="" textlink="">
      <xdr:nvSpPr>
        <xdr:cNvPr id="554" name="n_1mainValue【学校施設】&#10;一人当たり面積"/>
        <xdr:cNvSpPr txBox="1"/>
      </xdr:nvSpPr>
      <xdr:spPr>
        <a:xfrm>
          <a:off x="21075727" y="965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5" name="正方形/長方形 55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6" name="正方形/長方形 55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7" name="正方形/長方形 55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8" name="正方形/長方形 55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9" name="正方形/長方形 55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0" name="正方形/長方形 55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1" name="正方形/長方形 56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2" name="正方形/長方形 56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3" name="テキスト ボックス 56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4" name="直線コネクタ 56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65" name="テキスト ボックス 56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66" name="直線コネクタ 56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67" name="テキスト ボックス 56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8" name="直線コネクタ 56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9" name="テキスト ボックス 56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0" name="直線コネクタ 56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1" name="テキスト ボックス 57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2" name="直線コネクタ 57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73" name="テキスト ボックス 57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74" name="直線コネクタ 57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75" name="テキスト ボックス 57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6" name="直線コネクタ 57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7" name="テキスト ボックス 57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121920</xdr:rowOff>
    </xdr:to>
    <xdr:cxnSp macro="">
      <xdr:nvCxnSpPr>
        <xdr:cNvPr id="579" name="直線コネクタ 578"/>
        <xdr:cNvCxnSpPr/>
      </xdr:nvCxnSpPr>
      <xdr:spPr>
        <a:xfrm flipV="1">
          <a:off x="16318864"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125747</xdr:rowOff>
    </xdr:from>
    <xdr:ext cx="405111" cy="259045"/>
    <xdr:sp macro="" textlink="">
      <xdr:nvSpPr>
        <xdr:cNvPr id="580" name="【児童館】&#10;有形固定資産減価償却率最小値テキスト"/>
        <xdr:cNvSpPr txBox="1"/>
      </xdr:nvSpPr>
      <xdr:spPr>
        <a:xfrm>
          <a:off x="16357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121920</xdr:rowOff>
    </xdr:from>
    <xdr:to>
      <xdr:col>86</xdr:col>
      <xdr:colOff>25400</xdr:colOff>
      <xdr:row>86</xdr:row>
      <xdr:rowOff>121920</xdr:rowOff>
    </xdr:to>
    <xdr:cxnSp macro="">
      <xdr:nvCxnSpPr>
        <xdr:cNvPr id="581" name="直線コネクタ 580"/>
        <xdr:cNvCxnSpPr/>
      </xdr:nvCxnSpPr>
      <xdr:spPr>
        <a:xfrm>
          <a:off x="16230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82"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83" name="直線コネクタ 58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66691</xdr:rowOff>
    </xdr:from>
    <xdr:ext cx="405111" cy="259045"/>
    <xdr:sp macro="" textlink="">
      <xdr:nvSpPr>
        <xdr:cNvPr id="584" name="【児童館】&#10;有形固定資産減価償却率平均値テキスト"/>
        <xdr:cNvSpPr txBox="1"/>
      </xdr:nvSpPr>
      <xdr:spPr>
        <a:xfrm>
          <a:off x="16357600"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585" name="フローチャート: 判断 584"/>
        <xdr:cNvSpPr/>
      </xdr:nvSpPr>
      <xdr:spPr>
        <a:xfrm>
          <a:off x="16268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101600</xdr:rowOff>
    </xdr:from>
    <xdr:to>
      <xdr:col>81</xdr:col>
      <xdr:colOff>101600</xdr:colOff>
      <xdr:row>83</xdr:row>
      <xdr:rowOff>31750</xdr:rowOff>
    </xdr:to>
    <xdr:sp macro="" textlink="">
      <xdr:nvSpPr>
        <xdr:cNvPr id="586" name="フローチャート: 判断 585"/>
        <xdr:cNvSpPr/>
      </xdr:nvSpPr>
      <xdr:spPr>
        <a:xfrm>
          <a:off x="15430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103505</xdr:rowOff>
    </xdr:from>
    <xdr:to>
      <xdr:col>76</xdr:col>
      <xdr:colOff>165100</xdr:colOff>
      <xdr:row>84</xdr:row>
      <xdr:rowOff>33655</xdr:rowOff>
    </xdr:to>
    <xdr:sp macro="" textlink="">
      <xdr:nvSpPr>
        <xdr:cNvPr id="587" name="フローチャート: 判断 586"/>
        <xdr:cNvSpPr/>
      </xdr:nvSpPr>
      <xdr:spPr>
        <a:xfrm>
          <a:off x="14541500" y="1433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8" name="テキスト ボックス 58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9" name="テキスト ボックス 58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0" name="テキスト ボックス 58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1" name="テキスト ボックス 59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2" name="テキスト ボックス 59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593" name="楕円 592"/>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469744" cy="259045"/>
    <xdr:sp macro="" textlink="">
      <xdr:nvSpPr>
        <xdr:cNvPr id="594" name="【児童館】&#10;有形固定資産減価償却率該当値テキスト"/>
        <xdr:cNvSpPr txBox="1"/>
      </xdr:nvSpPr>
      <xdr:spPr>
        <a:xfrm>
          <a:off x="16357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595" name="楕円 594"/>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77</xdr:row>
      <xdr:rowOff>133350</xdr:rowOff>
    </xdr:to>
    <xdr:cxnSp macro="">
      <xdr:nvCxnSpPr>
        <xdr:cNvPr id="596" name="直線コネクタ 595"/>
        <xdr:cNvCxnSpPr/>
      </xdr:nvCxnSpPr>
      <xdr:spPr>
        <a:xfrm>
          <a:off x="15481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22877</xdr:rowOff>
    </xdr:from>
    <xdr:ext cx="405111" cy="259045"/>
    <xdr:sp macro="" textlink="">
      <xdr:nvSpPr>
        <xdr:cNvPr id="597" name="n_1aveValue【児童館】&#10;有形固定資産減価償却率"/>
        <xdr:cNvSpPr txBox="1"/>
      </xdr:nvSpPr>
      <xdr:spPr>
        <a:xfrm>
          <a:off x="15266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50182</xdr:rowOff>
    </xdr:from>
    <xdr:ext cx="405111" cy="259045"/>
    <xdr:sp macro="" textlink="">
      <xdr:nvSpPr>
        <xdr:cNvPr id="598" name="n_2aveValue【児童館】&#10;有形固定資産減価償却率"/>
        <xdr:cNvSpPr txBox="1"/>
      </xdr:nvSpPr>
      <xdr:spPr>
        <a:xfrm>
          <a:off x="14389744" y="1410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29227</xdr:rowOff>
    </xdr:from>
    <xdr:ext cx="469744" cy="259045"/>
    <xdr:sp macro="" textlink="">
      <xdr:nvSpPr>
        <xdr:cNvPr id="599" name="n_1mainValue【児童館】&#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0" name="正方形/長方形 5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1" name="正方形/長方形 60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2" name="正方形/長方形 60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3" name="正方形/長方形 60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4" name="正方形/長方形 60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5" name="正方形/長方形 60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6" name="正方形/長方形 60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7" name="正方形/長方形 60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8" name="テキスト ボックス 60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9" name="直線コネクタ 60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0" name="直線コネクタ 60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1" name="テキスト ボックス 61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2" name="直線コネクタ 61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3" name="テキスト ボックス 61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4" name="直線コネクタ 61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5" name="テキスト ボックス 61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6" name="直線コネクタ 61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7" name="テキスト ボックス 61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8" name="直線コネクタ 61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9" name="テキスト ボックス 61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0" name="直線コネクタ 61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1" name="テキスト ボックス 62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85</xdr:row>
      <xdr:rowOff>133350</xdr:rowOff>
    </xdr:to>
    <xdr:cxnSp macro="">
      <xdr:nvCxnSpPr>
        <xdr:cNvPr id="623" name="直線コネクタ 622"/>
        <xdr:cNvCxnSpPr/>
      </xdr:nvCxnSpPr>
      <xdr:spPr>
        <a:xfrm flipV="1">
          <a:off x="22160864" y="13335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624" name="【児童館】&#10;一人当たり面積最小値テキスト"/>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625" name="直線コネクタ 624"/>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626"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627" name="直線コネクタ 626"/>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628" name="【児童館】&#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29" name="フローチャート: 判断 628"/>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30" name="フローチャート: 判断 629"/>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25400</xdr:rowOff>
    </xdr:from>
    <xdr:to>
      <xdr:col>107</xdr:col>
      <xdr:colOff>101600</xdr:colOff>
      <xdr:row>82</xdr:row>
      <xdr:rowOff>127000</xdr:rowOff>
    </xdr:to>
    <xdr:sp macro="" textlink="">
      <xdr:nvSpPr>
        <xdr:cNvPr id="631" name="フローチャート: 判断 630"/>
        <xdr:cNvSpPr/>
      </xdr:nvSpPr>
      <xdr:spPr>
        <a:xfrm>
          <a:off x="20383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2" name="テキスト ボックス 63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3" name="テキスト ボックス 63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4" name="テキスト ボックス 63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5" name="テキスト ボックス 63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6" name="テキスト ボックス 63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637" name="楕円 636"/>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130827</xdr:rowOff>
    </xdr:from>
    <xdr:ext cx="469744" cy="259045"/>
    <xdr:sp macro="" textlink="">
      <xdr:nvSpPr>
        <xdr:cNvPr id="638" name="【児童館】&#10;一人当たり面積該当値テキスト"/>
        <xdr:cNvSpPr txBox="1"/>
      </xdr:nvSpPr>
      <xdr:spPr>
        <a:xfrm>
          <a:off x="22199600"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639" name="楕円 638"/>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95250</xdr:rowOff>
    </xdr:to>
    <xdr:cxnSp macro="">
      <xdr:nvCxnSpPr>
        <xdr:cNvPr id="640" name="直線コネクタ 639"/>
        <xdr:cNvCxnSpPr/>
      </xdr:nvCxnSpPr>
      <xdr:spPr>
        <a:xfrm>
          <a:off x="21323300" y="1466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41"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143527</xdr:rowOff>
    </xdr:from>
    <xdr:ext cx="469744" cy="259045"/>
    <xdr:sp macro="" textlink="">
      <xdr:nvSpPr>
        <xdr:cNvPr id="642" name="n_2aveValue【児童館】&#10;一人当たり面積"/>
        <xdr:cNvSpPr txBox="1"/>
      </xdr:nvSpPr>
      <xdr:spPr>
        <a:xfrm>
          <a:off x="20199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643" name="n_1mainValue【児童館】&#10;一人当たり面積"/>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54" name="テキスト ボックス 65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76200</xdr:rowOff>
    </xdr:from>
    <xdr:to>
      <xdr:col>89</xdr:col>
      <xdr:colOff>177800</xdr:colOff>
      <xdr:row>109</xdr:row>
      <xdr:rowOff>76200</xdr:rowOff>
    </xdr:to>
    <xdr:cxnSp macro="">
      <xdr:nvCxnSpPr>
        <xdr:cNvPr id="655" name="直線コネクタ 654"/>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105427</xdr:rowOff>
    </xdr:from>
    <xdr:ext cx="403059" cy="259045"/>
    <xdr:sp macro="" textlink="">
      <xdr:nvSpPr>
        <xdr:cNvPr id="656" name="テキスト ボックス 655"/>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133350</xdr:rowOff>
    </xdr:from>
    <xdr:to>
      <xdr:col>89</xdr:col>
      <xdr:colOff>177800</xdr:colOff>
      <xdr:row>107</xdr:row>
      <xdr:rowOff>133350</xdr:rowOff>
    </xdr:to>
    <xdr:cxnSp macro="">
      <xdr:nvCxnSpPr>
        <xdr:cNvPr id="657" name="直線コネクタ 656"/>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162577</xdr:rowOff>
    </xdr:from>
    <xdr:ext cx="403059" cy="259045"/>
    <xdr:sp macro="" textlink="">
      <xdr:nvSpPr>
        <xdr:cNvPr id="658" name="テキスト ボックス 657"/>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19050</xdr:rowOff>
    </xdr:from>
    <xdr:to>
      <xdr:col>89</xdr:col>
      <xdr:colOff>177800</xdr:colOff>
      <xdr:row>106</xdr:row>
      <xdr:rowOff>19050</xdr:rowOff>
    </xdr:to>
    <xdr:cxnSp macro="">
      <xdr:nvCxnSpPr>
        <xdr:cNvPr id="659" name="直線コネクタ 658"/>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48277</xdr:rowOff>
    </xdr:from>
    <xdr:ext cx="403059" cy="259045"/>
    <xdr:sp macro="" textlink="">
      <xdr:nvSpPr>
        <xdr:cNvPr id="660" name="テキスト ボックス 659"/>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1" name="直線コネクタ 66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2" name="テキスト ボックス 66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133350</xdr:rowOff>
    </xdr:from>
    <xdr:to>
      <xdr:col>89</xdr:col>
      <xdr:colOff>177800</xdr:colOff>
      <xdr:row>102</xdr:row>
      <xdr:rowOff>133350</xdr:rowOff>
    </xdr:to>
    <xdr:cxnSp macro="">
      <xdr:nvCxnSpPr>
        <xdr:cNvPr id="663" name="直線コネクタ 662"/>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162577</xdr:rowOff>
    </xdr:from>
    <xdr:ext cx="403059" cy="259045"/>
    <xdr:sp macro="" textlink="">
      <xdr:nvSpPr>
        <xdr:cNvPr id="664" name="テキスト ボックス 663"/>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19050</xdr:rowOff>
    </xdr:from>
    <xdr:to>
      <xdr:col>89</xdr:col>
      <xdr:colOff>177800</xdr:colOff>
      <xdr:row>101</xdr:row>
      <xdr:rowOff>19050</xdr:rowOff>
    </xdr:to>
    <xdr:cxnSp macro="">
      <xdr:nvCxnSpPr>
        <xdr:cNvPr id="665" name="直線コネクタ 664"/>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48277</xdr:rowOff>
    </xdr:from>
    <xdr:ext cx="403059" cy="259045"/>
    <xdr:sp macro="" textlink="">
      <xdr:nvSpPr>
        <xdr:cNvPr id="666" name="テキスト ボックス 665"/>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76200</xdr:rowOff>
    </xdr:from>
    <xdr:to>
      <xdr:col>89</xdr:col>
      <xdr:colOff>177800</xdr:colOff>
      <xdr:row>99</xdr:row>
      <xdr:rowOff>76200</xdr:rowOff>
    </xdr:to>
    <xdr:cxnSp macro="">
      <xdr:nvCxnSpPr>
        <xdr:cNvPr id="667" name="直線コネクタ 666"/>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105427</xdr:rowOff>
    </xdr:from>
    <xdr:ext cx="403059" cy="259045"/>
    <xdr:sp macro="" textlink="">
      <xdr:nvSpPr>
        <xdr:cNvPr id="668" name="テキスト ボックス 667"/>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0" name="テキスト ボックス 66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50482</xdr:rowOff>
    </xdr:from>
    <xdr:to>
      <xdr:col>85</xdr:col>
      <xdr:colOff>126364</xdr:colOff>
      <xdr:row>108</xdr:row>
      <xdr:rowOff>87630</xdr:rowOff>
    </xdr:to>
    <xdr:cxnSp macro="">
      <xdr:nvCxnSpPr>
        <xdr:cNvPr id="672" name="直線コネクタ 671"/>
        <xdr:cNvCxnSpPr/>
      </xdr:nvCxnSpPr>
      <xdr:spPr>
        <a:xfrm flipV="1">
          <a:off x="16318864" y="17195482"/>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91457</xdr:rowOff>
    </xdr:from>
    <xdr:ext cx="405111" cy="259045"/>
    <xdr:sp macro="" textlink="">
      <xdr:nvSpPr>
        <xdr:cNvPr id="673" name="【公民館】&#10;有形固定資産減価償却率最小値テキスト"/>
        <xdr:cNvSpPr txBox="1"/>
      </xdr:nvSpPr>
      <xdr:spPr>
        <a:xfrm>
          <a:off x="16357600"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87630</xdr:rowOff>
    </xdr:from>
    <xdr:to>
      <xdr:col>86</xdr:col>
      <xdr:colOff>25400</xdr:colOff>
      <xdr:row>108</xdr:row>
      <xdr:rowOff>87630</xdr:rowOff>
    </xdr:to>
    <xdr:cxnSp macro="">
      <xdr:nvCxnSpPr>
        <xdr:cNvPr id="674" name="直線コネクタ 673"/>
        <xdr:cNvCxnSpPr/>
      </xdr:nvCxnSpPr>
      <xdr:spPr>
        <a:xfrm>
          <a:off x="16230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168609</xdr:rowOff>
    </xdr:from>
    <xdr:ext cx="405111" cy="259045"/>
    <xdr:sp macro="" textlink="">
      <xdr:nvSpPr>
        <xdr:cNvPr id="675" name="【公民館】&#10;有形固定資産減価償却率最大値テキスト"/>
        <xdr:cNvSpPr txBox="1"/>
      </xdr:nvSpPr>
      <xdr:spPr>
        <a:xfrm>
          <a:off x="16357600" y="1697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50482</xdr:rowOff>
    </xdr:from>
    <xdr:to>
      <xdr:col>86</xdr:col>
      <xdr:colOff>25400</xdr:colOff>
      <xdr:row>100</xdr:row>
      <xdr:rowOff>50482</xdr:rowOff>
    </xdr:to>
    <xdr:cxnSp macro="">
      <xdr:nvCxnSpPr>
        <xdr:cNvPr id="676" name="直線コネクタ 675"/>
        <xdr:cNvCxnSpPr/>
      </xdr:nvCxnSpPr>
      <xdr:spPr>
        <a:xfrm>
          <a:off x="16230600" y="17195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970</xdr:rowOff>
    </xdr:from>
    <xdr:ext cx="405111" cy="259045"/>
    <xdr:sp macro="" textlink="">
      <xdr:nvSpPr>
        <xdr:cNvPr id="677" name="【公民館】&#10;有形固定資産減価償却率平均値テキスト"/>
        <xdr:cNvSpPr txBox="1"/>
      </xdr:nvSpPr>
      <xdr:spPr>
        <a:xfrm>
          <a:off x="16357600" y="180032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22543</xdr:rowOff>
    </xdr:from>
    <xdr:to>
      <xdr:col>85</xdr:col>
      <xdr:colOff>177800</xdr:colOff>
      <xdr:row>105</xdr:row>
      <xdr:rowOff>124143</xdr:rowOff>
    </xdr:to>
    <xdr:sp macro="" textlink="">
      <xdr:nvSpPr>
        <xdr:cNvPr id="678" name="フローチャート: 判断 677"/>
        <xdr:cNvSpPr/>
      </xdr:nvSpPr>
      <xdr:spPr>
        <a:xfrm>
          <a:off x="16268700" y="1802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171132</xdr:rowOff>
    </xdr:from>
    <xdr:to>
      <xdr:col>81</xdr:col>
      <xdr:colOff>101600</xdr:colOff>
      <xdr:row>105</xdr:row>
      <xdr:rowOff>101282</xdr:rowOff>
    </xdr:to>
    <xdr:sp macro="" textlink="">
      <xdr:nvSpPr>
        <xdr:cNvPr id="679" name="フローチャート: 判断 678"/>
        <xdr:cNvSpPr/>
      </xdr:nvSpPr>
      <xdr:spPr>
        <a:xfrm>
          <a:off x="15430500" y="1800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680" name="フローチャート: 判断 679"/>
        <xdr:cNvSpPr/>
      </xdr:nvSpPr>
      <xdr:spPr>
        <a:xfrm>
          <a:off x="1454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1" name="テキスト ボックス 6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2" name="テキスト ボックス 6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3" name="テキスト ボックス 6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4" name="テキスト ボックス 6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5" name="テキスト ボックス 6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171132</xdr:rowOff>
    </xdr:from>
    <xdr:to>
      <xdr:col>85</xdr:col>
      <xdr:colOff>177800</xdr:colOff>
      <xdr:row>100</xdr:row>
      <xdr:rowOff>101282</xdr:rowOff>
    </xdr:to>
    <xdr:sp macro="" textlink="">
      <xdr:nvSpPr>
        <xdr:cNvPr id="686" name="楕円 685"/>
        <xdr:cNvSpPr/>
      </xdr:nvSpPr>
      <xdr:spPr>
        <a:xfrm>
          <a:off x="16268700" y="1714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124159</xdr:rowOff>
    </xdr:from>
    <xdr:ext cx="405111" cy="259045"/>
    <xdr:sp macro="" textlink="">
      <xdr:nvSpPr>
        <xdr:cNvPr id="687" name="【公民館】&#10;有形固定資産減価償却率該当値テキスト"/>
        <xdr:cNvSpPr txBox="1"/>
      </xdr:nvSpPr>
      <xdr:spPr>
        <a:xfrm>
          <a:off x="16357600" y="1709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159702</xdr:rowOff>
    </xdr:from>
    <xdr:to>
      <xdr:col>81</xdr:col>
      <xdr:colOff>101600</xdr:colOff>
      <xdr:row>100</xdr:row>
      <xdr:rowOff>89852</xdr:rowOff>
    </xdr:to>
    <xdr:sp macro="" textlink="">
      <xdr:nvSpPr>
        <xdr:cNvPr id="688" name="楕円 687"/>
        <xdr:cNvSpPr/>
      </xdr:nvSpPr>
      <xdr:spPr>
        <a:xfrm>
          <a:off x="15430500" y="1713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39052</xdr:rowOff>
    </xdr:from>
    <xdr:to>
      <xdr:col>85</xdr:col>
      <xdr:colOff>127000</xdr:colOff>
      <xdr:row>100</xdr:row>
      <xdr:rowOff>50482</xdr:rowOff>
    </xdr:to>
    <xdr:cxnSp macro="">
      <xdr:nvCxnSpPr>
        <xdr:cNvPr id="689" name="直線コネクタ 688"/>
        <xdr:cNvCxnSpPr/>
      </xdr:nvCxnSpPr>
      <xdr:spPr>
        <a:xfrm>
          <a:off x="15481300" y="1718405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92409</xdr:rowOff>
    </xdr:from>
    <xdr:ext cx="405111" cy="259045"/>
    <xdr:sp macro="" textlink="">
      <xdr:nvSpPr>
        <xdr:cNvPr id="690" name="n_1aveValue【公民館】&#10;有形固定資産減価償却率"/>
        <xdr:cNvSpPr txBox="1"/>
      </xdr:nvSpPr>
      <xdr:spPr>
        <a:xfrm>
          <a:off x="15266044" y="18094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109238</xdr:rowOff>
    </xdr:from>
    <xdr:ext cx="405111" cy="259045"/>
    <xdr:sp macro="" textlink="">
      <xdr:nvSpPr>
        <xdr:cNvPr id="691" name="n_2aveValue【公民館】&#10;有形固定資産減価償却率"/>
        <xdr:cNvSpPr txBox="1"/>
      </xdr:nvSpPr>
      <xdr:spPr>
        <a:xfrm>
          <a:off x="143897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106379</xdr:rowOff>
    </xdr:from>
    <xdr:ext cx="405111" cy="259045"/>
    <xdr:sp macro="" textlink="">
      <xdr:nvSpPr>
        <xdr:cNvPr id="692" name="n_1mainValue【公民館】&#10;有形固定資産減価償却率"/>
        <xdr:cNvSpPr txBox="1"/>
      </xdr:nvSpPr>
      <xdr:spPr>
        <a:xfrm>
          <a:off x="15266044" y="16908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1" name="テキスト ボックス 7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2" name="直線コネクタ 7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3" name="直線コネクタ 70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4" name="テキスト ボックス 70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5" name="直線コネクタ 70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6" name="テキスト ボックス 70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7" name="直線コネクタ 70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8" name="テキスト ボックス 70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9" name="直線コネクタ 70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0" name="テキスト ボックス 70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1" name="直線コネクタ 71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2" name="テキスト ボックス 71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167639</xdr:rowOff>
    </xdr:from>
    <xdr:to>
      <xdr:col>116</xdr:col>
      <xdr:colOff>62864</xdr:colOff>
      <xdr:row>108</xdr:row>
      <xdr:rowOff>106680</xdr:rowOff>
    </xdr:to>
    <xdr:cxnSp macro="">
      <xdr:nvCxnSpPr>
        <xdr:cNvPr id="716" name="直線コネクタ 715"/>
        <xdr:cNvCxnSpPr/>
      </xdr:nvCxnSpPr>
      <xdr:spPr>
        <a:xfrm flipV="1">
          <a:off x="22160864" y="1731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717" name="【公民館】&#10;一人当たり面積最小値テキスト"/>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718" name="直線コネクタ 717"/>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114316</xdr:rowOff>
    </xdr:from>
    <xdr:ext cx="469744" cy="259045"/>
    <xdr:sp macro="" textlink="">
      <xdr:nvSpPr>
        <xdr:cNvPr id="719" name="【公民館】&#10;一人当たり面積最大値テキスト"/>
        <xdr:cNvSpPr txBox="1"/>
      </xdr:nvSpPr>
      <xdr:spPr>
        <a:xfrm>
          <a:off x="22199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167639</xdr:rowOff>
    </xdr:from>
    <xdr:to>
      <xdr:col>116</xdr:col>
      <xdr:colOff>152400</xdr:colOff>
      <xdr:row>100</xdr:row>
      <xdr:rowOff>167639</xdr:rowOff>
    </xdr:to>
    <xdr:cxnSp macro="">
      <xdr:nvCxnSpPr>
        <xdr:cNvPr id="720" name="直線コネクタ 719"/>
        <xdr:cNvCxnSpPr/>
      </xdr:nvCxnSpPr>
      <xdr:spPr>
        <a:xfrm>
          <a:off x="22072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36847</xdr:rowOff>
    </xdr:from>
    <xdr:ext cx="469744" cy="259045"/>
    <xdr:sp macro="" textlink="">
      <xdr:nvSpPr>
        <xdr:cNvPr id="721" name="【公民館】&#10;一人当たり面積平均値テキスト"/>
        <xdr:cNvSpPr txBox="1"/>
      </xdr:nvSpPr>
      <xdr:spPr>
        <a:xfrm>
          <a:off x="22199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722" name="フローチャート: 判断 721"/>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723" name="フローチャート: 判断 722"/>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724" name="フローチャート: 判断 723"/>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5" name="テキスト ボックス 7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730" name="楕円 729"/>
        <xdr:cNvSpPr/>
      </xdr:nvSpPr>
      <xdr:spPr>
        <a:xfrm>
          <a:off x="22110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60977</xdr:rowOff>
    </xdr:from>
    <xdr:ext cx="469744" cy="259045"/>
    <xdr:sp macro="" textlink="">
      <xdr:nvSpPr>
        <xdr:cNvPr id="731" name="【公民館】&#10;一人当たり面積該当値テキスト"/>
        <xdr:cNvSpPr txBox="1"/>
      </xdr:nvSpPr>
      <xdr:spPr>
        <a:xfrm>
          <a:off x="22199600"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13970</xdr:rowOff>
    </xdr:from>
    <xdr:to>
      <xdr:col>112</xdr:col>
      <xdr:colOff>38100</xdr:colOff>
      <xdr:row>105</xdr:row>
      <xdr:rowOff>115570</xdr:rowOff>
    </xdr:to>
    <xdr:sp macro="" textlink="">
      <xdr:nvSpPr>
        <xdr:cNvPr id="732" name="楕円 731"/>
        <xdr:cNvSpPr/>
      </xdr:nvSpPr>
      <xdr:spPr>
        <a:xfrm>
          <a:off x="21272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64770</xdr:rowOff>
    </xdr:from>
    <xdr:to>
      <xdr:col>116</xdr:col>
      <xdr:colOff>63500</xdr:colOff>
      <xdr:row>105</xdr:row>
      <xdr:rowOff>133350</xdr:rowOff>
    </xdr:to>
    <xdr:cxnSp macro="">
      <xdr:nvCxnSpPr>
        <xdr:cNvPr id="733" name="直線コネクタ 732"/>
        <xdr:cNvCxnSpPr/>
      </xdr:nvCxnSpPr>
      <xdr:spPr>
        <a:xfrm>
          <a:off x="21323300" y="180670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3827</xdr:rowOff>
    </xdr:from>
    <xdr:ext cx="469744" cy="259045"/>
    <xdr:sp macro="" textlink="">
      <xdr:nvSpPr>
        <xdr:cNvPr id="734" name="n_1aveValue【公民館】&#10;一人当たり面積"/>
        <xdr:cNvSpPr txBox="1"/>
      </xdr:nvSpPr>
      <xdr:spPr>
        <a:xfrm>
          <a:off x="210757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735" name="n_2aveValue【公民館】&#10;一人当たり面積"/>
        <xdr:cNvSpPr txBox="1"/>
      </xdr:nvSpPr>
      <xdr:spPr>
        <a:xfrm>
          <a:off x="20199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132097</xdr:rowOff>
    </xdr:from>
    <xdr:ext cx="469744" cy="259045"/>
    <xdr:sp macro="" textlink="">
      <xdr:nvSpPr>
        <xdr:cNvPr id="736" name="n_1mainValue【公民館】&#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7" name="正方形/長方形 73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8" name="正方形/長方形 73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9" name="テキスト ボックス 73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ての施設において、類似団体の平均値よりも有形固定資産減価償却率が高くなっている。特に漁港・港湾、認定こども園（岩国市は該当なし）・幼稚園・保育所、児童館、公民館は類似団体内で最も高い償却率である。漁港・港湾については、長寿命化計画を作成中のものもあるが、計画に基づき老朽化に対応する予定である。幼稚園・保育所、児童館及び公民館については、引き続き使用する施設については、施設の効率的な管理運営方法を検討するとともに、耐震化、長寿命化を図り、計画的な予防保全を行っていく。併せて、施設の統廃合や複合化についても検討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山口県岩国市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136,748
134,996
873.72
73,971,713
72,662,693
943,894
35,100,611
54,241,601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79466</xdr:rowOff>
    </xdr:to>
    <xdr:cxnSp macro="">
      <xdr:nvCxnSpPr>
        <xdr:cNvPr id="57" name="直線コネクタ 56"/>
        <xdr:cNvCxnSpPr/>
      </xdr:nvCxnSpPr>
      <xdr:spPr>
        <a:xfrm flipV="1">
          <a:off x="4634865" y="5660572"/>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83293</xdr:rowOff>
    </xdr:from>
    <xdr:ext cx="340478" cy="259045"/>
    <xdr:sp macro="" textlink="">
      <xdr:nvSpPr>
        <xdr:cNvPr id="58" name="【図書館】&#10;有形固定資産減価償却率最小値テキスト"/>
        <xdr:cNvSpPr txBox="1"/>
      </xdr:nvSpPr>
      <xdr:spPr>
        <a:xfrm>
          <a:off x="4673600" y="7284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79466</xdr:rowOff>
    </xdr:from>
    <xdr:to>
      <xdr:col>24</xdr:col>
      <xdr:colOff>152400</xdr:colOff>
      <xdr:row>42</xdr:row>
      <xdr:rowOff>79466</xdr:rowOff>
    </xdr:to>
    <xdr:cxnSp macro="">
      <xdr:nvCxnSpPr>
        <xdr:cNvPr id="59" name="直線コネクタ 58"/>
        <xdr:cNvCxnSpPr/>
      </xdr:nvCxnSpPr>
      <xdr:spPr>
        <a:xfrm>
          <a:off x="4546600" y="728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36484</xdr:rowOff>
    </xdr:from>
    <xdr:ext cx="405111" cy="259045"/>
    <xdr:sp macro="" textlink="">
      <xdr:nvSpPr>
        <xdr:cNvPr id="62" name="【図書館】&#10;有形固定資産減価償却率平均値テキスト"/>
        <xdr:cNvSpPr txBox="1"/>
      </xdr:nvSpPr>
      <xdr:spPr>
        <a:xfrm>
          <a:off x="4673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58057</xdr:rowOff>
    </xdr:from>
    <xdr:to>
      <xdr:col>24</xdr:col>
      <xdr:colOff>114300</xdr:colOff>
      <xdr:row>38</xdr:row>
      <xdr:rowOff>159657</xdr:rowOff>
    </xdr:to>
    <xdr:sp macro="" textlink="">
      <xdr:nvSpPr>
        <xdr:cNvPr id="63" name="フローチャート: 判断 62"/>
        <xdr:cNvSpPr/>
      </xdr:nvSpPr>
      <xdr:spPr>
        <a:xfrm>
          <a:off x="4584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164193</xdr:rowOff>
    </xdr:from>
    <xdr:to>
      <xdr:col>20</xdr:col>
      <xdr:colOff>38100</xdr:colOff>
      <xdr:row>38</xdr:row>
      <xdr:rowOff>94343</xdr:rowOff>
    </xdr:to>
    <xdr:sp macro="" textlink="">
      <xdr:nvSpPr>
        <xdr:cNvPr id="64" name="フローチャート: 判断 63"/>
        <xdr:cNvSpPr/>
      </xdr:nvSpPr>
      <xdr:spPr>
        <a:xfrm>
          <a:off x="3746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4173</xdr:rowOff>
    </xdr:from>
    <xdr:to>
      <xdr:col>15</xdr:col>
      <xdr:colOff>101600</xdr:colOff>
      <xdr:row>38</xdr:row>
      <xdr:rowOff>105773</xdr:rowOff>
    </xdr:to>
    <xdr:sp macro="" textlink="">
      <xdr:nvSpPr>
        <xdr:cNvPr id="65" name="フローチャート: 判断 64"/>
        <xdr:cNvSpPr/>
      </xdr:nvSpPr>
      <xdr:spPr>
        <a:xfrm>
          <a:off x="2857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71" name="楕円 70"/>
        <xdr:cNvSpPr/>
      </xdr:nvSpPr>
      <xdr:spPr>
        <a:xfrm>
          <a:off x="45847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69504</xdr:rowOff>
    </xdr:from>
    <xdr:ext cx="405111" cy="259045"/>
    <xdr:sp macro="" textlink="">
      <xdr:nvSpPr>
        <xdr:cNvPr id="72" name="【図書館】&#10;有形固定資産減価償却率該当値テキスト"/>
        <xdr:cNvSpPr txBox="1"/>
      </xdr:nvSpPr>
      <xdr:spPr>
        <a:xfrm>
          <a:off x="4673600" y="6241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79284</xdr:rowOff>
    </xdr:from>
    <xdr:to>
      <xdr:col>20</xdr:col>
      <xdr:colOff>38100</xdr:colOff>
      <xdr:row>38</xdr:row>
      <xdr:rowOff>9434</xdr:rowOff>
    </xdr:to>
    <xdr:sp macro="" textlink="">
      <xdr:nvSpPr>
        <xdr:cNvPr id="73" name="楕円 72"/>
        <xdr:cNvSpPr/>
      </xdr:nvSpPr>
      <xdr:spPr>
        <a:xfrm>
          <a:off x="3746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97427</xdr:rowOff>
    </xdr:from>
    <xdr:to>
      <xdr:col>24</xdr:col>
      <xdr:colOff>63500</xdr:colOff>
      <xdr:row>37</xdr:row>
      <xdr:rowOff>130084</xdr:rowOff>
    </xdr:to>
    <xdr:cxnSp macro="">
      <xdr:nvCxnSpPr>
        <xdr:cNvPr id="74" name="直線コネクタ 73"/>
        <xdr:cNvCxnSpPr/>
      </xdr:nvCxnSpPr>
      <xdr:spPr>
        <a:xfrm flipV="1">
          <a:off x="3797300" y="644107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85470</xdr:rowOff>
    </xdr:from>
    <xdr:ext cx="405111" cy="259045"/>
    <xdr:sp macro="" textlink="">
      <xdr:nvSpPr>
        <xdr:cNvPr id="75" name="n_1aveValue【図書館】&#10;有形固定資産減価償却率"/>
        <xdr:cNvSpPr txBox="1"/>
      </xdr:nvSpPr>
      <xdr:spPr>
        <a:xfrm>
          <a:off x="35820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122300</xdr:rowOff>
    </xdr:from>
    <xdr:ext cx="405111" cy="259045"/>
    <xdr:sp macro="" textlink="">
      <xdr:nvSpPr>
        <xdr:cNvPr id="76" name="n_2aveValue【図書館】&#10;有形固定資産減価償却率"/>
        <xdr:cNvSpPr txBox="1"/>
      </xdr:nvSpPr>
      <xdr:spPr>
        <a:xfrm>
          <a:off x="2705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25961</xdr:rowOff>
    </xdr:from>
    <xdr:ext cx="405111" cy="259045"/>
    <xdr:sp macro="" textlink="">
      <xdr:nvSpPr>
        <xdr:cNvPr id="77" name="n_1mainValue【図書館】&#10;有形固定資産減価償却率"/>
        <xdr:cNvSpPr txBox="1"/>
      </xdr:nvSpPr>
      <xdr:spPr>
        <a:xfrm>
          <a:off x="35820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7" name="テキスト ボックス 96"/>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9" name="テキスト ボックス 98"/>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48985</xdr:rowOff>
    </xdr:to>
    <xdr:cxnSp macro="">
      <xdr:nvCxnSpPr>
        <xdr:cNvPr id="103" name="直線コネクタ 102"/>
        <xdr:cNvCxnSpPr/>
      </xdr:nvCxnSpPr>
      <xdr:spPr>
        <a:xfrm flipV="1">
          <a:off x="10476865" y="5867400"/>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04"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05" name="直線コネクタ 104"/>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06"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07" name="直線コネクタ 106"/>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120849</xdr:rowOff>
    </xdr:from>
    <xdr:ext cx="469744" cy="259045"/>
    <xdr:sp macro="" textlink="">
      <xdr:nvSpPr>
        <xdr:cNvPr id="108" name="【図書館】&#10;一人当たり面積平均値テキスト"/>
        <xdr:cNvSpPr txBox="1"/>
      </xdr:nvSpPr>
      <xdr:spPr>
        <a:xfrm>
          <a:off x="10515600" y="68073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142422</xdr:rowOff>
    </xdr:from>
    <xdr:to>
      <xdr:col>55</xdr:col>
      <xdr:colOff>50800</xdr:colOff>
      <xdr:row>40</xdr:row>
      <xdr:rowOff>72572</xdr:rowOff>
    </xdr:to>
    <xdr:sp macro="" textlink="">
      <xdr:nvSpPr>
        <xdr:cNvPr id="109" name="フローチャート: 判断 108"/>
        <xdr:cNvSpPr/>
      </xdr:nvSpPr>
      <xdr:spPr>
        <a:xfrm>
          <a:off x="104267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10" name="フローチャート: 判断 109"/>
        <xdr:cNvSpPr/>
      </xdr:nvSpPr>
      <xdr:spPr>
        <a:xfrm>
          <a:off x="9588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47172</xdr:rowOff>
    </xdr:from>
    <xdr:to>
      <xdr:col>46</xdr:col>
      <xdr:colOff>38100</xdr:colOff>
      <xdr:row>40</xdr:row>
      <xdr:rowOff>148772</xdr:rowOff>
    </xdr:to>
    <xdr:sp macro="" textlink="">
      <xdr:nvSpPr>
        <xdr:cNvPr id="111" name="フローチャート: 判断 110"/>
        <xdr:cNvSpPr/>
      </xdr:nvSpPr>
      <xdr:spPr>
        <a:xfrm>
          <a:off x="8699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161472</xdr:rowOff>
    </xdr:from>
    <xdr:to>
      <xdr:col>55</xdr:col>
      <xdr:colOff>50800</xdr:colOff>
      <xdr:row>39</xdr:row>
      <xdr:rowOff>91622</xdr:rowOff>
    </xdr:to>
    <xdr:sp macro="" textlink="">
      <xdr:nvSpPr>
        <xdr:cNvPr id="117" name="楕円 116"/>
        <xdr:cNvSpPr/>
      </xdr:nvSpPr>
      <xdr:spPr>
        <a:xfrm>
          <a:off x="10426700" y="667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12899</xdr:rowOff>
    </xdr:from>
    <xdr:ext cx="469744" cy="259045"/>
    <xdr:sp macro="" textlink="">
      <xdr:nvSpPr>
        <xdr:cNvPr id="118" name="【図書館】&#10;一人当たり面積該当値テキスト"/>
        <xdr:cNvSpPr txBox="1"/>
      </xdr:nvSpPr>
      <xdr:spPr>
        <a:xfrm>
          <a:off x="10515600" y="652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907</xdr:rowOff>
    </xdr:from>
    <xdr:to>
      <xdr:col>50</xdr:col>
      <xdr:colOff>165100</xdr:colOff>
      <xdr:row>39</xdr:row>
      <xdr:rowOff>102507</xdr:rowOff>
    </xdr:to>
    <xdr:sp macro="" textlink="">
      <xdr:nvSpPr>
        <xdr:cNvPr id="119" name="楕円 118"/>
        <xdr:cNvSpPr/>
      </xdr:nvSpPr>
      <xdr:spPr>
        <a:xfrm>
          <a:off x="9588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40822</xdr:rowOff>
    </xdr:from>
    <xdr:to>
      <xdr:col>55</xdr:col>
      <xdr:colOff>0</xdr:colOff>
      <xdr:row>39</xdr:row>
      <xdr:rowOff>51707</xdr:rowOff>
    </xdr:to>
    <xdr:cxnSp macro="">
      <xdr:nvCxnSpPr>
        <xdr:cNvPr id="120" name="直線コネクタ 119"/>
        <xdr:cNvCxnSpPr/>
      </xdr:nvCxnSpPr>
      <xdr:spPr>
        <a:xfrm flipV="1">
          <a:off x="9639300" y="67273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96355</xdr:rowOff>
    </xdr:from>
    <xdr:ext cx="469744" cy="259045"/>
    <xdr:sp macro="" textlink="">
      <xdr:nvSpPr>
        <xdr:cNvPr id="121" name="n_1aveValue【図書館】&#10;一人当たり面積"/>
        <xdr:cNvSpPr txBox="1"/>
      </xdr:nvSpPr>
      <xdr:spPr>
        <a:xfrm>
          <a:off x="93917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165299</xdr:rowOff>
    </xdr:from>
    <xdr:ext cx="469744" cy="259045"/>
    <xdr:sp macro="" textlink="">
      <xdr:nvSpPr>
        <xdr:cNvPr id="122" name="n_2aveValue【図書館】&#10;一人当たり面積"/>
        <xdr:cNvSpPr txBox="1"/>
      </xdr:nvSpPr>
      <xdr:spPr>
        <a:xfrm>
          <a:off x="85154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119034</xdr:rowOff>
    </xdr:from>
    <xdr:ext cx="469744" cy="259045"/>
    <xdr:sp macro="" textlink="">
      <xdr:nvSpPr>
        <xdr:cNvPr id="123" name="n_1mainValue【図書館】&#10;一人当たり面積"/>
        <xdr:cNvSpPr txBox="1"/>
      </xdr:nvSpPr>
      <xdr:spPr>
        <a:xfrm>
          <a:off x="9391727" y="64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4" name="直線コネクタ 13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5" name="テキスト ボックス 134"/>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6" name="直線コネクタ 13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7" name="テキスト ボックス 13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8" name="直線コネクタ 13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9" name="テキスト ボックス 13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0" name="直線コネクタ 13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1" name="テキスト ボックス 14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2" name="直線コネクタ 14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3" name="テキスト ボックス 14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4" name="直線コネクタ 14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5" name="テキスト ボックス 144"/>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63</xdr:row>
      <xdr:rowOff>114300</xdr:rowOff>
    </xdr:to>
    <xdr:cxnSp macro="">
      <xdr:nvCxnSpPr>
        <xdr:cNvPr id="149" name="直線コネクタ 148"/>
        <xdr:cNvCxnSpPr/>
      </xdr:nvCxnSpPr>
      <xdr:spPr>
        <a:xfrm flipV="1">
          <a:off x="4634865" y="962406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50" name="【体育館・プール】&#10;有形固定資産減価償却率最小値テキスト"/>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51" name="直線コネクタ 150"/>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52" name="【体育館・プール】&#10;有形固定資産減価償却率最大値テキスト"/>
        <xdr:cNvSpPr txBox="1"/>
      </xdr:nvSpPr>
      <xdr:spPr>
        <a:xfrm>
          <a:off x="4673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53" name="直線コネクタ 152"/>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156590</xdr:rowOff>
    </xdr:from>
    <xdr:ext cx="405111" cy="259045"/>
    <xdr:sp macro="" textlink="">
      <xdr:nvSpPr>
        <xdr:cNvPr id="154" name="【体育館・プール】&#10;有形固定資産減価償却率平均値テキスト"/>
        <xdr:cNvSpPr txBox="1"/>
      </xdr:nvSpPr>
      <xdr:spPr>
        <a:xfrm>
          <a:off x="4673600" y="9929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55" name="フローチャート: 判断 154"/>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3084</xdr:rowOff>
    </xdr:from>
    <xdr:to>
      <xdr:col>20</xdr:col>
      <xdr:colOff>38100</xdr:colOff>
      <xdr:row>59</xdr:row>
      <xdr:rowOff>104684</xdr:rowOff>
    </xdr:to>
    <xdr:sp macro="" textlink="">
      <xdr:nvSpPr>
        <xdr:cNvPr id="156" name="フローチャート: 判断 155"/>
        <xdr:cNvSpPr/>
      </xdr:nvSpPr>
      <xdr:spPr>
        <a:xfrm>
          <a:off x="3746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125549</xdr:rowOff>
    </xdr:from>
    <xdr:to>
      <xdr:col>15</xdr:col>
      <xdr:colOff>101600</xdr:colOff>
      <xdr:row>60</xdr:row>
      <xdr:rowOff>55699</xdr:rowOff>
    </xdr:to>
    <xdr:sp macro="" textlink="">
      <xdr:nvSpPr>
        <xdr:cNvPr id="157" name="フローチャート: 判断 156"/>
        <xdr:cNvSpPr/>
      </xdr:nvSpPr>
      <xdr:spPr>
        <a:xfrm>
          <a:off x="2857500" y="1024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153307</xdr:rowOff>
    </xdr:from>
    <xdr:to>
      <xdr:col>24</xdr:col>
      <xdr:colOff>114300</xdr:colOff>
      <xdr:row>59</xdr:row>
      <xdr:rowOff>83457</xdr:rowOff>
    </xdr:to>
    <xdr:sp macro="" textlink="">
      <xdr:nvSpPr>
        <xdr:cNvPr id="163" name="楕円 162"/>
        <xdr:cNvSpPr/>
      </xdr:nvSpPr>
      <xdr:spPr>
        <a:xfrm>
          <a:off x="4584700" y="1009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131734</xdr:rowOff>
    </xdr:from>
    <xdr:ext cx="405111" cy="259045"/>
    <xdr:sp macro="" textlink="">
      <xdr:nvSpPr>
        <xdr:cNvPr id="164" name="【体育館・プール】&#10;有形固定資産減価償却率該当値テキスト"/>
        <xdr:cNvSpPr txBox="1"/>
      </xdr:nvSpPr>
      <xdr:spPr>
        <a:xfrm>
          <a:off x="4673600" y="10075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14515</xdr:rowOff>
    </xdr:from>
    <xdr:to>
      <xdr:col>20</xdr:col>
      <xdr:colOff>38100</xdr:colOff>
      <xdr:row>59</xdr:row>
      <xdr:rowOff>116115</xdr:rowOff>
    </xdr:to>
    <xdr:sp macro="" textlink="">
      <xdr:nvSpPr>
        <xdr:cNvPr id="165" name="楕円 164"/>
        <xdr:cNvSpPr/>
      </xdr:nvSpPr>
      <xdr:spPr>
        <a:xfrm>
          <a:off x="3746500" y="1013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32657</xdr:rowOff>
    </xdr:from>
    <xdr:to>
      <xdr:col>24</xdr:col>
      <xdr:colOff>63500</xdr:colOff>
      <xdr:row>59</xdr:row>
      <xdr:rowOff>65315</xdr:rowOff>
    </xdr:to>
    <xdr:cxnSp macro="">
      <xdr:nvCxnSpPr>
        <xdr:cNvPr id="166" name="直線コネクタ 165"/>
        <xdr:cNvCxnSpPr/>
      </xdr:nvCxnSpPr>
      <xdr:spPr>
        <a:xfrm flipV="1">
          <a:off x="3797300" y="1014820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121211</xdr:rowOff>
    </xdr:from>
    <xdr:ext cx="405111" cy="259045"/>
    <xdr:sp macro="" textlink="">
      <xdr:nvSpPr>
        <xdr:cNvPr id="167" name="n_1aveValue【体育館・プール】&#10;有形固定資産減価償却率"/>
        <xdr:cNvSpPr txBox="1"/>
      </xdr:nvSpPr>
      <xdr:spPr>
        <a:xfrm>
          <a:off x="35820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72226</xdr:rowOff>
    </xdr:from>
    <xdr:ext cx="405111" cy="259045"/>
    <xdr:sp macro="" textlink="">
      <xdr:nvSpPr>
        <xdr:cNvPr id="168" name="n_2aveValue【体育館・プール】&#10;有形固定資産減価償却率"/>
        <xdr:cNvSpPr txBox="1"/>
      </xdr:nvSpPr>
      <xdr:spPr>
        <a:xfrm>
          <a:off x="2705744"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107242</xdr:rowOff>
    </xdr:from>
    <xdr:ext cx="405111" cy="259045"/>
    <xdr:sp macro="" textlink="">
      <xdr:nvSpPr>
        <xdr:cNvPr id="169" name="n_1mainValue【体育館・プール】&#10;有形固定資産減価償却率"/>
        <xdr:cNvSpPr txBox="1"/>
      </xdr:nvSpPr>
      <xdr:spPr>
        <a:xfrm>
          <a:off x="3582044" y="1022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1" name="正方形/長方形 17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2" name="正方形/長方形 17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3" name="正方形/長方形 17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4" name="正方形/長方形 17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5" name="正方形/長方形 17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6" name="正方形/長方形 17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0" name="直線コネクタ 17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1" name="テキスト ボックス 180"/>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2" name="直線コネクタ 18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3" name="テキスト ボックス 182"/>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4" name="直線コネクタ 18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5" name="テキスト ボックス 184"/>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6" name="直線コネクタ 18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7" name="テキスト ボックス 186"/>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9" name="テキスト ボックス 18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66294</xdr:rowOff>
    </xdr:from>
    <xdr:to>
      <xdr:col>54</xdr:col>
      <xdr:colOff>189865</xdr:colOff>
      <xdr:row>63</xdr:row>
      <xdr:rowOff>57150</xdr:rowOff>
    </xdr:to>
    <xdr:cxnSp macro="">
      <xdr:nvCxnSpPr>
        <xdr:cNvPr id="191" name="直線コネクタ 190"/>
        <xdr:cNvCxnSpPr/>
      </xdr:nvCxnSpPr>
      <xdr:spPr>
        <a:xfrm flipV="1">
          <a:off x="10476865" y="983894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60977</xdr:rowOff>
    </xdr:from>
    <xdr:ext cx="469744" cy="259045"/>
    <xdr:sp macro="" textlink="">
      <xdr:nvSpPr>
        <xdr:cNvPr id="192" name="【体育館・プール】&#10;一人当たり面積最小値テキスト"/>
        <xdr:cNvSpPr txBox="1"/>
      </xdr:nvSpPr>
      <xdr:spPr>
        <a:xfrm>
          <a:off x="10515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57150</xdr:rowOff>
    </xdr:from>
    <xdr:to>
      <xdr:col>55</xdr:col>
      <xdr:colOff>88900</xdr:colOff>
      <xdr:row>63</xdr:row>
      <xdr:rowOff>57150</xdr:rowOff>
    </xdr:to>
    <xdr:cxnSp macro="">
      <xdr:nvCxnSpPr>
        <xdr:cNvPr id="193" name="直線コネクタ 192"/>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12971</xdr:rowOff>
    </xdr:from>
    <xdr:ext cx="469744" cy="259045"/>
    <xdr:sp macro="" textlink="">
      <xdr:nvSpPr>
        <xdr:cNvPr id="194" name="【体育館・プール】&#10;一人当たり面積最大値テキスト"/>
        <xdr:cNvSpPr txBox="1"/>
      </xdr:nvSpPr>
      <xdr:spPr>
        <a:xfrm>
          <a:off x="10515600" y="961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66294</xdr:rowOff>
    </xdr:from>
    <xdr:to>
      <xdr:col>55</xdr:col>
      <xdr:colOff>88900</xdr:colOff>
      <xdr:row>57</xdr:row>
      <xdr:rowOff>66294</xdr:rowOff>
    </xdr:to>
    <xdr:cxnSp macro="">
      <xdr:nvCxnSpPr>
        <xdr:cNvPr id="195" name="直線コネクタ 194"/>
        <xdr:cNvCxnSpPr/>
      </xdr:nvCxnSpPr>
      <xdr:spPr>
        <a:xfrm>
          <a:off x="10388600" y="98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101363</xdr:rowOff>
    </xdr:from>
    <xdr:ext cx="469744" cy="259045"/>
    <xdr:sp macro="" textlink="">
      <xdr:nvSpPr>
        <xdr:cNvPr id="196" name="【体育館・プール】&#10;一人当たり面積平均値テキスト"/>
        <xdr:cNvSpPr txBox="1"/>
      </xdr:nvSpPr>
      <xdr:spPr>
        <a:xfrm>
          <a:off x="10515600" y="10388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122936</xdr:rowOff>
    </xdr:from>
    <xdr:to>
      <xdr:col>55</xdr:col>
      <xdr:colOff>50800</xdr:colOff>
      <xdr:row>61</xdr:row>
      <xdr:rowOff>53086</xdr:rowOff>
    </xdr:to>
    <xdr:sp macro="" textlink="">
      <xdr:nvSpPr>
        <xdr:cNvPr id="197" name="フローチャート: 判断 196"/>
        <xdr:cNvSpPr/>
      </xdr:nvSpPr>
      <xdr:spPr>
        <a:xfrm>
          <a:off x="104267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198" name="フローチャート: 判断 197"/>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104648</xdr:rowOff>
    </xdr:from>
    <xdr:to>
      <xdr:col>46</xdr:col>
      <xdr:colOff>38100</xdr:colOff>
      <xdr:row>61</xdr:row>
      <xdr:rowOff>34798</xdr:rowOff>
    </xdr:to>
    <xdr:sp macro="" textlink="">
      <xdr:nvSpPr>
        <xdr:cNvPr id="199" name="フローチャート: 判断 198"/>
        <xdr:cNvSpPr/>
      </xdr:nvSpPr>
      <xdr:spPr>
        <a:xfrm>
          <a:off x="8699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29210</xdr:rowOff>
    </xdr:from>
    <xdr:to>
      <xdr:col>55</xdr:col>
      <xdr:colOff>50800</xdr:colOff>
      <xdr:row>59</xdr:row>
      <xdr:rowOff>130810</xdr:rowOff>
    </xdr:to>
    <xdr:sp macro="" textlink="">
      <xdr:nvSpPr>
        <xdr:cNvPr id="205" name="楕円 204"/>
        <xdr:cNvSpPr/>
      </xdr:nvSpPr>
      <xdr:spPr>
        <a:xfrm>
          <a:off x="104267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52087</xdr:rowOff>
    </xdr:from>
    <xdr:ext cx="469744" cy="259045"/>
    <xdr:sp macro="" textlink="">
      <xdr:nvSpPr>
        <xdr:cNvPr id="206" name="【体育館・プール】&#10;一人当たり面積該当値テキスト"/>
        <xdr:cNvSpPr txBox="1"/>
      </xdr:nvSpPr>
      <xdr:spPr>
        <a:xfrm>
          <a:off x="10515600" y="999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38354</xdr:rowOff>
    </xdr:from>
    <xdr:to>
      <xdr:col>50</xdr:col>
      <xdr:colOff>165100</xdr:colOff>
      <xdr:row>59</xdr:row>
      <xdr:rowOff>139954</xdr:rowOff>
    </xdr:to>
    <xdr:sp macro="" textlink="">
      <xdr:nvSpPr>
        <xdr:cNvPr id="207" name="楕円 206"/>
        <xdr:cNvSpPr/>
      </xdr:nvSpPr>
      <xdr:spPr>
        <a:xfrm>
          <a:off x="9588500" y="101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80010</xdr:rowOff>
    </xdr:from>
    <xdr:to>
      <xdr:col>55</xdr:col>
      <xdr:colOff>0</xdr:colOff>
      <xdr:row>59</xdr:row>
      <xdr:rowOff>89154</xdr:rowOff>
    </xdr:to>
    <xdr:cxnSp macro="">
      <xdr:nvCxnSpPr>
        <xdr:cNvPr id="208" name="直線コネクタ 207"/>
        <xdr:cNvCxnSpPr/>
      </xdr:nvCxnSpPr>
      <xdr:spPr>
        <a:xfrm flipV="1">
          <a:off x="9639300" y="101955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21353</xdr:rowOff>
    </xdr:from>
    <xdr:ext cx="469744" cy="259045"/>
    <xdr:sp macro="" textlink="">
      <xdr:nvSpPr>
        <xdr:cNvPr id="209" name="n_1aveValue【体育館・プール】&#10;一人当たり面積"/>
        <xdr:cNvSpPr txBox="1"/>
      </xdr:nvSpPr>
      <xdr:spPr>
        <a:xfrm>
          <a:off x="9391727" y="1047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51325</xdr:rowOff>
    </xdr:from>
    <xdr:ext cx="469744" cy="259045"/>
    <xdr:sp macro="" textlink="">
      <xdr:nvSpPr>
        <xdr:cNvPr id="210" name="n_2aveValue【体育館・プール】&#10;一人当たり面積"/>
        <xdr:cNvSpPr txBox="1"/>
      </xdr:nvSpPr>
      <xdr:spPr>
        <a:xfrm>
          <a:off x="85154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156481</xdr:rowOff>
    </xdr:from>
    <xdr:ext cx="469744" cy="259045"/>
    <xdr:sp macro="" textlink="">
      <xdr:nvSpPr>
        <xdr:cNvPr id="211" name="n_1mainValue【体育館・プール】&#10;一人当たり面積"/>
        <xdr:cNvSpPr txBox="1"/>
      </xdr:nvSpPr>
      <xdr:spPr>
        <a:xfrm>
          <a:off x="9391727" y="992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2" name="テキスト ボックス 22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3" name="直線コネクタ 22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24" name="テキスト ボックス 22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5" name="直線コネクタ 22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6" name="テキスト ボックス 22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7" name="直線コネクタ 22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8" name="テキスト ボックス 22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9" name="直線コネクタ 22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0" name="テキスト ボックス 22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1" name="直線コネクタ 23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2" name="テキスト ボックス 23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3" name="直線コネクタ 23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34" name="テキスト ボックス 23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6" name="テキスト ボックス 23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52795</xdr:rowOff>
    </xdr:from>
    <xdr:to>
      <xdr:col>24</xdr:col>
      <xdr:colOff>62865</xdr:colOff>
      <xdr:row>86</xdr:row>
      <xdr:rowOff>67492</xdr:rowOff>
    </xdr:to>
    <xdr:cxnSp macro="">
      <xdr:nvCxnSpPr>
        <xdr:cNvPr id="238" name="直線コネクタ 237"/>
        <xdr:cNvCxnSpPr/>
      </xdr:nvCxnSpPr>
      <xdr:spPr>
        <a:xfrm flipV="1">
          <a:off x="4634865" y="13254445"/>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71319</xdr:rowOff>
    </xdr:from>
    <xdr:ext cx="405111" cy="259045"/>
    <xdr:sp macro="" textlink="">
      <xdr:nvSpPr>
        <xdr:cNvPr id="239" name="【福祉施設】&#10;有形固定資産減価償却率最小値テキスト"/>
        <xdr:cNvSpPr txBox="1"/>
      </xdr:nvSpPr>
      <xdr:spPr>
        <a:xfrm>
          <a:off x="4673600" y="1481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67492</xdr:rowOff>
    </xdr:from>
    <xdr:to>
      <xdr:col>24</xdr:col>
      <xdr:colOff>152400</xdr:colOff>
      <xdr:row>86</xdr:row>
      <xdr:rowOff>67492</xdr:rowOff>
    </xdr:to>
    <xdr:cxnSp macro="">
      <xdr:nvCxnSpPr>
        <xdr:cNvPr id="240" name="直線コネクタ 239"/>
        <xdr:cNvCxnSpPr/>
      </xdr:nvCxnSpPr>
      <xdr:spPr>
        <a:xfrm>
          <a:off x="4546600" y="1481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170922</xdr:rowOff>
    </xdr:from>
    <xdr:ext cx="405111" cy="259045"/>
    <xdr:sp macro="" textlink="">
      <xdr:nvSpPr>
        <xdr:cNvPr id="241" name="【福祉施設】&#10;有形固定資産減価償却率最大値テキスト"/>
        <xdr:cNvSpPr txBox="1"/>
      </xdr:nvSpPr>
      <xdr:spPr>
        <a:xfrm>
          <a:off x="4673600" y="13029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52795</xdr:rowOff>
    </xdr:from>
    <xdr:to>
      <xdr:col>24</xdr:col>
      <xdr:colOff>152400</xdr:colOff>
      <xdr:row>77</xdr:row>
      <xdr:rowOff>52795</xdr:rowOff>
    </xdr:to>
    <xdr:cxnSp macro="">
      <xdr:nvCxnSpPr>
        <xdr:cNvPr id="242" name="直線コネクタ 241"/>
        <xdr:cNvCxnSpPr/>
      </xdr:nvCxnSpPr>
      <xdr:spPr>
        <a:xfrm>
          <a:off x="4546600" y="1325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52632</xdr:rowOff>
    </xdr:from>
    <xdr:ext cx="405111" cy="259045"/>
    <xdr:sp macro="" textlink="">
      <xdr:nvSpPr>
        <xdr:cNvPr id="243" name="【福祉施設】&#10;有形固定資産減価償却率平均値テキスト"/>
        <xdr:cNvSpPr txBox="1"/>
      </xdr:nvSpPr>
      <xdr:spPr>
        <a:xfrm>
          <a:off x="4673600" y="1394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29755</xdr:rowOff>
    </xdr:from>
    <xdr:to>
      <xdr:col>24</xdr:col>
      <xdr:colOff>114300</xdr:colOff>
      <xdr:row>82</xdr:row>
      <xdr:rowOff>131355</xdr:rowOff>
    </xdr:to>
    <xdr:sp macro="" textlink="">
      <xdr:nvSpPr>
        <xdr:cNvPr id="244" name="フローチャート: 判断 243"/>
        <xdr:cNvSpPr/>
      </xdr:nvSpPr>
      <xdr:spPr>
        <a:xfrm>
          <a:off x="45847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158750</xdr:rowOff>
    </xdr:from>
    <xdr:to>
      <xdr:col>20</xdr:col>
      <xdr:colOff>38100</xdr:colOff>
      <xdr:row>82</xdr:row>
      <xdr:rowOff>88900</xdr:rowOff>
    </xdr:to>
    <xdr:sp macro="" textlink="">
      <xdr:nvSpPr>
        <xdr:cNvPr id="245" name="フローチャート: 判断 244"/>
        <xdr:cNvSpPr/>
      </xdr:nvSpPr>
      <xdr:spPr>
        <a:xfrm>
          <a:off x="3746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166914</xdr:rowOff>
    </xdr:from>
    <xdr:to>
      <xdr:col>15</xdr:col>
      <xdr:colOff>101600</xdr:colOff>
      <xdr:row>83</xdr:row>
      <xdr:rowOff>97064</xdr:rowOff>
    </xdr:to>
    <xdr:sp macro="" textlink="">
      <xdr:nvSpPr>
        <xdr:cNvPr id="246" name="フローチャート: 判断 245"/>
        <xdr:cNvSpPr/>
      </xdr:nvSpPr>
      <xdr:spPr>
        <a:xfrm>
          <a:off x="28575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7" name="テキスト ボックス 24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91802</xdr:rowOff>
    </xdr:from>
    <xdr:to>
      <xdr:col>24</xdr:col>
      <xdr:colOff>114300</xdr:colOff>
      <xdr:row>83</xdr:row>
      <xdr:rowOff>21952</xdr:rowOff>
    </xdr:to>
    <xdr:sp macro="" textlink="">
      <xdr:nvSpPr>
        <xdr:cNvPr id="252" name="楕円 251"/>
        <xdr:cNvSpPr/>
      </xdr:nvSpPr>
      <xdr:spPr>
        <a:xfrm>
          <a:off x="45847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70229</xdr:rowOff>
    </xdr:from>
    <xdr:ext cx="405111" cy="259045"/>
    <xdr:sp macro="" textlink="">
      <xdr:nvSpPr>
        <xdr:cNvPr id="253" name="【福祉施設】&#10;有形固定資産減価償却率該当値テキスト"/>
        <xdr:cNvSpPr txBox="1"/>
      </xdr:nvSpPr>
      <xdr:spPr>
        <a:xfrm>
          <a:off x="4673600"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163649</xdr:rowOff>
    </xdr:from>
    <xdr:to>
      <xdr:col>20</xdr:col>
      <xdr:colOff>38100</xdr:colOff>
      <xdr:row>83</xdr:row>
      <xdr:rowOff>93799</xdr:rowOff>
    </xdr:to>
    <xdr:sp macro="" textlink="">
      <xdr:nvSpPr>
        <xdr:cNvPr id="254" name="楕円 253"/>
        <xdr:cNvSpPr/>
      </xdr:nvSpPr>
      <xdr:spPr>
        <a:xfrm>
          <a:off x="37465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142602</xdr:rowOff>
    </xdr:from>
    <xdr:to>
      <xdr:col>24</xdr:col>
      <xdr:colOff>63500</xdr:colOff>
      <xdr:row>83</xdr:row>
      <xdr:rowOff>42999</xdr:rowOff>
    </xdr:to>
    <xdr:cxnSp macro="">
      <xdr:nvCxnSpPr>
        <xdr:cNvPr id="255" name="直線コネクタ 254"/>
        <xdr:cNvCxnSpPr/>
      </xdr:nvCxnSpPr>
      <xdr:spPr>
        <a:xfrm flipV="1">
          <a:off x="3797300" y="14201502"/>
          <a:ext cx="8382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105427</xdr:rowOff>
    </xdr:from>
    <xdr:ext cx="405111" cy="259045"/>
    <xdr:sp macro="" textlink="">
      <xdr:nvSpPr>
        <xdr:cNvPr id="256" name="n_1aveValue【福祉施設】&#10;有形固定資産減価償却率"/>
        <xdr:cNvSpPr txBox="1"/>
      </xdr:nvSpPr>
      <xdr:spPr>
        <a:xfrm>
          <a:off x="35820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113591</xdr:rowOff>
    </xdr:from>
    <xdr:ext cx="405111" cy="259045"/>
    <xdr:sp macro="" textlink="">
      <xdr:nvSpPr>
        <xdr:cNvPr id="257" name="n_2aveValue【福祉施設】&#10;有形固定資産減価償却率"/>
        <xdr:cNvSpPr txBox="1"/>
      </xdr:nvSpPr>
      <xdr:spPr>
        <a:xfrm>
          <a:off x="2705744" y="1400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84926</xdr:rowOff>
    </xdr:from>
    <xdr:ext cx="405111" cy="259045"/>
    <xdr:sp macro="" textlink="">
      <xdr:nvSpPr>
        <xdr:cNvPr id="258" name="n_1mainValue【福祉施設】&#10;有形固定資産減価償却率"/>
        <xdr:cNvSpPr txBox="1"/>
      </xdr:nvSpPr>
      <xdr:spPr>
        <a:xfrm>
          <a:off x="35820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9" name="正方形/長方形 25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0" name="正方形/長方形 25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1" name="正方形/長方形 26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2" name="正方形/長方形 26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3" name="正方形/長方形 26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4" name="正方形/長方形 26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5" name="正方形/長方形 26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6" name="正方形/長方形 26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7" name="テキスト ボックス 26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8" name="直線コネクタ 26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9" name="直線コネクタ 26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0" name="テキスト ボックス 26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1" name="直線コネクタ 27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2" name="テキスト ボックス 27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3" name="直線コネクタ 27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4" name="テキスト ボックス 27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5" name="直線コネクタ 27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6" name="テキスト ボックス 27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7" name="直線コネクタ 27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8" name="テキスト ボックス 27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9" name="直線コネクタ 27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0" name="テキスト ボックス 27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1" name="直線コネクタ 28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2" name="テキスト ボックス 28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29936</xdr:rowOff>
    </xdr:from>
    <xdr:to>
      <xdr:col>54</xdr:col>
      <xdr:colOff>189865</xdr:colOff>
      <xdr:row>86</xdr:row>
      <xdr:rowOff>70757</xdr:rowOff>
    </xdr:to>
    <xdr:cxnSp macro="">
      <xdr:nvCxnSpPr>
        <xdr:cNvPr id="284" name="直線コネクタ 283"/>
        <xdr:cNvCxnSpPr/>
      </xdr:nvCxnSpPr>
      <xdr:spPr>
        <a:xfrm flipV="1">
          <a:off x="10476865" y="13231586"/>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74584</xdr:rowOff>
    </xdr:from>
    <xdr:ext cx="469744" cy="259045"/>
    <xdr:sp macro="" textlink="">
      <xdr:nvSpPr>
        <xdr:cNvPr id="285" name="【福祉施設】&#10;一人当たり面積最小値テキスト"/>
        <xdr:cNvSpPr txBox="1"/>
      </xdr:nvSpPr>
      <xdr:spPr>
        <a:xfrm>
          <a:off x="10515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70757</xdr:rowOff>
    </xdr:from>
    <xdr:to>
      <xdr:col>55</xdr:col>
      <xdr:colOff>88900</xdr:colOff>
      <xdr:row>86</xdr:row>
      <xdr:rowOff>70757</xdr:rowOff>
    </xdr:to>
    <xdr:cxnSp macro="">
      <xdr:nvCxnSpPr>
        <xdr:cNvPr id="286" name="直線コネクタ 285"/>
        <xdr:cNvCxnSpPr/>
      </xdr:nvCxnSpPr>
      <xdr:spPr>
        <a:xfrm>
          <a:off x="10388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148063</xdr:rowOff>
    </xdr:from>
    <xdr:ext cx="469744" cy="259045"/>
    <xdr:sp macro="" textlink="">
      <xdr:nvSpPr>
        <xdr:cNvPr id="287" name="【福祉施設】&#10;一人当たり面積最大値テキスト"/>
        <xdr:cNvSpPr txBox="1"/>
      </xdr:nvSpPr>
      <xdr:spPr>
        <a:xfrm>
          <a:off x="10515600" y="1300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29936</xdr:rowOff>
    </xdr:from>
    <xdr:to>
      <xdr:col>55</xdr:col>
      <xdr:colOff>88900</xdr:colOff>
      <xdr:row>77</xdr:row>
      <xdr:rowOff>29936</xdr:rowOff>
    </xdr:to>
    <xdr:cxnSp macro="">
      <xdr:nvCxnSpPr>
        <xdr:cNvPr id="288" name="直線コネクタ 287"/>
        <xdr:cNvCxnSpPr/>
      </xdr:nvCxnSpPr>
      <xdr:spPr>
        <a:xfrm>
          <a:off x="10388600" y="1323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71863</xdr:rowOff>
    </xdr:from>
    <xdr:ext cx="469744" cy="259045"/>
    <xdr:sp macro="" textlink="">
      <xdr:nvSpPr>
        <xdr:cNvPr id="289" name="【福祉施設】&#10;一人当たり面積平均値テキスト"/>
        <xdr:cNvSpPr txBox="1"/>
      </xdr:nvSpPr>
      <xdr:spPr>
        <a:xfrm>
          <a:off x="10515600" y="13959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93436</xdr:rowOff>
    </xdr:from>
    <xdr:to>
      <xdr:col>55</xdr:col>
      <xdr:colOff>50800</xdr:colOff>
      <xdr:row>82</xdr:row>
      <xdr:rowOff>23586</xdr:rowOff>
    </xdr:to>
    <xdr:sp macro="" textlink="">
      <xdr:nvSpPr>
        <xdr:cNvPr id="290" name="フローチャート: 判断 289"/>
        <xdr:cNvSpPr/>
      </xdr:nvSpPr>
      <xdr:spPr>
        <a:xfrm>
          <a:off x="104267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109764</xdr:rowOff>
    </xdr:from>
    <xdr:to>
      <xdr:col>50</xdr:col>
      <xdr:colOff>165100</xdr:colOff>
      <xdr:row>82</xdr:row>
      <xdr:rowOff>39914</xdr:rowOff>
    </xdr:to>
    <xdr:sp macro="" textlink="">
      <xdr:nvSpPr>
        <xdr:cNvPr id="291" name="フローチャート: 判断 290"/>
        <xdr:cNvSpPr/>
      </xdr:nvSpPr>
      <xdr:spPr>
        <a:xfrm>
          <a:off x="9588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77107</xdr:rowOff>
    </xdr:from>
    <xdr:to>
      <xdr:col>46</xdr:col>
      <xdr:colOff>38100</xdr:colOff>
      <xdr:row>82</xdr:row>
      <xdr:rowOff>7257</xdr:rowOff>
    </xdr:to>
    <xdr:sp macro="" textlink="">
      <xdr:nvSpPr>
        <xdr:cNvPr id="292" name="フローチャート: 判断 291"/>
        <xdr:cNvSpPr/>
      </xdr:nvSpPr>
      <xdr:spPr>
        <a:xfrm>
          <a:off x="8699500" y="1396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3" name="テキスト ボックス 29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4" name="テキスト ボックス 29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5" name="テキスト ボックス 29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6" name="テキスト ボックス 29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7" name="テキスト ボックス 29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166914</xdr:rowOff>
    </xdr:from>
    <xdr:to>
      <xdr:col>55</xdr:col>
      <xdr:colOff>50800</xdr:colOff>
      <xdr:row>79</xdr:row>
      <xdr:rowOff>97064</xdr:rowOff>
    </xdr:to>
    <xdr:sp macro="" textlink="">
      <xdr:nvSpPr>
        <xdr:cNvPr id="298" name="楕円 297"/>
        <xdr:cNvSpPr/>
      </xdr:nvSpPr>
      <xdr:spPr>
        <a:xfrm>
          <a:off x="10426700" y="1354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18341</xdr:rowOff>
    </xdr:from>
    <xdr:ext cx="469744" cy="259045"/>
    <xdr:sp macro="" textlink="">
      <xdr:nvSpPr>
        <xdr:cNvPr id="299" name="【福祉施設】&#10;一人当たり面積該当値テキスト"/>
        <xdr:cNvSpPr txBox="1"/>
      </xdr:nvSpPr>
      <xdr:spPr>
        <a:xfrm>
          <a:off x="10515600" y="1339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11793</xdr:rowOff>
    </xdr:from>
    <xdr:to>
      <xdr:col>50</xdr:col>
      <xdr:colOff>165100</xdr:colOff>
      <xdr:row>79</xdr:row>
      <xdr:rowOff>113393</xdr:rowOff>
    </xdr:to>
    <xdr:sp macro="" textlink="">
      <xdr:nvSpPr>
        <xdr:cNvPr id="300" name="楕円 299"/>
        <xdr:cNvSpPr/>
      </xdr:nvSpPr>
      <xdr:spPr>
        <a:xfrm>
          <a:off x="9588500" y="1355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46264</xdr:rowOff>
    </xdr:from>
    <xdr:to>
      <xdr:col>55</xdr:col>
      <xdr:colOff>0</xdr:colOff>
      <xdr:row>79</xdr:row>
      <xdr:rowOff>62593</xdr:rowOff>
    </xdr:to>
    <xdr:cxnSp macro="">
      <xdr:nvCxnSpPr>
        <xdr:cNvPr id="301" name="直線コネクタ 300"/>
        <xdr:cNvCxnSpPr/>
      </xdr:nvCxnSpPr>
      <xdr:spPr>
        <a:xfrm flipV="1">
          <a:off x="9639300" y="1359081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31041</xdr:rowOff>
    </xdr:from>
    <xdr:ext cx="469744" cy="259045"/>
    <xdr:sp macro="" textlink="">
      <xdr:nvSpPr>
        <xdr:cNvPr id="302" name="n_1aveValue【福祉施設】&#10;一人当たり面積"/>
        <xdr:cNvSpPr txBox="1"/>
      </xdr:nvSpPr>
      <xdr:spPr>
        <a:xfrm>
          <a:off x="9391727" y="1408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23784</xdr:rowOff>
    </xdr:from>
    <xdr:ext cx="469744" cy="259045"/>
    <xdr:sp macro="" textlink="">
      <xdr:nvSpPr>
        <xdr:cNvPr id="303" name="n_2aveValue【福祉施設】&#10;一人当たり面積"/>
        <xdr:cNvSpPr txBox="1"/>
      </xdr:nvSpPr>
      <xdr:spPr>
        <a:xfrm>
          <a:off x="8515427" y="1373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129920</xdr:rowOff>
    </xdr:from>
    <xdr:ext cx="469744" cy="259045"/>
    <xdr:sp macro="" textlink="">
      <xdr:nvSpPr>
        <xdr:cNvPr id="304" name="n_1mainValue【福祉施設】&#10;一人当たり面積"/>
        <xdr:cNvSpPr txBox="1"/>
      </xdr:nvSpPr>
      <xdr:spPr>
        <a:xfrm>
          <a:off x="9391727" y="1333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5" name="正方形/長方形 3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6" name="正方形/長方形 3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7" name="正方形/長方形 3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8" name="正方形/長方形 3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9" name="正方形/長方形 3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0" name="正方形/長方形 3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1" name="正方形/長方形 3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2" name="正方形/長方形 31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3" name="テキスト ボックス 31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4" name="直線コネクタ 31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15" name="テキスト ボックス 31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16" name="直線コネクタ 315"/>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17" name="テキスト ボックス 316"/>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18" name="直線コネクタ 317"/>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19" name="テキスト ボックス 318"/>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20" name="直線コネクタ 319"/>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21" name="テキスト ボックス 320"/>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22" name="直線コネクタ 321"/>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23" name="テキスト ボックス 322"/>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4" name="直線コネクタ 32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5" name="テキスト ボックス 32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147065</xdr:rowOff>
    </xdr:from>
    <xdr:to>
      <xdr:col>24</xdr:col>
      <xdr:colOff>62865</xdr:colOff>
      <xdr:row>106</xdr:row>
      <xdr:rowOff>99061</xdr:rowOff>
    </xdr:to>
    <xdr:cxnSp macro="">
      <xdr:nvCxnSpPr>
        <xdr:cNvPr id="327" name="直線コネクタ 326"/>
        <xdr:cNvCxnSpPr/>
      </xdr:nvCxnSpPr>
      <xdr:spPr>
        <a:xfrm flipV="1">
          <a:off x="4634865" y="17120615"/>
          <a:ext cx="0" cy="1152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102888</xdr:rowOff>
    </xdr:from>
    <xdr:ext cx="405111" cy="259045"/>
    <xdr:sp macro="" textlink="">
      <xdr:nvSpPr>
        <xdr:cNvPr id="328" name="【市民会館】&#10;有形固定資産減価償却率最小値テキスト"/>
        <xdr:cNvSpPr txBox="1"/>
      </xdr:nvSpPr>
      <xdr:spPr>
        <a:xfrm>
          <a:off x="4673600" y="1827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99061</xdr:rowOff>
    </xdr:from>
    <xdr:to>
      <xdr:col>24</xdr:col>
      <xdr:colOff>152400</xdr:colOff>
      <xdr:row>106</xdr:row>
      <xdr:rowOff>99061</xdr:rowOff>
    </xdr:to>
    <xdr:cxnSp macro="">
      <xdr:nvCxnSpPr>
        <xdr:cNvPr id="329" name="直線コネクタ 328"/>
        <xdr:cNvCxnSpPr/>
      </xdr:nvCxnSpPr>
      <xdr:spPr>
        <a:xfrm>
          <a:off x="4546600" y="1827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93742</xdr:rowOff>
    </xdr:from>
    <xdr:ext cx="405111" cy="259045"/>
    <xdr:sp macro="" textlink="">
      <xdr:nvSpPr>
        <xdr:cNvPr id="330" name="【市民会館】&#10;有形固定資産減価償却率最大値テキスト"/>
        <xdr:cNvSpPr txBox="1"/>
      </xdr:nvSpPr>
      <xdr:spPr>
        <a:xfrm>
          <a:off x="4673600" y="1689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147065</xdr:rowOff>
    </xdr:from>
    <xdr:to>
      <xdr:col>24</xdr:col>
      <xdr:colOff>152400</xdr:colOff>
      <xdr:row>99</xdr:row>
      <xdr:rowOff>147065</xdr:rowOff>
    </xdr:to>
    <xdr:cxnSp macro="">
      <xdr:nvCxnSpPr>
        <xdr:cNvPr id="331" name="直線コネクタ 330"/>
        <xdr:cNvCxnSpPr/>
      </xdr:nvCxnSpPr>
      <xdr:spPr>
        <a:xfrm>
          <a:off x="4546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129557</xdr:rowOff>
    </xdr:from>
    <xdr:ext cx="405111" cy="259045"/>
    <xdr:sp macro="" textlink="">
      <xdr:nvSpPr>
        <xdr:cNvPr id="332" name="【市民会館】&#10;有形固定資産減価償却率平均値テキスト"/>
        <xdr:cNvSpPr txBox="1"/>
      </xdr:nvSpPr>
      <xdr:spPr>
        <a:xfrm>
          <a:off x="4673600" y="1778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151130</xdr:rowOff>
    </xdr:from>
    <xdr:to>
      <xdr:col>24</xdr:col>
      <xdr:colOff>114300</xdr:colOff>
      <xdr:row>104</xdr:row>
      <xdr:rowOff>81280</xdr:rowOff>
    </xdr:to>
    <xdr:sp macro="" textlink="">
      <xdr:nvSpPr>
        <xdr:cNvPr id="333" name="フローチャート: 判断 332"/>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41402</xdr:rowOff>
    </xdr:from>
    <xdr:to>
      <xdr:col>20</xdr:col>
      <xdr:colOff>38100</xdr:colOff>
      <xdr:row>104</xdr:row>
      <xdr:rowOff>143002</xdr:rowOff>
    </xdr:to>
    <xdr:sp macro="" textlink="">
      <xdr:nvSpPr>
        <xdr:cNvPr id="334" name="フローチャート: 判断 333"/>
        <xdr:cNvSpPr/>
      </xdr:nvSpPr>
      <xdr:spPr>
        <a:xfrm>
          <a:off x="3746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77978</xdr:rowOff>
    </xdr:from>
    <xdr:to>
      <xdr:col>15</xdr:col>
      <xdr:colOff>101600</xdr:colOff>
      <xdr:row>105</xdr:row>
      <xdr:rowOff>8128</xdr:rowOff>
    </xdr:to>
    <xdr:sp macro="" textlink="">
      <xdr:nvSpPr>
        <xdr:cNvPr id="335" name="フローチャート: 判断 334"/>
        <xdr:cNvSpPr/>
      </xdr:nvSpPr>
      <xdr:spPr>
        <a:xfrm>
          <a:off x="2857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6" name="テキスト ボックス 33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7" name="テキスト ボックス 33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8" name="テキスト ボックス 33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9" name="テキスト ボックス 33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0" name="テキスト ボックス 33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96265</xdr:rowOff>
    </xdr:from>
    <xdr:to>
      <xdr:col>24</xdr:col>
      <xdr:colOff>114300</xdr:colOff>
      <xdr:row>100</xdr:row>
      <xdr:rowOff>26415</xdr:rowOff>
    </xdr:to>
    <xdr:sp macro="" textlink="">
      <xdr:nvSpPr>
        <xdr:cNvPr id="341" name="楕円 340"/>
        <xdr:cNvSpPr/>
      </xdr:nvSpPr>
      <xdr:spPr>
        <a:xfrm>
          <a:off x="4584700" y="1706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49292</xdr:rowOff>
    </xdr:from>
    <xdr:ext cx="405111" cy="259045"/>
    <xdr:sp macro="" textlink="">
      <xdr:nvSpPr>
        <xdr:cNvPr id="342" name="【市民会館】&#10;有形固定資産減価償却率該当値テキスト"/>
        <xdr:cNvSpPr txBox="1"/>
      </xdr:nvSpPr>
      <xdr:spPr>
        <a:xfrm>
          <a:off x="4673600" y="170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128270</xdr:rowOff>
    </xdr:from>
    <xdr:to>
      <xdr:col>20</xdr:col>
      <xdr:colOff>38100</xdr:colOff>
      <xdr:row>100</xdr:row>
      <xdr:rowOff>58420</xdr:rowOff>
    </xdr:to>
    <xdr:sp macro="" textlink="">
      <xdr:nvSpPr>
        <xdr:cNvPr id="343" name="楕円 342"/>
        <xdr:cNvSpPr/>
      </xdr:nvSpPr>
      <xdr:spPr>
        <a:xfrm>
          <a:off x="3746500" y="1710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99</xdr:row>
      <xdr:rowOff>147065</xdr:rowOff>
    </xdr:from>
    <xdr:to>
      <xdr:col>24</xdr:col>
      <xdr:colOff>63500</xdr:colOff>
      <xdr:row>100</xdr:row>
      <xdr:rowOff>7620</xdr:rowOff>
    </xdr:to>
    <xdr:cxnSp macro="">
      <xdr:nvCxnSpPr>
        <xdr:cNvPr id="344" name="直線コネクタ 343"/>
        <xdr:cNvCxnSpPr/>
      </xdr:nvCxnSpPr>
      <xdr:spPr>
        <a:xfrm flipV="1">
          <a:off x="3797300" y="17120615"/>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134129</xdr:rowOff>
    </xdr:from>
    <xdr:ext cx="405111" cy="259045"/>
    <xdr:sp macro="" textlink="">
      <xdr:nvSpPr>
        <xdr:cNvPr id="345" name="n_1aveValue【市民会館】&#10;有形固定資産減価償却率"/>
        <xdr:cNvSpPr txBox="1"/>
      </xdr:nvSpPr>
      <xdr:spPr>
        <a:xfrm>
          <a:off x="3582044" y="1796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24655</xdr:rowOff>
    </xdr:from>
    <xdr:ext cx="405111" cy="259045"/>
    <xdr:sp macro="" textlink="">
      <xdr:nvSpPr>
        <xdr:cNvPr id="346" name="n_2aveValue【市民会館】&#10;有形固定資産減価償却率"/>
        <xdr:cNvSpPr txBox="1"/>
      </xdr:nvSpPr>
      <xdr:spPr>
        <a:xfrm>
          <a:off x="2705744" y="1768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74947</xdr:rowOff>
    </xdr:from>
    <xdr:ext cx="405111" cy="259045"/>
    <xdr:sp macro="" textlink="">
      <xdr:nvSpPr>
        <xdr:cNvPr id="347" name="n_1mainValue【市民会館】&#10;有形固定資産減価償却率"/>
        <xdr:cNvSpPr txBox="1"/>
      </xdr:nvSpPr>
      <xdr:spPr>
        <a:xfrm>
          <a:off x="3582044" y="1687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8" name="正方形/長方形 34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9" name="正方形/長方形 34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0" name="正方形/長方形 34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1" name="正方形/長方形 35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2" name="正方形/長方形 35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3" name="正方形/長方形 35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4" name="正方形/長方形 35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5" name="正方形/長方形 35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6" name="テキスト ボックス 35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7" name="直線コネクタ 35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58" name="テキスト ボックス 357"/>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359" name="直線コネクタ 35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60" name="テキスト ボックス 35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1" name="直線コネクタ 36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2" name="テキスト ボックス 36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3" name="直線コネクタ 36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4" name="テキスト ボックス 36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5" name="直線コネクタ 36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6" name="テキスト ボックス 36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7" name="直線コネクタ 36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8" name="テキスト ボックス 36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9" name="直線コネクタ 36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0" name="テキスト ボックス 36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11430</xdr:rowOff>
    </xdr:from>
    <xdr:to>
      <xdr:col>54</xdr:col>
      <xdr:colOff>189865</xdr:colOff>
      <xdr:row>109</xdr:row>
      <xdr:rowOff>64770</xdr:rowOff>
    </xdr:to>
    <xdr:cxnSp macro="">
      <xdr:nvCxnSpPr>
        <xdr:cNvPr id="372" name="直線コネクタ 371"/>
        <xdr:cNvCxnSpPr/>
      </xdr:nvCxnSpPr>
      <xdr:spPr>
        <a:xfrm flipV="1">
          <a:off x="10476865" y="173278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68597</xdr:rowOff>
    </xdr:from>
    <xdr:ext cx="469744" cy="259045"/>
    <xdr:sp macro="" textlink="">
      <xdr:nvSpPr>
        <xdr:cNvPr id="373" name="【市民会館】&#10;一人当たり面積最小値テキスト"/>
        <xdr:cNvSpPr txBox="1"/>
      </xdr:nvSpPr>
      <xdr:spPr>
        <a:xfrm>
          <a:off x="10515600" y="187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64770</xdr:rowOff>
    </xdr:from>
    <xdr:to>
      <xdr:col>55</xdr:col>
      <xdr:colOff>88900</xdr:colOff>
      <xdr:row>109</xdr:row>
      <xdr:rowOff>64770</xdr:rowOff>
    </xdr:to>
    <xdr:cxnSp macro="">
      <xdr:nvCxnSpPr>
        <xdr:cNvPr id="374" name="直線コネクタ 373"/>
        <xdr:cNvCxnSpPr/>
      </xdr:nvCxnSpPr>
      <xdr:spPr>
        <a:xfrm>
          <a:off x="10388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129557</xdr:rowOff>
    </xdr:from>
    <xdr:ext cx="469744" cy="259045"/>
    <xdr:sp macro="" textlink="">
      <xdr:nvSpPr>
        <xdr:cNvPr id="375" name="【市民会館】&#10;一人当たり面積最大値テキスト"/>
        <xdr:cNvSpPr txBox="1"/>
      </xdr:nvSpPr>
      <xdr:spPr>
        <a:xfrm>
          <a:off x="10515600" y="1710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11430</xdr:rowOff>
    </xdr:from>
    <xdr:to>
      <xdr:col>55</xdr:col>
      <xdr:colOff>88900</xdr:colOff>
      <xdr:row>101</xdr:row>
      <xdr:rowOff>11430</xdr:rowOff>
    </xdr:to>
    <xdr:cxnSp macro="">
      <xdr:nvCxnSpPr>
        <xdr:cNvPr id="376" name="直線コネクタ 375"/>
        <xdr:cNvCxnSpPr/>
      </xdr:nvCxnSpPr>
      <xdr:spPr>
        <a:xfrm>
          <a:off x="10388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3827</xdr:rowOff>
    </xdr:from>
    <xdr:ext cx="469744" cy="259045"/>
    <xdr:sp macro="" textlink="">
      <xdr:nvSpPr>
        <xdr:cNvPr id="377" name="【市民会館】&#10;一人当たり面積平均値テキスト"/>
        <xdr:cNvSpPr txBox="1"/>
      </xdr:nvSpPr>
      <xdr:spPr>
        <a:xfrm>
          <a:off x="10515600" y="1817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378" name="フローチャート: 判断 377"/>
        <xdr:cNvSpPr/>
      </xdr:nvSpPr>
      <xdr:spPr>
        <a:xfrm>
          <a:off x="10426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158750</xdr:rowOff>
    </xdr:from>
    <xdr:to>
      <xdr:col>50</xdr:col>
      <xdr:colOff>165100</xdr:colOff>
      <xdr:row>106</xdr:row>
      <xdr:rowOff>88900</xdr:rowOff>
    </xdr:to>
    <xdr:sp macro="" textlink="">
      <xdr:nvSpPr>
        <xdr:cNvPr id="379" name="フローチャート: 判断 378"/>
        <xdr:cNvSpPr/>
      </xdr:nvSpPr>
      <xdr:spPr>
        <a:xfrm>
          <a:off x="9588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166370</xdr:rowOff>
    </xdr:from>
    <xdr:to>
      <xdr:col>46</xdr:col>
      <xdr:colOff>38100</xdr:colOff>
      <xdr:row>106</xdr:row>
      <xdr:rowOff>96520</xdr:rowOff>
    </xdr:to>
    <xdr:sp macro="" textlink="">
      <xdr:nvSpPr>
        <xdr:cNvPr id="380" name="フローチャート: 判断 379"/>
        <xdr:cNvSpPr/>
      </xdr:nvSpPr>
      <xdr:spPr>
        <a:xfrm>
          <a:off x="8699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1" name="テキスト ボックス 38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2" name="テキスト ボックス 38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3" name="テキスト ボックス 38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4" name="テキスト ボックス 38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5" name="テキスト ボックス 38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21589</xdr:rowOff>
    </xdr:from>
    <xdr:to>
      <xdr:col>55</xdr:col>
      <xdr:colOff>50800</xdr:colOff>
      <xdr:row>105</xdr:row>
      <xdr:rowOff>123189</xdr:rowOff>
    </xdr:to>
    <xdr:sp macro="" textlink="">
      <xdr:nvSpPr>
        <xdr:cNvPr id="386" name="楕円 385"/>
        <xdr:cNvSpPr/>
      </xdr:nvSpPr>
      <xdr:spPr>
        <a:xfrm>
          <a:off x="104267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44466</xdr:rowOff>
    </xdr:from>
    <xdr:ext cx="469744" cy="259045"/>
    <xdr:sp macro="" textlink="">
      <xdr:nvSpPr>
        <xdr:cNvPr id="387" name="【市民会館】&#10;一人当たり面積該当値テキスト"/>
        <xdr:cNvSpPr txBox="1"/>
      </xdr:nvSpPr>
      <xdr:spPr>
        <a:xfrm>
          <a:off x="10515600" y="1787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36830</xdr:rowOff>
    </xdr:from>
    <xdr:to>
      <xdr:col>50</xdr:col>
      <xdr:colOff>165100</xdr:colOff>
      <xdr:row>105</xdr:row>
      <xdr:rowOff>138430</xdr:rowOff>
    </xdr:to>
    <xdr:sp macro="" textlink="">
      <xdr:nvSpPr>
        <xdr:cNvPr id="388" name="楕円 387"/>
        <xdr:cNvSpPr/>
      </xdr:nvSpPr>
      <xdr:spPr>
        <a:xfrm>
          <a:off x="9588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72389</xdr:rowOff>
    </xdr:from>
    <xdr:to>
      <xdr:col>55</xdr:col>
      <xdr:colOff>0</xdr:colOff>
      <xdr:row>105</xdr:row>
      <xdr:rowOff>87630</xdr:rowOff>
    </xdr:to>
    <xdr:cxnSp macro="">
      <xdr:nvCxnSpPr>
        <xdr:cNvPr id="389" name="直線コネクタ 388"/>
        <xdr:cNvCxnSpPr/>
      </xdr:nvCxnSpPr>
      <xdr:spPr>
        <a:xfrm flipV="1">
          <a:off x="9639300" y="180746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80027</xdr:rowOff>
    </xdr:from>
    <xdr:ext cx="469744" cy="259045"/>
    <xdr:sp macro="" textlink="">
      <xdr:nvSpPr>
        <xdr:cNvPr id="390" name="n_1aveValue【市民会館】&#10;一人当たり面積"/>
        <xdr:cNvSpPr txBox="1"/>
      </xdr:nvSpPr>
      <xdr:spPr>
        <a:xfrm>
          <a:off x="93917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113047</xdr:rowOff>
    </xdr:from>
    <xdr:ext cx="469744" cy="259045"/>
    <xdr:sp macro="" textlink="">
      <xdr:nvSpPr>
        <xdr:cNvPr id="391" name="n_2aveValue【市民会館】&#10;一人当たり面積"/>
        <xdr:cNvSpPr txBox="1"/>
      </xdr:nvSpPr>
      <xdr:spPr>
        <a:xfrm>
          <a:off x="85154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154957</xdr:rowOff>
    </xdr:from>
    <xdr:ext cx="469744" cy="259045"/>
    <xdr:sp macro="" textlink="">
      <xdr:nvSpPr>
        <xdr:cNvPr id="392" name="n_1mainValue【市民会館】&#10;一人当たり面積"/>
        <xdr:cNvSpPr txBox="1"/>
      </xdr:nvSpPr>
      <xdr:spPr>
        <a:xfrm>
          <a:off x="93917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03" name="テキスト ボックス 40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05" name="テキスト ボックス 40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13" name="テキスト ボックス 41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5" name="テキスト ボックス 41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150495</xdr:rowOff>
    </xdr:from>
    <xdr:to>
      <xdr:col>85</xdr:col>
      <xdr:colOff>126364</xdr:colOff>
      <xdr:row>41</xdr:row>
      <xdr:rowOff>148590</xdr:rowOff>
    </xdr:to>
    <xdr:cxnSp macro="">
      <xdr:nvCxnSpPr>
        <xdr:cNvPr id="417" name="直線コネクタ 416"/>
        <xdr:cNvCxnSpPr/>
      </xdr:nvCxnSpPr>
      <xdr:spPr>
        <a:xfrm flipV="1">
          <a:off x="16318864" y="5808345"/>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152417</xdr:rowOff>
    </xdr:from>
    <xdr:ext cx="405111" cy="259045"/>
    <xdr:sp macro="" textlink="">
      <xdr:nvSpPr>
        <xdr:cNvPr id="418" name="【一般廃棄物処理施設】&#10;有形固定資産減価償却率最小値テキスト"/>
        <xdr:cNvSpPr txBox="1"/>
      </xdr:nvSpPr>
      <xdr:spPr>
        <a:xfrm>
          <a:off x="16357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148590</xdr:rowOff>
    </xdr:from>
    <xdr:to>
      <xdr:col>86</xdr:col>
      <xdr:colOff>25400</xdr:colOff>
      <xdr:row>41</xdr:row>
      <xdr:rowOff>148590</xdr:rowOff>
    </xdr:to>
    <xdr:cxnSp macro="">
      <xdr:nvCxnSpPr>
        <xdr:cNvPr id="419" name="直線コネクタ 418"/>
        <xdr:cNvCxnSpPr/>
      </xdr:nvCxnSpPr>
      <xdr:spPr>
        <a:xfrm>
          <a:off x="16230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97172</xdr:rowOff>
    </xdr:from>
    <xdr:ext cx="405111" cy="259045"/>
    <xdr:sp macro="" textlink="">
      <xdr:nvSpPr>
        <xdr:cNvPr id="420" name="【一般廃棄物処理施設】&#10;有形固定資産減価償却率最大値テキスト"/>
        <xdr:cNvSpPr txBox="1"/>
      </xdr:nvSpPr>
      <xdr:spPr>
        <a:xfrm>
          <a:off x="16357600"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150495</xdr:rowOff>
    </xdr:from>
    <xdr:to>
      <xdr:col>86</xdr:col>
      <xdr:colOff>25400</xdr:colOff>
      <xdr:row>33</xdr:row>
      <xdr:rowOff>150495</xdr:rowOff>
    </xdr:to>
    <xdr:cxnSp macro="">
      <xdr:nvCxnSpPr>
        <xdr:cNvPr id="421" name="直線コネクタ 420"/>
        <xdr:cNvCxnSpPr/>
      </xdr:nvCxnSpPr>
      <xdr:spPr>
        <a:xfrm>
          <a:off x="16230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51452</xdr:rowOff>
    </xdr:from>
    <xdr:ext cx="405111" cy="259045"/>
    <xdr:sp macro="" textlink="">
      <xdr:nvSpPr>
        <xdr:cNvPr id="422" name="【一般廃棄物処理施設】&#10;有形固定資産減価償却率平均値テキスト"/>
        <xdr:cNvSpPr txBox="1"/>
      </xdr:nvSpPr>
      <xdr:spPr>
        <a:xfrm>
          <a:off x="16357600" y="6223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73025</xdr:rowOff>
    </xdr:from>
    <xdr:to>
      <xdr:col>85</xdr:col>
      <xdr:colOff>177800</xdr:colOff>
      <xdr:row>37</xdr:row>
      <xdr:rowOff>3175</xdr:rowOff>
    </xdr:to>
    <xdr:sp macro="" textlink="">
      <xdr:nvSpPr>
        <xdr:cNvPr id="423" name="フローチャート: 判断 422"/>
        <xdr:cNvSpPr/>
      </xdr:nvSpPr>
      <xdr:spPr>
        <a:xfrm>
          <a:off x="162687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101600</xdr:rowOff>
    </xdr:from>
    <xdr:to>
      <xdr:col>81</xdr:col>
      <xdr:colOff>101600</xdr:colOff>
      <xdr:row>37</xdr:row>
      <xdr:rowOff>31750</xdr:rowOff>
    </xdr:to>
    <xdr:sp macro="" textlink="">
      <xdr:nvSpPr>
        <xdr:cNvPr id="424" name="フローチャート: 判断 423"/>
        <xdr:cNvSpPr/>
      </xdr:nvSpPr>
      <xdr:spPr>
        <a:xfrm>
          <a:off x="15430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44450</xdr:rowOff>
    </xdr:from>
    <xdr:to>
      <xdr:col>76</xdr:col>
      <xdr:colOff>165100</xdr:colOff>
      <xdr:row>37</xdr:row>
      <xdr:rowOff>146050</xdr:rowOff>
    </xdr:to>
    <xdr:sp macro="" textlink="">
      <xdr:nvSpPr>
        <xdr:cNvPr id="425" name="フローチャート: 判断 424"/>
        <xdr:cNvSpPr/>
      </xdr:nvSpPr>
      <xdr:spPr>
        <a:xfrm>
          <a:off x="14541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36830</xdr:rowOff>
    </xdr:from>
    <xdr:to>
      <xdr:col>85</xdr:col>
      <xdr:colOff>177800</xdr:colOff>
      <xdr:row>35</xdr:row>
      <xdr:rowOff>138430</xdr:rowOff>
    </xdr:to>
    <xdr:sp macro="" textlink="">
      <xdr:nvSpPr>
        <xdr:cNvPr id="431" name="楕円 430"/>
        <xdr:cNvSpPr/>
      </xdr:nvSpPr>
      <xdr:spPr>
        <a:xfrm>
          <a:off x="162687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59707</xdr:rowOff>
    </xdr:from>
    <xdr:ext cx="405111" cy="259045"/>
    <xdr:sp macro="" textlink="">
      <xdr:nvSpPr>
        <xdr:cNvPr id="432" name="【一般廃棄物処理施設】&#10;有形固定資産減価償却率該当値テキスト"/>
        <xdr:cNvSpPr txBox="1"/>
      </xdr:nvSpPr>
      <xdr:spPr>
        <a:xfrm>
          <a:off x="16357600"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73025</xdr:rowOff>
    </xdr:from>
    <xdr:to>
      <xdr:col>81</xdr:col>
      <xdr:colOff>101600</xdr:colOff>
      <xdr:row>36</xdr:row>
      <xdr:rowOff>3175</xdr:rowOff>
    </xdr:to>
    <xdr:sp macro="" textlink="">
      <xdr:nvSpPr>
        <xdr:cNvPr id="433" name="楕円 432"/>
        <xdr:cNvSpPr/>
      </xdr:nvSpPr>
      <xdr:spPr>
        <a:xfrm>
          <a:off x="15430500" y="60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87630</xdr:rowOff>
    </xdr:from>
    <xdr:to>
      <xdr:col>85</xdr:col>
      <xdr:colOff>127000</xdr:colOff>
      <xdr:row>35</xdr:row>
      <xdr:rowOff>123825</xdr:rowOff>
    </xdr:to>
    <xdr:cxnSp macro="">
      <xdr:nvCxnSpPr>
        <xdr:cNvPr id="434" name="直線コネクタ 433"/>
        <xdr:cNvCxnSpPr/>
      </xdr:nvCxnSpPr>
      <xdr:spPr>
        <a:xfrm flipV="1">
          <a:off x="15481300" y="60883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22877</xdr:rowOff>
    </xdr:from>
    <xdr:ext cx="405111" cy="259045"/>
    <xdr:sp macro="" textlink="">
      <xdr:nvSpPr>
        <xdr:cNvPr id="435" name="n_1aveValue【一般廃棄物処理施設】&#10;有形固定資産減価償却率"/>
        <xdr:cNvSpPr txBox="1"/>
      </xdr:nvSpPr>
      <xdr:spPr>
        <a:xfrm>
          <a:off x="15266044" y="636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162577</xdr:rowOff>
    </xdr:from>
    <xdr:ext cx="405111" cy="259045"/>
    <xdr:sp macro="" textlink="">
      <xdr:nvSpPr>
        <xdr:cNvPr id="436" name="n_2aveValue【一般廃棄物処理施設】&#10;有形固定資産減価償却率"/>
        <xdr:cNvSpPr txBox="1"/>
      </xdr:nvSpPr>
      <xdr:spPr>
        <a:xfrm>
          <a:off x="14389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19702</xdr:rowOff>
    </xdr:from>
    <xdr:ext cx="405111" cy="259045"/>
    <xdr:sp macro="" textlink="">
      <xdr:nvSpPr>
        <xdr:cNvPr id="437" name="n_1mainValue【一般廃棄物処理施設】&#10;有形固定資産減価償却率"/>
        <xdr:cNvSpPr txBox="1"/>
      </xdr:nvSpPr>
      <xdr:spPr>
        <a:xfrm>
          <a:off x="15266044" y="584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8" name="正方形/長方形 4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9" name="正方形/長方形 43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0" name="正方形/長方形 43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1" name="正方形/長方形 44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2" name="正方形/長方形 44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3" name="正方形/長方形 44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4" name="正方形/長方形 44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5" name="正方形/長方形 44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6" name="テキスト ボックス 44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7" name="直線コネクタ 44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8" name="直線コネクタ 44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49" name="テキスト ボックス 44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0" name="直線コネクタ 44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51" name="テキスト ボックス 45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2" name="直線コネクタ 45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3" name="テキスト ボックス 45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4" name="直線コネクタ 45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55" name="テキスト ボックス 45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6" name="直線コネクタ 45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57" name="テキスト ボックス 45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8" name="直線コネクタ 45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9" name="テキスト ボックス 45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122949</xdr:rowOff>
    </xdr:from>
    <xdr:to>
      <xdr:col>116</xdr:col>
      <xdr:colOff>62864</xdr:colOff>
      <xdr:row>42</xdr:row>
      <xdr:rowOff>9967</xdr:rowOff>
    </xdr:to>
    <xdr:cxnSp macro="">
      <xdr:nvCxnSpPr>
        <xdr:cNvPr id="461" name="直線コネクタ 460"/>
        <xdr:cNvCxnSpPr/>
      </xdr:nvCxnSpPr>
      <xdr:spPr>
        <a:xfrm flipV="1">
          <a:off x="22160864" y="5780799"/>
          <a:ext cx="0" cy="143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13794</xdr:rowOff>
    </xdr:from>
    <xdr:ext cx="469744" cy="259045"/>
    <xdr:sp macro="" textlink="">
      <xdr:nvSpPr>
        <xdr:cNvPr id="462" name="【一般廃棄物処理施設】&#10;一人当たり有形固定資産（償却資産）額最小値テキスト"/>
        <xdr:cNvSpPr txBox="1"/>
      </xdr:nvSpPr>
      <xdr:spPr>
        <a:xfrm>
          <a:off x="22199600" y="721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9967</xdr:rowOff>
    </xdr:from>
    <xdr:to>
      <xdr:col>116</xdr:col>
      <xdr:colOff>152400</xdr:colOff>
      <xdr:row>42</xdr:row>
      <xdr:rowOff>9967</xdr:rowOff>
    </xdr:to>
    <xdr:cxnSp macro="">
      <xdr:nvCxnSpPr>
        <xdr:cNvPr id="463" name="直線コネクタ 462"/>
        <xdr:cNvCxnSpPr/>
      </xdr:nvCxnSpPr>
      <xdr:spPr>
        <a:xfrm>
          <a:off x="22072600" y="721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69626</xdr:rowOff>
    </xdr:from>
    <xdr:ext cx="599010" cy="259045"/>
    <xdr:sp macro="" textlink="">
      <xdr:nvSpPr>
        <xdr:cNvPr id="464" name="【一般廃棄物処理施設】&#10;一人当たり有形固定資産（償却資産）額最大値テキスト"/>
        <xdr:cNvSpPr txBox="1"/>
      </xdr:nvSpPr>
      <xdr:spPr>
        <a:xfrm>
          <a:off x="22199600" y="555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122949</xdr:rowOff>
    </xdr:from>
    <xdr:to>
      <xdr:col>116</xdr:col>
      <xdr:colOff>152400</xdr:colOff>
      <xdr:row>33</xdr:row>
      <xdr:rowOff>122949</xdr:rowOff>
    </xdr:to>
    <xdr:cxnSp macro="">
      <xdr:nvCxnSpPr>
        <xdr:cNvPr id="465" name="直線コネクタ 464"/>
        <xdr:cNvCxnSpPr/>
      </xdr:nvCxnSpPr>
      <xdr:spPr>
        <a:xfrm>
          <a:off x="22072600" y="5780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41363</xdr:rowOff>
    </xdr:from>
    <xdr:ext cx="534377" cy="259045"/>
    <xdr:sp macro="" textlink="">
      <xdr:nvSpPr>
        <xdr:cNvPr id="466" name="【一般廃棄物処理施設】&#10;一人当たり有形固定資産（償却資産）額平均値テキスト"/>
        <xdr:cNvSpPr txBox="1"/>
      </xdr:nvSpPr>
      <xdr:spPr>
        <a:xfrm>
          <a:off x="22199600" y="6556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62936</xdr:rowOff>
    </xdr:from>
    <xdr:to>
      <xdr:col>116</xdr:col>
      <xdr:colOff>114300</xdr:colOff>
      <xdr:row>38</xdr:row>
      <xdr:rowOff>164536</xdr:rowOff>
    </xdr:to>
    <xdr:sp macro="" textlink="">
      <xdr:nvSpPr>
        <xdr:cNvPr id="467" name="フローチャート: 判断 466"/>
        <xdr:cNvSpPr/>
      </xdr:nvSpPr>
      <xdr:spPr>
        <a:xfrm>
          <a:off x="22110700" y="657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102743</xdr:rowOff>
    </xdr:from>
    <xdr:to>
      <xdr:col>112</xdr:col>
      <xdr:colOff>38100</xdr:colOff>
      <xdr:row>39</xdr:row>
      <xdr:rowOff>32893</xdr:rowOff>
    </xdr:to>
    <xdr:sp macro="" textlink="">
      <xdr:nvSpPr>
        <xdr:cNvPr id="468" name="フローチャート: 判断 467"/>
        <xdr:cNvSpPr/>
      </xdr:nvSpPr>
      <xdr:spPr>
        <a:xfrm>
          <a:off x="21272500" y="66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121420</xdr:rowOff>
    </xdr:from>
    <xdr:to>
      <xdr:col>107</xdr:col>
      <xdr:colOff>101600</xdr:colOff>
      <xdr:row>39</xdr:row>
      <xdr:rowOff>51570</xdr:rowOff>
    </xdr:to>
    <xdr:sp macro="" textlink="">
      <xdr:nvSpPr>
        <xdr:cNvPr id="469" name="フローチャート: 判断 468"/>
        <xdr:cNvSpPr/>
      </xdr:nvSpPr>
      <xdr:spPr>
        <a:xfrm>
          <a:off x="20383500" y="6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0" name="テキスト ボックス 46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1" name="テキスト ボックス 47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2" name="テキスト ボックス 47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3" name="テキスト ボックス 47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4" name="テキスト ボックス 47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80980</xdr:rowOff>
    </xdr:from>
    <xdr:to>
      <xdr:col>116</xdr:col>
      <xdr:colOff>114300</xdr:colOff>
      <xdr:row>36</xdr:row>
      <xdr:rowOff>11130</xdr:rowOff>
    </xdr:to>
    <xdr:sp macro="" textlink="">
      <xdr:nvSpPr>
        <xdr:cNvPr id="475" name="楕円 474"/>
        <xdr:cNvSpPr/>
      </xdr:nvSpPr>
      <xdr:spPr>
        <a:xfrm>
          <a:off x="22110700" y="608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103857</xdr:rowOff>
    </xdr:from>
    <xdr:ext cx="599010" cy="259045"/>
    <xdr:sp macro="" textlink="">
      <xdr:nvSpPr>
        <xdr:cNvPr id="476" name="【一般廃棄物処理施設】&#10;一人当たり有形固定資産（償却資産）額該当値テキスト"/>
        <xdr:cNvSpPr txBox="1"/>
      </xdr:nvSpPr>
      <xdr:spPr>
        <a:xfrm>
          <a:off x="22199600" y="5933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94735</xdr:rowOff>
    </xdr:from>
    <xdr:to>
      <xdr:col>112</xdr:col>
      <xdr:colOff>38100</xdr:colOff>
      <xdr:row>36</xdr:row>
      <xdr:rowOff>24885</xdr:rowOff>
    </xdr:to>
    <xdr:sp macro="" textlink="">
      <xdr:nvSpPr>
        <xdr:cNvPr id="477" name="楕円 476"/>
        <xdr:cNvSpPr/>
      </xdr:nvSpPr>
      <xdr:spPr>
        <a:xfrm>
          <a:off x="21272500" y="609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131780</xdr:rowOff>
    </xdr:from>
    <xdr:to>
      <xdr:col>116</xdr:col>
      <xdr:colOff>63500</xdr:colOff>
      <xdr:row>35</xdr:row>
      <xdr:rowOff>145535</xdr:rowOff>
    </xdr:to>
    <xdr:cxnSp macro="">
      <xdr:nvCxnSpPr>
        <xdr:cNvPr id="478" name="直線コネクタ 477"/>
        <xdr:cNvCxnSpPr/>
      </xdr:nvCxnSpPr>
      <xdr:spPr>
        <a:xfrm flipV="1">
          <a:off x="21323300" y="6132530"/>
          <a:ext cx="838200" cy="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24020</xdr:rowOff>
    </xdr:from>
    <xdr:ext cx="534377" cy="259045"/>
    <xdr:sp macro="" textlink="">
      <xdr:nvSpPr>
        <xdr:cNvPr id="479" name="n_1aveValue【一般廃棄物処理施設】&#10;一人当たり有形固定資産（償却資産）額"/>
        <xdr:cNvSpPr txBox="1"/>
      </xdr:nvSpPr>
      <xdr:spPr>
        <a:xfrm>
          <a:off x="21043411" y="671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68097</xdr:rowOff>
    </xdr:from>
    <xdr:ext cx="534377" cy="259045"/>
    <xdr:sp macro="" textlink="">
      <xdr:nvSpPr>
        <xdr:cNvPr id="480" name="n_2aveValue【一般廃棄物処理施設】&#10;一人当たり有形固定資産（償却資産）額"/>
        <xdr:cNvSpPr txBox="1"/>
      </xdr:nvSpPr>
      <xdr:spPr>
        <a:xfrm>
          <a:off x="20167111" y="641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41412</xdr:rowOff>
    </xdr:from>
    <xdr:ext cx="599010" cy="259045"/>
    <xdr:sp macro="" textlink="">
      <xdr:nvSpPr>
        <xdr:cNvPr id="481" name="n_1mainValue【一般廃棄物処理施設】&#10;一人当たり有形固定資産（償却資産）額"/>
        <xdr:cNvSpPr txBox="1"/>
      </xdr:nvSpPr>
      <xdr:spPr>
        <a:xfrm>
          <a:off x="21011095" y="587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92" name="直線コネクタ 49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93" name="テキスト ボックス 49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4" name="直線コネクタ 49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5" name="テキスト ボックス 49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6" name="直線コネクタ 49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7" name="テキスト ボックス 49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8" name="直線コネクタ 49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9" name="テキスト ボックス 49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0" name="直線コネクタ 49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1" name="テキスト ボックス 50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2" name="直線コネクタ 50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03" name="テキスト ボックス 50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4" name="直線コネクタ 5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5" name="テキスト ボックス 50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29391</xdr:rowOff>
    </xdr:from>
    <xdr:to>
      <xdr:col>85</xdr:col>
      <xdr:colOff>126364</xdr:colOff>
      <xdr:row>64</xdr:row>
      <xdr:rowOff>97972</xdr:rowOff>
    </xdr:to>
    <xdr:cxnSp macro="">
      <xdr:nvCxnSpPr>
        <xdr:cNvPr id="507" name="直線コネクタ 506"/>
        <xdr:cNvCxnSpPr/>
      </xdr:nvCxnSpPr>
      <xdr:spPr>
        <a:xfrm flipV="1">
          <a:off x="16318864" y="9630591"/>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08"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09" name="直線コネクタ 508"/>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147518</xdr:rowOff>
    </xdr:from>
    <xdr:ext cx="405111" cy="259045"/>
    <xdr:sp macro="" textlink="">
      <xdr:nvSpPr>
        <xdr:cNvPr id="510" name="【保健センター・保健所】&#10;有形固定資産減価償却率最大値テキスト"/>
        <xdr:cNvSpPr txBox="1"/>
      </xdr:nvSpPr>
      <xdr:spPr>
        <a:xfrm>
          <a:off x="16357600" y="940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29391</xdr:rowOff>
    </xdr:from>
    <xdr:to>
      <xdr:col>86</xdr:col>
      <xdr:colOff>25400</xdr:colOff>
      <xdr:row>56</xdr:row>
      <xdr:rowOff>29391</xdr:rowOff>
    </xdr:to>
    <xdr:cxnSp macro="">
      <xdr:nvCxnSpPr>
        <xdr:cNvPr id="511" name="直線コネクタ 510"/>
        <xdr:cNvCxnSpPr/>
      </xdr:nvCxnSpPr>
      <xdr:spPr>
        <a:xfrm>
          <a:off x="16230600" y="9630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135000</xdr:rowOff>
    </xdr:from>
    <xdr:ext cx="405111" cy="259045"/>
    <xdr:sp macro="" textlink="">
      <xdr:nvSpPr>
        <xdr:cNvPr id="512" name="【保健センター・保健所】&#10;有形固定資産減価償却率平均値テキスト"/>
        <xdr:cNvSpPr txBox="1"/>
      </xdr:nvSpPr>
      <xdr:spPr>
        <a:xfrm>
          <a:off x="16357600" y="1025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156573</xdr:rowOff>
    </xdr:from>
    <xdr:to>
      <xdr:col>85</xdr:col>
      <xdr:colOff>177800</xdr:colOff>
      <xdr:row>60</xdr:row>
      <xdr:rowOff>86723</xdr:rowOff>
    </xdr:to>
    <xdr:sp macro="" textlink="">
      <xdr:nvSpPr>
        <xdr:cNvPr id="513" name="フローチャート: 判断 512"/>
        <xdr:cNvSpPr/>
      </xdr:nvSpPr>
      <xdr:spPr>
        <a:xfrm>
          <a:off x="16268700" y="102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39007</xdr:rowOff>
    </xdr:from>
    <xdr:to>
      <xdr:col>81</xdr:col>
      <xdr:colOff>101600</xdr:colOff>
      <xdr:row>60</xdr:row>
      <xdr:rowOff>140607</xdr:rowOff>
    </xdr:to>
    <xdr:sp macro="" textlink="">
      <xdr:nvSpPr>
        <xdr:cNvPr id="514" name="フローチャート: 判断 513"/>
        <xdr:cNvSpPr/>
      </xdr:nvSpPr>
      <xdr:spPr>
        <a:xfrm>
          <a:off x="15430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119017</xdr:rowOff>
    </xdr:from>
    <xdr:to>
      <xdr:col>76</xdr:col>
      <xdr:colOff>165100</xdr:colOff>
      <xdr:row>61</xdr:row>
      <xdr:rowOff>49167</xdr:rowOff>
    </xdr:to>
    <xdr:sp macro="" textlink="">
      <xdr:nvSpPr>
        <xdr:cNvPr id="515" name="フローチャート: 判断 514"/>
        <xdr:cNvSpPr/>
      </xdr:nvSpPr>
      <xdr:spPr>
        <a:xfrm>
          <a:off x="14541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6" name="テキスト ボックス 5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7" name="テキスト ボックス 5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8" name="テキスト ボックス 5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9" name="テキスト ボックス 5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0" name="テキスト ボックス 5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109220</xdr:rowOff>
    </xdr:from>
    <xdr:to>
      <xdr:col>85</xdr:col>
      <xdr:colOff>177800</xdr:colOff>
      <xdr:row>58</xdr:row>
      <xdr:rowOff>39370</xdr:rowOff>
    </xdr:to>
    <xdr:sp macro="" textlink="">
      <xdr:nvSpPr>
        <xdr:cNvPr id="521" name="楕円 520"/>
        <xdr:cNvSpPr/>
      </xdr:nvSpPr>
      <xdr:spPr>
        <a:xfrm>
          <a:off x="162687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132097</xdr:rowOff>
    </xdr:from>
    <xdr:ext cx="405111" cy="259045"/>
    <xdr:sp macro="" textlink="">
      <xdr:nvSpPr>
        <xdr:cNvPr id="522" name="【保健センター・保健所】&#10;有形固定資産減価償却率該当値テキスト"/>
        <xdr:cNvSpPr txBox="1"/>
      </xdr:nvSpPr>
      <xdr:spPr>
        <a:xfrm>
          <a:off x="16357600"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135346</xdr:rowOff>
    </xdr:from>
    <xdr:to>
      <xdr:col>81</xdr:col>
      <xdr:colOff>101600</xdr:colOff>
      <xdr:row>58</xdr:row>
      <xdr:rowOff>65496</xdr:rowOff>
    </xdr:to>
    <xdr:sp macro="" textlink="">
      <xdr:nvSpPr>
        <xdr:cNvPr id="523" name="楕円 522"/>
        <xdr:cNvSpPr/>
      </xdr:nvSpPr>
      <xdr:spPr>
        <a:xfrm>
          <a:off x="15430500" y="990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160020</xdr:rowOff>
    </xdr:from>
    <xdr:to>
      <xdr:col>85</xdr:col>
      <xdr:colOff>127000</xdr:colOff>
      <xdr:row>58</xdr:row>
      <xdr:rowOff>14696</xdr:rowOff>
    </xdr:to>
    <xdr:cxnSp macro="">
      <xdr:nvCxnSpPr>
        <xdr:cNvPr id="524" name="直線コネクタ 523"/>
        <xdr:cNvCxnSpPr/>
      </xdr:nvCxnSpPr>
      <xdr:spPr>
        <a:xfrm flipV="1">
          <a:off x="15481300" y="993267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131734</xdr:rowOff>
    </xdr:from>
    <xdr:ext cx="405111" cy="259045"/>
    <xdr:sp macro="" textlink="">
      <xdr:nvSpPr>
        <xdr:cNvPr id="525" name="n_1aveValue【保健センター・保健所】&#10;有形固定資産減価償却率"/>
        <xdr:cNvSpPr txBox="1"/>
      </xdr:nvSpPr>
      <xdr:spPr>
        <a:xfrm>
          <a:off x="15266044"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65694</xdr:rowOff>
    </xdr:from>
    <xdr:ext cx="405111" cy="259045"/>
    <xdr:sp macro="" textlink="">
      <xdr:nvSpPr>
        <xdr:cNvPr id="526" name="n_2aveValue【保健センター・保健所】&#10;有形固定資産減価償却率"/>
        <xdr:cNvSpPr txBox="1"/>
      </xdr:nvSpPr>
      <xdr:spPr>
        <a:xfrm>
          <a:off x="14389744"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82023</xdr:rowOff>
    </xdr:from>
    <xdr:ext cx="405111" cy="259045"/>
    <xdr:sp macro="" textlink="">
      <xdr:nvSpPr>
        <xdr:cNvPr id="527" name="n_1mainValue【保健センター・保健所】&#10;有形固定資産減価償却率"/>
        <xdr:cNvSpPr txBox="1"/>
      </xdr:nvSpPr>
      <xdr:spPr>
        <a:xfrm>
          <a:off x="15266044" y="968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8" name="正方形/長方形 52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9" name="正方形/長方形 52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0" name="正方形/長方形 52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1" name="正方形/長方形 53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2" name="正方形/長方形 53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3" name="正方形/長方形 53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4" name="正方形/長方形 53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5" name="正方形/長方形 53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6" name="テキスト ボックス 53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7" name="直線コネクタ 53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8" name="直線コネクタ 53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9" name="テキスト ボックス 53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0" name="直線コネクタ 53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1" name="テキスト ボックス 54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2" name="直線コネクタ 54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3" name="テキスト ボックス 54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4" name="直線コネクタ 54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5" name="テキスト ボックス 54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6" name="直線コネクタ 5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7" name="テキスト ボックス 5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80010</xdr:rowOff>
    </xdr:to>
    <xdr:cxnSp macro="">
      <xdr:nvCxnSpPr>
        <xdr:cNvPr id="549" name="直線コネクタ 548"/>
        <xdr:cNvCxnSpPr/>
      </xdr:nvCxnSpPr>
      <xdr:spPr>
        <a:xfrm flipV="1">
          <a:off x="22160864" y="96012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550" name="【保健センター・保健所】&#10;一人当たり面積最小値テキスト"/>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551" name="直線コネクタ 550"/>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52"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53" name="直線コネクタ 552"/>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167657</xdr:rowOff>
    </xdr:from>
    <xdr:ext cx="469744" cy="259045"/>
    <xdr:sp macro="" textlink="">
      <xdr:nvSpPr>
        <xdr:cNvPr id="554" name="【保健センター・保健所】&#10;一人当たり面積平均値テキスト"/>
        <xdr:cNvSpPr txBox="1"/>
      </xdr:nvSpPr>
      <xdr:spPr>
        <a:xfrm>
          <a:off x="22199600" y="1028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17780</xdr:rowOff>
    </xdr:from>
    <xdr:to>
      <xdr:col>116</xdr:col>
      <xdr:colOff>114300</xdr:colOff>
      <xdr:row>60</xdr:row>
      <xdr:rowOff>119380</xdr:rowOff>
    </xdr:to>
    <xdr:sp macro="" textlink="">
      <xdr:nvSpPr>
        <xdr:cNvPr id="555" name="フローチャート: 判断 554"/>
        <xdr:cNvSpPr/>
      </xdr:nvSpPr>
      <xdr:spPr>
        <a:xfrm>
          <a:off x="22110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166370</xdr:rowOff>
    </xdr:from>
    <xdr:to>
      <xdr:col>112</xdr:col>
      <xdr:colOff>38100</xdr:colOff>
      <xdr:row>60</xdr:row>
      <xdr:rowOff>96520</xdr:rowOff>
    </xdr:to>
    <xdr:sp macro="" textlink="">
      <xdr:nvSpPr>
        <xdr:cNvPr id="556" name="フローチャート: 判断 555"/>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166370</xdr:rowOff>
    </xdr:from>
    <xdr:to>
      <xdr:col>107</xdr:col>
      <xdr:colOff>101600</xdr:colOff>
      <xdr:row>60</xdr:row>
      <xdr:rowOff>96520</xdr:rowOff>
    </xdr:to>
    <xdr:sp macro="" textlink="">
      <xdr:nvSpPr>
        <xdr:cNvPr id="557" name="フローチャート: 判断 556"/>
        <xdr:cNvSpPr/>
      </xdr:nvSpPr>
      <xdr:spPr>
        <a:xfrm>
          <a:off x="2038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17780</xdr:rowOff>
    </xdr:from>
    <xdr:to>
      <xdr:col>116</xdr:col>
      <xdr:colOff>114300</xdr:colOff>
      <xdr:row>58</xdr:row>
      <xdr:rowOff>119380</xdr:rowOff>
    </xdr:to>
    <xdr:sp macro="" textlink="">
      <xdr:nvSpPr>
        <xdr:cNvPr id="563" name="楕円 562"/>
        <xdr:cNvSpPr/>
      </xdr:nvSpPr>
      <xdr:spPr>
        <a:xfrm>
          <a:off x="221107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40657</xdr:rowOff>
    </xdr:from>
    <xdr:ext cx="469744" cy="259045"/>
    <xdr:sp macro="" textlink="">
      <xdr:nvSpPr>
        <xdr:cNvPr id="564" name="【保健センター・保健所】&#10;一人当たり面積該当値テキスト"/>
        <xdr:cNvSpPr txBox="1"/>
      </xdr:nvSpPr>
      <xdr:spPr>
        <a:xfrm>
          <a:off x="22199600" y="981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17780</xdr:rowOff>
    </xdr:from>
    <xdr:to>
      <xdr:col>112</xdr:col>
      <xdr:colOff>38100</xdr:colOff>
      <xdr:row>58</xdr:row>
      <xdr:rowOff>119380</xdr:rowOff>
    </xdr:to>
    <xdr:sp macro="" textlink="">
      <xdr:nvSpPr>
        <xdr:cNvPr id="565" name="楕円 564"/>
        <xdr:cNvSpPr/>
      </xdr:nvSpPr>
      <xdr:spPr>
        <a:xfrm>
          <a:off x="21272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68580</xdr:rowOff>
    </xdr:from>
    <xdr:to>
      <xdr:col>116</xdr:col>
      <xdr:colOff>63500</xdr:colOff>
      <xdr:row>58</xdr:row>
      <xdr:rowOff>68580</xdr:rowOff>
    </xdr:to>
    <xdr:cxnSp macro="">
      <xdr:nvCxnSpPr>
        <xdr:cNvPr id="566" name="直線コネクタ 565"/>
        <xdr:cNvCxnSpPr/>
      </xdr:nvCxnSpPr>
      <xdr:spPr>
        <a:xfrm>
          <a:off x="21323300" y="10012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87647</xdr:rowOff>
    </xdr:from>
    <xdr:ext cx="469744" cy="259045"/>
    <xdr:sp macro="" textlink="">
      <xdr:nvSpPr>
        <xdr:cNvPr id="567" name="n_1aveValue【保健センター・保健所】&#10;一人当たり面積"/>
        <xdr:cNvSpPr txBox="1"/>
      </xdr:nvSpPr>
      <xdr:spPr>
        <a:xfrm>
          <a:off x="210757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113047</xdr:rowOff>
    </xdr:from>
    <xdr:ext cx="469744" cy="259045"/>
    <xdr:sp macro="" textlink="">
      <xdr:nvSpPr>
        <xdr:cNvPr id="568" name="n_2aveValue【保健センター・保健所】&#10;一人当たり面積"/>
        <xdr:cNvSpPr txBox="1"/>
      </xdr:nvSpPr>
      <xdr:spPr>
        <a:xfrm>
          <a:off x="20199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135907</xdr:rowOff>
    </xdr:from>
    <xdr:ext cx="469744" cy="259045"/>
    <xdr:sp macro="" textlink="">
      <xdr:nvSpPr>
        <xdr:cNvPr id="569" name="n_1mainValue【保健センター・保健所】&#10;一人当たり面積"/>
        <xdr:cNvSpPr txBox="1"/>
      </xdr:nvSpPr>
      <xdr:spPr>
        <a:xfrm>
          <a:off x="21075727" y="973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8" name="テキスト ボックス 57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9" name="直線コネクタ 57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0" name="テキスト ボックス 57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1" name="直線コネクタ 58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2" name="テキスト ボックス 58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3" name="直線コネクタ 58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4" name="テキスト ボックス 58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5" name="直線コネクタ 58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6" name="テキスト ボックス 58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7" name="直線コネクタ 58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8" name="テキスト ボックス 58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9" name="直線コネクタ 58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0" name="テキスト ボックス 58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1" name="直線コネクタ 59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2" name="テキスト ボックス 59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114300</xdr:rowOff>
    </xdr:from>
    <xdr:to>
      <xdr:col>85</xdr:col>
      <xdr:colOff>126364</xdr:colOff>
      <xdr:row>87</xdr:row>
      <xdr:rowOff>34289</xdr:rowOff>
    </xdr:to>
    <xdr:cxnSp macro="">
      <xdr:nvCxnSpPr>
        <xdr:cNvPr id="594" name="直線コネクタ 593"/>
        <xdr:cNvCxnSpPr/>
      </xdr:nvCxnSpPr>
      <xdr:spPr>
        <a:xfrm flipV="1">
          <a:off x="16318864" y="134874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38116</xdr:rowOff>
    </xdr:from>
    <xdr:ext cx="405111" cy="259045"/>
    <xdr:sp macro="" textlink="">
      <xdr:nvSpPr>
        <xdr:cNvPr id="595" name="【消防施設】&#10;有形固定資産減価償却率最小値テキスト"/>
        <xdr:cNvSpPr txBox="1"/>
      </xdr:nvSpPr>
      <xdr:spPr>
        <a:xfrm>
          <a:off x="16357600" y="1495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34289</xdr:rowOff>
    </xdr:from>
    <xdr:to>
      <xdr:col>86</xdr:col>
      <xdr:colOff>25400</xdr:colOff>
      <xdr:row>87</xdr:row>
      <xdr:rowOff>34289</xdr:rowOff>
    </xdr:to>
    <xdr:cxnSp macro="">
      <xdr:nvCxnSpPr>
        <xdr:cNvPr id="596" name="直線コネクタ 595"/>
        <xdr:cNvCxnSpPr/>
      </xdr:nvCxnSpPr>
      <xdr:spPr>
        <a:xfrm>
          <a:off x="16230600" y="1495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60977</xdr:rowOff>
    </xdr:from>
    <xdr:ext cx="405111" cy="259045"/>
    <xdr:sp macro="" textlink="">
      <xdr:nvSpPr>
        <xdr:cNvPr id="597" name="【消防施設】&#10;有形固定資産減価償却率最大値テキスト"/>
        <xdr:cNvSpPr txBox="1"/>
      </xdr:nvSpPr>
      <xdr:spPr>
        <a:xfrm>
          <a:off x="16357600"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114300</xdr:rowOff>
    </xdr:from>
    <xdr:to>
      <xdr:col>86</xdr:col>
      <xdr:colOff>25400</xdr:colOff>
      <xdr:row>78</xdr:row>
      <xdr:rowOff>114300</xdr:rowOff>
    </xdr:to>
    <xdr:cxnSp macro="">
      <xdr:nvCxnSpPr>
        <xdr:cNvPr id="598" name="直線コネクタ 597"/>
        <xdr:cNvCxnSpPr/>
      </xdr:nvCxnSpPr>
      <xdr:spPr>
        <a:xfrm>
          <a:off x="16230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120666</xdr:rowOff>
    </xdr:from>
    <xdr:ext cx="405111" cy="259045"/>
    <xdr:sp macro="" textlink="">
      <xdr:nvSpPr>
        <xdr:cNvPr id="599" name="【消防施設】&#10;有形固定資産減価償却率平均値テキスト"/>
        <xdr:cNvSpPr txBox="1"/>
      </xdr:nvSpPr>
      <xdr:spPr>
        <a:xfrm>
          <a:off x="16357600" y="1400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600" name="フローチャート: 判断 599"/>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132080</xdr:rowOff>
    </xdr:from>
    <xdr:to>
      <xdr:col>81</xdr:col>
      <xdr:colOff>101600</xdr:colOff>
      <xdr:row>83</xdr:row>
      <xdr:rowOff>62230</xdr:rowOff>
    </xdr:to>
    <xdr:sp macro="" textlink="">
      <xdr:nvSpPr>
        <xdr:cNvPr id="601" name="フローチャート: 判断 600"/>
        <xdr:cNvSpPr/>
      </xdr:nvSpPr>
      <xdr:spPr>
        <a:xfrm>
          <a:off x="15430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111125</xdr:rowOff>
    </xdr:from>
    <xdr:to>
      <xdr:col>76</xdr:col>
      <xdr:colOff>165100</xdr:colOff>
      <xdr:row>84</xdr:row>
      <xdr:rowOff>41275</xdr:rowOff>
    </xdr:to>
    <xdr:sp macro="" textlink="">
      <xdr:nvSpPr>
        <xdr:cNvPr id="602" name="フローチャート: 判断 601"/>
        <xdr:cNvSpPr/>
      </xdr:nvSpPr>
      <xdr:spPr>
        <a:xfrm>
          <a:off x="14541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3" name="テキスト ボックス 60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4" name="テキスト ボックス 60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5" name="テキスト ボックス 60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6" name="テキスト ボックス 60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7" name="テキスト ボックス 60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80645</xdr:rowOff>
    </xdr:from>
    <xdr:to>
      <xdr:col>85</xdr:col>
      <xdr:colOff>177800</xdr:colOff>
      <xdr:row>85</xdr:row>
      <xdr:rowOff>10795</xdr:rowOff>
    </xdr:to>
    <xdr:sp macro="" textlink="">
      <xdr:nvSpPr>
        <xdr:cNvPr id="608" name="楕円 607"/>
        <xdr:cNvSpPr/>
      </xdr:nvSpPr>
      <xdr:spPr>
        <a:xfrm>
          <a:off x="16268700" y="1448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59072</xdr:rowOff>
    </xdr:from>
    <xdr:ext cx="405111" cy="259045"/>
    <xdr:sp macro="" textlink="">
      <xdr:nvSpPr>
        <xdr:cNvPr id="609" name="【消防施設】&#10;有形固定資産減価償却率該当値テキスト"/>
        <xdr:cNvSpPr txBox="1"/>
      </xdr:nvSpPr>
      <xdr:spPr>
        <a:xfrm>
          <a:off x="16357600" y="1446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122555</xdr:rowOff>
    </xdr:from>
    <xdr:to>
      <xdr:col>81</xdr:col>
      <xdr:colOff>101600</xdr:colOff>
      <xdr:row>85</xdr:row>
      <xdr:rowOff>52705</xdr:rowOff>
    </xdr:to>
    <xdr:sp macro="" textlink="">
      <xdr:nvSpPr>
        <xdr:cNvPr id="610" name="楕円 609"/>
        <xdr:cNvSpPr/>
      </xdr:nvSpPr>
      <xdr:spPr>
        <a:xfrm>
          <a:off x="15430500" y="1452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131445</xdr:rowOff>
    </xdr:from>
    <xdr:to>
      <xdr:col>85</xdr:col>
      <xdr:colOff>127000</xdr:colOff>
      <xdr:row>85</xdr:row>
      <xdr:rowOff>1905</xdr:rowOff>
    </xdr:to>
    <xdr:cxnSp macro="">
      <xdr:nvCxnSpPr>
        <xdr:cNvPr id="611" name="直線コネクタ 610"/>
        <xdr:cNvCxnSpPr/>
      </xdr:nvCxnSpPr>
      <xdr:spPr>
        <a:xfrm flipV="1">
          <a:off x="15481300" y="145332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78757</xdr:rowOff>
    </xdr:from>
    <xdr:ext cx="405111" cy="259045"/>
    <xdr:sp macro="" textlink="">
      <xdr:nvSpPr>
        <xdr:cNvPr id="612" name="n_1aveValue【消防施設】&#10;有形固定資産減価償却率"/>
        <xdr:cNvSpPr txBox="1"/>
      </xdr:nvSpPr>
      <xdr:spPr>
        <a:xfrm>
          <a:off x="15266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57802</xdr:rowOff>
    </xdr:from>
    <xdr:ext cx="405111" cy="259045"/>
    <xdr:sp macro="" textlink="">
      <xdr:nvSpPr>
        <xdr:cNvPr id="613" name="n_2aveValue【消防施設】&#10;有形固定資産減価償却率"/>
        <xdr:cNvSpPr txBox="1"/>
      </xdr:nvSpPr>
      <xdr:spPr>
        <a:xfrm>
          <a:off x="14389744"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43832</xdr:rowOff>
    </xdr:from>
    <xdr:ext cx="405111" cy="259045"/>
    <xdr:sp macro="" textlink="">
      <xdr:nvSpPr>
        <xdr:cNvPr id="614" name="n_1mainValue【消防施設】&#10;有形固定資産減価償却率"/>
        <xdr:cNvSpPr txBox="1"/>
      </xdr:nvSpPr>
      <xdr:spPr>
        <a:xfrm>
          <a:off x="15266044" y="1461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5" name="正方形/長方形 61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6" name="正方形/長方形 61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7" name="正方形/長方形 61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8" name="正方形/長方形 61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9" name="正方形/長方形 61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0" name="正方形/長方形 61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1" name="正方形/長方形 62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2" name="正方形/長方形 62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3" name="テキスト ボックス 62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4" name="直線コネクタ 62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5" name="直線コネクタ 62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6" name="テキスト ボックス 62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7" name="直線コネクタ 62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8" name="テキスト ボックス 62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9" name="直線コネクタ 62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0" name="テキスト ボックス 62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1" name="直線コネクタ 63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2" name="テキスト ボックス 63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3" name="直線コネクタ 63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4" name="テキスト ボックス 63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5" name="直線コネクタ 63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6" name="テキスト ボックス 63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148589</xdr:rowOff>
    </xdr:from>
    <xdr:to>
      <xdr:col>116</xdr:col>
      <xdr:colOff>62864</xdr:colOff>
      <xdr:row>86</xdr:row>
      <xdr:rowOff>91439</xdr:rowOff>
    </xdr:to>
    <xdr:cxnSp macro="">
      <xdr:nvCxnSpPr>
        <xdr:cNvPr id="638" name="直線コネクタ 637"/>
        <xdr:cNvCxnSpPr/>
      </xdr:nvCxnSpPr>
      <xdr:spPr>
        <a:xfrm flipV="1">
          <a:off x="22160864" y="1335023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95266</xdr:rowOff>
    </xdr:from>
    <xdr:ext cx="469744" cy="259045"/>
    <xdr:sp macro="" textlink="">
      <xdr:nvSpPr>
        <xdr:cNvPr id="639" name="【消防施設】&#10;一人当たり面積最小値テキスト"/>
        <xdr:cNvSpPr txBox="1"/>
      </xdr:nvSpPr>
      <xdr:spPr>
        <a:xfrm>
          <a:off x="22199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91439</xdr:rowOff>
    </xdr:from>
    <xdr:to>
      <xdr:col>116</xdr:col>
      <xdr:colOff>152400</xdr:colOff>
      <xdr:row>86</xdr:row>
      <xdr:rowOff>91439</xdr:rowOff>
    </xdr:to>
    <xdr:cxnSp macro="">
      <xdr:nvCxnSpPr>
        <xdr:cNvPr id="640" name="直線コネクタ 639"/>
        <xdr:cNvCxnSpPr/>
      </xdr:nvCxnSpPr>
      <xdr:spPr>
        <a:xfrm>
          <a:off x="22072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95266</xdr:rowOff>
    </xdr:from>
    <xdr:ext cx="469744" cy="259045"/>
    <xdr:sp macro="" textlink="">
      <xdr:nvSpPr>
        <xdr:cNvPr id="641" name="【消防施設】&#10;一人当たり面積最大値テキスト"/>
        <xdr:cNvSpPr txBox="1"/>
      </xdr:nvSpPr>
      <xdr:spPr>
        <a:xfrm>
          <a:off x="22199600" y="1312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148589</xdr:rowOff>
    </xdr:from>
    <xdr:to>
      <xdr:col>116</xdr:col>
      <xdr:colOff>152400</xdr:colOff>
      <xdr:row>77</xdr:row>
      <xdr:rowOff>148589</xdr:rowOff>
    </xdr:to>
    <xdr:cxnSp macro="">
      <xdr:nvCxnSpPr>
        <xdr:cNvPr id="642" name="直線コネクタ 641"/>
        <xdr:cNvCxnSpPr/>
      </xdr:nvCxnSpPr>
      <xdr:spPr>
        <a:xfrm>
          <a:off x="22072600" y="1335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129557</xdr:rowOff>
    </xdr:from>
    <xdr:ext cx="469744" cy="259045"/>
    <xdr:sp macro="" textlink="">
      <xdr:nvSpPr>
        <xdr:cNvPr id="643" name="【消防施設】&#10;一人当たり面積平均値テキスト"/>
        <xdr:cNvSpPr txBox="1"/>
      </xdr:nvSpPr>
      <xdr:spPr>
        <a:xfrm>
          <a:off x="22199600" y="1435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644" name="フローチャート: 判断 643"/>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17780</xdr:rowOff>
    </xdr:from>
    <xdr:to>
      <xdr:col>112</xdr:col>
      <xdr:colOff>38100</xdr:colOff>
      <xdr:row>84</xdr:row>
      <xdr:rowOff>119380</xdr:rowOff>
    </xdr:to>
    <xdr:sp macro="" textlink="">
      <xdr:nvSpPr>
        <xdr:cNvPr id="645" name="フローチャート: 判断 644"/>
        <xdr:cNvSpPr/>
      </xdr:nvSpPr>
      <xdr:spPr>
        <a:xfrm>
          <a:off x="21272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40639</xdr:rowOff>
    </xdr:from>
    <xdr:to>
      <xdr:col>107</xdr:col>
      <xdr:colOff>101600</xdr:colOff>
      <xdr:row>84</xdr:row>
      <xdr:rowOff>142239</xdr:rowOff>
    </xdr:to>
    <xdr:sp macro="" textlink="">
      <xdr:nvSpPr>
        <xdr:cNvPr id="646" name="フローチャート: 判断 645"/>
        <xdr:cNvSpPr/>
      </xdr:nvSpPr>
      <xdr:spPr>
        <a:xfrm>
          <a:off x="20383500" y="1444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7" name="テキスト ボックス 64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8" name="テキスト ボックス 64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9" name="テキスト ボックス 64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0" name="テキスト ボックス 64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1" name="テキスト ボックス 65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652" name="楕円 651"/>
        <xdr:cNvSpPr/>
      </xdr:nvSpPr>
      <xdr:spPr>
        <a:xfrm>
          <a:off x="221107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90188</xdr:rowOff>
    </xdr:from>
    <xdr:ext cx="469744" cy="259045"/>
    <xdr:sp macro="" textlink="">
      <xdr:nvSpPr>
        <xdr:cNvPr id="653" name="【消防施設】&#10;一人当たり面積該当値テキスト"/>
        <xdr:cNvSpPr txBox="1"/>
      </xdr:nvSpPr>
      <xdr:spPr>
        <a:xfrm>
          <a:off x="22199600" y="1414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74930</xdr:rowOff>
    </xdr:from>
    <xdr:to>
      <xdr:col>112</xdr:col>
      <xdr:colOff>38100</xdr:colOff>
      <xdr:row>84</xdr:row>
      <xdr:rowOff>5080</xdr:rowOff>
    </xdr:to>
    <xdr:sp macro="" textlink="">
      <xdr:nvSpPr>
        <xdr:cNvPr id="654" name="楕円 653"/>
        <xdr:cNvSpPr/>
      </xdr:nvSpPr>
      <xdr:spPr>
        <a:xfrm>
          <a:off x="21272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118111</xdr:rowOff>
    </xdr:from>
    <xdr:to>
      <xdr:col>116</xdr:col>
      <xdr:colOff>63500</xdr:colOff>
      <xdr:row>83</xdr:row>
      <xdr:rowOff>125730</xdr:rowOff>
    </xdr:to>
    <xdr:cxnSp macro="">
      <xdr:nvCxnSpPr>
        <xdr:cNvPr id="655" name="直線コネクタ 654"/>
        <xdr:cNvCxnSpPr/>
      </xdr:nvCxnSpPr>
      <xdr:spPr>
        <a:xfrm flipV="1">
          <a:off x="21323300" y="143484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110507</xdr:rowOff>
    </xdr:from>
    <xdr:ext cx="469744" cy="259045"/>
    <xdr:sp macro="" textlink="">
      <xdr:nvSpPr>
        <xdr:cNvPr id="656" name="n_1aveValue【消防施設】&#10;一人当たり面積"/>
        <xdr:cNvSpPr txBox="1"/>
      </xdr:nvSpPr>
      <xdr:spPr>
        <a:xfrm>
          <a:off x="210757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158766</xdr:rowOff>
    </xdr:from>
    <xdr:ext cx="469744" cy="259045"/>
    <xdr:sp macro="" textlink="">
      <xdr:nvSpPr>
        <xdr:cNvPr id="657" name="n_2aveValue【消防施設】&#10;一人当たり面積"/>
        <xdr:cNvSpPr txBox="1"/>
      </xdr:nvSpPr>
      <xdr:spPr>
        <a:xfrm>
          <a:off x="20199427" y="142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21607</xdr:rowOff>
    </xdr:from>
    <xdr:ext cx="469744" cy="259045"/>
    <xdr:sp macro="" textlink="">
      <xdr:nvSpPr>
        <xdr:cNvPr id="658" name="n_1mainValue【消防施設】&#10;一人当たり面積"/>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9" name="正方形/長方形 6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0" name="正方形/長方形 6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1" name="正方形/長方形 6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2" name="正方形/長方形 6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3" name="正方形/長方形 6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4" name="正方形/長方形 6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5" name="正方形/長方形 6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正方形/長方形 6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7" name="テキスト ボックス 6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8" name="直線コネクタ 6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9" name="テキスト ボックス 66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70" name="直線コネクタ 66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71" name="テキスト ボックス 67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2" name="直線コネクタ 67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3" name="テキスト ボックス 67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4" name="直線コネクタ 67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5" name="テキスト ボックス 67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6" name="直線コネクタ 67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7" name="テキスト ボックス 67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8" name="直線コネクタ 67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9" name="テキスト ボックス 67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0" name="直線コネクタ 67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1" name="テキスト ボックス 68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93345</xdr:rowOff>
    </xdr:from>
    <xdr:to>
      <xdr:col>85</xdr:col>
      <xdr:colOff>126364</xdr:colOff>
      <xdr:row>109</xdr:row>
      <xdr:rowOff>47625</xdr:rowOff>
    </xdr:to>
    <xdr:cxnSp macro="">
      <xdr:nvCxnSpPr>
        <xdr:cNvPr id="683" name="直線コネクタ 682"/>
        <xdr:cNvCxnSpPr/>
      </xdr:nvCxnSpPr>
      <xdr:spPr>
        <a:xfrm flipV="1">
          <a:off x="16318864" y="1740979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51452</xdr:rowOff>
    </xdr:from>
    <xdr:ext cx="405111" cy="259045"/>
    <xdr:sp macro="" textlink="">
      <xdr:nvSpPr>
        <xdr:cNvPr id="684" name="【庁舎】&#10;有形固定資産減価償却率最小値テキスト"/>
        <xdr:cNvSpPr txBox="1"/>
      </xdr:nvSpPr>
      <xdr:spPr>
        <a:xfrm>
          <a:off x="16357600" y="187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47625</xdr:rowOff>
    </xdr:from>
    <xdr:to>
      <xdr:col>86</xdr:col>
      <xdr:colOff>25400</xdr:colOff>
      <xdr:row>109</xdr:row>
      <xdr:rowOff>47625</xdr:rowOff>
    </xdr:to>
    <xdr:cxnSp macro="">
      <xdr:nvCxnSpPr>
        <xdr:cNvPr id="685" name="直線コネクタ 684"/>
        <xdr:cNvCxnSpPr/>
      </xdr:nvCxnSpPr>
      <xdr:spPr>
        <a:xfrm>
          <a:off x="16230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40022</xdr:rowOff>
    </xdr:from>
    <xdr:ext cx="405111" cy="259045"/>
    <xdr:sp macro="" textlink="">
      <xdr:nvSpPr>
        <xdr:cNvPr id="686" name="【庁舎】&#10;有形固定資産減価償却率最大値テキスト"/>
        <xdr:cNvSpPr txBox="1"/>
      </xdr:nvSpPr>
      <xdr:spPr>
        <a:xfrm>
          <a:off x="16357600" y="1718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93345</xdr:rowOff>
    </xdr:from>
    <xdr:to>
      <xdr:col>86</xdr:col>
      <xdr:colOff>25400</xdr:colOff>
      <xdr:row>101</xdr:row>
      <xdr:rowOff>93345</xdr:rowOff>
    </xdr:to>
    <xdr:cxnSp macro="">
      <xdr:nvCxnSpPr>
        <xdr:cNvPr id="687" name="直線コネクタ 686"/>
        <xdr:cNvCxnSpPr/>
      </xdr:nvCxnSpPr>
      <xdr:spPr>
        <a:xfrm>
          <a:off x="16230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149241</xdr:rowOff>
    </xdr:from>
    <xdr:ext cx="405111" cy="259045"/>
    <xdr:sp macro="" textlink="">
      <xdr:nvSpPr>
        <xdr:cNvPr id="688" name="【庁舎】&#10;有形固定資産減価償却率平均値テキスト"/>
        <xdr:cNvSpPr txBox="1"/>
      </xdr:nvSpPr>
      <xdr:spPr>
        <a:xfrm>
          <a:off x="16357600" y="17980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126364</xdr:rowOff>
    </xdr:from>
    <xdr:to>
      <xdr:col>85</xdr:col>
      <xdr:colOff>177800</xdr:colOff>
      <xdr:row>106</xdr:row>
      <xdr:rowOff>56514</xdr:rowOff>
    </xdr:to>
    <xdr:sp macro="" textlink="">
      <xdr:nvSpPr>
        <xdr:cNvPr id="689" name="フローチャート: 判断 688"/>
        <xdr:cNvSpPr/>
      </xdr:nvSpPr>
      <xdr:spPr>
        <a:xfrm>
          <a:off x="16268700" y="1812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95886</xdr:rowOff>
    </xdr:from>
    <xdr:to>
      <xdr:col>81</xdr:col>
      <xdr:colOff>101600</xdr:colOff>
      <xdr:row>106</xdr:row>
      <xdr:rowOff>26036</xdr:rowOff>
    </xdr:to>
    <xdr:sp macro="" textlink="">
      <xdr:nvSpPr>
        <xdr:cNvPr id="690" name="フローチャート: 判断 689"/>
        <xdr:cNvSpPr/>
      </xdr:nvSpPr>
      <xdr:spPr>
        <a:xfrm>
          <a:off x="15430500" y="1809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55880</xdr:rowOff>
    </xdr:from>
    <xdr:to>
      <xdr:col>76</xdr:col>
      <xdr:colOff>165100</xdr:colOff>
      <xdr:row>105</xdr:row>
      <xdr:rowOff>157480</xdr:rowOff>
    </xdr:to>
    <xdr:sp macro="" textlink="">
      <xdr:nvSpPr>
        <xdr:cNvPr id="691" name="フローチャート: 判断 690"/>
        <xdr:cNvSpPr/>
      </xdr:nvSpPr>
      <xdr:spPr>
        <a:xfrm>
          <a:off x="14541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2" name="テキスト ボックス 6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3" name="テキスト ボックス 6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4" name="テキスト ボックス 6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5" name="テキスト ボックス 6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6" name="テキスト ボックス 6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21589</xdr:rowOff>
    </xdr:from>
    <xdr:to>
      <xdr:col>85</xdr:col>
      <xdr:colOff>177800</xdr:colOff>
      <xdr:row>107</xdr:row>
      <xdr:rowOff>123189</xdr:rowOff>
    </xdr:to>
    <xdr:sp macro="" textlink="">
      <xdr:nvSpPr>
        <xdr:cNvPr id="697" name="楕円 696"/>
        <xdr:cNvSpPr/>
      </xdr:nvSpPr>
      <xdr:spPr>
        <a:xfrm>
          <a:off x="162687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16</xdr:rowOff>
    </xdr:from>
    <xdr:ext cx="405111" cy="259045"/>
    <xdr:sp macro="" textlink="">
      <xdr:nvSpPr>
        <xdr:cNvPr id="698" name="【庁舎】&#10;有形固定資産減価償却率該当値テキスト"/>
        <xdr:cNvSpPr txBox="1"/>
      </xdr:nvSpPr>
      <xdr:spPr>
        <a:xfrm>
          <a:off x="16357600" y="1834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36830</xdr:rowOff>
    </xdr:from>
    <xdr:to>
      <xdr:col>81</xdr:col>
      <xdr:colOff>101600</xdr:colOff>
      <xdr:row>107</xdr:row>
      <xdr:rowOff>138430</xdr:rowOff>
    </xdr:to>
    <xdr:sp macro="" textlink="">
      <xdr:nvSpPr>
        <xdr:cNvPr id="699" name="楕円 698"/>
        <xdr:cNvSpPr/>
      </xdr:nvSpPr>
      <xdr:spPr>
        <a:xfrm>
          <a:off x="15430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72389</xdr:rowOff>
    </xdr:from>
    <xdr:to>
      <xdr:col>85</xdr:col>
      <xdr:colOff>127000</xdr:colOff>
      <xdr:row>107</xdr:row>
      <xdr:rowOff>87630</xdr:rowOff>
    </xdr:to>
    <xdr:cxnSp macro="">
      <xdr:nvCxnSpPr>
        <xdr:cNvPr id="700" name="直線コネクタ 699"/>
        <xdr:cNvCxnSpPr/>
      </xdr:nvCxnSpPr>
      <xdr:spPr>
        <a:xfrm flipV="1">
          <a:off x="15481300" y="184175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42563</xdr:rowOff>
    </xdr:from>
    <xdr:ext cx="405111" cy="259045"/>
    <xdr:sp macro="" textlink="">
      <xdr:nvSpPr>
        <xdr:cNvPr id="701" name="n_1aveValue【庁舎】&#10;有形固定資産減価償却率"/>
        <xdr:cNvSpPr txBox="1"/>
      </xdr:nvSpPr>
      <xdr:spPr>
        <a:xfrm>
          <a:off x="15266044" y="17873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2557</xdr:rowOff>
    </xdr:from>
    <xdr:ext cx="405111" cy="259045"/>
    <xdr:sp macro="" textlink="">
      <xdr:nvSpPr>
        <xdr:cNvPr id="702" name="n_2aveValue【庁舎】&#10;有形固定資産減価償却率"/>
        <xdr:cNvSpPr txBox="1"/>
      </xdr:nvSpPr>
      <xdr:spPr>
        <a:xfrm>
          <a:off x="14389744" y="1783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129557</xdr:rowOff>
    </xdr:from>
    <xdr:ext cx="405111" cy="259045"/>
    <xdr:sp macro="" textlink="">
      <xdr:nvSpPr>
        <xdr:cNvPr id="703" name="n_1mainValue【庁舎】&#10;有形固定資産減価償却率"/>
        <xdr:cNvSpPr txBox="1"/>
      </xdr:nvSpPr>
      <xdr:spPr>
        <a:xfrm>
          <a:off x="15266044"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4" name="正方形/長方形 7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5" name="正方形/長方形 7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6" name="正方形/長方形 7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7" name="正方形/長方形 7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8" name="正方形/長方形 7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9" name="正方形/長方形 7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0" name="正方形/長方形 7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1" name="正方形/長方形 7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2" name="テキスト ボックス 7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3" name="直線コネクタ 7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4" name="直線コネクタ 71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5" name="テキスト ボックス 71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6" name="直線コネクタ 71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7" name="テキスト ボックス 71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8" name="直線コネクタ 71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9" name="テキスト ボックス 71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20" name="直線コネクタ 71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21" name="テキスト ボックス 72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106</xdr:row>
      <xdr:rowOff>167639</xdr:rowOff>
    </xdr:to>
    <xdr:cxnSp macro="">
      <xdr:nvCxnSpPr>
        <xdr:cNvPr id="725" name="直線コネクタ 724"/>
        <xdr:cNvCxnSpPr/>
      </xdr:nvCxnSpPr>
      <xdr:spPr>
        <a:xfrm flipV="1">
          <a:off x="22160864" y="17298924"/>
          <a:ext cx="0" cy="1042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xdr:rowOff>
    </xdr:from>
    <xdr:ext cx="469744" cy="259045"/>
    <xdr:sp macro="" textlink="">
      <xdr:nvSpPr>
        <xdr:cNvPr id="726" name="【庁舎】&#10;一人当たり面積最小値テキスト"/>
        <xdr:cNvSpPr txBox="1"/>
      </xdr:nvSpPr>
      <xdr:spPr>
        <a:xfrm>
          <a:off x="22199600"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167639</xdr:rowOff>
    </xdr:from>
    <xdr:to>
      <xdr:col>116</xdr:col>
      <xdr:colOff>152400</xdr:colOff>
      <xdr:row>106</xdr:row>
      <xdr:rowOff>167639</xdr:rowOff>
    </xdr:to>
    <xdr:cxnSp macro="">
      <xdr:nvCxnSpPr>
        <xdr:cNvPr id="727" name="直線コネクタ 726"/>
        <xdr:cNvCxnSpPr/>
      </xdr:nvCxnSpPr>
      <xdr:spPr>
        <a:xfrm>
          <a:off x="22072600" y="18341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728" name="【庁舎】&#10;一人当たり面積最大値テキスト"/>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729" name="直線コネクタ 728"/>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156990</xdr:rowOff>
    </xdr:from>
    <xdr:ext cx="469744" cy="259045"/>
    <xdr:sp macro="" textlink="">
      <xdr:nvSpPr>
        <xdr:cNvPr id="730" name="【庁舎】&#10;一人当たり面積平均値テキスト"/>
        <xdr:cNvSpPr txBox="1"/>
      </xdr:nvSpPr>
      <xdr:spPr>
        <a:xfrm>
          <a:off x="22199600" y="17816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7113</xdr:rowOff>
    </xdr:from>
    <xdr:to>
      <xdr:col>116</xdr:col>
      <xdr:colOff>114300</xdr:colOff>
      <xdr:row>104</xdr:row>
      <xdr:rowOff>108713</xdr:rowOff>
    </xdr:to>
    <xdr:sp macro="" textlink="">
      <xdr:nvSpPr>
        <xdr:cNvPr id="731" name="フローチャート: 判断 730"/>
        <xdr:cNvSpPr/>
      </xdr:nvSpPr>
      <xdr:spPr>
        <a:xfrm>
          <a:off x="22110700" y="178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25400</xdr:rowOff>
    </xdr:from>
    <xdr:to>
      <xdr:col>112</xdr:col>
      <xdr:colOff>38100</xdr:colOff>
      <xdr:row>104</xdr:row>
      <xdr:rowOff>127000</xdr:rowOff>
    </xdr:to>
    <xdr:sp macro="" textlink="">
      <xdr:nvSpPr>
        <xdr:cNvPr id="732" name="フローチャート: 判断 731"/>
        <xdr:cNvSpPr/>
      </xdr:nvSpPr>
      <xdr:spPr>
        <a:xfrm>
          <a:off x="21272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43687</xdr:rowOff>
    </xdr:from>
    <xdr:to>
      <xdr:col>107</xdr:col>
      <xdr:colOff>101600</xdr:colOff>
      <xdr:row>104</xdr:row>
      <xdr:rowOff>145287</xdr:rowOff>
    </xdr:to>
    <xdr:sp macro="" textlink="">
      <xdr:nvSpPr>
        <xdr:cNvPr id="733" name="フローチャート: 判断 732"/>
        <xdr:cNvSpPr/>
      </xdr:nvSpPr>
      <xdr:spPr>
        <a:xfrm>
          <a:off x="203835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68835</xdr:rowOff>
    </xdr:from>
    <xdr:to>
      <xdr:col>116</xdr:col>
      <xdr:colOff>114300</xdr:colOff>
      <xdr:row>101</xdr:row>
      <xdr:rowOff>170435</xdr:rowOff>
    </xdr:to>
    <xdr:sp macro="" textlink="">
      <xdr:nvSpPr>
        <xdr:cNvPr id="739" name="楕円 738"/>
        <xdr:cNvSpPr/>
      </xdr:nvSpPr>
      <xdr:spPr>
        <a:xfrm>
          <a:off x="22110700" y="1738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91712</xdr:rowOff>
    </xdr:from>
    <xdr:ext cx="469744" cy="259045"/>
    <xdr:sp macro="" textlink="">
      <xdr:nvSpPr>
        <xdr:cNvPr id="740" name="【庁舎】&#10;一人当たり面積該当値テキスト"/>
        <xdr:cNvSpPr txBox="1"/>
      </xdr:nvSpPr>
      <xdr:spPr>
        <a:xfrm>
          <a:off x="22199600" y="1723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82550</xdr:rowOff>
    </xdr:from>
    <xdr:to>
      <xdr:col>112</xdr:col>
      <xdr:colOff>38100</xdr:colOff>
      <xdr:row>102</xdr:row>
      <xdr:rowOff>12700</xdr:rowOff>
    </xdr:to>
    <xdr:sp macro="" textlink="">
      <xdr:nvSpPr>
        <xdr:cNvPr id="741" name="楕円 740"/>
        <xdr:cNvSpPr/>
      </xdr:nvSpPr>
      <xdr:spPr>
        <a:xfrm>
          <a:off x="21272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119635</xdr:rowOff>
    </xdr:from>
    <xdr:to>
      <xdr:col>116</xdr:col>
      <xdr:colOff>63500</xdr:colOff>
      <xdr:row>101</xdr:row>
      <xdr:rowOff>133350</xdr:rowOff>
    </xdr:to>
    <xdr:cxnSp macro="">
      <xdr:nvCxnSpPr>
        <xdr:cNvPr id="742" name="直線コネクタ 741"/>
        <xdr:cNvCxnSpPr/>
      </xdr:nvCxnSpPr>
      <xdr:spPr>
        <a:xfrm flipV="1">
          <a:off x="21323300" y="17436085"/>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118127</xdr:rowOff>
    </xdr:from>
    <xdr:ext cx="469744" cy="259045"/>
    <xdr:sp macro="" textlink="">
      <xdr:nvSpPr>
        <xdr:cNvPr id="743" name="n_1aveValue【庁舎】&#10;一人当たり面積"/>
        <xdr:cNvSpPr txBox="1"/>
      </xdr:nvSpPr>
      <xdr:spPr>
        <a:xfrm>
          <a:off x="21075727"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161814</xdr:rowOff>
    </xdr:from>
    <xdr:ext cx="469744" cy="259045"/>
    <xdr:sp macro="" textlink="">
      <xdr:nvSpPr>
        <xdr:cNvPr id="744" name="n_2aveValue【庁舎】&#10;一人当たり面積"/>
        <xdr:cNvSpPr txBox="1"/>
      </xdr:nvSpPr>
      <xdr:spPr>
        <a:xfrm>
          <a:off x="20199427" y="1764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29227</xdr:rowOff>
    </xdr:from>
    <xdr:ext cx="469744" cy="259045"/>
    <xdr:sp macro="" textlink="">
      <xdr:nvSpPr>
        <xdr:cNvPr id="745" name="n_1mainValue【庁舎】&#10;一人当たり面積"/>
        <xdr:cNvSpPr txBox="1"/>
      </xdr:nvSpPr>
      <xdr:spPr>
        <a:xfrm>
          <a:off x="21075727"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6" name="正方形/長方形 7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7" name="正方形/長方形 7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8" name="テキスト ボックス 7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類似団体と比較して特に有形固定資産減価償却率が高くなっている施設は市民会館、一般廃棄物処理施設及び保健センター・保健所（岩国市は該当なし）である。しかしながら、市民会館は平成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年度に大規模な改修が完了し、一般廃棄物処理施設も平成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新たな処理施設が完成することから、有形固定資産減価償却率は大きく改善される見込みである。保健センターについては、施設の効率的な管理運営方法を検討しながら、耐震化、長寿命化を図りつつ、計画的な予防保全を行っていくとともに統廃合を検討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山口県岩国市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136,748
134,996
873.72
73,971,713
72,662,693
943,894
35,100,611
54,241,601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latin typeface="ＭＳ Ｐゴシック" pitchFamily="50" charset="-128"/>
              <a:ea typeface="ＭＳ Ｐゴシック" pitchFamily="50" charset="-128"/>
              <a:cs typeface="+mn-cs"/>
            </a:rPr>
            <a:t>　</a:t>
          </a:r>
          <a:r>
            <a:rPr kumimoji="1" lang="ja-JP" altLang="en-US" sz="1100">
              <a:solidFill>
                <a:sysClr val="windowText" lastClr="000000"/>
              </a:solidFill>
              <a:latin typeface="ＭＳ Ｐゴシック" pitchFamily="50" charset="-128"/>
              <a:ea typeface="ＭＳ Ｐゴシック" pitchFamily="50" charset="-128"/>
              <a:cs typeface="+mn-cs"/>
            </a:rPr>
            <a:t>基準財政需要額が公債費等の減額により減少するとともに、</a:t>
          </a:r>
          <a:r>
            <a:rPr kumimoji="1" lang="ja-JP" altLang="ja-JP" sz="1100">
              <a:solidFill>
                <a:sysClr val="windowText" lastClr="000000"/>
              </a:solidFill>
              <a:latin typeface="ＭＳ Ｐゴシック" pitchFamily="50" charset="-128"/>
              <a:ea typeface="ＭＳ Ｐゴシック" pitchFamily="50" charset="-128"/>
              <a:cs typeface="+mn-cs"/>
            </a:rPr>
            <a:t>基準財政収入額も</a:t>
          </a:r>
          <a:r>
            <a:rPr kumimoji="1" lang="ja-JP" altLang="en-US" sz="1100">
              <a:solidFill>
                <a:sysClr val="windowText" lastClr="000000"/>
              </a:solidFill>
              <a:latin typeface="ＭＳ Ｐゴシック" pitchFamily="50" charset="-128"/>
              <a:ea typeface="ＭＳ Ｐゴシック" pitchFamily="50" charset="-128"/>
              <a:cs typeface="+mn-cs"/>
            </a:rPr>
            <a:t>地方消費税交付金等の減額により減少したことから、財政力指数は</a:t>
          </a:r>
          <a:r>
            <a:rPr kumimoji="1" lang="ja-JP" altLang="ja-JP" sz="1100">
              <a:solidFill>
                <a:sysClr val="windowText" lastClr="000000"/>
              </a:solidFill>
              <a:latin typeface="ＭＳ Ｐゴシック" pitchFamily="50" charset="-128"/>
              <a:ea typeface="ＭＳ Ｐゴシック" pitchFamily="50" charset="-128"/>
              <a:cs typeface="+mn-cs"/>
            </a:rPr>
            <a:t>横ばいで推移している</a:t>
          </a:r>
          <a:r>
            <a:rPr lang="ja-JP" altLang="ja-JP" sz="1100">
              <a:solidFill>
                <a:sysClr val="windowText" lastClr="000000"/>
              </a:solidFill>
              <a:latin typeface="ＭＳ Ｐゴシック" pitchFamily="50" charset="-128"/>
              <a:ea typeface="ＭＳ Ｐゴシック" pitchFamily="50" charset="-128"/>
              <a:cs typeface="+mn-cs"/>
            </a:rPr>
            <a:t>が、類似団体平均を下回っている。</a:t>
          </a:r>
        </a:p>
        <a:p>
          <a:r>
            <a:rPr lang="ja-JP" altLang="ja-JP" sz="1100">
              <a:solidFill>
                <a:sysClr val="windowText" lastClr="000000"/>
              </a:solidFill>
              <a:latin typeface="ＭＳ Ｐゴシック" pitchFamily="50" charset="-128"/>
              <a:ea typeface="ＭＳ Ｐゴシック" pitchFamily="50" charset="-128"/>
              <a:cs typeface="+mn-cs"/>
            </a:rPr>
            <a:t>　今後も、財政計画に基づき、徴収率向上による市税等の収入の確保及び公債費等の経常経費の削減など歳出の合理化に取り組み、財政基盤の強化に努める。</a:t>
          </a:r>
          <a:endParaRPr lang="ja-JP" altLang="ja-JP" sz="1400">
            <a:solidFill>
              <a:sysClr val="windowText" lastClr="000000"/>
            </a:solidFill>
            <a:latin typeface="ＭＳ Ｐゴシック" pitchFamily="50" charset="-128"/>
            <a:ea typeface="ＭＳ Ｐゴシック"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166511</xdr:rowOff>
    </xdr:from>
    <xdr:to>
      <xdr:col>23</xdr:col>
      <xdr:colOff>133350</xdr:colOff>
      <xdr:row>44</xdr:row>
      <xdr:rowOff>57855</xdr:rowOff>
    </xdr:to>
    <xdr:cxnSp macro="">
      <xdr:nvCxnSpPr>
        <xdr:cNvPr id="64" name="直線コネクタ 63"/>
        <xdr:cNvCxnSpPr/>
      </xdr:nvCxnSpPr>
      <xdr:spPr>
        <a:xfrm flipV="1">
          <a:off x="4953000" y="61672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81438</xdr:rowOff>
    </xdr:from>
    <xdr:ext cx="762000" cy="259045"/>
    <xdr:sp macro="" textlink="">
      <xdr:nvSpPr>
        <xdr:cNvPr id="67" name="財政力最大値テキスト"/>
        <xdr:cNvSpPr txBox="1"/>
      </xdr:nvSpPr>
      <xdr:spPr>
        <a:xfrm>
          <a:off x="5041900" y="591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166511</xdr:rowOff>
    </xdr:from>
    <xdr:to>
      <xdr:col>24</xdr:col>
      <xdr:colOff>12700</xdr:colOff>
      <xdr:row>35</xdr:row>
      <xdr:rowOff>166511</xdr:rowOff>
    </xdr:to>
    <xdr:cxnSp macro="">
      <xdr:nvCxnSpPr>
        <xdr:cNvPr id="68" name="直線コネクタ 67"/>
        <xdr:cNvCxnSpPr/>
      </xdr:nvCxnSpPr>
      <xdr:spPr>
        <a:xfrm>
          <a:off x="4864100" y="616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41628</xdr:rowOff>
    </xdr:from>
    <xdr:to>
      <xdr:col>23</xdr:col>
      <xdr:colOff>133350</xdr:colOff>
      <xdr:row>43</xdr:row>
      <xdr:rowOff>41628</xdr:rowOff>
    </xdr:to>
    <xdr:cxnSp macro="">
      <xdr:nvCxnSpPr>
        <xdr:cNvPr id="69" name="直線コネクタ 68"/>
        <xdr:cNvCxnSpPr/>
      </xdr:nvCxnSpPr>
      <xdr:spPr>
        <a:xfrm>
          <a:off x="4114800" y="74139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28222</xdr:rowOff>
    </xdr:from>
    <xdr:to>
      <xdr:col>19</xdr:col>
      <xdr:colOff>133350</xdr:colOff>
      <xdr:row>43</xdr:row>
      <xdr:rowOff>41628</xdr:rowOff>
    </xdr:to>
    <xdr:cxnSp macro="">
      <xdr:nvCxnSpPr>
        <xdr:cNvPr id="72" name="直線コネクタ 71"/>
        <xdr:cNvCxnSpPr/>
      </xdr:nvCxnSpPr>
      <xdr:spPr>
        <a:xfrm>
          <a:off x="3225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28222</xdr:rowOff>
    </xdr:to>
    <xdr:cxnSp macro="">
      <xdr:nvCxnSpPr>
        <xdr:cNvPr id="75" name="直線コネクタ 74"/>
        <xdr:cNvCxnSpPr/>
      </xdr:nvCxnSpPr>
      <xdr:spPr>
        <a:xfrm>
          <a:off x="2336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79022</xdr:rowOff>
    </xdr:from>
    <xdr:to>
      <xdr:col>15</xdr:col>
      <xdr:colOff>133350</xdr:colOff>
      <xdr:row>42</xdr:row>
      <xdr:rowOff>9172</xdr:rowOff>
    </xdr:to>
    <xdr:sp macro="" textlink="">
      <xdr:nvSpPr>
        <xdr:cNvPr id="76" name="フローチャート: 判断 75"/>
        <xdr:cNvSpPr/>
      </xdr:nvSpPr>
      <xdr:spPr>
        <a:xfrm>
          <a:off x="3175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19349</xdr:rowOff>
    </xdr:from>
    <xdr:ext cx="762000" cy="259045"/>
    <xdr:sp macro="" textlink="">
      <xdr:nvSpPr>
        <xdr:cNvPr id="77" name="テキスト ボックス 76"/>
        <xdr:cNvSpPr txBox="1"/>
      </xdr:nvSpPr>
      <xdr:spPr>
        <a:xfrm>
          <a:off x="2844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14817</xdr:rowOff>
    </xdr:to>
    <xdr:cxnSp macro="">
      <xdr:nvCxnSpPr>
        <xdr:cNvPr id="78" name="直線コネクタ 77"/>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88" name="楕円 87"/>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134355</xdr:rowOff>
    </xdr:from>
    <xdr:ext cx="762000" cy="259045"/>
    <xdr:sp macro="" textlink="">
      <xdr:nvSpPr>
        <xdr:cNvPr id="89" name="財政力該当値テキスト"/>
        <xdr:cNvSpPr txBox="1"/>
      </xdr:nvSpPr>
      <xdr:spPr>
        <a:xfrm>
          <a:off x="5041900" y="733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162278</xdr:rowOff>
    </xdr:from>
    <xdr:to>
      <xdr:col>19</xdr:col>
      <xdr:colOff>184150</xdr:colOff>
      <xdr:row>43</xdr:row>
      <xdr:rowOff>92428</xdr:rowOff>
    </xdr:to>
    <xdr:sp macro="" textlink="">
      <xdr:nvSpPr>
        <xdr:cNvPr id="90" name="楕円 89"/>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91" name="テキスト ボックス 90"/>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148872</xdr:rowOff>
    </xdr:from>
    <xdr:to>
      <xdr:col>15</xdr:col>
      <xdr:colOff>133350</xdr:colOff>
      <xdr:row>43</xdr:row>
      <xdr:rowOff>79022</xdr:rowOff>
    </xdr:to>
    <xdr:sp macro="" textlink="">
      <xdr:nvSpPr>
        <xdr:cNvPr id="92" name="楕円 91"/>
        <xdr:cNvSpPr/>
      </xdr:nvSpPr>
      <xdr:spPr>
        <a:xfrm>
          <a:off x="3175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63799</xdr:rowOff>
    </xdr:from>
    <xdr:ext cx="762000" cy="259045"/>
    <xdr:sp macro="" textlink="">
      <xdr:nvSpPr>
        <xdr:cNvPr id="93" name="テキスト ボックス 92"/>
        <xdr:cNvSpPr txBox="1"/>
      </xdr:nvSpPr>
      <xdr:spPr>
        <a:xfrm>
          <a:off x="2844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5" name="テキスト ボックス 94"/>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7" name="テキスト ボックス 96"/>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ysClr val="windowText" lastClr="000000"/>
              </a:solidFill>
              <a:latin typeface="ＭＳ Ｐゴシック" pitchFamily="50" charset="-128"/>
              <a:ea typeface="ＭＳ Ｐゴシック" pitchFamily="50" charset="-128"/>
              <a:cs typeface="+mn-cs"/>
            </a:rPr>
            <a:t>　経常一般財源収入</a:t>
          </a:r>
          <a:r>
            <a:rPr lang="ja-JP" altLang="en-US" sz="1100">
              <a:solidFill>
                <a:sysClr val="windowText" lastClr="000000"/>
              </a:solidFill>
              <a:latin typeface="ＭＳ Ｐゴシック" pitchFamily="50" charset="-128"/>
              <a:ea typeface="ＭＳ Ｐゴシック" pitchFamily="50" charset="-128"/>
              <a:cs typeface="+mn-cs"/>
            </a:rPr>
            <a:t>が</a:t>
          </a:r>
          <a:r>
            <a:rPr lang="ja-JP" altLang="ja-JP" sz="1100">
              <a:solidFill>
                <a:sysClr val="windowText" lastClr="000000"/>
              </a:solidFill>
              <a:latin typeface="ＭＳ Ｐゴシック" pitchFamily="50" charset="-128"/>
              <a:ea typeface="ＭＳ Ｐゴシック" pitchFamily="50" charset="-128"/>
              <a:cs typeface="+mn-cs"/>
            </a:rPr>
            <a:t>普通交付税</a:t>
          </a:r>
          <a:r>
            <a:rPr lang="ja-JP" altLang="en-US" sz="1100">
              <a:solidFill>
                <a:sysClr val="windowText" lastClr="000000"/>
              </a:solidFill>
              <a:latin typeface="ＭＳ Ｐゴシック" pitchFamily="50" charset="-128"/>
              <a:ea typeface="ＭＳ Ｐゴシック" pitchFamily="50" charset="-128"/>
              <a:cs typeface="+mn-cs"/>
            </a:rPr>
            <a:t>の減により減となったが、</a:t>
          </a:r>
          <a:r>
            <a:rPr lang="ja-JP" altLang="ja-JP" sz="1100">
              <a:solidFill>
                <a:sysClr val="windowText" lastClr="000000"/>
              </a:solidFill>
              <a:latin typeface="ＭＳ Ｐゴシック" pitchFamily="50" charset="-128"/>
              <a:ea typeface="ＭＳ Ｐゴシック" pitchFamily="50" charset="-128"/>
              <a:cs typeface="+mn-cs"/>
            </a:rPr>
            <a:t>経常経費充当一般財源</a:t>
          </a:r>
          <a:r>
            <a:rPr lang="ja-JP" altLang="en-US" sz="1100">
              <a:solidFill>
                <a:sysClr val="windowText" lastClr="000000"/>
              </a:solidFill>
              <a:latin typeface="ＭＳ Ｐゴシック" pitchFamily="50" charset="-128"/>
              <a:ea typeface="ＭＳ Ｐゴシック" pitchFamily="50" charset="-128"/>
              <a:cs typeface="+mn-cs"/>
            </a:rPr>
            <a:t>も</a:t>
          </a:r>
          <a:r>
            <a:rPr lang="ja-JP" altLang="ja-JP" sz="1100">
              <a:solidFill>
                <a:sysClr val="windowText" lastClr="000000"/>
              </a:solidFill>
              <a:latin typeface="ＭＳ Ｐゴシック" pitchFamily="50" charset="-128"/>
              <a:ea typeface="ＭＳ Ｐゴシック" pitchFamily="50" charset="-128"/>
              <a:cs typeface="+mn-cs"/>
            </a:rPr>
            <a:t>公債費の減</a:t>
          </a:r>
          <a:r>
            <a:rPr lang="ja-JP" altLang="en-US" sz="1100">
              <a:solidFill>
                <a:sysClr val="windowText" lastClr="000000"/>
              </a:solidFill>
              <a:latin typeface="ＭＳ Ｐゴシック" pitchFamily="50" charset="-128"/>
              <a:ea typeface="ＭＳ Ｐゴシック" pitchFamily="50" charset="-128"/>
              <a:cs typeface="+mn-cs"/>
            </a:rPr>
            <a:t>等</a:t>
          </a:r>
          <a:r>
            <a:rPr lang="ja-JP" altLang="ja-JP" sz="1100">
              <a:solidFill>
                <a:sysClr val="windowText" lastClr="000000"/>
              </a:solidFill>
              <a:latin typeface="ＭＳ Ｐゴシック" pitchFamily="50" charset="-128"/>
              <a:ea typeface="ＭＳ Ｐゴシック" pitchFamily="50" charset="-128"/>
              <a:cs typeface="+mn-cs"/>
            </a:rPr>
            <a:t>により減と</a:t>
          </a:r>
          <a:r>
            <a:rPr lang="ja-JP" altLang="en-US" sz="1100">
              <a:solidFill>
                <a:sysClr val="windowText" lastClr="000000"/>
              </a:solidFill>
              <a:latin typeface="ＭＳ Ｐゴシック" pitchFamily="50" charset="-128"/>
              <a:ea typeface="ＭＳ Ｐゴシック" pitchFamily="50" charset="-128"/>
              <a:cs typeface="+mn-cs"/>
            </a:rPr>
            <a:t>なったこと</a:t>
          </a:r>
          <a:r>
            <a:rPr lang="ja-JP" altLang="ja-JP" sz="1100">
              <a:solidFill>
                <a:sysClr val="windowText" lastClr="000000"/>
              </a:solidFill>
              <a:latin typeface="ＭＳ Ｐゴシック" pitchFamily="50" charset="-128"/>
              <a:ea typeface="ＭＳ Ｐゴシック" pitchFamily="50" charset="-128"/>
              <a:cs typeface="+mn-cs"/>
            </a:rPr>
            <a:t>から、平成</a:t>
          </a:r>
          <a:r>
            <a:rPr lang="en-US" altLang="ja-JP" sz="1100">
              <a:solidFill>
                <a:sysClr val="windowText" lastClr="000000"/>
              </a:solidFill>
              <a:latin typeface="ＭＳ Ｐゴシック" pitchFamily="50" charset="-128"/>
              <a:ea typeface="ＭＳ Ｐゴシック" pitchFamily="50" charset="-128"/>
              <a:cs typeface="+mn-cs"/>
            </a:rPr>
            <a:t>28</a:t>
          </a:r>
          <a:r>
            <a:rPr lang="ja-JP" altLang="ja-JP" sz="1100">
              <a:solidFill>
                <a:sysClr val="windowText" lastClr="000000"/>
              </a:solidFill>
              <a:latin typeface="ＭＳ Ｐゴシック" pitchFamily="50" charset="-128"/>
              <a:ea typeface="ＭＳ Ｐゴシック" pitchFamily="50" charset="-128"/>
              <a:cs typeface="+mn-cs"/>
            </a:rPr>
            <a:t>年度に比べて</a:t>
          </a:r>
          <a:r>
            <a:rPr lang="en-US" altLang="ja-JP" sz="1100">
              <a:solidFill>
                <a:sysClr val="windowText" lastClr="000000"/>
              </a:solidFill>
              <a:latin typeface="ＭＳ Ｐゴシック" pitchFamily="50" charset="-128"/>
              <a:ea typeface="ＭＳ Ｐゴシック" pitchFamily="50" charset="-128"/>
              <a:cs typeface="+mn-cs"/>
            </a:rPr>
            <a:t>0.9</a:t>
          </a:r>
          <a:r>
            <a:rPr lang="ja-JP" altLang="ja-JP" sz="1100">
              <a:solidFill>
                <a:sysClr val="windowText" lastClr="000000"/>
              </a:solidFill>
              <a:latin typeface="ＭＳ Ｐゴシック" pitchFamily="50" charset="-128"/>
              <a:ea typeface="ＭＳ Ｐゴシック" pitchFamily="50" charset="-128"/>
              <a:cs typeface="+mn-cs"/>
            </a:rPr>
            <a:t>ポイント</a:t>
          </a:r>
          <a:r>
            <a:rPr lang="ja-JP" altLang="en-US" sz="1100">
              <a:solidFill>
                <a:sysClr val="windowText" lastClr="000000"/>
              </a:solidFill>
              <a:latin typeface="ＭＳ Ｐゴシック" pitchFamily="50" charset="-128"/>
              <a:ea typeface="ＭＳ Ｐゴシック" pitchFamily="50" charset="-128"/>
              <a:cs typeface="+mn-cs"/>
            </a:rPr>
            <a:t>改善した。</a:t>
          </a:r>
          <a:endParaRPr lang="ja-JP" altLang="ja-JP" sz="1100">
            <a:solidFill>
              <a:sysClr val="windowText" lastClr="000000"/>
            </a:solidFill>
            <a:latin typeface="ＭＳ Ｐゴシック" pitchFamily="50" charset="-128"/>
            <a:ea typeface="ＭＳ Ｐゴシック" pitchFamily="50" charset="-128"/>
            <a:cs typeface="+mn-cs"/>
          </a:endParaRPr>
        </a:p>
        <a:p>
          <a:r>
            <a:rPr lang="ja-JP" altLang="ja-JP" sz="1100">
              <a:solidFill>
                <a:sysClr val="windowText" lastClr="000000"/>
              </a:solidFill>
              <a:latin typeface="ＭＳ Ｐゴシック" pitchFamily="50" charset="-128"/>
              <a:ea typeface="ＭＳ Ｐゴシック" pitchFamily="50" charset="-128"/>
              <a:cs typeface="+mn-cs"/>
            </a:rPr>
            <a:t>　今後も引き続きになるが、行財政改革に取り組むことで経常経費の削減を行い、税等の自主財源を確保することで財政構造の弾力化に努める。 </a:t>
          </a:r>
          <a:endParaRPr lang="en-US" altLang="ja-JP" sz="1100">
            <a:solidFill>
              <a:sysClr val="windowText" lastClr="000000"/>
            </a:solidFill>
            <a:latin typeface="ＭＳ Ｐゴシック" pitchFamily="50" charset="-128"/>
            <a:ea typeface="ＭＳ Ｐゴシック" pitchFamily="50" charset="-128"/>
            <a:cs typeface="+mn-cs"/>
          </a:endParaRPr>
        </a:p>
        <a:p>
          <a:endParaRPr lang="en-US" altLang="ja-JP" sz="1100">
            <a:solidFill>
              <a:sysClr val="windowText" lastClr="000000"/>
            </a:solidFill>
            <a:latin typeface="ＭＳ Ｐゴシック" pitchFamily="50" charset="-128"/>
            <a:ea typeface="ＭＳ Ｐゴシック" pitchFamily="50" charset="-128"/>
            <a:cs typeface="+mn-cs"/>
          </a:endParaRPr>
        </a:p>
        <a:p>
          <a:endParaRPr lang="ja-JP" altLang="ja-JP" sz="1100">
            <a:solidFill>
              <a:schemeClr val="dk1"/>
            </a:solidFill>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47244</xdr:rowOff>
    </xdr:from>
    <xdr:to>
      <xdr:col>23</xdr:col>
      <xdr:colOff>133350</xdr:colOff>
      <xdr:row>67</xdr:row>
      <xdr:rowOff>12446</xdr:rowOff>
    </xdr:to>
    <xdr:cxnSp macro="">
      <xdr:nvCxnSpPr>
        <xdr:cNvPr id="125" name="直線コネクタ 124"/>
        <xdr:cNvCxnSpPr/>
      </xdr:nvCxnSpPr>
      <xdr:spPr>
        <a:xfrm flipV="1">
          <a:off x="4953000" y="10162794"/>
          <a:ext cx="0" cy="13368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133621</xdr:rowOff>
    </xdr:from>
    <xdr:ext cx="762000" cy="259045"/>
    <xdr:sp macro="" textlink="">
      <xdr:nvSpPr>
        <xdr:cNvPr id="128" name="財政構造の弾力性最大値テキスト"/>
        <xdr:cNvSpPr txBox="1"/>
      </xdr:nvSpPr>
      <xdr:spPr>
        <a:xfrm>
          <a:off x="5041900" y="990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47244</xdr:rowOff>
    </xdr:from>
    <xdr:to>
      <xdr:col>24</xdr:col>
      <xdr:colOff>12700</xdr:colOff>
      <xdr:row>59</xdr:row>
      <xdr:rowOff>47244</xdr:rowOff>
    </xdr:to>
    <xdr:cxnSp macro="">
      <xdr:nvCxnSpPr>
        <xdr:cNvPr id="129" name="直線コネクタ 128"/>
        <xdr:cNvCxnSpPr/>
      </xdr:nvCxnSpPr>
      <xdr:spPr>
        <a:xfrm>
          <a:off x="4864100" y="10162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1016</xdr:rowOff>
    </xdr:from>
    <xdr:to>
      <xdr:col>23</xdr:col>
      <xdr:colOff>133350</xdr:colOff>
      <xdr:row>62</xdr:row>
      <xdr:rowOff>44450</xdr:rowOff>
    </xdr:to>
    <xdr:cxnSp macro="">
      <xdr:nvCxnSpPr>
        <xdr:cNvPr id="130" name="直線コネクタ 129"/>
        <xdr:cNvCxnSpPr/>
      </xdr:nvCxnSpPr>
      <xdr:spPr>
        <a:xfrm flipV="1">
          <a:off x="4114800" y="1063091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13987</xdr:rowOff>
    </xdr:from>
    <xdr:ext cx="762000" cy="259045"/>
    <xdr:sp macro="" textlink="">
      <xdr:nvSpPr>
        <xdr:cNvPr id="131" name="財政構造の弾力性平均値テキスト"/>
        <xdr:cNvSpPr txBox="1"/>
      </xdr:nvSpPr>
      <xdr:spPr>
        <a:xfrm>
          <a:off x="5041900" y="1064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2" name="フローチャート: 判断 131"/>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75946</xdr:rowOff>
    </xdr:from>
    <xdr:to>
      <xdr:col>19</xdr:col>
      <xdr:colOff>133350</xdr:colOff>
      <xdr:row>62</xdr:row>
      <xdr:rowOff>44450</xdr:rowOff>
    </xdr:to>
    <xdr:cxnSp macro="">
      <xdr:nvCxnSpPr>
        <xdr:cNvPr id="133" name="直線コネクタ 132"/>
        <xdr:cNvCxnSpPr/>
      </xdr:nvCxnSpPr>
      <xdr:spPr>
        <a:xfrm>
          <a:off x="3225800" y="10534396"/>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4" name="フローチャート: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133113</xdr:rowOff>
    </xdr:from>
    <xdr:ext cx="736600" cy="259045"/>
    <xdr:sp macro="" textlink="">
      <xdr:nvSpPr>
        <xdr:cNvPr id="135" name="テキスト ボックス 134"/>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75946</xdr:rowOff>
    </xdr:from>
    <xdr:to>
      <xdr:col>15</xdr:col>
      <xdr:colOff>82550</xdr:colOff>
      <xdr:row>61</xdr:row>
      <xdr:rowOff>162814</xdr:rowOff>
    </xdr:to>
    <xdr:cxnSp macro="">
      <xdr:nvCxnSpPr>
        <xdr:cNvPr id="136" name="直線コネクタ 135"/>
        <xdr:cNvCxnSpPr/>
      </xdr:nvCxnSpPr>
      <xdr:spPr>
        <a:xfrm flipV="1">
          <a:off x="2336800" y="1053439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7" name="フローチャート: 判断 136"/>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22115</xdr:rowOff>
    </xdr:from>
    <xdr:ext cx="762000" cy="259045"/>
    <xdr:sp macro="" textlink="">
      <xdr:nvSpPr>
        <xdr:cNvPr id="138" name="テキスト ボックス 137"/>
        <xdr:cNvSpPr txBox="1"/>
      </xdr:nvSpPr>
      <xdr:spPr>
        <a:xfrm>
          <a:off x="2844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162814</xdr:rowOff>
    </xdr:from>
    <xdr:to>
      <xdr:col>11</xdr:col>
      <xdr:colOff>31750</xdr:colOff>
      <xdr:row>62</xdr:row>
      <xdr:rowOff>25146</xdr:rowOff>
    </xdr:to>
    <xdr:cxnSp macro="">
      <xdr:nvCxnSpPr>
        <xdr:cNvPr id="139" name="直線コネクタ 138"/>
        <xdr:cNvCxnSpPr/>
      </xdr:nvCxnSpPr>
      <xdr:spPr>
        <a:xfrm flipV="1">
          <a:off x="1447800" y="1062126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83058</xdr:rowOff>
    </xdr:from>
    <xdr:to>
      <xdr:col>11</xdr:col>
      <xdr:colOff>82550</xdr:colOff>
      <xdr:row>62</xdr:row>
      <xdr:rowOff>13208</xdr:rowOff>
    </xdr:to>
    <xdr:sp macro="" textlink="">
      <xdr:nvSpPr>
        <xdr:cNvPr id="140" name="フローチャート: 判断 139"/>
        <xdr:cNvSpPr/>
      </xdr:nvSpPr>
      <xdr:spPr>
        <a:xfrm>
          <a:off x="2286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23385</xdr:rowOff>
    </xdr:from>
    <xdr:ext cx="762000" cy="259045"/>
    <xdr:sp macro="" textlink="">
      <xdr:nvSpPr>
        <xdr:cNvPr id="141" name="テキスト ボックス 140"/>
        <xdr:cNvSpPr txBox="1"/>
      </xdr:nvSpPr>
      <xdr:spPr>
        <a:xfrm>
          <a:off x="1955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2" name="フローチャート: 判断 141"/>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43" name="テキスト ボックス 142"/>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49" name="楕円 148"/>
        <xdr:cNvSpPr/>
      </xdr:nvSpPr>
      <xdr:spPr>
        <a:xfrm>
          <a:off x="49022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138193</xdr:rowOff>
    </xdr:from>
    <xdr:ext cx="762000" cy="259045"/>
    <xdr:sp macro="" textlink="">
      <xdr:nvSpPr>
        <xdr:cNvPr id="150" name="財政構造の弾力性該当値テキスト"/>
        <xdr:cNvSpPr txBox="1"/>
      </xdr:nvSpPr>
      <xdr:spPr>
        <a:xfrm>
          <a:off x="5041900" y="1042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165100</xdr:rowOff>
    </xdr:from>
    <xdr:to>
      <xdr:col>19</xdr:col>
      <xdr:colOff>184150</xdr:colOff>
      <xdr:row>62</xdr:row>
      <xdr:rowOff>95250</xdr:rowOff>
    </xdr:to>
    <xdr:sp macro="" textlink="">
      <xdr:nvSpPr>
        <xdr:cNvPr id="151" name="楕円 150"/>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52" name="テキスト ボックス 151"/>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25146</xdr:rowOff>
    </xdr:from>
    <xdr:to>
      <xdr:col>15</xdr:col>
      <xdr:colOff>133350</xdr:colOff>
      <xdr:row>61</xdr:row>
      <xdr:rowOff>126746</xdr:rowOff>
    </xdr:to>
    <xdr:sp macro="" textlink="">
      <xdr:nvSpPr>
        <xdr:cNvPr id="153" name="楕円 152"/>
        <xdr:cNvSpPr/>
      </xdr:nvSpPr>
      <xdr:spPr>
        <a:xfrm>
          <a:off x="31750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136923</xdr:rowOff>
    </xdr:from>
    <xdr:ext cx="762000" cy="259045"/>
    <xdr:sp macro="" textlink="">
      <xdr:nvSpPr>
        <xdr:cNvPr id="154" name="テキスト ボックス 153"/>
        <xdr:cNvSpPr txBox="1"/>
      </xdr:nvSpPr>
      <xdr:spPr>
        <a:xfrm>
          <a:off x="2844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112014</xdr:rowOff>
    </xdr:from>
    <xdr:to>
      <xdr:col>11</xdr:col>
      <xdr:colOff>82550</xdr:colOff>
      <xdr:row>62</xdr:row>
      <xdr:rowOff>42164</xdr:rowOff>
    </xdr:to>
    <xdr:sp macro="" textlink="">
      <xdr:nvSpPr>
        <xdr:cNvPr id="155" name="楕円 154"/>
        <xdr:cNvSpPr/>
      </xdr:nvSpPr>
      <xdr:spPr>
        <a:xfrm>
          <a:off x="2286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26941</xdr:rowOff>
    </xdr:from>
    <xdr:ext cx="762000" cy="259045"/>
    <xdr:sp macro="" textlink="">
      <xdr:nvSpPr>
        <xdr:cNvPr id="156" name="テキスト ボックス 155"/>
        <xdr:cNvSpPr txBox="1"/>
      </xdr:nvSpPr>
      <xdr:spPr>
        <a:xfrm>
          <a:off x="19558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145796</xdr:rowOff>
    </xdr:from>
    <xdr:to>
      <xdr:col>7</xdr:col>
      <xdr:colOff>31750</xdr:colOff>
      <xdr:row>62</xdr:row>
      <xdr:rowOff>75946</xdr:rowOff>
    </xdr:to>
    <xdr:sp macro="" textlink="">
      <xdr:nvSpPr>
        <xdr:cNvPr id="157" name="楕円 156"/>
        <xdr:cNvSpPr/>
      </xdr:nvSpPr>
      <xdr:spPr>
        <a:xfrm>
          <a:off x="1397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60723</xdr:rowOff>
    </xdr:from>
    <xdr:ext cx="762000" cy="259045"/>
    <xdr:sp macro="" textlink="">
      <xdr:nvSpPr>
        <xdr:cNvPr id="158" name="テキスト ボックス 157"/>
        <xdr:cNvSpPr txBox="1"/>
      </xdr:nvSpPr>
      <xdr:spPr>
        <a:xfrm>
          <a:off x="1066800" y="106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ysClr val="windowText" lastClr="000000"/>
              </a:solidFill>
              <a:latin typeface="ＭＳ Ｐゴシック" pitchFamily="50" charset="-128"/>
              <a:ea typeface="ＭＳ Ｐゴシック" pitchFamily="50" charset="-128"/>
              <a:cs typeface="+mn-cs"/>
            </a:rPr>
            <a:t>　</a:t>
          </a:r>
          <a:r>
            <a:rPr lang="ja-JP" altLang="ja-JP" sz="1100">
              <a:solidFill>
                <a:sysClr val="windowText" lastClr="000000"/>
              </a:solidFill>
              <a:latin typeface="ＭＳ Ｐゴシック" pitchFamily="50" charset="-128"/>
              <a:ea typeface="ＭＳ Ｐゴシック" pitchFamily="50" charset="-128"/>
              <a:cs typeface="+mn-cs"/>
            </a:rPr>
            <a:t>人件費・物件費等の人口１人当たりの金額が、類似団体を上回っているのは、人件費が要因となっている。 </a:t>
          </a:r>
        </a:p>
        <a:p>
          <a:r>
            <a:rPr lang="ja-JP" altLang="ja-JP" sz="1100">
              <a:solidFill>
                <a:sysClr val="windowText" lastClr="000000"/>
              </a:solidFill>
              <a:latin typeface="ＭＳ Ｐゴシック" pitchFamily="50" charset="-128"/>
              <a:ea typeface="ＭＳ Ｐゴシック" pitchFamily="50" charset="-128"/>
              <a:cs typeface="+mn-cs"/>
            </a:rPr>
            <a:t>　「行政経営改革プラン」により、組織機構の再編・見直し、事務事業の見直し、民営化や外部委託の推進などを行い、定員管理の適正化を進め、人件費の削減に努める</a:t>
          </a:r>
          <a:r>
            <a:rPr lang="ja-JP" altLang="ja-JP" sz="1100">
              <a:solidFill>
                <a:srgbClr val="FF0000"/>
              </a:solidFill>
              <a:latin typeface="ＭＳ Ｐゴシック" pitchFamily="50" charset="-128"/>
              <a:ea typeface="ＭＳ Ｐゴシック" pitchFamily="50" charset="-128"/>
              <a:cs typeface="+mn-cs"/>
            </a:rPr>
            <a:t>。 </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75950</xdr:rowOff>
    </xdr:from>
    <xdr:to>
      <xdr:col>23</xdr:col>
      <xdr:colOff>133350</xdr:colOff>
      <xdr:row>90</xdr:row>
      <xdr:rowOff>75462</xdr:rowOff>
    </xdr:to>
    <xdr:cxnSp macro="">
      <xdr:nvCxnSpPr>
        <xdr:cNvPr id="190" name="直線コネクタ 189"/>
        <xdr:cNvCxnSpPr/>
      </xdr:nvCxnSpPr>
      <xdr:spPr>
        <a:xfrm flipV="1">
          <a:off x="4953000" y="13963400"/>
          <a:ext cx="0" cy="1542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47539</xdr:rowOff>
    </xdr:from>
    <xdr:ext cx="762000" cy="259045"/>
    <xdr:sp macro="" textlink="">
      <xdr:nvSpPr>
        <xdr:cNvPr id="191" name="人件費・物件費等の状況最小値テキスト"/>
        <xdr:cNvSpPr txBox="1"/>
      </xdr:nvSpPr>
      <xdr:spPr>
        <a:xfrm>
          <a:off x="5041900" y="15478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75462</xdr:rowOff>
    </xdr:from>
    <xdr:to>
      <xdr:col>24</xdr:col>
      <xdr:colOff>12700</xdr:colOff>
      <xdr:row>90</xdr:row>
      <xdr:rowOff>75462</xdr:rowOff>
    </xdr:to>
    <xdr:cxnSp macro="">
      <xdr:nvCxnSpPr>
        <xdr:cNvPr id="192" name="直線コネクタ 191"/>
        <xdr:cNvCxnSpPr/>
      </xdr:nvCxnSpPr>
      <xdr:spPr>
        <a:xfrm>
          <a:off x="4864100" y="1550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162327</xdr:rowOff>
    </xdr:from>
    <xdr:ext cx="762000" cy="259045"/>
    <xdr:sp macro="" textlink="">
      <xdr:nvSpPr>
        <xdr:cNvPr id="193" name="人件費・物件費等の状況最大値テキスト"/>
        <xdr:cNvSpPr txBox="1"/>
      </xdr:nvSpPr>
      <xdr:spPr>
        <a:xfrm>
          <a:off x="5041900" y="1370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75950</xdr:rowOff>
    </xdr:from>
    <xdr:to>
      <xdr:col>24</xdr:col>
      <xdr:colOff>12700</xdr:colOff>
      <xdr:row>81</xdr:row>
      <xdr:rowOff>75950</xdr:rowOff>
    </xdr:to>
    <xdr:cxnSp macro="">
      <xdr:nvCxnSpPr>
        <xdr:cNvPr id="194" name="直線コネクタ 193"/>
        <xdr:cNvCxnSpPr/>
      </xdr:nvCxnSpPr>
      <xdr:spPr>
        <a:xfrm>
          <a:off x="4864100" y="1396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112182</xdr:rowOff>
    </xdr:from>
    <xdr:to>
      <xdr:col>23</xdr:col>
      <xdr:colOff>133350</xdr:colOff>
      <xdr:row>87</xdr:row>
      <xdr:rowOff>17018</xdr:rowOff>
    </xdr:to>
    <xdr:cxnSp macro="">
      <xdr:nvCxnSpPr>
        <xdr:cNvPr id="195" name="直線コネクタ 194"/>
        <xdr:cNvCxnSpPr/>
      </xdr:nvCxnSpPr>
      <xdr:spPr>
        <a:xfrm>
          <a:off x="4114800" y="14856882"/>
          <a:ext cx="838200" cy="7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141470</xdr:rowOff>
    </xdr:from>
    <xdr:ext cx="762000" cy="259045"/>
    <xdr:sp macro="" textlink="">
      <xdr:nvSpPr>
        <xdr:cNvPr id="196" name="人件費・物件費等の状況平均値テキスト"/>
        <xdr:cNvSpPr txBox="1"/>
      </xdr:nvSpPr>
      <xdr:spPr>
        <a:xfrm>
          <a:off x="5041900" y="14371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124943</xdr:rowOff>
    </xdr:from>
    <xdr:to>
      <xdr:col>23</xdr:col>
      <xdr:colOff>184150</xdr:colOff>
      <xdr:row>85</xdr:row>
      <xdr:rowOff>55093</xdr:rowOff>
    </xdr:to>
    <xdr:sp macro="" textlink="">
      <xdr:nvSpPr>
        <xdr:cNvPr id="197" name="フローチャート: 判断 196"/>
        <xdr:cNvSpPr/>
      </xdr:nvSpPr>
      <xdr:spPr>
        <a:xfrm>
          <a:off x="4902200" y="1452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60010</xdr:rowOff>
    </xdr:from>
    <xdr:to>
      <xdr:col>19</xdr:col>
      <xdr:colOff>133350</xdr:colOff>
      <xdr:row>86</xdr:row>
      <xdr:rowOff>112182</xdr:rowOff>
    </xdr:to>
    <xdr:cxnSp macro="">
      <xdr:nvCxnSpPr>
        <xdr:cNvPr id="198" name="直線コネクタ 197"/>
        <xdr:cNvCxnSpPr/>
      </xdr:nvCxnSpPr>
      <xdr:spPr>
        <a:xfrm>
          <a:off x="3225800" y="14804710"/>
          <a:ext cx="889000" cy="5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105415</xdr:rowOff>
    </xdr:from>
    <xdr:to>
      <xdr:col>19</xdr:col>
      <xdr:colOff>184150</xdr:colOff>
      <xdr:row>85</xdr:row>
      <xdr:rowOff>35565</xdr:rowOff>
    </xdr:to>
    <xdr:sp macro="" textlink="">
      <xdr:nvSpPr>
        <xdr:cNvPr id="199" name="フローチャート: 判断 198"/>
        <xdr:cNvSpPr/>
      </xdr:nvSpPr>
      <xdr:spPr>
        <a:xfrm>
          <a:off x="4064000" y="1450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45742</xdr:rowOff>
    </xdr:from>
    <xdr:ext cx="736600" cy="259045"/>
    <xdr:sp macro="" textlink="">
      <xdr:nvSpPr>
        <xdr:cNvPr id="200" name="テキスト ボックス 199"/>
        <xdr:cNvSpPr txBox="1"/>
      </xdr:nvSpPr>
      <xdr:spPr>
        <a:xfrm>
          <a:off x="3733800" y="14276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4908</xdr:rowOff>
    </xdr:from>
    <xdr:to>
      <xdr:col>15</xdr:col>
      <xdr:colOff>82550</xdr:colOff>
      <xdr:row>86</xdr:row>
      <xdr:rowOff>60010</xdr:rowOff>
    </xdr:to>
    <xdr:cxnSp macro="">
      <xdr:nvCxnSpPr>
        <xdr:cNvPr id="201" name="直線コネクタ 200"/>
        <xdr:cNvCxnSpPr/>
      </xdr:nvCxnSpPr>
      <xdr:spPr>
        <a:xfrm>
          <a:off x="2336800" y="14749608"/>
          <a:ext cx="889000" cy="5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91334</xdr:rowOff>
    </xdr:from>
    <xdr:to>
      <xdr:col>15</xdr:col>
      <xdr:colOff>133350</xdr:colOff>
      <xdr:row>85</xdr:row>
      <xdr:rowOff>21484</xdr:rowOff>
    </xdr:to>
    <xdr:sp macro="" textlink="">
      <xdr:nvSpPr>
        <xdr:cNvPr id="202" name="フローチャート: 判断 201"/>
        <xdr:cNvSpPr/>
      </xdr:nvSpPr>
      <xdr:spPr>
        <a:xfrm>
          <a:off x="3175000" y="1449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31661</xdr:rowOff>
    </xdr:from>
    <xdr:ext cx="762000" cy="259045"/>
    <xdr:sp macro="" textlink="">
      <xdr:nvSpPr>
        <xdr:cNvPr id="203" name="テキスト ボックス 202"/>
        <xdr:cNvSpPr txBox="1"/>
      </xdr:nvSpPr>
      <xdr:spPr>
        <a:xfrm>
          <a:off x="2844800" y="1426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111345</xdr:rowOff>
    </xdr:from>
    <xdr:to>
      <xdr:col>11</xdr:col>
      <xdr:colOff>31750</xdr:colOff>
      <xdr:row>86</xdr:row>
      <xdr:rowOff>4908</xdr:rowOff>
    </xdr:to>
    <xdr:cxnSp macro="">
      <xdr:nvCxnSpPr>
        <xdr:cNvPr id="204" name="直線コネクタ 203"/>
        <xdr:cNvCxnSpPr/>
      </xdr:nvCxnSpPr>
      <xdr:spPr>
        <a:xfrm>
          <a:off x="1447800" y="14684595"/>
          <a:ext cx="889000" cy="6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127633</xdr:rowOff>
    </xdr:from>
    <xdr:to>
      <xdr:col>11</xdr:col>
      <xdr:colOff>82550</xdr:colOff>
      <xdr:row>85</xdr:row>
      <xdr:rowOff>57783</xdr:rowOff>
    </xdr:to>
    <xdr:sp macro="" textlink="">
      <xdr:nvSpPr>
        <xdr:cNvPr id="205" name="フローチャート: 判断 204"/>
        <xdr:cNvSpPr/>
      </xdr:nvSpPr>
      <xdr:spPr>
        <a:xfrm>
          <a:off x="22860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67960</xdr:rowOff>
    </xdr:from>
    <xdr:ext cx="762000" cy="259045"/>
    <xdr:sp macro="" textlink="">
      <xdr:nvSpPr>
        <xdr:cNvPr id="206" name="テキスト ボックス 205"/>
        <xdr:cNvSpPr txBox="1"/>
      </xdr:nvSpPr>
      <xdr:spPr>
        <a:xfrm>
          <a:off x="1955800" y="1429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56380</xdr:rowOff>
    </xdr:from>
    <xdr:to>
      <xdr:col>7</xdr:col>
      <xdr:colOff>31750</xdr:colOff>
      <xdr:row>84</xdr:row>
      <xdr:rowOff>157980</xdr:rowOff>
    </xdr:to>
    <xdr:sp macro="" textlink="">
      <xdr:nvSpPr>
        <xdr:cNvPr id="207" name="フローチャート: 判断 206"/>
        <xdr:cNvSpPr/>
      </xdr:nvSpPr>
      <xdr:spPr>
        <a:xfrm>
          <a:off x="1397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168157</xdr:rowOff>
    </xdr:from>
    <xdr:ext cx="762000" cy="259045"/>
    <xdr:sp macro="" textlink="">
      <xdr:nvSpPr>
        <xdr:cNvPr id="208" name="テキスト ボックス 207"/>
        <xdr:cNvSpPr txBox="1"/>
      </xdr:nvSpPr>
      <xdr:spPr>
        <a:xfrm>
          <a:off x="1066800" y="1422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137668</xdr:rowOff>
    </xdr:from>
    <xdr:to>
      <xdr:col>23</xdr:col>
      <xdr:colOff>184150</xdr:colOff>
      <xdr:row>87</xdr:row>
      <xdr:rowOff>67818</xdr:rowOff>
    </xdr:to>
    <xdr:sp macro="" textlink="">
      <xdr:nvSpPr>
        <xdr:cNvPr id="214" name="楕円 213"/>
        <xdr:cNvSpPr/>
      </xdr:nvSpPr>
      <xdr:spPr>
        <a:xfrm>
          <a:off x="4902200" y="1488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109745</xdr:rowOff>
    </xdr:from>
    <xdr:ext cx="762000" cy="259045"/>
    <xdr:sp macro="" textlink="">
      <xdr:nvSpPr>
        <xdr:cNvPr id="215" name="人件費・物件費等の状況該当値テキスト"/>
        <xdr:cNvSpPr txBox="1"/>
      </xdr:nvSpPr>
      <xdr:spPr>
        <a:xfrm>
          <a:off x="5041900" y="1485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61382</xdr:rowOff>
    </xdr:from>
    <xdr:to>
      <xdr:col>19</xdr:col>
      <xdr:colOff>184150</xdr:colOff>
      <xdr:row>86</xdr:row>
      <xdr:rowOff>162982</xdr:rowOff>
    </xdr:to>
    <xdr:sp macro="" textlink="">
      <xdr:nvSpPr>
        <xdr:cNvPr id="216" name="楕円 215"/>
        <xdr:cNvSpPr/>
      </xdr:nvSpPr>
      <xdr:spPr>
        <a:xfrm>
          <a:off x="4064000" y="1480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147759</xdr:rowOff>
    </xdr:from>
    <xdr:ext cx="736600" cy="259045"/>
    <xdr:sp macro="" textlink="">
      <xdr:nvSpPr>
        <xdr:cNvPr id="217" name="テキスト ボックス 216"/>
        <xdr:cNvSpPr txBox="1"/>
      </xdr:nvSpPr>
      <xdr:spPr>
        <a:xfrm>
          <a:off x="3733800" y="14892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9210</xdr:rowOff>
    </xdr:from>
    <xdr:to>
      <xdr:col>15</xdr:col>
      <xdr:colOff>133350</xdr:colOff>
      <xdr:row>86</xdr:row>
      <xdr:rowOff>110810</xdr:rowOff>
    </xdr:to>
    <xdr:sp macro="" textlink="">
      <xdr:nvSpPr>
        <xdr:cNvPr id="218" name="楕円 217"/>
        <xdr:cNvSpPr/>
      </xdr:nvSpPr>
      <xdr:spPr>
        <a:xfrm>
          <a:off x="3175000" y="1475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95587</xdr:rowOff>
    </xdr:from>
    <xdr:ext cx="762000" cy="259045"/>
    <xdr:sp macro="" textlink="">
      <xdr:nvSpPr>
        <xdr:cNvPr id="219" name="テキスト ボックス 218"/>
        <xdr:cNvSpPr txBox="1"/>
      </xdr:nvSpPr>
      <xdr:spPr>
        <a:xfrm>
          <a:off x="2844800" y="1484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125558</xdr:rowOff>
    </xdr:from>
    <xdr:to>
      <xdr:col>11</xdr:col>
      <xdr:colOff>82550</xdr:colOff>
      <xdr:row>86</xdr:row>
      <xdr:rowOff>55708</xdr:rowOff>
    </xdr:to>
    <xdr:sp macro="" textlink="">
      <xdr:nvSpPr>
        <xdr:cNvPr id="220" name="楕円 219"/>
        <xdr:cNvSpPr/>
      </xdr:nvSpPr>
      <xdr:spPr>
        <a:xfrm>
          <a:off x="2286000" y="1469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40485</xdr:rowOff>
    </xdr:from>
    <xdr:ext cx="762000" cy="259045"/>
    <xdr:sp macro="" textlink="">
      <xdr:nvSpPr>
        <xdr:cNvPr id="221" name="テキスト ボックス 220"/>
        <xdr:cNvSpPr txBox="1"/>
      </xdr:nvSpPr>
      <xdr:spPr>
        <a:xfrm>
          <a:off x="1955800" y="1478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60545</xdr:rowOff>
    </xdr:from>
    <xdr:to>
      <xdr:col>7</xdr:col>
      <xdr:colOff>31750</xdr:colOff>
      <xdr:row>85</xdr:row>
      <xdr:rowOff>162145</xdr:rowOff>
    </xdr:to>
    <xdr:sp macro="" textlink="">
      <xdr:nvSpPr>
        <xdr:cNvPr id="222" name="楕円 221"/>
        <xdr:cNvSpPr/>
      </xdr:nvSpPr>
      <xdr:spPr>
        <a:xfrm>
          <a:off x="1397000" y="146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146922</xdr:rowOff>
    </xdr:from>
    <xdr:ext cx="762000" cy="259045"/>
    <xdr:sp macro="" textlink="">
      <xdr:nvSpPr>
        <xdr:cNvPr id="223" name="テキスト ボックス 222"/>
        <xdr:cNvSpPr txBox="1"/>
      </xdr:nvSpPr>
      <xdr:spPr>
        <a:xfrm>
          <a:off x="1066800" y="1472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latin typeface="ＭＳ Ｐゴシック" pitchFamily="50" charset="-128"/>
              <a:ea typeface="ＭＳ Ｐゴシック" pitchFamily="50" charset="-128"/>
              <a:cs typeface="+mn-cs"/>
            </a:rPr>
            <a:t>　</a:t>
          </a:r>
          <a:r>
            <a:rPr lang="ja-JP" altLang="ja-JP" sz="1100">
              <a:solidFill>
                <a:sysClr val="windowText" lastClr="000000"/>
              </a:solidFill>
              <a:latin typeface="ＭＳ Ｐゴシック" pitchFamily="50" charset="-128"/>
              <a:ea typeface="ＭＳ Ｐゴシック" pitchFamily="50" charset="-128"/>
              <a:cs typeface="+mn-cs"/>
            </a:rPr>
            <a:t>類似団体平均値</a:t>
          </a:r>
          <a:r>
            <a:rPr lang="ja-JP" altLang="en-US" sz="1100">
              <a:solidFill>
                <a:sysClr val="windowText" lastClr="000000"/>
              </a:solidFill>
              <a:latin typeface="ＭＳ Ｐゴシック" pitchFamily="50" charset="-128"/>
              <a:ea typeface="ＭＳ Ｐゴシック" pitchFamily="50" charset="-128"/>
              <a:cs typeface="+mn-cs"/>
            </a:rPr>
            <a:t>と比べると</a:t>
          </a:r>
          <a:r>
            <a:rPr lang="en-US" altLang="ja-JP" sz="1100">
              <a:solidFill>
                <a:sysClr val="windowText" lastClr="000000"/>
              </a:solidFill>
              <a:latin typeface="ＭＳ Ｐゴシック" pitchFamily="50" charset="-128"/>
              <a:ea typeface="ＭＳ Ｐゴシック" pitchFamily="50" charset="-128"/>
              <a:cs typeface="+mn-cs"/>
            </a:rPr>
            <a:t>0.9</a:t>
          </a:r>
          <a:r>
            <a:rPr lang="ja-JP" altLang="ja-JP" sz="1100">
              <a:solidFill>
                <a:sysClr val="windowText" lastClr="000000"/>
              </a:solidFill>
              <a:latin typeface="ＭＳ Ｐゴシック" pitchFamily="50" charset="-128"/>
              <a:ea typeface="ＭＳ Ｐゴシック" pitchFamily="50" charset="-128"/>
              <a:cs typeface="+mn-cs"/>
            </a:rPr>
            <a:t>ポイント下回って</a:t>
          </a:r>
          <a:r>
            <a:rPr lang="ja-JP" altLang="en-US" sz="1100">
              <a:solidFill>
                <a:sysClr val="windowText" lastClr="000000"/>
              </a:solidFill>
              <a:latin typeface="ＭＳ Ｐゴシック" pitchFamily="50" charset="-128"/>
              <a:ea typeface="ＭＳ Ｐゴシック" pitchFamily="50" charset="-128"/>
              <a:cs typeface="+mn-cs"/>
            </a:rPr>
            <a:t>おり、</a:t>
          </a:r>
          <a:r>
            <a:rPr lang="ja-JP" altLang="ja-JP" sz="1100">
              <a:solidFill>
                <a:sysClr val="windowText" lastClr="000000"/>
              </a:solidFill>
              <a:latin typeface="ＭＳ Ｐゴシック" pitchFamily="50" charset="-128"/>
              <a:ea typeface="ＭＳ Ｐゴシック" pitchFamily="50" charset="-128"/>
              <a:cs typeface="+mn-cs"/>
            </a:rPr>
            <a:t>今後も人事院勧告等に準じた改定を実施し、給与の適正化に努める。</a:t>
          </a:r>
          <a:endParaRPr lang="en-US" altLang="ja-JP" sz="1100">
            <a:solidFill>
              <a:sysClr val="windowText" lastClr="000000"/>
            </a:solidFill>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平成</a:t>
          </a:r>
          <a:r>
            <a:rPr kumimoji="0"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29</a:t>
          </a:r>
          <a:r>
            <a:rPr kumimoji="0"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年度のラスパイレス指数については、平成</a:t>
          </a:r>
          <a:r>
            <a:rPr kumimoji="0"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30</a:t>
          </a:r>
          <a:r>
            <a:rPr kumimoji="0"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年地方公務員給与実態調査が未公表のため、前年度数値を引用している。</a:t>
          </a:r>
          <a:endParaRPr lang="ja-JP" altLang="ja-JP" sz="1100">
            <a:solidFill>
              <a:sysClr val="windowText" lastClr="000000"/>
            </a:solidFill>
            <a:latin typeface="ＭＳ Ｐゴシック" pitchFamily="50" charset="-128"/>
            <a:ea typeface="ＭＳ Ｐゴシック"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907</xdr:rowOff>
    </xdr:to>
    <xdr:cxnSp macro="">
      <xdr:nvCxnSpPr>
        <xdr:cNvPr id="254" name="直線コネクタ 253"/>
        <xdr:cNvCxnSpPr/>
      </xdr:nvCxnSpPr>
      <xdr:spPr>
        <a:xfrm flipV="1">
          <a:off x="17018000" y="13881100"/>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5" name="給与水準   （国との比較）最小値テキスト"/>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6" name="直線コネクタ 255"/>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21166</xdr:rowOff>
    </xdr:to>
    <xdr:cxnSp macro="">
      <xdr:nvCxnSpPr>
        <xdr:cNvPr id="259" name="直線コネクタ 258"/>
        <xdr:cNvCxnSpPr/>
      </xdr:nvCxnSpPr>
      <xdr:spPr>
        <a:xfrm>
          <a:off x="16179800" y="147658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45859</xdr:rowOff>
    </xdr:from>
    <xdr:ext cx="762000" cy="259045"/>
    <xdr:sp macro="" textlink="">
      <xdr:nvSpPr>
        <xdr:cNvPr id="260" name="給与水準   （国との比較）平均値テキスト"/>
        <xdr:cNvSpPr txBox="1"/>
      </xdr:nvSpPr>
      <xdr:spPr>
        <a:xfrm>
          <a:off x="17106900" y="14790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73782</xdr:rowOff>
    </xdr:from>
    <xdr:to>
      <xdr:col>81</xdr:col>
      <xdr:colOff>95250</xdr:colOff>
      <xdr:row>87</xdr:row>
      <xdr:rowOff>3932</xdr:rowOff>
    </xdr:to>
    <xdr:sp macro="" textlink="">
      <xdr:nvSpPr>
        <xdr:cNvPr id="261" name="フローチャート: 判断 260"/>
        <xdr:cNvSpPr/>
      </xdr:nvSpPr>
      <xdr:spPr>
        <a:xfrm>
          <a:off x="169672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9677</xdr:rowOff>
    </xdr:from>
    <xdr:to>
      <xdr:col>77</xdr:col>
      <xdr:colOff>44450</xdr:colOff>
      <xdr:row>86</xdr:row>
      <xdr:rowOff>21166</xdr:rowOff>
    </xdr:to>
    <xdr:cxnSp macro="">
      <xdr:nvCxnSpPr>
        <xdr:cNvPr id="262" name="直線コネクタ 261"/>
        <xdr:cNvCxnSpPr/>
      </xdr:nvCxnSpPr>
      <xdr:spPr>
        <a:xfrm>
          <a:off x="15290800" y="14754377"/>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73782</xdr:rowOff>
    </xdr:from>
    <xdr:to>
      <xdr:col>77</xdr:col>
      <xdr:colOff>95250</xdr:colOff>
      <xdr:row>87</xdr:row>
      <xdr:rowOff>3932</xdr:rowOff>
    </xdr:to>
    <xdr:sp macro="" textlink="">
      <xdr:nvSpPr>
        <xdr:cNvPr id="263" name="フローチャート: 判断 262"/>
        <xdr:cNvSpPr/>
      </xdr:nvSpPr>
      <xdr:spPr>
        <a:xfrm>
          <a:off x="16129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160159</xdr:rowOff>
    </xdr:from>
    <xdr:ext cx="736600" cy="259045"/>
    <xdr:sp macro="" textlink="">
      <xdr:nvSpPr>
        <xdr:cNvPr id="264" name="テキスト ボックス 263"/>
        <xdr:cNvSpPr txBox="1"/>
      </xdr:nvSpPr>
      <xdr:spPr>
        <a:xfrm>
          <a:off x="15798800" y="14904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86</xdr:row>
      <xdr:rowOff>9677</xdr:rowOff>
    </xdr:to>
    <xdr:cxnSp macro="">
      <xdr:nvCxnSpPr>
        <xdr:cNvPr id="265" name="直線コネクタ 264"/>
        <xdr:cNvCxnSpPr/>
      </xdr:nvCxnSpPr>
      <xdr:spPr>
        <a:xfrm>
          <a:off x="14401800" y="14605000"/>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6" name="フローチャート: 判断 265"/>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67" name="テキスト ボックス 266"/>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89202</xdr:rowOff>
    </xdr:to>
    <xdr:cxnSp macro="">
      <xdr:nvCxnSpPr>
        <xdr:cNvPr id="268" name="直線コネクタ 267"/>
        <xdr:cNvCxnSpPr/>
      </xdr:nvCxnSpPr>
      <xdr:spPr>
        <a:xfrm flipV="1">
          <a:off x="13512800" y="14605000"/>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9" name="フローチャート: 判断 268"/>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70" name="テキスト ボックス 269"/>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1" name="フローチャート: 判断 270"/>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2" name="テキスト ボックス 271"/>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8" name="楕円 277"/>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158343</xdr:rowOff>
    </xdr:from>
    <xdr:ext cx="762000" cy="259045"/>
    <xdr:sp macro="" textlink="">
      <xdr:nvSpPr>
        <xdr:cNvPr id="279" name="給与水準   （国との比較）該当値テキスト"/>
        <xdr:cNvSpPr txBox="1"/>
      </xdr:nvSpPr>
      <xdr:spPr>
        <a:xfrm>
          <a:off x="171069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80" name="楕円 279"/>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81" name="テキスト ボックス 280"/>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130327</xdr:rowOff>
    </xdr:from>
    <xdr:to>
      <xdr:col>73</xdr:col>
      <xdr:colOff>44450</xdr:colOff>
      <xdr:row>86</xdr:row>
      <xdr:rowOff>60477</xdr:rowOff>
    </xdr:to>
    <xdr:sp macro="" textlink="">
      <xdr:nvSpPr>
        <xdr:cNvPr id="282" name="楕円 281"/>
        <xdr:cNvSpPr/>
      </xdr:nvSpPr>
      <xdr:spPr>
        <a:xfrm>
          <a:off x="15240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70654</xdr:rowOff>
    </xdr:from>
    <xdr:ext cx="762000" cy="259045"/>
    <xdr:sp macro="" textlink="">
      <xdr:nvSpPr>
        <xdr:cNvPr id="283" name="テキスト ボックス 282"/>
        <xdr:cNvSpPr txBox="1"/>
      </xdr:nvSpPr>
      <xdr:spPr>
        <a:xfrm>
          <a:off x="14909800" y="1447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4" name="楕円 283"/>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5" name="テキスト ボックス 284"/>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86" name="楕円 285"/>
        <xdr:cNvSpPr/>
      </xdr:nvSpPr>
      <xdr:spPr>
        <a:xfrm>
          <a:off x="13462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150179</xdr:rowOff>
    </xdr:from>
    <xdr:ext cx="762000" cy="259045"/>
    <xdr:sp macro="" textlink="">
      <xdr:nvSpPr>
        <xdr:cNvPr id="287" name="テキスト ボックス 286"/>
        <xdr:cNvSpPr txBox="1"/>
      </xdr:nvSpPr>
      <xdr:spPr>
        <a:xfrm>
          <a:off x="13131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ysClr val="windowText" lastClr="000000"/>
              </a:solidFill>
              <a:latin typeface="ＭＳ Ｐゴシック" pitchFamily="50" charset="-128"/>
              <a:ea typeface="ＭＳ Ｐゴシック" pitchFamily="50" charset="-128"/>
              <a:cs typeface="+mn-cs"/>
            </a:rPr>
            <a:t>　</a:t>
          </a:r>
          <a:r>
            <a:rPr lang="ja-JP" altLang="ja-JP" sz="1100">
              <a:solidFill>
                <a:sysClr val="windowText" lastClr="000000"/>
              </a:solidFill>
              <a:latin typeface="ＭＳ Ｐゴシック" pitchFamily="50" charset="-128"/>
              <a:ea typeface="ＭＳ Ｐゴシック" pitchFamily="50" charset="-128"/>
              <a:cs typeface="+mn-cs"/>
            </a:rPr>
            <a:t>平成</a:t>
          </a:r>
          <a:r>
            <a:rPr lang="en-US" altLang="ja-JP" sz="1100">
              <a:solidFill>
                <a:sysClr val="windowText" lastClr="000000"/>
              </a:solidFill>
              <a:latin typeface="ＭＳ Ｐゴシック" pitchFamily="50" charset="-128"/>
              <a:ea typeface="ＭＳ Ｐゴシック" pitchFamily="50" charset="-128"/>
              <a:cs typeface="+mn-cs"/>
            </a:rPr>
            <a:t>28</a:t>
          </a:r>
          <a:r>
            <a:rPr lang="ja-JP" altLang="ja-JP" sz="1100">
              <a:solidFill>
                <a:sysClr val="windowText" lastClr="000000"/>
              </a:solidFill>
              <a:latin typeface="ＭＳ Ｐゴシック" pitchFamily="50" charset="-128"/>
              <a:ea typeface="ＭＳ Ｐゴシック" pitchFamily="50" charset="-128"/>
              <a:cs typeface="+mn-cs"/>
            </a:rPr>
            <a:t>年度に比べて</a:t>
          </a:r>
          <a:r>
            <a:rPr lang="en-US" altLang="ja-JP" sz="1100">
              <a:solidFill>
                <a:sysClr val="windowText" lastClr="000000"/>
              </a:solidFill>
              <a:latin typeface="ＭＳ Ｐゴシック" pitchFamily="50" charset="-128"/>
              <a:ea typeface="ＭＳ Ｐゴシック" pitchFamily="50" charset="-128"/>
              <a:cs typeface="+mn-cs"/>
            </a:rPr>
            <a:t>0.09</a:t>
          </a:r>
          <a:r>
            <a:rPr lang="ja-JP" altLang="ja-JP" sz="1100">
              <a:solidFill>
                <a:sysClr val="windowText" lastClr="000000"/>
              </a:solidFill>
              <a:latin typeface="ＭＳ Ｐゴシック" pitchFamily="50" charset="-128"/>
              <a:ea typeface="ＭＳ Ｐゴシック" pitchFamily="50" charset="-128"/>
              <a:cs typeface="+mn-cs"/>
            </a:rPr>
            <a:t>ポイントの</a:t>
          </a:r>
          <a:r>
            <a:rPr lang="ja-JP" altLang="en-US" sz="1100">
              <a:solidFill>
                <a:sysClr val="windowText" lastClr="000000"/>
              </a:solidFill>
              <a:latin typeface="ＭＳ Ｐゴシック" pitchFamily="50" charset="-128"/>
              <a:ea typeface="ＭＳ Ｐゴシック" pitchFamily="50" charset="-128"/>
              <a:cs typeface="+mn-cs"/>
            </a:rPr>
            <a:t>増</a:t>
          </a:r>
          <a:r>
            <a:rPr lang="ja-JP" altLang="ja-JP" sz="1100">
              <a:solidFill>
                <a:sysClr val="windowText" lastClr="000000"/>
              </a:solidFill>
              <a:latin typeface="ＭＳ Ｐゴシック" pitchFamily="50" charset="-128"/>
              <a:ea typeface="ＭＳ Ｐゴシック" pitchFamily="50" charset="-128"/>
              <a:cs typeface="+mn-cs"/>
            </a:rPr>
            <a:t>とな</a:t>
          </a:r>
          <a:r>
            <a:rPr lang="ja-JP" altLang="en-US" sz="1100">
              <a:solidFill>
                <a:sysClr val="windowText" lastClr="000000"/>
              </a:solidFill>
              <a:latin typeface="ＭＳ Ｐゴシック" pitchFamily="50" charset="-128"/>
              <a:ea typeface="ＭＳ Ｐゴシック" pitchFamily="50" charset="-128"/>
              <a:cs typeface="+mn-cs"/>
            </a:rPr>
            <a:t>り</a:t>
          </a:r>
          <a:r>
            <a:rPr lang="ja-JP" altLang="ja-JP" sz="1100">
              <a:solidFill>
                <a:sysClr val="windowText" lastClr="000000"/>
              </a:solidFill>
              <a:latin typeface="ＭＳ Ｐゴシック" pitchFamily="50" charset="-128"/>
              <a:ea typeface="ＭＳ Ｐゴシック" pitchFamily="50" charset="-128"/>
              <a:cs typeface="+mn-cs"/>
            </a:rPr>
            <a:t>、類似団体平均値を</a:t>
          </a:r>
          <a:r>
            <a:rPr lang="en-US" altLang="ja-JP" sz="1100">
              <a:solidFill>
                <a:sysClr val="windowText" lastClr="000000"/>
              </a:solidFill>
              <a:latin typeface="ＭＳ Ｐゴシック" pitchFamily="50" charset="-128"/>
              <a:ea typeface="ＭＳ Ｐゴシック" pitchFamily="50" charset="-128"/>
              <a:cs typeface="+mn-cs"/>
            </a:rPr>
            <a:t>1.57</a:t>
          </a:r>
          <a:r>
            <a:rPr lang="ja-JP" altLang="ja-JP" sz="1100">
              <a:solidFill>
                <a:sysClr val="windowText" lastClr="000000"/>
              </a:solidFill>
              <a:latin typeface="ＭＳ Ｐゴシック" pitchFamily="50" charset="-128"/>
              <a:ea typeface="ＭＳ Ｐゴシック" pitchFamily="50" charset="-128"/>
              <a:cs typeface="+mn-cs"/>
            </a:rPr>
            <a:t>ポイント上回っている。 </a:t>
          </a:r>
        </a:p>
        <a:p>
          <a:r>
            <a:rPr lang="ja-JP" altLang="ja-JP" sz="1100">
              <a:solidFill>
                <a:sysClr val="windowText" lastClr="000000"/>
              </a:solidFill>
              <a:latin typeface="ＭＳ Ｐゴシック" pitchFamily="50" charset="-128"/>
              <a:ea typeface="ＭＳ Ｐゴシック" pitchFamily="50" charset="-128"/>
              <a:cs typeface="+mn-cs"/>
            </a:rPr>
            <a:t>　引き続き、民間委託の推進や事業の見直しを行い、定員管理の適正化に努める。 </a:t>
          </a:r>
          <a:endParaRPr lang="en-US" altLang="ja-JP" sz="1100">
            <a:solidFill>
              <a:sysClr val="windowText" lastClr="000000"/>
            </a:solidFill>
            <a:latin typeface="ＭＳ Ｐゴシック" pitchFamily="50" charset="-128"/>
            <a:ea typeface="ＭＳ Ｐゴシック" pitchFamily="50" charset="-128"/>
            <a:cs typeface="+mn-cs"/>
          </a:endParaRPr>
        </a:p>
        <a:p>
          <a:r>
            <a:rPr lang="en-US" altLang="ja-JP" sz="1100">
              <a:solidFill>
                <a:sysClr val="windowText" lastClr="000000"/>
              </a:solidFill>
              <a:latin typeface="ＭＳ Ｐゴシック" pitchFamily="50" charset="-128"/>
              <a:ea typeface="ＭＳ Ｐゴシック" pitchFamily="50" charset="-128"/>
              <a:cs typeface="+mn-cs"/>
            </a:rPr>
            <a:t>※</a:t>
          </a:r>
          <a:r>
            <a:rPr lang="ja-JP" altLang="en-US" sz="1100">
              <a:solidFill>
                <a:sysClr val="windowText" lastClr="000000"/>
              </a:solidFill>
              <a:latin typeface="ＭＳ Ｐゴシック" pitchFamily="50" charset="-128"/>
              <a:ea typeface="ＭＳ Ｐゴシック" pitchFamily="50" charset="-128"/>
              <a:cs typeface="+mn-cs"/>
            </a:rPr>
            <a:t>平成</a:t>
          </a:r>
          <a:r>
            <a:rPr lang="en-US" altLang="ja-JP" sz="1100">
              <a:solidFill>
                <a:sysClr val="windowText" lastClr="000000"/>
              </a:solidFill>
              <a:latin typeface="ＭＳ Ｐゴシック" pitchFamily="50" charset="-128"/>
              <a:ea typeface="ＭＳ Ｐゴシック" pitchFamily="50" charset="-128"/>
              <a:cs typeface="+mn-cs"/>
            </a:rPr>
            <a:t>29</a:t>
          </a:r>
          <a:r>
            <a:rPr lang="ja-JP" altLang="en-US" sz="1100">
              <a:solidFill>
                <a:sysClr val="windowText" lastClr="000000"/>
              </a:solidFill>
              <a:latin typeface="ＭＳ Ｐゴシック" pitchFamily="50" charset="-128"/>
              <a:ea typeface="ＭＳ Ｐゴシック" pitchFamily="50" charset="-128"/>
              <a:cs typeface="+mn-cs"/>
            </a:rPr>
            <a:t>年度の職員数については、平成</a:t>
          </a:r>
          <a:r>
            <a:rPr lang="en-US" altLang="ja-JP" sz="1100">
              <a:solidFill>
                <a:sysClr val="windowText" lastClr="000000"/>
              </a:solidFill>
              <a:latin typeface="ＭＳ Ｐゴシック" pitchFamily="50" charset="-128"/>
              <a:ea typeface="ＭＳ Ｐゴシック" pitchFamily="50" charset="-128"/>
              <a:cs typeface="+mn-cs"/>
            </a:rPr>
            <a:t>30</a:t>
          </a:r>
          <a:r>
            <a:rPr lang="ja-JP" altLang="en-US" sz="1100">
              <a:solidFill>
                <a:sysClr val="windowText" lastClr="000000"/>
              </a:solidFill>
              <a:latin typeface="ＭＳ Ｐゴシック" pitchFamily="50" charset="-128"/>
              <a:ea typeface="ＭＳ Ｐゴシック" pitchFamily="50" charset="-128"/>
              <a:cs typeface="+mn-cs"/>
            </a:rPr>
            <a:t>年地方公務員給与実態調査が未公表のため、前年度数値を引用している。</a:t>
          </a:r>
          <a:endParaRPr lang="ja-JP" altLang="ja-JP" sz="1100">
            <a:solidFill>
              <a:sysClr val="windowText" lastClr="000000"/>
            </a:solidFill>
            <a:latin typeface="ＭＳ Ｐゴシック" pitchFamily="50" charset="-128"/>
            <a:ea typeface="ＭＳ Ｐゴシック"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110384</xdr:rowOff>
    </xdr:from>
    <xdr:to>
      <xdr:col>81</xdr:col>
      <xdr:colOff>44450</xdr:colOff>
      <xdr:row>66</xdr:row>
      <xdr:rowOff>60431</xdr:rowOff>
    </xdr:to>
    <xdr:cxnSp macro="">
      <xdr:nvCxnSpPr>
        <xdr:cNvPr id="317" name="直線コネクタ 316"/>
        <xdr:cNvCxnSpPr/>
      </xdr:nvCxnSpPr>
      <xdr:spPr>
        <a:xfrm flipV="1">
          <a:off x="17018000" y="10225934"/>
          <a:ext cx="0" cy="11501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32508</xdr:rowOff>
    </xdr:from>
    <xdr:ext cx="762000" cy="259045"/>
    <xdr:sp macro="" textlink="">
      <xdr:nvSpPr>
        <xdr:cNvPr id="318" name="定員管理の状況最小値テキスト"/>
        <xdr:cNvSpPr txBox="1"/>
      </xdr:nvSpPr>
      <xdr:spPr>
        <a:xfrm>
          <a:off x="17106900" y="11348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60431</xdr:rowOff>
    </xdr:from>
    <xdr:to>
      <xdr:col>81</xdr:col>
      <xdr:colOff>133350</xdr:colOff>
      <xdr:row>66</xdr:row>
      <xdr:rowOff>60431</xdr:rowOff>
    </xdr:to>
    <xdr:cxnSp macro="">
      <xdr:nvCxnSpPr>
        <xdr:cNvPr id="319" name="直線コネクタ 318"/>
        <xdr:cNvCxnSpPr/>
      </xdr:nvCxnSpPr>
      <xdr:spPr>
        <a:xfrm>
          <a:off x="16929100" y="1137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25311</xdr:rowOff>
    </xdr:from>
    <xdr:ext cx="762000" cy="259045"/>
    <xdr:sp macro="" textlink="">
      <xdr:nvSpPr>
        <xdr:cNvPr id="320"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110384</xdr:rowOff>
    </xdr:from>
    <xdr:to>
      <xdr:col>81</xdr:col>
      <xdr:colOff>133350</xdr:colOff>
      <xdr:row>59</xdr:row>
      <xdr:rowOff>110384</xdr:rowOff>
    </xdr:to>
    <xdr:cxnSp macro="">
      <xdr:nvCxnSpPr>
        <xdr:cNvPr id="321" name="直線コネクタ 320"/>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115781</xdr:rowOff>
    </xdr:from>
    <xdr:to>
      <xdr:col>81</xdr:col>
      <xdr:colOff>44450</xdr:colOff>
      <xdr:row>64</xdr:row>
      <xdr:rowOff>133879</xdr:rowOff>
    </xdr:to>
    <xdr:cxnSp macro="">
      <xdr:nvCxnSpPr>
        <xdr:cNvPr id="322" name="直線コネクタ 321"/>
        <xdr:cNvCxnSpPr/>
      </xdr:nvCxnSpPr>
      <xdr:spPr>
        <a:xfrm>
          <a:off x="16179800" y="11088581"/>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126806</xdr:rowOff>
    </xdr:from>
    <xdr:ext cx="762000" cy="259045"/>
    <xdr:sp macro="" textlink="">
      <xdr:nvSpPr>
        <xdr:cNvPr id="323" name="定員管理の状況平均値テキスト"/>
        <xdr:cNvSpPr txBox="1"/>
      </xdr:nvSpPr>
      <xdr:spPr>
        <a:xfrm>
          <a:off x="17106900" y="105852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110279</xdr:rowOff>
    </xdr:from>
    <xdr:to>
      <xdr:col>81</xdr:col>
      <xdr:colOff>95250</xdr:colOff>
      <xdr:row>63</xdr:row>
      <xdr:rowOff>40429</xdr:rowOff>
    </xdr:to>
    <xdr:sp macro="" textlink="">
      <xdr:nvSpPr>
        <xdr:cNvPr id="324" name="フローチャート: 判断 323"/>
        <xdr:cNvSpPr/>
      </xdr:nvSpPr>
      <xdr:spPr>
        <a:xfrm>
          <a:off x="16967200" y="1074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115781</xdr:rowOff>
    </xdr:from>
    <xdr:to>
      <xdr:col>77</xdr:col>
      <xdr:colOff>44450</xdr:colOff>
      <xdr:row>64</xdr:row>
      <xdr:rowOff>121814</xdr:rowOff>
    </xdr:to>
    <xdr:cxnSp macro="">
      <xdr:nvCxnSpPr>
        <xdr:cNvPr id="325" name="直線コネクタ 324"/>
        <xdr:cNvCxnSpPr/>
      </xdr:nvCxnSpPr>
      <xdr:spPr>
        <a:xfrm flipV="1">
          <a:off x="15290800" y="11088581"/>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6" name="フローチャート: 判断 325"/>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48595</xdr:rowOff>
    </xdr:from>
    <xdr:ext cx="736600" cy="259045"/>
    <xdr:sp macro="" textlink="">
      <xdr:nvSpPr>
        <xdr:cNvPr id="327" name="テキスト ボックス 326"/>
        <xdr:cNvSpPr txBox="1"/>
      </xdr:nvSpPr>
      <xdr:spPr>
        <a:xfrm>
          <a:off x="15798800" y="10507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121814</xdr:rowOff>
    </xdr:from>
    <xdr:to>
      <xdr:col>72</xdr:col>
      <xdr:colOff>203200</xdr:colOff>
      <xdr:row>64</xdr:row>
      <xdr:rowOff>137901</xdr:rowOff>
    </xdr:to>
    <xdr:cxnSp macro="">
      <xdr:nvCxnSpPr>
        <xdr:cNvPr id="328" name="直線コネクタ 327"/>
        <xdr:cNvCxnSpPr/>
      </xdr:nvCxnSpPr>
      <xdr:spPr>
        <a:xfrm flipV="1">
          <a:off x="14401800" y="11094614"/>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29" name="フローチャート: 判断 328"/>
        <xdr:cNvSpPr/>
      </xdr:nvSpPr>
      <xdr:spPr>
        <a:xfrm>
          <a:off x="15240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66692</xdr:rowOff>
    </xdr:from>
    <xdr:ext cx="762000" cy="259045"/>
    <xdr:sp macro="" textlink="">
      <xdr:nvSpPr>
        <xdr:cNvPr id="330" name="テキスト ボックス 329"/>
        <xdr:cNvSpPr txBox="1"/>
      </xdr:nvSpPr>
      <xdr:spPr>
        <a:xfrm>
          <a:off x="14909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109749</xdr:rowOff>
    </xdr:from>
    <xdr:to>
      <xdr:col>68</xdr:col>
      <xdr:colOff>152400</xdr:colOff>
      <xdr:row>64</xdr:row>
      <xdr:rowOff>137901</xdr:rowOff>
    </xdr:to>
    <xdr:cxnSp macro="">
      <xdr:nvCxnSpPr>
        <xdr:cNvPr id="331" name="直線コネクタ 330"/>
        <xdr:cNvCxnSpPr/>
      </xdr:nvCxnSpPr>
      <xdr:spPr>
        <a:xfrm>
          <a:off x="13512800" y="11082549"/>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19262</xdr:rowOff>
    </xdr:from>
    <xdr:to>
      <xdr:col>68</xdr:col>
      <xdr:colOff>203200</xdr:colOff>
      <xdr:row>63</xdr:row>
      <xdr:rowOff>120862</xdr:rowOff>
    </xdr:to>
    <xdr:sp macro="" textlink="">
      <xdr:nvSpPr>
        <xdr:cNvPr id="332" name="フローチャート: 判断 331"/>
        <xdr:cNvSpPr/>
      </xdr:nvSpPr>
      <xdr:spPr>
        <a:xfrm>
          <a:off x="14351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131039</xdr:rowOff>
    </xdr:from>
    <xdr:ext cx="762000" cy="259045"/>
    <xdr:sp macro="" textlink="">
      <xdr:nvSpPr>
        <xdr:cNvPr id="333" name="テキスト ボックス 332"/>
        <xdr:cNvSpPr txBox="1"/>
      </xdr:nvSpPr>
      <xdr:spPr>
        <a:xfrm>
          <a:off x="14020800" y="105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23283</xdr:rowOff>
    </xdr:from>
    <xdr:to>
      <xdr:col>64</xdr:col>
      <xdr:colOff>152400</xdr:colOff>
      <xdr:row>63</xdr:row>
      <xdr:rowOff>124883</xdr:rowOff>
    </xdr:to>
    <xdr:sp macro="" textlink="">
      <xdr:nvSpPr>
        <xdr:cNvPr id="334" name="フローチャート: 判断 333"/>
        <xdr:cNvSpPr/>
      </xdr:nvSpPr>
      <xdr:spPr>
        <a:xfrm>
          <a:off x="13462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135060</xdr:rowOff>
    </xdr:from>
    <xdr:ext cx="762000" cy="259045"/>
    <xdr:sp macro="" textlink="">
      <xdr:nvSpPr>
        <xdr:cNvPr id="335" name="テキスト ボックス 334"/>
        <xdr:cNvSpPr txBox="1"/>
      </xdr:nvSpPr>
      <xdr:spPr>
        <a:xfrm>
          <a:off x="13131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83079</xdr:rowOff>
    </xdr:from>
    <xdr:to>
      <xdr:col>81</xdr:col>
      <xdr:colOff>95250</xdr:colOff>
      <xdr:row>65</xdr:row>
      <xdr:rowOff>13229</xdr:rowOff>
    </xdr:to>
    <xdr:sp macro="" textlink="">
      <xdr:nvSpPr>
        <xdr:cNvPr id="341" name="楕円 340"/>
        <xdr:cNvSpPr/>
      </xdr:nvSpPr>
      <xdr:spPr>
        <a:xfrm>
          <a:off x="16967200" y="1105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55156</xdr:rowOff>
    </xdr:from>
    <xdr:ext cx="762000" cy="259045"/>
    <xdr:sp macro="" textlink="">
      <xdr:nvSpPr>
        <xdr:cNvPr id="342" name="定員管理の状況該当値テキスト"/>
        <xdr:cNvSpPr txBox="1"/>
      </xdr:nvSpPr>
      <xdr:spPr>
        <a:xfrm>
          <a:off x="17106900" y="1102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64981</xdr:rowOff>
    </xdr:from>
    <xdr:to>
      <xdr:col>77</xdr:col>
      <xdr:colOff>95250</xdr:colOff>
      <xdr:row>64</xdr:row>
      <xdr:rowOff>166581</xdr:rowOff>
    </xdr:to>
    <xdr:sp macro="" textlink="">
      <xdr:nvSpPr>
        <xdr:cNvPr id="343" name="楕円 342"/>
        <xdr:cNvSpPr/>
      </xdr:nvSpPr>
      <xdr:spPr>
        <a:xfrm>
          <a:off x="161290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151358</xdr:rowOff>
    </xdr:from>
    <xdr:ext cx="736600" cy="259045"/>
    <xdr:sp macro="" textlink="">
      <xdr:nvSpPr>
        <xdr:cNvPr id="344" name="テキスト ボックス 343"/>
        <xdr:cNvSpPr txBox="1"/>
      </xdr:nvSpPr>
      <xdr:spPr>
        <a:xfrm>
          <a:off x="15798800" y="11124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71014</xdr:rowOff>
    </xdr:from>
    <xdr:to>
      <xdr:col>73</xdr:col>
      <xdr:colOff>44450</xdr:colOff>
      <xdr:row>65</xdr:row>
      <xdr:rowOff>1164</xdr:rowOff>
    </xdr:to>
    <xdr:sp macro="" textlink="">
      <xdr:nvSpPr>
        <xdr:cNvPr id="345" name="楕円 344"/>
        <xdr:cNvSpPr/>
      </xdr:nvSpPr>
      <xdr:spPr>
        <a:xfrm>
          <a:off x="15240000" y="1104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157391</xdr:rowOff>
    </xdr:from>
    <xdr:ext cx="762000" cy="259045"/>
    <xdr:sp macro="" textlink="">
      <xdr:nvSpPr>
        <xdr:cNvPr id="346" name="テキスト ボックス 345"/>
        <xdr:cNvSpPr txBox="1"/>
      </xdr:nvSpPr>
      <xdr:spPr>
        <a:xfrm>
          <a:off x="14909800" y="1113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87101</xdr:rowOff>
    </xdr:from>
    <xdr:to>
      <xdr:col>68</xdr:col>
      <xdr:colOff>203200</xdr:colOff>
      <xdr:row>65</xdr:row>
      <xdr:rowOff>17251</xdr:rowOff>
    </xdr:to>
    <xdr:sp macro="" textlink="">
      <xdr:nvSpPr>
        <xdr:cNvPr id="347" name="楕円 346"/>
        <xdr:cNvSpPr/>
      </xdr:nvSpPr>
      <xdr:spPr>
        <a:xfrm>
          <a:off x="14351000" y="110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2028</xdr:rowOff>
    </xdr:from>
    <xdr:ext cx="762000" cy="259045"/>
    <xdr:sp macro="" textlink="">
      <xdr:nvSpPr>
        <xdr:cNvPr id="348" name="テキスト ボックス 347"/>
        <xdr:cNvSpPr txBox="1"/>
      </xdr:nvSpPr>
      <xdr:spPr>
        <a:xfrm>
          <a:off x="14020800" y="11146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58949</xdr:rowOff>
    </xdr:from>
    <xdr:to>
      <xdr:col>64</xdr:col>
      <xdr:colOff>152400</xdr:colOff>
      <xdr:row>64</xdr:row>
      <xdr:rowOff>160549</xdr:rowOff>
    </xdr:to>
    <xdr:sp macro="" textlink="">
      <xdr:nvSpPr>
        <xdr:cNvPr id="349" name="楕円 348"/>
        <xdr:cNvSpPr/>
      </xdr:nvSpPr>
      <xdr:spPr>
        <a:xfrm>
          <a:off x="13462000" y="1103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145326</xdr:rowOff>
    </xdr:from>
    <xdr:ext cx="762000" cy="259045"/>
    <xdr:sp macro="" textlink="">
      <xdr:nvSpPr>
        <xdr:cNvPr id="350" name="テキスト ボックス 349"/>
        <xdr:cNvSpPr txBox="1"/>
      </xdr:nvSpPr>
      <xdr:spPr>
        <a:xfrm>
          <a:off x="13131800" y="1111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ysClr val="windowText" lastClr="000000"/>
              </a:solidFill>
              <a:latin typeface="ＭＳ Ｐゴシック" pitchFamily="50" charset="-128"/>
              <a:ea typeface="ＭＳ Ｐゴシック" pitchFamily="50" charset="-128"/>
              <a:cs typeface="+mn-cs"/>
            </a:rPr>
            <a:t>　新市建設計画に基づき、大規模事業を実施しているが、元金の償還が始まっていないため、比率自体は減少している状況である。</a:t>
          </a:r>
          <a:endParaRPr kumimoji="1" lang="en-US" altLang="ja-JP" sz="1100">
            <a:solidFill>
              <a:sysClr val="windowText" lastClr="000000"/>
            </a:solidFill>
            <a:latin typeface="ＭＳ Ｐゴシック" pitchFamily="50" charset="-128"/>
            <a:ea typeface="ＭＳ Ｐゴシック" pitchFamily="50" charset="-128"/>
            <a:cs typeface="+mn-cs"/>
          </a:endParaRPr>
        </a:p>
        <a:p>
          <a:pPr rtl="0" eaLnBrk="1" fontAlgn="auto" latinLnBrk="0" hangingPunct="1"/>
          <a:r>
            <a:rPr kumimoji="1" lang="ja-JP" altLang="ja-JP" sz="1100">
              <a:solidFill>
                <a:sysClr val="windowText" lastClr="000000"/>
              </a:solidFill>
              <a:latin typeface="ＭＳ Ｐゴシック" pitchFamily="50" charset="-128"/>
              <a:ea typeface="ＭＳ Ｐゴシック" pitchFamily="50" charset="-128"/>
              <a:cs typeface="+mn-cs"/>
            </a:rPr>
            <a:t>　今後は元金の償還の開始により比率の上昇が見込まれるため、岩国市財政計画に基づき、市債発行額を出来るだけ抑制するとともに</a:t>
          </a:r>
          <a:r>
            <a:rPr lang="ja-JP" altLang="ja-JP" sz="1100" b="0" i="0" baseline="0">
              <a:solidFill>
                <a:sysClr val="windowText" lastClr="000000"/>
              </a:solidFill>
              <a:latin typeface="ＭＳ Ｐゴシック" pitchFamily="50" charset="-128"/>
              <a:ea typeface="ＭＳ Ｐゴシック" pitchFamily="50" charset="-128"/>
              <a:cs typeface="+mn-cs"/>
            </a:rPr>
            <a:t>、発行する場合には財政的に有利な普通交付税算入率の高い市債を活用にすることにより、公債費負担</a:t>
          </a:r>
          <a:r>
            <a:rPr lang="ja-JP" altLang="en-US" sz="1100" b="0" i="0" baseline="0">
              <a:solidFill>
                <a:sysClr val="windowText" lastClr="000000"/>
              </a:solidFill>
              <a:latin typeface="ＭＳ Ｐゴシック" pitchFamily="50" charset="-128"/>
              <a:ea typeface="ＭＳ Ｐゴシック" pitchFamily="50" charset="-128"/>
              <a:cs typeface="+mn-cs"/>
            </a:rPr>
            <a:t>の</a:t>
          </a:r>
          <a:r>
            <a:rPr lang="ja-JP" altLang="ja-JP" sz="1100" b="0" i="0" baseline="0">
              <a:solidFill>
                <a:sysClr val="windowText" lastClr="000000"/>
              </a:solidFill>
              <a:latin typeface="ＭＳ Ｐゴシック" pitchFamily="50" charset="-128"/>
              <a:ea typeface="ＭＳ Ｐゴシック" pitchFamily="50" charset="-128"/>
              <a:cs typeface="+mn-cs"/>
            </a:rPr>
            <a:t>軽減に努めていく。</a:t>
          </a:r>
          <a:endParaRPr kumimoji="1" lang="ja-JP" altLang="ja-JP" sz="1100">
            <a:solidFill>
              <a:sysClr val="windowText" lastClr="000000"/>
            </a:solidFill>
            <a:latin typeface="ＭＳ Ｐゴシック" pitchFamily="50" charset="-128"/>
            <a:ea typeface="ＭＳ Ｐゴシック" pitchFamily="50" charset="-128"/>
            <a:cs typeface="+mn-cs"/>
          </a:endParaRPr>
        </a:p>
        <a:p>
          <a:endParaRPr kumimoji="1" lang="en-US" altLang="ja-JP" sz="1100">
            <a:solidFill>
              <a:schemeClr val="dk1"/>
            </a:solidFill>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94933</xdr:rowOff>
    </xdr:from>
    <xdr:to>
      <xdr:col>81</xdr:col>
      <xdr:colOff>44450</xdr:colOff>
      <xdr:row>43</xdr:row>
      <xdr:rowOff>107315</xdr:rowOff>
    </xdr:to>
    <xdr:cxnSp macro="">
      <xdr:nvCxnSpPr>
        <xdr:cNvPr id="375" name="直線コネクタ 374"/>
        <xdr:cNvCxnSpPr/>
      </xdr:nvCxnSpPr>
      <xdr:spPr>
        <a:xfrm flipV="1">
          <a:off x="17018000" y="626713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79392</xdr:rowOff>
    </xdr:from>
    <xdr:ext cx="762000" cy="259045"/>
    <xdr:sp macro="" textlink="">
      <xdr:nvSpPr>
        <xdr:cNvPr id="376" name="公債費負担の状況最小値テキスト"/>
        <xdr:cNvSpPr txBox="1"/>
      </xdr:nvSpPr>
      <xdr:spPr>
        <a:xfrm>
          <a:off x="17106900" y="745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107315</xdr:rowOff>
    </xdr:from>
    <xdr:to>
      <xdr:col>81</xdr:col>
      <xdr:colOff>133350</xdr:colOff>
      <xdr:row>43</xdr:row>
      <xdr:rowOff>107315</xdr:rowOff>
    </xdr:to>
    <xdr:cxnSp macro="">
      <xdr:nvCxnSpPr>
        <xdr:cNvPr id="377" name="直線コネクタ 376"/>
        <xdr:cNvCxnSpPr/>
      </xdr:nvCxnSpPr>
      <xdr:spPr>
        <a:xfrm>
          <a:off x="16929100" y="747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9860</xdr:rowOff>
    </xdr:from>
    <xdr:ext cx="762000" cy="259045"/>
    <xdr:sp macro="" textlink="">
      <xdr:nvSpPr>
        <xdr:cNvPr id="378" name="公債費負担の状況最大値テキスト"/>
        <xdr:cNvSpPr txBox="1"/>
      </xdr:nvSpPr>
      <xdr:spPr>
        <a:xfrm>
          <a:off x="17106900" y="601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94933</xdr:rowOff>
    </xdr:from>
    <xdr:to>
      <xdr:col>81</xdr:col>
      <xdr:colOff>133350</xdr:colOff>
      <xdr:row>36</xdr:row>
      <xdr:rowOff>94933</xdr:rowOff>
    </xdr:to>
    <xdr:cxnSp macro="">
      <xdr:nvCxnSpPr>
        <xdr:cNvPr id="379" name="直線コネクタ 378"/>
        <xdr:cNvCxnSpPr/>
      </xdr:nvCxnSpPr>
      <xdr:spPr>
        <a:xfrm>
          <a:off x="16929100" y="626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111443</xdr:rowOff>
    </xdr:from>
    <xdr:to>
      <xdr:col>81</xdr:col>
      <xdr:colOff>44450</xdr:colOff>
      <xdr:row>40</xdr:row>
      <xdr:rowOff>60643</xdr:rowOff>
    </xdr:to>
    <xdr:cxnSp macro="">
      <xdr:nvCxnSpPr>
        <xdr:cNvPr id="380" name="直線コネクタ 379"/>
        <xdr:cNvCxnSpPr/>
      </xdr:nvCxnSpPr>
      <xdr:spPr>
        <a:xfrm flipV="1">
          <a:off x="16179800" y="6797993"/>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121937</xdr:rowOff>
    </xdr:from>
    <xdr:ext cx="762000" cy="259045"/>
    <xdr:sp macro="" textlink="">
      <xdr:nvSpPr>
        <xdr:cNvPr id="381" name="公債費負担の状況平均値テキスト"/>
        <xdr:cNvSpPr txBox="1"/>
      </xdr:nvSpPr>
      <xdr:spPr>
        <a:xfrm>
          <a:off x="17106900" y="646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105410</xdr:rowOff>
    </xdr:from>
    <xdr:to>
      <xdr:col>81</xdr:col>
      <xdr:colOff>95250</xdr:colOff>
      <xdr:row>39</xdr:row>
      <xdr:rowOff>35560</xdr:rowOff>
    </xdr:to>
    <xdr:sp macro="" textlink="">
      <xdr:nvSpPr>
        <xdr:cNvPr id="382" name="フローチャート: 判断 381"/>
        <xdr:cNvSpPr/>
      </xdr:nvSpPr>
      <xdr:spPr>
        <a:xfrm>
          <a:off x="169672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60643</xdr:rowOff>
    </xdr:from>
    <xdr:to>
      <xdr:col>77</xdr:col>
      <xdr:colOff>44450</xdr:colOff>
      <xdr:row>40</xdr:row>
      <xdr:rowOff>157163</xdr:rowOff>
    </xdr:to>
    <xdr:cxnSp macro="">
      <xdr:nvCxnSpPr>
        <xdr:cNvPr id="383" name="直線コネクタ 382"/>
        <xdr:cNvCxnSpPr/>
      </xdr:nvCxnSpPr>
      <xdr:spPr>
        <a:xfrm flipV="1">
          <a:off x="15290800" y="691864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117475</xdr:rowOff>
    </xdr:from>
    <xdr:to>
      <xdr:col>77</xdr:col>
      <xdr:colOff>95250</xdr:colOff>
      <xdr:row>39</xdr:row>
      <xdr:rowOff>47625</xdr:rowOff>
    </xdr:to>
    <xdr:sp macro="" textlink="">
      <xdr:nvSpPr>
        <xdr:cNvPr id="384" name="フローチャート: 判断 383"/>
        <xdr:cNvSpPr/>
      </xdr:nvSpPr>
      <xdr:spPr>
        <a:xfrm>
          <a:off x="161290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57802</xdr:rowOff>
    </xdr:from>
    <xdr:ext cx="736600" cy="259045"/>
    <xdr:sp macro="" textlink="">
      <xdr:nvSpPr>
        <xdr:cNvPr id="385" name="テキスト ボックス 384"/>
        <xdr:cNvSpPr txBox="1"/>
      </xdr:nvSpPr>
      <xdr:spPr>
        <a:xfrm>
          <a:off x="15798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157163</xdr:rowOff>
    </xdr:from>
    <xdr:to>
      <xdr:col>72</xdr:col>
      <xdr:colOff>203200</xdr:colOff>
      <xdr:row>41</xdr:row>
      <xdr:rowOff>88265</xdr:rowOff>
    </xdr:to>
    <xdr:cxnSp macro="">
      <xdr:nvCxnSpPr>
        <xdr:cNvPr id="386" name="直線コネクタ 385"/>
        <xdr:cNvCxnSpPr/>
      </xdr:nvCxnSpPr>
      <xdr:spPr>
        <a:xfrm flipV="1">
          <a:off x="14401800" y="7015163"/>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135572</xdr:rowOff>
    </xdr:from>
    <xdr:to>
      <xdr:col>73</xdr:col>
      <xdr:colOff>44450</xdr:colOff>
      <xdr:row>39</xdr:row>
      <xdr:rowOff>65722</xdr:rowOff>
    </xdr:to>
    <xdr:sp macro="" textlink="">
      <xdr:nvSpPr>
        <xdr:cNvPr id="387" name="フローチャート: 判断 386"/>
        <xdr:cNvSpPr/>
      </xdr:nvSpPr>
      <xdr:spPr>
        <a:xfrm>
          <a:off x="152400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75899</xdr:rowOff>
    </xdr:from>
    <xdr:ext cx="762000" cy="259045"/>
    <xdr:sp macro="" textlink="">
      <xdr:nvSpPr>
        <xdr:cNvPr id="388" name="テキスト ボックス 387"/>
        <xdr:cNvSpPr txBox="1"/>
      </xdr:nvSpPr>
      <xdr:spPr>
        <a:xfrm>
          <a:off x="14909800" y="641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88265</xdr:rowOff>
    </xdr:from>
    <xdr:to>
      <xdr:col>68</xdr:col>
      <xdr:colOff>152400</xdr:colOff>
      <xdr:row>41</xdr:row>
      <xdr:rowOff>136525</xdr:rowOff>
    </xdr:to>
    <xdr:cxnSp macro="">
      <xdr:nvCxnSpPr>
        <xdr:cNvPr id="389" name="直線コネクタ 388"/>
        <xdr:cNvCxnSpPr/>
      </xdr:nvCxnSpPr>
      <xdr:spPr>
        <a:xfrm flipV="1">
          <a:off x="13512800" y="711771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72707</xdr:rowOff>
    </xdr:from>
    <xdr:to>
      <xdr:col>68</xdr:col>
      <xdr:colOff>203200</xdr:colOff>
      <xdr:row>40</xdr:row>
      <xdr:rowOff>2857</xdr:rowOff>
    </xdr:to>
    <xdr:sp macro="" textlink="">
      <xdr:nvSpPr>
        <xdr:cNvPr id="390" name="フローチャート: 判断 389"/>
        <xdr:cNvSpPr/>
      </xdr:nvSpPr>
      <xdr:spPr>
        <a:xfrm>
          <a:off x="14351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13034</xdr:rowOff>
    </xdr:from>
    <xdr:ext cx="762000" cy="259045"/>
    <xdr:sp macro="" textlink="">
      <xdr:nvSpPr>
        <xdr:cNvPr id="391" name="テキスト ボックス 390"/>
        <xdr:cNvSpPr txBox="1"/>
      </xdr:nvSpPr>
      <xdr:spPr>
        <a:xfrm>
          <a:off x="14020800" y="652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120968</xdr:rowOff>
    </xdr:from>
    <xdr:to>
      <xdr:col>64</xdr:col>
      <xdr:colOff>152400</xdr:colOff>
      <xdr:row>40</xdr:row>
      <xdr:rowOff>51118</xdr:rowOff>
    </xdr:to>
    <xdr:sp macro="" textlink="">
      <xdr:nvSpPr>
        <xdr:cNvPr id="392" name="フローチャート: 判断 391"/>
        <xdr:cNvSpPr/>
      </xdr:nvSpPr>
      <xdr:spPr>
        <a:xfrm>
          <a:off x="13462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61295</xdr:rowOff>
    </xdr:from>
    <xdr:ext cx="762000" cy="259045"/>
    <xdr:sp macro="" textlink="">
      <xdr:nvSpPr>
        <xdr:cNvPr id="393" name="テキスト ボックス 392"/>
        <xdr:cNvSpPr txBox="1"/>
      </xdr:nvSpPr>
      <xdr:spPr>
        <a:xfrm>
          <a:off x="13131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60643</xdr:rowOff>
    </xdr:from>
    <xdr:to>
      <xdr:col>81</xdr:col>
      <xdr:colOff>95250</xdr:colOff>
      <xdr:row>39</xdr:row>
      <xdr:rowOff>162243</xdr:rowOff>
    </xdr:to>
    <xdr:sp macro="" textlink="">
      <xdr:nvSpPr>
        <xdr:cNvPr id="399" name="楕円 398"/>
        <xdr:cNvSpPr/>
      </xdr:nvSpPr>
      <xdr:spPr>
        <a:xfrm>
          <a:off x="16967200" y="674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32720</xdr:rowOff>
    </xdr:from>
    <xdr:ext cx="762000" cy="259045"/>
    <xdr:sp macro="" textlink="">
      <xdr:nvSpPr>
        <xdr:cNvPr id="400" name="公債費負担の状況該当値テキスト"/>
        <xdr:cNvSpPr txBox="1"/>
      </xdr:nvSpPr>
      <xdr:spPr>
        <a:xfrm>
          <a:off x="17106900" y="671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9843</xdr:rowOff>
    </xdr:from>
    <xdr:to>
      <xdr:col>77</xdr:col>
      <xdr:colOff>95250</xdr:colOff>
      <xdr:row>40</xdr:row>
      <xdr:rowOff>111443</xdr:rowOff>
    </xdr:to>
    <xdr:sp macro="" textlink="">
      <xdr:nvSpPr>
        <xdr:cNvPr id="401" name="楕円 400"/>
        <xdr:cNvSpPr/>
      </xdr:nvSpPr>
      <xdr:spPr>
        <a:xfrm>
          <a:off x="16129000" y="686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96220</xdr:rowOff>
    </xdr:from>
    <xdr:ext cx="736600" cy="259045"/>
    <xdr:sp macro="" textlink="">
      <xdr:nvSpPr>
        <xdr:cNvPr id="402" name="テキスト ボックス 401"/>
        <xdr:cNvSpPr txBox="1"/>
      </xdr:nvSpPr>
      <xdr:spPr>
        <a:xfrm>
          <a:off x="15798800" y="6954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106363</xdr:rowOff>
    </xdr:from>
    <xdr:to>
      <xdr:col>73</xdr:col>
      <xdr:colOff>44450</xdr:colOff>
      <xdr:row>41</xdr:row>
      <xdr:rowOff>36513</xdr:rowOff>
    </xdr:to>
    <xdr:sp macro="" textlink="">
      <xdr:nvSpPr>
        <xdr:cNvPr id="403" name="楕円 402"/>
        <xdr:cNvSpPr/>
      </xdr:nvSpPr>
      <xdr:spPr>
        <a:xfrm>
          <a:off x="15240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21290</xdr:rowOff>
    </xdr:from>
    <xdr:ext cx="762000" cy="259045"/>
    <xdr:sp macro="" textlink="">
      <xdr:nvSpPr>
        <xdr:cNvPr id="404" name="テキスト ボックス 403"/>
        <xdr:cNvSpPr txBox="1"/>
      </xdr:nvSpPr>
      <xdr:spPr>
        <a:xfrm>
          <a:off x="14909800" y="705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37465</xdr:rowOff>
    </xdr:from>
    <xdr:to>
      <xdr:col>68</xdr:col>
      <xdr:colOff>203200</xdr:colOff>
      <xdr:row>41</xdr:row>
      <xdr:rowOff>139065</xdr:rowOff>
    </xdr:to>
    <xdr:sp macro="" textlink="">
      <xdr:nvSpPr>
        <xdr:cNvPr id="405" name="楕円 404"/>
        <xdr:cNvSpPr/>
      </xdr:nvSpPr>
      <xdr:spPr>
        <a:xfrm>
          <a:off x="14351000" y="706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123842</xdr:rowOff>
    </xdr:from>
    <xdr:ext cx="762000" cy="259045"/>
    <xdr:sp macro="" textlink="">
      <xdr:nvSpPr>
        <xdr:cNvPr id="406" name="テキスト ボックス 405"/>
        <xdr:cNvSpPr txBox="1"/>
      </xdr:nvSpPr>
      <xdr:spPr>
        <a:xfrm>
          <a:off x="14020800" y="715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85725</xdr:rowOff>
    </xdr:from>
    <xdr:to>
      <xdr:col>64</xdr:col>
      <xdr:colOff>152400</xdr:colOff>
      <xdr:row>42</xdr:row>
      <xdr:rowOff>15875</xdr:rowOff>
    </xdr:to>
    <xdr:sp macro="" textlink="">
      <xdr:nvSpPr>
        <xdr:cNvPr id="407" name="楕円 406"/>
        <xdr:cNvSpPr/>
      </xdr:nvSpPr>
      <xdr:spPr>
        <a:xfrm>
          <a:off x="13462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652</xdr:rowOff>
    </xdr:from>
    <xdr:ext cx="762000" cy="259045"/>
    <xdr:sp macro="" textlink="">
      <xdr:nvSpPr>
        <xdr:cNvPr id="408" name="テキスト ボックス 407"/>
        <xdr:cNvSpPr txBox="1"/>
      </xdr:nvSpPr>
      <xdr:spPr>
        <a:xfrm>
          <a:off x="13131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ysClr val="windowText" lastClr="000000"/>
              </a:solidFill>
              <a:latin typeface="ＭＳ Ｐゴシック" pitchFamily="50" charset="-128"/>
              <a:ea typeface="ＭＳ Ｐゴシック" pitchFamily="50" charset="-128"/>
              <a:cs typeface="+mn-cs"/>
            </a:rPr>
            <a:t>　</a:t>
          </a:r>
          <a:r>
            <a:rPr kumimoji="1" lang="ja-JP" altLang="ja-JP" sz="1100">
              <a:solidFill>
                <a:sysClr val="windowText" lastClr="000000"/>
              </a:solidFill>
              <a:latin typeface="ＭＳ Ｐゴシック" pitchFamily="50" charset="-128"/>
              <a:ea typeface="ＭＳ Ｐゴシック" pitchFamily="50" charset="-128"/>
              <a:cs typeface="+mn-cs"/>
            </a:rPr>
            <a:t>大規模事業の実施により地方債の現在高は増加</a:t>
          </a:r>
          <a:r>
            <a:rPr lang="ja-JP" altLang="ja-JP" sz="1100" b="0" i="0" baseline="0">
              <a:solidFill>
                <a:sysClr val="windowText" lastClr="000000"/>
              </a:solidFill>
              <a:latin typeface="ＭＳ Ｐゴシック" pitchFamily="50" charset="-128"/>
              <a:ea typeface="ＭＳ Ｐゴシック" pitchFamily="50" charset="-128"/>
              <a:cs typeface="+mn-cs"/>
            </a:rPr>
            <a:t>し、将来負担額は</a:t>
          </a:r>
          <a:r>
            <a:rPr lang="ja-JP" altLang="en-US" sz="1100" b="0" i="0" baseline="0">
              <a:solidFill>
                <a:sysClr val="windowText" lastClr="000000"/>
              </a:solidFill>
              <a:latin typeface="ＭＳ Ｐゴシック" pitchFamily="50" charset="-128"/>
              <a:ea typeface="ＭＳ Ｐゴシック" pitchFamily="50" charset="-128"/>
              <a:cs typeface="+mn-cs"/>
            </a:rPr>
            <a:t>増となった。一方で、</a:t>
          </a:r>
          <a:r>
            <a:rPr lang="ja-JP" altLang="ja-JP" sz="1100" b="0" i="0" baseline="0">
              <a:solidFill>
                <a:sysClr val="windowText" lastClr="000000"/>
              </a:solidFill>
              <a:latin typeface="ＭＳ Ｐゴシック" pitchFamily="50" charset="-128"/>
              <a:ea typeface="ＭＳ Ｐゴシック" pitchFamily="50" charset="-128"/>
              <a:cs typeface="+mn-cs"/>
            </a:rPr>
            <a:t>充当可能財源等は、充当可能基金や基準財政需要額算入見込額</a:t>
          </a:r>
          <a:r>
            <a:rPr lang="ja-JP" altLang="en-US" sz="1100" b="0" i="0" baseline="0">
              <a:solidFill>
                <a:sysClr val="windowText" lastClr="000000"/>
              </a:solidFill>
              <a:latin typeface="ＭＳ Ｐゴシック" pitchFamily="50" charset="-128"/>
              <a:ea typeface="ＭＳ Ｐゴシック" pitchFamily="50" charset="-128"/>
              <a:cs typeface="+mn-cs"/>
            </a:rPr>
            <a:t>が増加したことから増</a:t>
          </a:r>
          <a:r>
            <a:rPr lang="ja-JP" altLang="ja-JP" sz="1100" b="0" i="0" baseline="0">
              <a:solidFill>
                <a:sysClr val="windowText" lastClr="000000"/>
              </a:solidFill>
              <a:latin typeface="ＭＳ Ｐゴシック" pitchFamily="50" charset="-128"/>
              <a:ea typeface="ＭＳ Ｐゴシック" pitchFamily="50" charset="-128"/>
              <a:cs typeface="+mn-cs"/>
            </a:rPr>
            <a:t>となった。これらにより、将来負担比率は、平成</a:t>
          </a:r>
          <a:r>
            <a:rPr lang="en-US" altLang="ja-JP" sz="1100" b="0" i="0" baseline="0">
              <a:solidFill>
                <a:sysClr val="windowText" lastClr="000000"/>
              </a:solidFill>
              <a:latin typeface="ＭＳ Ｐゴシック" pitchFamily="50" charset="-128"/>
              <a:ea typeface="ＭＳ Ｐゴシック" pitchFamily="50" charset="-128"/>
              <a:cs typeface="+mn-cs"/>
            </a:rPr>
            <a:t>28</a:t>
          </a:r>
          <a:r>
            <a:rPr lang="ja-JP" altLang="ja-JP" sz="1100" b="0" i="0" baseline="0">
              <a:solidFill>
                <a:sysClr val="windowText" lastClr="000000"/>
              </a:solidFill>
              <a:latin typeface="ＭＳ Ｐゴシック" pitchFamily="50" charset="-128"/>
              <a:ea typeface="ＭＳ Ｐゴシック" pitchFamily="50" charset="-128"/>
              <a:cs typeface="+mn-cs"/>
            </a:rPr>
            <a:t>年度に比べ</a:t>
          </a:r>
          <a:r>
            <a:rPr lang="en-US" altLang="ja-JP" sz="1100" b="0" i="0" baseline="0">
              <a:solidFill>
                <a:sysClr val="windowText" lastClr="000000"/>
              </a:solidFill>
              <a:latin typeface="ＭＳ Ｐゴシック" pitchFamily="50" charset="-128"/>
              <a:ea typeface="ＭＳ Ｐゴシック" pitchFamily="50" charset="-128"/>
              <a:cs typeface="+mn-cs"/>
            </a:rPr>
            <a:t>6.3</a:t>
          </a:r>
          <a:r>
            <a:rPr lang="ja-JP" altLang="ja-JP" sz="1100" b="0" i="0" baseline="0">
              <a:solidFill>
                <a:sysClr val="windowText" lastClr="000000"/>
              </a:solidFill>
              <a:latin typeface="ＭＳ Ｐゴシック" pitchFamily="50" charset="-128"/>
              <a:ea typeface="ＭＳ Ｐゴシック" pitchFamily="50" charset="-128"/>
              <a:cs typeface="+mn-cs"/>
            </a:rPr>
            <a:t>ポイント</a:t>
          </a:r>
          <a:r>
            <a:rPr lang="ja-JP" altLang="en-US" sz="1100" b="0" i="0" baseline="0">
              <a:solidFill>
                <a:sysClr val="windowText" lastClr="000000"/>
              </a:solidFill>
              <a:latin typeface="ＭＳ Ｐゴシック" pitchFamily="50" charset="-128"/>
              <a:ea typeface="ＭＳ Ｐゴシック" pitchFamily="50" charset="-128"/>
              <a:cs typeface="+mn-cs"/>
            </a:rPr>
            <a:t>改善した</a:t>
          </a:r>
          <a:r>
            <a:rPr lang="ja-JP" altLang="ja-JP" sz="1100" b="0" i="0" baseline="0">
              <a:solidFill>
                <a:sysClr val="windowText" lastClr="000000"/>
              </a:solidFill>
              <a:latin typeface="ＭＳ Ｐゴシック" pitchFamily="50" charset="-128"/>
              <a:ea typeface="ＭＳ Ｐゴシック" pitchFamily="50" charset="-128"/>
              <a:cs typeface="+mn-cs"/>
            </a:rPr>
            <a:t>。</a:t>
          </a:r>
          <a:endParaRPr lang="en-US" altLang="ja-JP" sz="1100" b="0" i="0" baseline="0">
            <a:solidFill>
              <a:sysClr val="windowText" lastClr="000000"/>
            </a:solidFill>
            <a:latin typeface="ＭＳ Ｐゴシック" pitchFamily="50" charset="-128"/>
            <a:ea typeface="ＭＳ Ｐゴシック" pitchFamily="50" charset="-128"/>
            <a:cs typeface="+mn-cs"/>
          </a:endParaRPr>
        </a:p>
        <a:p>
          <a:r>
            <a:rPr lang="ja-JP" altLang="ja-JP" sz="1100" b="0" i="0" baseline="0">
              <a:solidFill>
                <a:sysClr val="windowText" lastClr="000000"/>
              </a:solidFill>
              <a:latin typeface="ＭＳ Ｐゴシック" pitchFamily="50" charset="-128"/>
              <a:ea typeface="ＭＳ Ｐゴシック" pitchFamily="50" charset="-128"/>
              <a:cs typeface="+mn-cs"/>
            </a:rPr>
            <a:t>　今後も、市債発行額を可能な限り抑制し、地方債現在高を縮減するとともに、財政的に有利な普通交付税算入率の高い</a:t>
          </a:r>
          <a:r>
            <a:rPr lang="ja-JP" altLang="en-US" sz="1100" b="0" i="0" baseline="0">
              <a:solidFill>
                <a:sysClr val="windowText" lastClr="000000"/>
              </a:solidFill>
              <a:latin typeface="ＭＳ Ｐゴシック" pitchFamily="50" charset="-128"/>
              <a:ea typeface="ＭＳ Ｐゴシック" pitchFamily="50" charset="-128"/>
              <a:cs typeface="+mn-cs"/>
            </a:rPr>
            <a:t>市債の活用</a:t>
          </a:r>
          <a:r>
            <a:rPr lang="ja-JP" altLang="ja-JP" sz="1100" b="0" i="0" baseline="0">
              <a:solidFill>
                <a:sysClr val="windowText" lastClr="000000"/>
              </a:solidFill>
              <a:latin typeface="ＭＳ Ｐゴシック" pitchFamily="50" charset="-128"/>
              <a:ea typeface="ＭＳ Ｐゴシック" pitchFamily="50" charset="-128"/>
              <a:cs typeface="+mn-cs"/>
            </a:rPr>
            <a:t>を</a:t>
          </a:r>
          <a:r>
            <a:rPr lang="ja-JP" altLang="en-US" sz="1100" b="0" i="0" baseline="0">
              <a:solidFill>
                <a:sysClr val="windowText" lastClr="000000"/>
              </a:solidFill>
              <a:latin typeface="ＭＳ Ｐゴシック" pitchFamily="50" charset="-128"/>
              <a:ea typeface="ＭＳ Ｐゴシック" pitchFamily="50" charset="-128"/>
              <a:cs typeface="+mn-cs"/>
            </a:rPr>
            <a:t>進めるなどして</a:t>
          </a:r>
          <a:r>
            <a:rPr lang="ja-JP" altLang="ja-JP" sz="1100" b="0" i="0" baseline="0">
              <a:solidFill>
                <a:sysClr val="windowText" lastClr="000000"/>
              </a:solidFill>
              <a:latin typeface="ＭＳ Ｐゴシック" pitchFamily="50" charset="-128"/>
              <a:ea typeface="ＭＳ Ｐゴシック" pitchFamily="50" charset="-128"/>
              <a:cs typeface="+mn-cs"/>
            </a:rPr>
            <a:t>、財政の健全化に努める。</a:t>
          </a:r>
          <a:endParaRPr lang="en-US" altLang="ja-JP" sz="1100" b="0" i="0" baseline="0">
            <a:solidFill>
              <a:sysClr val="windowText" lastClr="000000"/>
            </a:solidFill>
            <a:latin typeface="ＭＳ Ｐゴシック" pitchFamily="50" charset="-128"/>
            <a:ea typeface="ＭＳ Ｐゴシック" pitchFamily="50" charset="-128"/>
            <a:cs typeface="+mn-cs"/>
          </a:endParaRPr>
        </a:p>
        <a:p>
          <a:endParaRPr kumimoji="1" lang="ja-JP" altLang="ja-JP" sz="1100">
            <a:solidFill>
              <a:srgbClr val="FF0000"/>
            </a:solidFill>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39" name="直線コネクタ 438"/>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40" name="将来負担の状況最小値テキスト"/>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41" name="直線コネクタ 440"/>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147562</xdr:rowOff>
    </xdr:from>
    <xdr:to>
      <xdr:col>81</xdr:col>
      <xdr:colOff>44450</xdr:colOff>
      <xdr:row>14</xdr:row>
      <xdr:rowOff>48502</xdr:rowOff>
    </xdr:to>
    <xdr:cxnSp macro="">
      <xdr:nvCxnSpPr>
        <xdr:cNvPr id="444" name="直線コネクタ 443"/>
        <xdr:cNvCxnSpPr/>
      </xdr:nvCxnSpPr>
      <xdr:spPr>
        <a:xfrm flipV="1">
          <a:off x="16179800" y="2376412"/>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145825</xdr:rowOff>
    </xdr:from>
    <xdr:ext cx="762000" cy="259045"/>
    <xdr:sp macro="" textlink="">
      <xdr:nvSpPr>
        <xdr:cNvPr id="445" name="将来負担の状況平均値テキスト"/>
        <xdr:cNvSpPr txBox="1"/>
      </xdr:nvSpPr>
      <xdr:spPr>
        <a:xfrm>
          <a:off x="17106900" y="2374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xdr:rowOff>
    </xdr:from>
    <xdr:to>
      <xdr:col>81</xdr:col>
      <xdr:colOff>95250</xdr:colOff>
      <xdr:row>14</xdr:row>
      <xdr:rowOff>103898</xdr:rowOff>
    </xdr:to>
    <xdr:sp macro="" textlink="">
      <xdr:nvSpPr>
        <xdr:cNvPr id="446" name="フローチャート: 判断 445"/>
        <xdr:cNvSpPr/>
      </xdr:nvSpPr>
      <xdr:spPr>
        <a:xfrm>
          <a:off x="16967200" y="240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48502</xdr:rowOff>
    </xdr:from>
    <xdr:to>
      <xdr:col>77</xdr:col>
      <xdr:colOff>44450</xdr:colOff>
      <xdr:row>14</xdr:row>
      <xdr:rowOff>130084</xdr:rowOff>
    </xdr:to>
    <xdr:cxnSp macro="">
      <xdr:nvCxnSpPr>
        <xdr:cNvPr id="447" name="直線コネクタ 446"/>
        <xdr:cNvCxnSpPr/>
      </xdr:nvCxnSpPr>
      <xdr:spPr>
        <a:xfrm flipV="1">
          <a:off x="15290800" y="2448802"/>
          <a:ext cx="889000" cy="8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34471</xdr:rowOff>
    </xdr:from>
    <xdr:to>
      <xdr:col>77</xdr:col>
      <xdr:colOff>95250</xdr:colOff>
      <xdr:row>14</xdr:row>
      <xdr:rowOff>136071</xdr:rowOff>
    </xdr:to>
    <xdr:sp macro="" textlink="">
      <xdr:nvSpPr>
        <xdr:cNvPr id="448" name="フローチャート: 判断 447"/>
        <xdr:cNvSpPr/>
      </xdr:nvSpPr>
      <xdr:spPr>
        <a:xfrm>
          <a:off x="16129000" y="243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120848</xdr:rowOff>
    </xdr:from>
    <xdr:ext cx="736600" cy="259045"/>
    <xdr:sp macro="" textlink="">
      <xdr:nvSpPr>
        <xdr:cNvPr id="449" name="テキスト ボックス 448"/>
        <xdr:cNvSpPr txBox="1"/>
      </xdr:nvSpPr>
      <xdr:spPr>
        <a:xfrm>
          <a:off x="15798800" y="2521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130084</xdr:rowOff>
    </xdr:from>
    <xdr:to>
      <xdr:col>72</xdr:col>
      <xdr:colOff>203200</xdr:colOff>
      <xdr:row>15</xdr:row>
      <xdr:rowOff>85029</xdr:rowOff>
    </xdr:to>
    <xdr:cxnSp macro="">
      <xdr:nvCxnSpPr>
        <xdr:cNvPr id="450" name="直線コネクタ 449"/>
        <xdr:cNvCxnSpPr/>
      </xdr:nvCxnSpPr>
      <xdr:spPr>
        <a:xfrm flipV="1">
          <a:off x="14401800" y="2530384"/>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66645</xdr:rowOff>
    </xdr:from>
    <xdr:to>
      <xdr:col>73</xdr:col>
      <xdr:colOff>44450</xdr:colOff>
      <xdr:row>14</xdr:row>
      <xdr:rowOff>168245</xdr:rowOff>
    </xdr:to>
    <xdr:sp macro="" textlink="">
      <xdr:nvSpPr>
        <xdr:cNvPr id="451" name="フローチャート: 判断 450"/>
        <xdr:cNvSpPr/>
      </xdr:nvSpPr>
      <xdr:spPr>
        <a:xfrm>
          <a:off x="15240000" y="246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6972</xdr:rowOff>
    </xdr:from>
    <xdr:ext cx="762000" cy="259045"/>
    <xdr:sp macro="" textlink="">
      <xdr:nvSpPr>
        <xdr:cNvPr id="452" name="テキスト ボックス 451"/>
        <xdr:cNvSpPr txBox="1"/>
      </xdr:nvSpPr>
      <xdr:spPr>
        <a:xfrm>
          <a:off x="14909800" y="223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85029</xdr:rowOff>
    </xdr:from>
    <xdr:to>
      <xdr:col>68</xdr:col>
      <xdr:colOff>152400</xdr:colOff>
      <xdr:row>16</xdr:row>
      <xdr:rowOff>65254</xdr:rowOff>
    </xdr:to>
    <xdr:cxnSp macro="">
      <xdr:nvCxnSpPr>
        <xdr:cNvPr id="453" name="直線コネクタ 452"/>
        <xdr:cNvCxnSpPr/>
      </xdr:nvCxnSpPr>
      <xdr:spPr>
        <a:xfrm flipV="1">
          <a:off x="13512800" y="2656779"/>
          <a:ext cx="889000" cy="15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79042</xdr:rowOff>
    </xdr:from>
    <xdr:to>
      <xdr:col>68</xdr:col>
      <xdr:colOff>203200</xdr:colOff>
      <xdr:row>16</xdr:row>
      <xdr:rowOff>9192</xdr:rowOff>
    </xdr:to>
    <xdr:sp macro="" textlink="">
      <xdr:nvSpPr>
        <xdr:cNvPr id="454" name="フローチャート: 判断 453"/>
        <xdr:cNvSpPr/>
      </xdr:nvSpPr>
      <xdr:spPr>
        <a:xfrm>
          <a:off x="14351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165419</xdr:rowOff>
    </xdr:from>
    <xdr:ext cx="762000" cy="259045"/>
    <xdr:sp macro="" textlink="">
      <xdr:nvSpPr>
        <xdr:cNvPr id="455" name="テキスト ボックス 454"/>
        <xdr:cNvSpPr txBox="1"/>
      </xdr:nvSpPr>
      <xdr:spPr>
        <a:xfrm>
          <a:off x="14020800" y="2737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122706</xdr:rowOff>
    </xdr:from>
    <xdr:to>
      <xdr:col>64</xdr:col>
      <xdr:colOff>152400</xdr:colOff>
      <xdr:row>16</xdr:row>
      <xdr:rowOff>52856</xdr:rowOff>
    </xdr:to>
    <xdr:sp macro="" textlink="">
      <xdr:nvSpPr>
        <xdr:cNvPr id="456" name="フローチャート: 判断 455"/>
        <xdr:cNvSpPr/>
      </xdr:nvSpPr>
      <xdr:spPr>
        <a:xfrm>
          <a:off x="13462000" y="26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63033</xdr:rowOff>
    </xdr:from>
    <xdr:ext cx="762000" cy="259045"/>
    <xdr:sp macro="" textlink="">
      <xdr:nvSpPr>
        <xdr:cNvPr id="457" name="テキスト ボックス 456"/>
        <xdr:cNvSpPr txBox="1"/>
      </xdr:nvSpPr>
      <xdr:spPr>
        <a:xfrm>
          <a:off x="13131800" y="246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96762</xdr:rowOff>
    </xdr:from>
    <xdr:to>
      <xdr:col>81</xdr:col>
      <xdr:colOff>95250</xdr:colOff>
      <xdr:row>14</xdr:row>
      <xdr:rowOff>26912</xdr:rowOff>
    </xdr:to>
    <xdr:sp macro="" textlink="">
      <xdr:nvSpPr>
        <xdr:cNvPr id="463" name="楕円 462"/>
        <xdr:cNvSpPr/>
      </xdr:nvSpPr>
      <xdr:spPr>
        <a:xfrm>
          <a:off x="16967200" y="23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18039</xdr:rowOff>
    </xdr:from>
    <xdr:ext cx="762000" cy="259045"/>
    <xdr:sp macro="" textlink="">
      <xdr:nvSpPr>
        <xdr:cNvPr id="464" name="将来負担の状況該当値テキスト"/>
        <xdr:cNvSpPr txBox="1"/>
      </xdr:nvSpPr>
      <xdr:spPr>
        <a:xfrm>
          <a:off x="17106900" y="224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169152</xdr:rowOff>
    </xdr:from>
    <xdr:to>
      <xdr:col>77</xdr:col>
      <xdr:colOff>95250</xdr:colOff>
      <xdr:row>14</xdr:row>
      <xdr:rowOff>99302</xdr:rowOff>
    </xdr:to>
    <xdr:sp macro="" textlink="">
      <xdr:nvSpPr>
        <xdr:cNvPr id="465" name="楕円 464"/>
        <xdr:cNvSpPr/>
      </xdr:nvSpPr>
      <xdr:spPr>
        <a:xfrm>
          <a:off x="16129000" y="239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109479</xdr:rowOff>
    </xdr:from>
    <xdr:ext cx="736600" cy="259045"/>
    <xdr:sp macro="" textlink="">
      <xdr:nvSpPr>
        <xdr:cNvPr id="466" name="テキスト ボックス 465"/>
        <xdr:cNvSpPr txBox="1"/>
      </xdr:nvSpPr>
      <xdr:spPr>
        <a:xfrm>
          <a:off x="15798800" y="2166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79284</xdr:rowOff>
    </xdr:from>
    <xdr:to>
      <xdr:col>73</xdr:col>
      <xdr:colOff>44450</xdr:colOff>
      <xdr:row>15</xdr:row>
      <xdr:rowOff>9434</xdr:rowOff>
    </xdr:to>
    <xdr:sp macro="" textlink="">
      <xdr:nvSpPr>
        <xdr:cNvPr id="467" name="楕円 466"/>
        <xdr:cNvSpPr/>
      </xdr:nvSpPr>
      <xdr:spPr>
        <a:xfrm>
          <a:off x="15240000" y="24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165661</xdr:rowOff>
    </xdr:from>
    <xdr:ext cx="762000" cy="259045"/>
    <xdr:sp macro="" textlink="">
      <xdr:nvSpPr>
        <xdr:cNvPr id="468" name="テキスト ボックス 467"/>
        <xdr:cNvSpPr txBox="1"/>
      </xdr:nvSpPr>
      <xdr:spPr>
        <a:xfrm>
          <a:off x="14909800" y="256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34229</xdr:rowOff>
    </xdr:from>
    <xdr:to>
      <xdr:col>68</xdr:col>
      <xdr:colOff>203200</xdr:colOff>
      <xdr:row>15</xdr:row>
      <xdr:rowOff>135829</xdr:rowOff>
    </xdr:to>
    <xdr:sp macro="" textlink="">
      <xdr:nvSpPr>
        <xdr:cNvPr id="469" name="楕円 468"/>
        <xdr:cNvSpPr/>
      </xdr:nvSpPr>
      <xdr:spPr>
        <a:xfrm>
          <a:off x="14351000" y="260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146006</xdr:rowOff>
    </xdr:from>
    <xdr:ext cx="762000" cy="259045"/>
    <xdr:sp macro="" textlink="">
      <xdr:nvSpPr>
        <xdr:cNvPr id="470" name="テキスト ボックス 469"/>
        <xdr:cNvSpPr txBox="1"/>
      </xdr:nvSpPr>
      <xdr:spPr>
        <a:xfrm>
          <a:off x="14020800" y="237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14454</xdr:rowOff>
    </xdr:from>
    <xdr:to>
      <xdr:col>64</xdr:col>
      <xdr:colOff>152400</xdr:colOff>
      <xdr:row>16</xdr:row>
      <xdr:rowOff>116054</xdr:rowOff>
    </xdr:to>
    <xdr:sp macro="" textlink="">
      <xdr:nvSpPr>
        <xdr:cNvPr id="471" name="楕円 470"/>
        <xdr:cNvSpPr/>
      </xdr:nvSpPr>
      <xdr:spPr>
        <a:xfrm>
          <a:off x="13462000" y="275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100831</xdr:rowOff>
    </xdr:from>
    <xdr:ext cx="762000" cy="259045"/>
    <xdr:sp macro="" textlink="">
      <xdr:nvSpPr>
        <xdr:cNvPr id="472" name="テキスト ボックス 471"/>
        <xdr:cNvSpPr txBox="1"/>
      </xdr:nvSpPr>
      <xdr:spPr>
        <a:xfrm>
          <a:off x="13131800" y="2844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山口県岩国市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136,748
134,996
873.72
73,971,713
72,662,693
943,894
35,100,611
54,241,601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ja-JP" altLang="en-US" sz="1100" baseline="0">
              <a:solidFill>
                <a:sysClr val="windowText" lastClr="000000"/>
              </a:solidFill>
              <a:latin typeface="ＭＳ Ｐゴシック" pitchFamily="50" charset="-128"/>
              <a:ea typeface="ＭＳ Ｐゴシック" pitchFamily="50" charset="-128"/>
              <a:cs typeface="+mn-cs"/>
            </a:rPr>
            <a:t>　</a:t>
          </a:r>
          <a:r>
            <a:rPr kumimoji="1" lang="ja-JP" altLang="ja-JP" sz="1100" baseline="0">
              <a:solidFill>
                <a:sysClr val="windowText" lastClr="000000"/>
              </a:solidFill>
              <a:latin typeface="ＭＳ Ｐゴシック" pitchFamily="50" charset="-128"/>
              <a:ea typeface="ＭＳ Ｐゴシック" pitchFamily="50" charset="-128"/>
              <a:cs typeface="+mn-cs"/>
            </a:rPr>
            <a:t>人件費に係る経常収支比率は、類似団体平均を</a:t>
          </a:r>
          <a:r>
            <a:rPr kumimoji="1" lang="ja-JP" altLang="en-US" sz="1100" baseline="0">
              <a:solidFill>
                <a:sysClr val="windowText" lastClr="000000"/>
              </a:solidFill>
              <a:latin typeface="ＭＳ Ｐゴシック" pitchFamily="50" charset="-128"/>
              <a:ea typeface="ＭＳ Ｐゴシック" pitchFamily="50" charset="-128"/>
              <a:cs typeface="+mn-cs"/>
            </a:rPr>
            <a:t>上</a:t>
          </a:r>
          <a:r>
            <a:rPr kumimoji="1" lang="ja-JP" altLang="ja-JP" sz="1100" baseline="0">
              <a:solidFill>
                <a:sysClr val="windowText" lastClr="000000"/>
              </a:solidFill>
              <a:latin typeface="ＭＳ Ｐゴシック" pitchFamily="50" charset="-128"/>
              <a:ea typeface="ＭＳ Ｐゴシック" pitchFamily="50" charset="-128"/>
              <a:cs typeface="+mn-cs"/>
            </a:rPr>
            <a:t>回っている。</a:t>
          </a:r>
          <a:endParaRPr kumimoji="1" lang="en-US" altLang="ja-JP" sz="1100" baseline="0">
            <a:solidFill>
              <a:sysClr val="windowText" lastClr="000000"/>
            </a:solidFill>
            <a:latin typeface="ＭＳ Ｐゴシック" pitchFamily="50" charset="-128"/>
            <a:ea typeface="ＭＳ Ｐゴシック" pitchFamily="50" charset="-128"/>
            <a:cs typeface="+mn-cs"/>
          </a:endParaRPr>
        </a:p>
        <a:p>
          <a:r>
            <a:rPr kumimoji="1" lang="ja-JP" altLang="ja-JP" sz="1100" baseline="0">
              <a:solidFill>
                <a:sysClr val="windowText" lastClr="000000"/>
              </a:solidFill>
              <a:latin typeface="ＭＳ Ｐゴシック" pitchFamily="50" charset="-128"/>
              <a:ea typeface="ＭＳ Ｐゴシック" pitchFamily="50" charset="-128"/>
              <a:cs typeface="+mn-cs"/>
            </a:rPr>
            <a:t>　今後も「行政経営改革プラン」に基づき、</a:t>
          </a:r>
          <a:r>
            <a:rPr kumimoji="1" lang="ja-JP" altLang="ja-JP" sz="1100">
              <a:solidFill>
                <a:sysClr val="windowText" lastClr="000000"/>
              </a:solidFill>
              <a:latin typeface="ＭＳ Ｐゴシック" pitchFamily="50" charset="-128"/>
              <a:ea typeface="ＭＳ Ｐゴシック" pitchFamily="50" charset="-128"/>
              <a:cs typeface="+mn-cs"/>
            </a:rPr>
            <a:t>組織機構の再編・見直し、事務事業の見直し、民営化や外部委託の推進などを行い、定員管理の適正化に努める。</a:t>
          </a:r>
          <a:endParaRPr kumimoji="1" lang="ja-JP" altLang="en-US" sz="1300">
            <a:solidFill>
              <a:sysClr val="windowText" lastClr="000000"/>
            </a:solidFill>
            <a:latin typeface="ＭＳ Ｐゴシック" pitchFamily="50" charset="-128"/>
            <a:ea typeface="ＭＳ Ｐゴシック"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31750</xdr:rowOff>
    </xdr:to>
    <xdr:cxnSp macro="">
      <xdr:nvCxnSpPr>
        <xdr:cNvPr id="61" name="直線コネクタ 60"/>
        <xdr:cNvCxnSpPr/>
      </xdr:nvCxnSpPr>
      <xdr:spPr>
        <a:xfrm flipV="1">
          <a:off x="4826000" y="58191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8890</xdr:rowOff>
    </xdr:from>
    <xdr:to>
      <xdr:col>24</xdr:col>
      <xdr:colOff>25400</xdr:colOff>
      <xdr:row>37</xdr:row>
      <xdr:rowOff>39370</xdr:rowOff>
    </xdr:to>
    <xdr:cxnSp macro="">
      <xdr:nvCxnSpPr>
        <xdr:cNvPr id="66" name="直線コネクタ 65"/>
        <xdr:cNvCxnSpPr/>
      </xdr:nvCxnSpPr>
      <xdr:spPr>
        <a:xfrm flipV="1">
          <a:off x="3987800" y="63525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16510</xdr:rowOff>
    </xdr:from>
    <xdr:to>
      <xdr:col>19</xdr:col>
      <xdr:colOff>187325</xdr:colOff>
      <xdr:row>37</xdr:row>
      <xdr:rowOff>39370</xdr:rowOff>
    </xdr:to>
    <xdr:cxnSp macro="">
      <xdr:nvCxnSpPr>
        <xdr:cNvPr id="69" name="直線コネクタ 68"/>
        <xdr:cNvCxnSpPr/>
      </xdr:nvCxnSpPr>
      <xdr:spPr>
        <a:xfrm>
          <a:off x="3098800" y="6360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8890</xdr:rowOff>
    </xdr:from>
    <xdr:to>
      <xdr:col>15</xdr:col>
      <xdr:colOff>98425</xdr:colOff>
      <xdr:row>37</xdr:row>
      <xdr:rowOff>16510</xdr:rowOff>
    </xdr:to>
    <xdr:cxnSp macro="">
      <xdr:nvCxnSpPr>
        <xdr:cNvPr id="72" name="直線コネクタ 71"/>
        <xdr:cNvCxnSpPr/>
      </xdr:nvCxnSpPr>
      <xdr:spPr>
        <a:xfrm>
          <a:off x="2209800" y="6352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74" name="テキスト ボックス 73"/>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8890</xdr:rowOff>
    </xdr:from>
    <xdr:to>
      <xdr:col>11</xdr:col>
      <xdr:colOff>9525</xdr:colOff>
      <xdr:row>37</xdr:row>
      <xdr:rowOff>77470</xdr:rowOff>
    </xdr:to>
    <xdr:cxnSp macro="">
      <xdr:nvCxnSpPr>
        <xdr:cNvPr id="75" name="直線コネクタ 74"/>
        <xdr:cNvCxnSpPr/>
      </xdr:nvCxnSpPr>
      <xdr:spPr>
        <a:xfrm flipV="1">
          <a:off x="1320800" y="6352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106680</xdr:rowOff>
    </xdr:from>
    <xdr:to>
      <xdr:col>11</xdr:col>
      <xdr:colOff>60325</xdr:colOff>
      <xdr:row>37</xdr:row>
      <xdr:rowOff>36830</xdr:rowOff>
    </xdr:to>
    <xdr:sp macro="" textlink="">
      <xdr:nvSpPr>
        <xdr:cNvPr id="76" name="フローチャート: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47007</xdr:rowOff>
    </xdr:from>
    <xdr:ext cx="762000" cy="259045"/>
    <xdr:sp macro="" textlink="">
      <xdr:nvSpPr>
        <xdr:cNvPr id="77" name="テキスト ボックス 76"/>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47007</xdr:rowOff>
    </xdr:from>
    <xdr:ext cx="762000" cy="259045"/>
    <xdr:sp macro="" textlink="">
      <xdr:nvSpPr>
        <xdr:cNvPr id="79" name="テキスト ボックス 78"/>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85" name="楕円 84"/>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101617</xdr:rowOff>
    </xdr:from>
    <xdr:ext cx="762000" cy="259045"/>
    <xdr:sp macro="" textlink="">
      <xdr:nvSpPr>
        <xdr:cNvPr id="86" name="人件費該当値テキスト"/>
        <xdr:cNvSpPr txBox="1"/>
      </xdr:nvSpPr>
      <xdr:spPr>
        <a:xfrm>
          <a:off x="4914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160020</xdr:rowOff>
    </xdr:from>
    <xdr:to>
      <xdr:col>20</xdr:col>
      <xdr:colOff>38100</xdr:colOff>
      <xdr:row>37</xdr:row>
      <xdr:rowOff>90170</xdr:rowOff>
    </xdr:to>
    <xdr:sp macro="" textlink="">
      <xdr:nvSpPr>
        <xdr:cNvPr id="87" name="楕円 86"/>
        <xdr:cNvSpPr/>
      </xdr:nvSpPr>
      <xdr:spPr>
        <a:xfrm>
          <a:off x="3937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74947</xdr:rowOff>
    </xdr:from>
    <xdr:ext cx="736600" cy="259045"/>
    <xdr:sp macro="" textlink="">
      <xdr:nvSpPr>
        <xdr:cNvPr id="88" name="テキスト ボックス 87"/>
        <xdr:cNvSpPr txBox="1"/>
      </xdr:nvSpPr>
      <xdr:spPr>
        <a:xfrm>
          <a:off x="3606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137160</xdr:rowOff>
    </xdr:from>
    <xdr:to>
      <xdr:col>15</xdr:col>
      <xdr:colOff>149225</xdr:colOff>
      <xdr:row>37</xdr:row>
      <xdr:rowOff>67310</xdr:rowOff>
    </xdr:to>
    <xdr:sp macro="" textlink="">
      <xdr:nvSpPr>
        <xdr:cNvPr id="89" name="楕円 88"/>
        <xdr:cNvSpPr/>
      </xdr:nvSpPr>
      <xdr:spPr>
        <a:xfrm>
          <a:off x="3048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90" name="テキスト ボックス 89"/>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129540</xdr:rowOff>
    </xdr:from>
    <xdr:to>
      <xdr:col>11</xdr:col>
      <xdr:colOff>60325</xdr:colOff>
      <xdr:row>37</xdr:row>
      <xdr:rowOff>59690</xdr:rowOff>
    </xdr:to>
    <xdr:sp macro="" textlink="">
      <xdr:nvSpPr>
        <xdr:cNvPr id="91" name="楕円 90"/>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92" name="テキスト ボックス 91"/>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26670</xdr:rowOff>
    </xdr:from>
    <xdr:to>
      <xdr:col>6</xdr:col>
      <xdr:colOff>171450</xdr:colOff>
      <xdr:row>37</xdr:row>
      <xdr:rowOff>128270</xdr:rowOff>
    </xdr:to>
    <xdr:sp macro="" textlink="">
      <xdr:nvSpPr>
        <xdr:cNvPr id="93" name="楕円 92"/>
        <xdr:cNvSpPr/>
      </xdr:nvSpPr>
      <xdr:spPr>
        <a:xfrm>
          <a:off x="1270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113047</xdr:rowOff>
    </xdr:from>
    <xdr:ext cx="762000" cy="259045"/>
    <xdr:sp macro="" textlink="">
      <xdr:nvSpPr>
        <xdr:cNvPr id="94" name="テキスト ボックス 93"/>
        <xdr:cNvSpPr txBox="1"/>
      </xdr:nvSpPr>
      <xdr:spPr>
        <a:xfrm>
          <a:off x="939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latin typeface="ＭＳ Ｐゴシック" pitchFamily="50" charset="-128"/>
              <a:ea typeface="ＭＳ Ｐゴシック" pitchFamily="50" charset="-128"/>
              <a:cs typeface="+mn-cs"/>
            </a:rPr>
            <a:t>　物件費に係る経常収支比率は、類似団体平均を下回っているが、これは、し尿処理などが委託ではなく、一部事務組合への負担金となっているためである。</a:t>
          </a:r>
          <a:endParaRPr kumimoji="1" lang="en-US" altLang="ja-JP" sz="1100">
            <a:solidFill>
              <a:sysClr val="windowText" lastClr="000000"/>
            </a:solidFill>
            <a:latin typeface="ＭＳ Ｐゴシック" pitchFamily="50" charset="-128"/>
            <a:ea typeface="ＭＳ Ｐゴシック" pitchFamily="50" charset="-128"/>
            <a:cs typeface="+mn-cs"/>
          </a:endParaRPr>
        </a:p>
        <a:p>
          <a:pPr eaLnBrk="1" fontAlgn="auto" latinLnBrk="0" hangingPunct="1"/>
          <a:r>
            <a:rPr kumimoji="1" lang="ja-JP" altLang="ja-JP" sz="1100">
              <a:solidFill>
                <a:sysClr val="windowText" lastClr="000000"/>
              </a:solidFill>
              <a:latin typeface="ＭＳ Ｐゴシック" pitchFamily="50" charset="-128"/>
              <a:ea typeface="ＭＳ Ｐゴシック" pitchFamily="50" charset="-128"/>
              <a:cs typeface="+mn-cs"/>
            </a:rPr>
            <a:t>　今後も「行政経営改革プラン」に基づき、民営化や外部委託の推進に取り組むこととしており、物件費の上昇が見込まれる。</a:t>
          </a:r>
          <a:endParaRPr lang="ja-JP" altLang="ja-JP" sz="1100">
            <a:solidFill>
              <a:sysClr val="windowText" lastClr="000000"/>
            </a:solidFill>
            <a:latin typeface="ＭＳ Ｐゴシック" pitchFamily="50" charset="-128"/>
            <a:ea typeface="ＭＳ Ｐゴシック"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78994</xdr:rowOff>
    </xdr:from>
    <xdr:to>
      <xdr:col>82</xdr:col>
      <xdr:colOff>107950</xdr:colOff>
      <xdr:row>21</xdr:row>
      <xdr:rowOff>161290</xdr:rowOff>
    </xdr:to>
    <xdr:cxnSp macro="">
      <xdr:nvCxnSpPr>
        <xdr:cNvPr id="120" name="直線コネクタ 119"/>
        <xdr:cNvCxnSpPr/>
      </xdr:nvCxnSpPr>
      <xdr:spPr>
        <a:xfrm flipV="1">
          <a:off x="16510000" y="2307844"/>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1"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2" name="直線コネクタ 121"/>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78994</xdr:rowOff>
    </xdr:from>
    <xdr:to>
      <xdr:col>82</xdr:col>
      <xdr:colOff>196850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15</xdr:row>
      <xdr:rowOff>37846</xdr:rowOff>
    </xdr:to>
    <xdr:cxnSp macro="">
      <xdr:nvCxnSpPr>
        <xdr:cNvPr id="125" name="直線コネクタ 124"/>
        <xdr:cNvCxnSpPr/>
      </xdr:nvCxnSpPr>
      <xdr:spPr>
        <a:xfrm>
          <a:off x="15671800" y="252730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107713</xdr:rowOff>
    </xdr:from>
    <xdr:ext cx="762000" cy="259045"/>
    <xdr:sp macro="" textlink="">
      <xdr:nvSpPr>
        <xdr:cNvPr id="126" name="物件費平均値テキスト"/>
        <xdr:cNvSpPr txBox="1"/>
      </xdr:nvSpPr>
      <xdr:spPr>
        <a:xfrm>
          <a:off x="16598900" y="2850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135636</xdr:rowOff>
    </xdr:from>
    <xdr:to>
      <xdr:col>82</xdr:col>
      <xdr:colOff>158750</xdr:colOff>
      <xdr:row>17</xdr:row>
      <xdr:rowOff>65786</xdr:rowOff>
    </xdr:to>
    <xdr:sp macro="" textlink="">
      <xdr:nvSpPr>
        <xdr:cNvPr id="127" name="フローチャート: 判断 126"/>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90424</xdr:rowOff>
    </xdr:from>
    <xdr:to>
      <xdr:col>78</xdr:col>
      <xdr:colOff>69850</xdr:colOff>
      <xdr:row>14</xdr:row>
      <xdr:rowOff>127000</xdr:rowOff>
    </xdr:to>
    <xdr:cxnSp macro="">
      <xdr:nvCxnSpPr>
        <xdr:cNvPr id="128" name="直線コネクタ 127"/>
        <xdr:cNvCxnSpPr/>
      </xdr:nvCxnSpPr>
      <xdr:spPr>
        <a:xfrm>
          <a:off x="14782800" y="24907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117348</xdr:rowOff>
    </xdr:from>
    <xdr:to>
      <xdr:col>78</xdr:col>
      <xdr:colOff>120650</xdr:colOff>
      <xdr:row>17</xdr:row>
      <xdr:rowOff>47498</xdr:rowOff>
    </xdr:to>
    <xdr:sp macro="" textlink="">
      <xdr:nvSpPr>
        <xdr:cNvPr id="129" name="フローチャート: 判断 128"/>
        <xdr:cNvSpPr/>
      </xdr:nvSpPr>
      <xdr:spPr>
        <a:xfrm>
          <a:off x="15621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32275</xdr:rowOff>
    </xdr:from>
    <xdr:ext cx="736600" cy="259045"/>
    <xdr:sp macro="" textlink="">
      <xdr:nvSpPr>
        <xdr:cNvPr id="130" name="テキスト ボックス 129"/>
        <xdr:cNvSpPr txBox="1"/>
      </xdr:nvSpPr>
      <xdr:spPr>
        <a:xfrm>
          <a:off x="15290800" y="294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90424</xdr:rowOff>
    </xdr:from>
    <xdr:to>
      <xdr:col>73</xdr:col>
      <xdr:colOff>180975</xdr:colOff>
      <xdr:row>14</xdr:row>
      <xdr:rowOff>108712</xdr:rowOff>
    </xdr:to>
    <xdr:cxnSp macro="">
      <xdr:nvCxnSpPr>
        <xdr:cNvPr id="131" name="直線コネクタ 130"/>
        <xdr:cNvCxnSpPr/>
      </xdr:nvCxnSpPr>
      <xdr:spPr>
        <a:xfrm flipV="1">
          <a:off x="13893800" y="24907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71628</xdr:rowOff>
    </xdr:from>
    <xdr:to>
      <xdr:col>74</xdr:col>
      <xdr:colOff>31750</xdr:colOff>
      <xdr:row>17</xdr:row>
      <xdr:rowOff>1778</xdr:rowOff>
    </xdr:to>
    <xdr:sp macro="" textlink="">
      <xdr:nvSpPr>
        <xdr:cNvPr id="132" name="フローチャート: 判断 131"/>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158005</xdr:rowOff>
    </xdr:from>
    <xdr:ext cx="762000" cy="259045"/>
    <xdr:sp macro="" textlink="">
      <xdr:nvSpPr>
        <xdr:cNvPr id="133" name="テキスト ボックス 132"/>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53848</xdr:rowOff>
    </xdr:from>
    <xdr:to>
      <xdr:col>69</xdr:col>
      <xdr:colOff>92075</xdr:colOff>
      <xdr:row>14</xdr:row>
      <xdr:rowOff>108712</xdr:rowOff>
    </xdr:to>
    <xdr:cxnSp macro="">
      <xdr:nvCxnSpPr>
        <xdr:cNvPr id="134" name="直線コネクタ 133"/>
        <xdr:cNvCxnSpPr/>
      </xdr:nvCxnSpPr>
      <xdr:spPr>
        <a:xfrm>
          <a:off x="13004800" y="24541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112285</xdr:rowOff>
    </xdr:from>
    <xdr:ext cx="762000" cy="259045"/>
    <xdr:sp macro="" textlink="">
      <xdr:nvSpPr>
        <xdr:cNvPr id="136" name="テキスト ボックス 135"/>
        <xdr:cNvSpPr txBox="1"/>
      </xdr:nvSpPr>
      <xdr:spPr>
        <a:xfrm>
          <a:off x="13512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38" name="テキスト ボックス 137"/>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158496</xdr:rowOff>
    </xdr:from>
    <xdr:to>
      <xdr:col>82</xdr:col>
      <xdr:colOff>158750</xdr:colOff>
      <xdr:row>15</xdr:row>
      <xdr:rowOff>88646</xdr:rowOff>
    </xdr:to>
    <xdr:sp macro="" textlink="">
      <xdr:nvSpPr>
        <xdr:cNvPr id="144" name="楕円 143"/>
        <xdr:cNvSpPr/>
      </xdr:nvSpPr>
      <xdr:spPr>
        <a:xfrm>
          <a:off x="164592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3573</xdr:rowOff>
    </xdr:from>
    <xdr:ext cx="762000" cy="259045"/>
    <xdr:sp macro="" textlink="">
      <xdr:nvSpPr>
        <xdr:cNvPr id="145" name="物件費該当値テキスト"/>
        <xdr:cNvSpPr txBox="1"/>
      </xdr:nvSpPr>
      <xdr:spPr>
        <a:xfrm>
          <a:off x="16598900" y="24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46" name="楕円 145"/>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47" name="テキスト ボックス 146"/>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39624</xdr:rowOff>
    </xdr:from>
    <xdr:to>
      <xdr:col>74</xdr:col>
      <xdr:colOff>31750</xdr:colOff>
      <xdr:row>14</xdr:row>
      <xdr:rowOff>141224</xdr:rowOff>
    </xdr:to>
    <xdr:sp macro="" textlink="">
      <xdr:nvSpPr>
        <xdr:cNvPr id="148" name="楕円 147"/>
        <xdr:cNvSpPr/>
      </xdr:nvSpPr>
      <xdr:spPr>
        <a:xfrm>
          <a:off x="14732000" y="24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151401</xdr:rowOff>
    </xdr:from>
    <xdr:ext cx="762000" cy="259045"/>
    <xdr:sp macro="" textlink="">
      <xdr:nvSpPr>
        <xdr:cNvPr id="149" name="テキスト ボックス 148"/>
        <xdr:cNvSpPr txBox="1"/>
      </xdr:nvSpPr>
      <xdr:spPr>
        <a:xfrm>
          <a:off x="14401800" y="2208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57912</xdr:rowOff>
    </xdr:from>
    <xdr:to>
      <xdr:col>69</xdr:col>
      <xdr:colOff>142875</xdr:colOff>
      <xdr:row>14</xdr:row>
      <xdr:rowOff>159512</xdr:rowOff>
    </xdr:to>
    <xdr:sp macro="" textlink="">
      <xdr:nvSpPr>
        <xdr:cNvPr id="150" name="楕円 149"/>
        <xdr:cNvSpPr/>
      </xdr:nvSpPr>
      <xdr:spPr>
        <a:xfrm>
          <a:off x="13843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169689</xdr:rowOff>
    </xdr:from>
    <xdr:ext cx="762000" cy="259045"/>
    <xdr:sp macro="" textlink="">
      <xdr:nvSpPr>
        <xdr:cNvPr id="151" name="テキスト ボックス 150"/>
        <xdr:cNvSpPr txBox="1"/>
      </xdr:nvSpPr>
      <xdr:spPr>
        <a:xfrm>
          <a:off x="13512800" y="222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3048</xdr:rowOff>
    </xdr:from>
    <xdr:to>
      <xdr:col>65</xdr:col>
      <xdr:colOff>53975</xdr:colOff>
      <xdr:row>14</xdr:row>
      <xdr:rowOff>104648</xdr:rowOff>
    </xdr:to>
    <xdr:sp macro="" textlink="">
      <xdr:nvSpPr>
        <xdr:cNvPr id="152" name="楕円 151"/>
        <xdr:cNvSpPr/>
      </xdr:nvSpPr>
      <xdr:spPr>
        <a:xfrm>
          <a:off x="12954000" y="240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114825</xdr:rowOff>
    </xdr:from>
    <xdr:ext cx="762000" cy="259045"/>
    <xdr:sp macro="" textlink="">
      <xdr:nvSpPr>
        <xdr:cNvPr id="153" name="テキスト ボックス 152"/>
        <xdr:cNvSpPr txBox="1"/>
      </xdr:nvSpPr>
      <xdr:spPr>
        <a:xfrm>
          <a:off x="12623800" y="217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itchFamily="50" charset="-128"/>
              <a:ea typeface="ＭＳ Ｐゴシック" pitchFamily="50" charset="-128"/>
              <a:cs typeface="+mn-cs"/>
            </a:rPr>
            <a:t>　</a:t>
          </a:r>
          <a:r>
            <a:rPr kumimoji="1" lang="ja-JP" altLang="ja-JP" sz="1100">
              <a:solidFill>
                <a:sysClr val="windowText" lastClr="000000"/>
              </a:solidFill>
              <a:latin typeface="ＭＳ Ｐゴシック" pitchFamily="50" charset="-128"/>
              <a:ea typeface="ＭＳ Ｐゴシック" pitchFamily="50" charset="-128"/>
              <a:cs typeface="+mn-cs"/>
            </a:rPr>
            <a:t>扶助費に係る経常収支比率は、類似団体平均を下回っている。</a:t>
          </a:r>
          <a:endParaRPr kumimoji="1" lang="en-US" altLang="ja-JP" sz="1100">
            <a:solidFill>
              <a:sysClr val="windowText" lastClr="000000"/>
            </a:solidFill>
            <a:latin typeface="ＭＳ Ｐゴシック" pitchFamily="50" charset="-128"/>
            <a:ea typeface="ＭＳ Ｐゴシック" pitchFamily="50" charset="-128"/>
            <a:cs typeface="+mn-cs"/>
          </a:endParaRPr>
        </a:p>
        <a:p>
          <a:r>
            <a:rPr kumimoji="1" lang="ja-JP" altLang="ja-JP" sz="1100">
              <a:solidFill>
                <a:sysClr val="windowText" lastClr="000000"/>
              </a:solidFill>
              <a:latin typeface="ＭＳ Ｐゴシック" pitchFamily="50" charset="-128"/>
              <a:ea typeface="ＭＳ Ｐゴシック" pitchFamily="50" charset="-128"/>
              <a:cs typeface="+mn-cs"/>
            </a:rPr>
            <a:t>　今後も扶助費の増加傾向は続くことから、事業の適正化などにより、可能な限り抑制に努める。</a:t>
          </a:r>
          <a:endParaRPr lang="ja-JP" altLang="ja-JP" sz="1100">
            <a:solidFill>
              <a:sysClr val="windowText" lastClr="000000"/>
            </a:solidFill>
            <a:latin typeface="ＭＳ Ｐゴシック" pitchFamily="50" charset="-128"/>
            <a:ea typeface="ＭＳ Ｐゴシック"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3" name="直線コネクタ 182"/>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4"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5" name="直線コネクタ 184"/>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6"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7" name="直線コネクタ 186"/>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4535</xdr:rowOff>
    </xdr:from>
    <xdr:to>
      <xdr:col>24</xdr:col>
      <xdr:colOff>25400</xdr:colOff>
      <xdr:row>53</xdr:row>
      <xdr:rowOff>69850</xdr:rowOff>
    </xdr:to>
    <xdr:cxnSp macro="">
      <xdr:nvCxnSpPr>
        <xdr:cNvPr id="188" name="直線コネクタ 187"/>
        <xdr:cNvCxnSpPr/>
      </xdr:nvCxnSpPr>
      <xdr:spPr>
        <a:xfrm>
          <a:off x="3987800" y="90913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40112</xdr:rowOff>
    </xdr:from>
    <xdr:ext cx="762000" cy="259045"/>
    <xdr:sp macro="" textlink="">
      <xdr:nvSpPr>
        <xdr:cNvPr id="189" name="扶助費平均値テキスト"/>
        <xdr:cNvSpPr txBox="1"/>
      </xdr:nvSpPr>
      <xdr:spPr>
        <a:xfrm>
          <a:off x="4914900" y="9469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90" name="フローチャート: 判断 189"/>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4535</xdr:rowOff>
    </xdr:from>
    <xdr:to>
      <xdr:col>19</xdr:col>
      <xdr:colOff>187325</xdr:colOff>
      <xdr:row>53</xdr:row>
      <xdr:rowOff>4535</xdr:rowOff>
    </xdr:to>
    <xdr:cxnSp macro="">
      <xdr:nvCxnSpPr>
        <xdr:cNvPr id="191" name="直線コネクタ 190"/>
        <xdr:cNvCxnSpPr/>
      </xdr:nvCxnSpPr>
      <xdr:spPr>
        <a:xfrm>
          <a:off x="3098800" y="90913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13607</xdr:rowOff>
    </xdr:from>
    <xdr:to>
      <xdr:col>20</xdr:col>
      <xdr:colOff>38100</xdr:colOff>
      <xdr:row>55</xdr:row>
      <xdr:rowOff>115207</xdr:rowOff>
    </xdr:to>
    <xdr:sp macro="" textlink="">
      <xdr:nvSpPr>
        <xdr:cNvPr id="192" name="フローチャート: 判断 191"/>
        <xdr:cNvSpPr/>
      </xdr:nvSpPr>
      <xdr:spPr>
        <a:xfrm>
          <a:off x="3937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99984</xdr:rowOff>
    </xdr:from>
    <xdr:ext cx="736600" cy="259045"/>
    <xdr:sp macro="" textlink="">
      <xdr:nvSpPr>
        <xdr:cNvPr id="193" name="テキスト ボックス 192"/>
        <xdr:cNvSpPr txBox="1"/>
      </xdr:nvSpPr>
      <xdr:spPr>
        <a:xfrm>
          <a:off x="3606800" y="952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88900</xdr:rowOff>
    </xdr:from>
    <xdr:to>
      <xdr:col>15</xdr:col>
      <xdr:colOff>98425</xdr:colOff>
      <xdr:row>53</xdr:row>
      <xdr:rowOff>4535</xdr:rowOff>
    </xdr:to>
    <xdr:cxnSp macro="">
      <xdr:nvCxnSpPr>
        <xdr:cNvPr id="194" name="直線コネクタ 193"/>
        <xdr:cNvCxnSpPr/>
      </xdr:nvCxnSpPr>
      <xdr:spPr>
        <a:xfrm>
          <a:off x="2209800" y="90043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108857</xdr:rowOff>
    </xdr:from>
    <xdr:to>
      <xdr:col>15</xdr:col>
      <xdr:colOff>149225</xdr:colOff>
      <xdr:row>55</xdr:row>
      <xdr:rowOff>39007</xdr:rowOff>
    </xdr:to>
    <xdr:sp macro="" textlink="">
      <xdr:nvSpPr>
        <xdr:cNvPr id="195" name="フローチャート: 判断 194"/>
        <xdr:cNvSpPr/>
      </xdr:nvSpPr>
      <xdr:spPr>
        <a:xfrm>
          <a:off x="3048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23784</xdr:rowOff>
    </xdr:from>
    <xdr:ext cx="762000" cy="259045"/>
    <xdr:sp macro="" textlink="">
      <xdr:nvSpPr>
        <xdr:cNvPr id="196" name="テキスト ボックス 195"/>
        <xdr:cNvSpPr txBox="1"/>
      </xdr:nvSpPr>
      <xdr:spPr>
        <a:xfrm>
          <a:off x="2717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88900</xdr:rowOff>
    </xdr:from>
    <xdr:to>
      <xdr:col>11</xdr:col>
      <xdr:colOff>9525</xdr:colOff>
      <xdr:row>52</xdr:row>
      <xdr:rowOff>88900</xdr:rowOff>
    </xdr:to>
    <xdr:cxnSp macro="">
      <xdr:nvCxnSpPr>
        <xdr:cNvPr id="197" name="直線コネクタ 196"/>
        <xdr:cNvCxnSpPr/>
      </xdr:nvCxnSpPr>
      <xdr:spPr>
        <a:xfrm>
          <a:off x="1320800" y="9004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160565</xdr:rowOff>
    </xdr:from>
    <xdr:to>
      <xdr:col>11</xdr:col>
      <xdr:colOff>60325</xdr:colOff>
      <xdr:row>54</xdr:row>
      <xdr:rowOff>90715</xdr:rowOff>
    </xdr:to>
    <xdr:sp macro="" textlink="">
      <xdr:nvSpPr>
        <xdr:cNvPr id="198" name="フローチャート: 判断 197"/>
        <xdr:cNvSpPr/>
      </xdr:nvSpPr>
      <xdr:spPr>
        <a:xfrm>
          <a:off x="2159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75492</xdr:rowOff>
    </xdr:from>
    <xdr:ext cx="762000" cy="259045"/>
    <xdr:sp macro="" textlink="">
      <xdr:nvSpPr>
        <xdr:cNvPr id="199" name="テキスト ボックス 198"/>
        <xdr:cNvSpPr txBox="1"/>
      </xdr:nvSpPr>
      <xdr:spPr>
        <a:xfrm>
          <a:off x="1828800" y="933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00" name="フローチャート: 判断 199"/>
        <xdr:cNvSpPr/>
      </xdr:nvSpPr>
      <xdr:spPr>
        <a:xfrm>
          <a:off x="1270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31949</xdr:rowOff>
    </xdr:from>
    <xdr:ext cx="762000" cy="259045"/>
    <xdr:sp macro="" textlink="">
      <xdr:nvSpPr>
        <xdr:cNvPr id="201" name="テキスト ボックス 200"/>
        <xdr:cNvSpPr txBox="1"/>
      </xdr:nvSpPr>
      <xdr:spPr>
        <a:xfrm>
          <a:off x="939800" y="929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19050</xdr:rowOff>
    </xdr:from>
    <xdr:to>
      <xdr:col>24</xdr:col>
      <xdr:colOff>76200</xdr:colOff>
      <xdr:row>53</xdr:row>
      <xdr:rowOff>120650</xdr:rowOff>
    </xdr:to>
    <xdr:sp macro="" textlink="">
      <xdr:nvSpPr>
        <xdr:cNvPr id="207" name="楕円 206"/>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99077</xdr:rowOff>
    </xdr:from>
    <xdr:ext cx="762000" cy="259045"/>
    <xdr:sp macro="" textlink="">
      <xdr:nvSpPr>
        <xdr:cNvPr id="208" name="扶助費該当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125185</xdr:rowOff>
    </xdr:from>
    <xdr:to>
      <xdr:col>20</xdr:col>
      <xdr:colOff>38100</xdr:colOff>
      <xdr:row>53</xdr:row>
      <xdr:rowOff>55335</xdr:rowOff>
    </xdr:to>
    <xdr:sp macro="" textlink="">
      <xdr:nvSpPr>
        <xdr:cNvPr id="209" name="楕円 208"/>
        <xdr:cNvSpPr/>
      </xdr:nvSpPr>
      <xdr:spPr>
        <a:xfrm>
          <a:off x="3937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65512</xdr:rowOff>
    </xdr:from>
    <xdr:ext cx="736600" cy="259045"/>
    <xdr:sp macro="" textlink="">
      <xdr:nvSpPr>
        <xdr:cNvPr id="210" name="テキスト ボックス 209"/>
        <xdr:cNvSpPr txBox="1"/>
      </xdr:nvSpPr>
      <xdr:spPr>
        <a:xfrm>
          <a:off x="3606800" y="8809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125185</xdr:rowOff>
    </xdr:from>
    <xdr:to>
      <xdr:col>15</xdr:col>
      <xdr:colOff>149225</xdr:colOff>
      <xdr:row>53</xdr:row>
      <xdr:rowOff>55335</xdr:rowOff>
    </xdr:to>
    <xdr:sp macro="" textlink="">
      <xdr:nvSpPr>
        <xdr:cNvPr id="211" name="楕円 210"/>
        <xdr:cNvSpPr/>
      </xdr:nvSpPr>
      <xdr:spPr>
        <a:xfrm>
          <a:off x="3048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65512</xdr:rowOff>
    </xdr:from>
    <xdr:ext cx="762000" cy="259045"/>
    <xdr:sp macro="" textlink="">
      <xdr:nvSpPr>
        <xdr:cNvPr id="212" name="テキスト ボックス 211"/>
        <xdr:cNvSpPr txBox="1"/>
      </xdr:nvSpPr>
      <xdr:spPr>
        <a:xfrm>
          <a:off x="2717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38100</xdr:rowOff>
    </xdr:from>
    <xdr:to>
      <xdr:col>11</xdr:col>
      <xdr:colOff>60325</xdr:colOff>
      <xdr:row>52</xdr:row>
      <xdr:rowOff>139700</xdr:rowOff>
    </xdr:to>
    <xdr:sp macro="" textlink="">
      <xdr:nvSpPr>
        <xdr:cNvPr id="213" name="楕円 212"/>
        <xdr:cNvSpPr/>
      </xdr:nvSpPr>
      <xdr:spPr>
        <a:xfrm>
          <a:off x="2159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50</xdr:row>
      <xdr:rowOff>149877</xdr:rowOff>
    </xdr:from>
    <xdr:ext cx="762000" cy="259045"/>
    <xdr:sp macro="" textlink="">
      <xdr:nvSpPr>
        <xdr:cNvPr id="214" name="テキスト ボックス 213"/>
        <xdr:cNvSpPr txBox="1"/>
      </xdr:nvSpPr>
      <xdr:spPr>
        <a:xfrm>
          <a:off x="1828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38100</xdr:rowOff>
    </xdr:from>
    <xdr:to>
      <xdr:col>6</xdr:col>
      <xdr:colOff>171450</xdr:colOff>
      <xdr:row>52</xdr:row>
      <xdr:rowOff>139700</xdr:rowOff>
    </xdr:to>
    <xdr:sp macro="" textlink="">
      <xdr:nvSpPr>
        <xdr:cNvPr id="215" name="楕円 214"/>
        <xdr:cNvSpPr/>
      </xdr:nvSpPr>
      <xdr:spPr>
        <a:xfrm>
          <a:off x="1270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50</xdr:row>
      <xdr:rowOff>149877</xdr:rowOff>
    </xdr:from>
    <xdr:ext cx="762000" cy="259045"/>
    <xdr:sp macro="" textlink="">
      <xdr:nvSpPr>
        <xdr:cNvPr id="216" name="テキスト ボックス 215"/>
        <xdr:cNvSpPr txBox="1"/>
      </xdr:nvSpPr>
      <xdr:spPr>
        <a:xfrm>
          <a:off x="939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b="0" i="0" baseline="0">
              <a:solidFill>
                <a:sysClr val="windowText" lastClr="000000"/>
              </a:solidFill>
              <a:latin typeface="+mn-lt"/>
              <a:ea typeface="+mn-ea"/>
              <a:cs typeface="+mn-cs"/>
            </a:rPr>
            <a:t>  </a:t>
          </a:r>
          <a:r>
            <a:rPr lang="en-US" altLang="ja-JP" sz="1100" b="0" i="0" baseline="0">
              <a:solidFill>
                <a:sysClr val="windowText" lastClr="000000"/>
              </a:solidFill>
              <a:latin typeface="ＭＳ Ｐゴシック" pitchFamily="50" charset="-128"/>
              <a:ea typeface="ＭＳ Ｐゴシック" pitchFamily="50" charset="-128"/>
              <a:cs typeface="+mn-cs"/>
            </a:rPr>
            <a:t>  </a:t>
          </a:r>
          <a:r>
            <a:rPr lang="ja-JP" altLang="ja-JP" sz="1100" b="0" i="0" baseline="0">
              <a:solidFill>
                <a:sysClr val="windowText" lastClr="000000"/>
              </a:solidFill>
              <a:latin typeface="ＭＳ Ｐゴシック" pitchFamily="50" charset="-128"/>
              <a:ea typeface="ＭＳ Ｐゴシック" pitchFamily="50" charset="-128"/>
              <a:cs typeface="+mn-cs"/>
            </a:rPr>
            <a:t>その他に係る経常収支比率が類似団体平均を上回っているのは、</a:t>
          </a:r>
          <a:r>
            <a:rPr lang="ja-JP" altLang="en-US" sz="1100" b="0" i="0" baseline="0">
              <a:solidFill>
                <a:sysClr val="windowText" lastClr="000000"/>
              </a:solidFill>
              <a:latin typeface="ＭＳ Ｐゴシック" pitchFamily="50" charset="-128"/>
              <a:ea typeface="ＭＳ Ｐゴシック" pitchFamily="50" charset="-128"/>
              <a:cs typeface="+mn-cs"/>
            </a:rPr>
            <a:t>維持補修費、</a:t>
          </a:r>
          <a:r>
            <a:rPr lang="ja-JP" altLang="ja-JP" sz="1100" b="0" i="0" baseline="0">
              <a:solidFill>
                <a:sysClr val="windowText" lastClr="000000"/>
              </a:solidFill>
              <a:latin typeface="ＭＳ Ｐゴシック" pitchFamily="50" charset="-128"/>
              <a:ea typeface="ＭＳ Ｐゴシック" pitchFamily="50" charset="-128"/>
              <a:cs typeface="+mn-cs"/>
            </a:rPr>
            <a:t>繰出金の比率が</a:t>
          </a:r>
          <a:r>
            <a:rPr lang="ja-JP" altLang="en-US" sz="1100" b="0" i="0" baseline="0">
              <a:solidFill>
                <a:sysClr val="windowText" lastClr="000000"/>
              </a:solidFill>
              <a:latin typeface="ＭＳ Ｐゴシック" pitchFamily="50" charset="-128"/>
              <a:ea typeface="ＭＳ Ｐゴシック" pitchFamily="50" charset="-128"/>
              <a:cs typeface="+mn-cs"/>
            </a:rPr>
            <a:t>前年度から増加して</a:t>
          </a:r>
          <a:r>
            <a:rPr lang="ja-JP" altLang="ja-JP" sz="1100" b="0" i="0" baseline="0">
              <a:solidFill>
                <a:sysClr val="windowText" lastClr="000000"/>
              </a:solidFill>
              <a:latin typeface="ＭＳ Ｐゴシック" pitchFamily="50" charset="-128"/>
              <a:ea typeface="ＭＳ Ｐゴシック" pitchFamily="50" charset="-128"/>
              <a:cs typeface="+mn-cs"/>
            </a:rPr>
            <a:t>いるのが主な要因である。</a:t>
          </a:r>
          <a:endParaRPr lang="ja-JP" altLang="ja-JP" sz="1100">
            <a:solidFill>
              <a:sysClr val="windowText" lastClr="000000"/>
            </a:solidFill>
            <a:latin typeface="ＭＳ Ｐゴシック" pitchFamily="50" charset="-128"/>
            <a:ea typeface="ＭＳ Ｐゴシック" pitchFamily="50" charset="-128"/>
            <a:cs typeface="+mn-cs"/>
          </a:endParaRPr>
        </a:p>
        <a:p>
          <a:r>
            <a:rPr kumimoji="1" lang="ja-JP" altLang="ja-JP" sz="1100">
              <a:solidFill>
                <a:sysClr val="windowText" lastClr="000000"/>
              </a:solidFill>
              <a:latin typeface="ＭＳ Ｐゴシック" pitchFamily="50" charset="-128"/>
              <a:ea typeface="ＭＳ Ｐゴシック" pitchFamily="50" charset="-128"/>
              <a:cs typeface="+mn-cs"/>
            </a:rPr>
            <a:t>　繰出金については、</a:t>
          </a:r>
          <a:r>
            <a:rPr lang="ja-JP" altLang="ja-JP" sz="1100" b="0" i="0" baseline="0">
              <a:solidFill>
                <a:sysClr val="windowText" lastClr="000000"/>
              </a:solidFill>
              <a:latin typeface="ＭＳ Ｐゴシック" pitchFamily="50" charset="-128"/>
              <a:ea typeface="ＭＳ Ｐゴシック" pitchFamily="50" charset="-128"/>
              <a:cs typeface="+mn-cs"/>
            </a:rPr>
            <a:t>各会計において、独立採算の原則による料金設定による適正化に努めることにより、普通会計の負担の軽減を図る。</a:t>
          </a:r>
          <a:endParaRPr kumimoji="1" lang="ja-JP" altLang="ja-JP" sz="1100">
            <a:solidFill>
              <a:sysClr val="windowText" lastClr="000000"/>
            </a:solidFill>
            <a:latin typeface="ＭＳ Ｐゴシック" pitchFamily="50" charset="-128"/>
            <a:ea typeface="ＭＳ Ｐゴシック"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50800</xdr:rowOff>
    </xdr:to>
    <xdr:cxnSp macro="">
      <xdr:nvCxnSpPr>
        <xdr:cNvPr id="244" name="直線コネクタ 243"/>
        <xdr:cNvCxnSpPr/>
      </xdr:nvCxnSpPr>
      <xdr:spPr>
        <a:xfrm flipV="1">
          <a:off x="16510000" y="9271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5"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6" name="直線コネクタ 245"/>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7"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8" name="直線コネクタ 247"/>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44450</xdr:rowOff>
    </xdr:from>
    <xdr:to>
      <xdr:col>82</xdr:col>
      <xdr:colOff>107950</xdr:colOff>
      <xdr:row>57</xdr:row>
      <xdr:rowOff>120650</xdr:rowOff>
    </xdr:to>
    <xdr:cxnSp macro="">
      <xdr:nvCxnSpPr>
        <xdr:cNvPr id="249" name="直線コネクタ 248"/>
        <xdr:cNvCxnSpPr/>
      </xdr:nvCxnSpPr>
      <xdr:spPr>
        <a:xfrm>
          <a:off x="15671800" y="9817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118127</xdr:rowOff>
    </xdr:from>
    <xdr:ext cx="762000" cy="259045"/>
    <xdr:sp macro="" textlink="">
      <xdr:nvSpPr>
        <xdr:cNvPr id="250" name="その他平均値テキスト"/>
        <xdr:cNvSpPr txBox="1"/>
      </xdr:nvSpPr>
      <xdr:spPr>
        <a:xfrm>
          <a:off x="16598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101600</xdr:rowOff>
    </xdr:from>
    <xdr:to>
      <xdr:col>82</xdr:col>
      <xdr:colOff>158750</xdr:colOff>
      <xdr:row>57</xdr:row>
      <xdr:rowOff>31750</xdr:rowOff>
    </xdr:to>
    <xdr:sp macro="" textlink="">
      <xdr:nvSpPr>
        <xdr:cNvPr id="251" name="フローチャート: 判断 250"/>
        <xdr:cNvSpPr/>
      </xdr:nvSpPr>
      <xdr:spPr>
        <a:xfrm>
          <a:off x="164592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139700</xdr:rowOff>
    </xdr:from>
    <xdr:to>
      <xdr:col>78</xdr:col>
      <xdr:colOff>69850</xdr:colOff>
      <xdr:row>57</xdr:row>
      <xdr:rowOff>44450</xdr:rowOff>
    </xdr:to>
    <xdr:cxnSp macro="">
      <xdr:nvCxnSpPr>
        <xdr:cNvPr id="252" name="直線コネクタ 251"/>
        <xdr:cNvCxnSpPr/>
      </xdr:nvCxnSpPr>
      <xdr:spPr>
        <a:xfrm>
          <a:off x="14782800" y="9740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127000</xdr:rowOff>
    </xdr:from>
    <xdr:to>
      <xdr:col>78</xdr:col>
      <xdr:colOff>120650</xdr:colOff>
      <xdr:row>57</xdr:row>
      <xdr:rowOff>57150</xdr:rowOff>
    </xdr:to>
    <xdr:sp macro="" textlink="">
      <xdr:nvSpPr>
        <xdr:cNvPr id="253" name="フローチャート: 判断 252"/>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67327</xdr:rowOff>
    </xdr:from>
    <xdr:ext cx="736600" cy="259045"/>
    <xdr:sp macro="" textlink="">
      <xdr:nvSpPr>
        <xdr:cNvPr id="254" name="テキスト ボックス 253"/>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139700</xdr:rowOff>
    </xdr:from>
    <xdr:to>
      <xdr:col>73</xdr:col>
      <xdr:colOff>180975</xdr:colOff>
      <xdr:row>58</xdr:row>
      <xdr:rowOff>139700</xdr:rowOff>
    </xdr:to>
    <xdr:cxnSp macro="">
      <xdr:nvCxnSpPr>
        <xdr:cNvPr id="255" name="直線コネクタ 254"/>
        <xdr:cNvCxnSpPr/>
      </xdr:nvCxnSpPr>
      <xdr:spPr>
        <a:xfrm flipV="1">
          <a:off x="13893800" y="97409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101600</xdr:rowOff>
    </xdr:from>
    <xdr:to>
      <xdr:col>74</xdr:col>
      <xdr:colOff>31750</xdr:colOff>
      <xdr:row>57</xdr:row>
      <xdr:rowOff>31750</xdr:rowOff>
    </xdr:to>
    <xdr:sp macro="" textlink="">
      <xdr:nvSpPr>
        <xdr:cNvPr id="256" name="フローチャート: 判断 255"/>
        <xdr:cNvSpPr/>
      </xdr:nvSpPr>
      <xdr:spPr>
        <a:xfrm>
          <a:off x="14732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57" name="テキスト ボックス 256"/>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88900</xdr:rowOff>
    </xdr:from>
    <xdr:to>
      <xdr:col>69</xdr:col>
      <xdr:colOff>92075</xdr:colOff>
      <xdr:row>58</xdr:row>
      <xdr:rowOff>139700</xdr:rowOff>
    </xdr:to>
    <xdr:cxnSp macro="">
      <xdr:nvCxnSpPr>
        <xdr:cNvPr id="258" name="直線コネクタ 257"/>
        <xdr:cNvCxnSpPr/>
      </xdr:nvCxnSpPr>
      <xdr:spPr>
        <a:xfrm>
          <a:off x="13004800" y="10033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9" name="フローチャート: 判断 258"/>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60" name="テキスト ボックス 259"/>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25400</xdr:rowOff>
    </xdr:from>
    <xdr:to>
      <xdr:col>65</xdr:col>
      <xdr:colOff>53975</xdr:colOff>
      <xdr:row>56</xdr:row>
      <xdr:rowOff>127000</xdr:rowOff>
    </xdr:to>
    <xdr:sp macro="" textlink="">
      <xdr:nvSpPr>
        <xdr:cNvPr id="261" name="フローチャート: 判断 260"/>
        <xdr:cNvSpPr/>
      </xdr:nvSpPr>
      <xdr:spPr>
        <a:xfrm>
          <a:off x="12954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137177</xdr:rowOff>
    </xdr:from>
    <xdr:ext cx="762000" cy="259045"/>
    <xdr:sp macro="" textlink="">
      <xdr:nvSpPr>
        <xdr:cNvPr id="262" name="テキスト ボックス 261"/>
        <xdr:cNvSpPr txBox="1"/>
      </xdr:nvSpPr>
      <xdr:spPr>
        <a:xfrm>
          <a:off x="12623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69850</xdr:rowOff>
    </xdr:from>
    <xdr:to>
      <xdr:col>82</xdr:col>
      <xdr:colOff>158750</xdr:colOff>
      <xdr:row>58</xdr:row>
      <xdr:rowOff>0</xdr:rowOff>
    </xdr:to>
    <xdr:sp macro="" textlink="">
      <xdr:nvSpPr>
        <xdr:cNvPr id="268" name="楕円 267"/>
        <xdr:cNvSpPr/>
      </xdr:nvSpPr>
      <xdr:spPr>
        <a:xfrm>
          <a:off x="164592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41927</xdr:rowOff>
    </xdr:from>
    <xdr:ext cx="762000" cy="259045"/>
    <xdr:sp macro="" textlink="">
      <xdr:nvSpPr>
        <xdr:cNvPr id="269" name="その他該当値テキスト"/>
        <xdr:cNvSpPr txBox="1"/>
      </xdr:nvSpPr>
      <xdr:spPr>
        <a:xfrm>
          <a:off x="16598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165100</xdr:rowOff>
    </xdr:from>
    <xdr:to>
      <xdr:col>78</xdr:col>
      <xdr:colOff>120650</xdr:colOff>
      <xdr:row>57</xdr:row>
      <xdr:rowOff>95250</xdr:rowOff>
    </xdr:to>
    <xdr:sp macro="" textlink="">
      <xdr:nvSpPr>
        <xdr:cNvPr id="270" name="楕円 269"/>
        <xdr:cNvSpPr/>
      </xdr:nvSpPr>
      <xdr:spPr>
        <a:xfrm>
          <a:off x="15621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80027</xdr:rowOff>
    </xdr:from>
    <xdr:ext cx="736600" cy="259045"/>
    <xdr:sp macro="" textlink="">
      <xdr:nvSpPr>
        <xdr:cNvPr id="271" name="テキスト ボックス 270"/>
        <xdr:cNvSpPr txBox="1"/>
      </xdr:nvSpPr>
      <xdr:spPr>
        <a:xfrm>
          <a:off x="15290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88900</xdr:rowOff>
    </xdr:from>
    <xdr:to>
      <xdr:col>74</xdr:col>
      <xdr:colOff>31750</xdr:colOff>
      <xdr:row>57</xdr:row>
      <xdr:rowOff>19050</xdr:rowOff>
    </xdr:to>
    <xdr:sp macro="" textlink="">
      <xdr:nvSpPr>
        <xdr:cNvPr id="272" name="楕円 271"/>
        <xdr:cNvSpPr/>
      </xdr:nvSpPr>
      <xdr:spPr>
        <a:xfrm>
          <a:off x="14732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29227</xdr:rowOff>
    </xdr:from>
    <xdr:ext cx="762000" cy="259045"/>
    <xdr:sp macro="" textlink="">
      <xdr:nvSpPr>
        <xdr:cNvPr id="273" name="テキスト ボックス 272"/>
        <xdr:cNvSpPr txBox="1"/>
      </xdr:nvSpPr>
      <xdr:spPr>
        <a:xfrm>
          <a:off x="14401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88900</xdr:rowOff>
    </xdr:from>
    <xdr:to>
      <xdr:col>69</xdr:col>
      <xdr:colOff>142875</xdr:colOff>
      <xdr:row>59</xdr:row>
      <xdr:rowOff>19050</xdr:rowOff>
    </xdr:to>
    <xdr:sp macro="" textlink="">
      <xdr:nvSpPr>
        <xdr:cNvPr id="274" name="楕円 273"/>
        <xdr:cNvSpPr/>
      </xdr:nvSpPr>
      <xdr:spPr>
        <a:xfrm>
          <a:off x="13843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3827</xdr:rowOff>
    </xdr:from>
    <xdr:ext cx="762000" cy="259045"/>
    <xdr:sp macro="" textlink="">
      <xdr:nvSpPr>
        <xdr:cNvPr id="275" name="テキスト ボックス 274"/>
        <xdr:cNvSpPr txBox="1"/>
      </xdr:nvSpPr>
      <xdr:spPr>
        <a:xfrm>
          <a:off x="13512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76" name="楕円 275"/>
        <xdr:cNvSpPr/>
      </xdr:nvSpPr>
      <xdr:spPr>
        <a:xfrm>
          <a:off x="12954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77" name="テキスト ボックス 276"/>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ＭＳ Ｐゴシック" pitchFamily="50" charset="-128"/>
              <a:ea typeface="ＭＳ Ｐゴシック" pitchFamily="50" charset="-128"/>
              <a:cs typeface="+mn-cs"/>
            </a:rPr>
            <a:t>　</a:t>
          </a:r>
          <a:r>
            <a:rPr kumimoji="1" lang="ja-JP" altLang="ja-JP" sz="1100">
              <a:solidFill>
                <a:sysClr val="windowText" lastClr="000000"/>
              </a:solidFill>
              <a:latin typeface="ＭＳ Ｐゴシック" pitchFamily="50" charset="-128"/>
              <a:ea typeface="ＭＳ Ｐゴシック" pitchFamily="50" charset="-128"/>
              <a:cs typeface="+mn-cs"/>
            </a:rPr>
            <a:t>補助費等に係る経常収支比率は、類似団体平均を上回っているが、これは、し尿処理などが委託ではなく、一部事務組合への負担金となっているためである。</a:t>
          </a:r>
          <a:endParaRPr kumimoji="1" lang="en-US" altLang="ja-JP" sz="1100">
            <a:solidFill>
              <a:sysClr val="windowText" lastClr="000000"/>
            </a:solidFill>
            <a:latin typeface="ＭＳ Ｐゴシック" pitchFamily="50" charset="-128"/>
            <a:ea typeface="ＭＳ Ｐゴシック" pitchFamily="50" charset="-128"/>
            <a:cs typeface="+mn-cs"/>
          </a:endParaRPr>
        </a:p>
        <a:p>
          <a:r>
            <a:rPr kumimoji="1" lang="ja-JP" altLang="ja-JP" sz="1100">
              <a:solidFill>
                <a:sysClr val="windowText" lastClr="000000"/>
              </a:solidFill>
              <a:latin typeface="ＭＳ Ｐゴシック" pitchFamily="50" charset="-128"/>
              <a:ea typeface="ＭＳ Ｐゴシック" pitchFamily="50" charset="-128"/>
              <a:cs typeface="+mn-cs"/>
            </a:rPr>
            <a:t>　今後も各種補助金の見直しを行い、整理・合理化に取り組む。</a:t>
          </a:r>
          <a:endParaRPr lang="ja-JP" altLang="ja-JP" sz="1100">
            <a:solidFill>
              <a:sysClr val="windowText" lastClr="000000"/>
            </a:solidFill>
            <a:latin typeface="ＭＳ Ｐゴシック" pitchFamily="50" charset="-128"/>
            <a:ea typeface="ＭＳ Ｐゴシック"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139700</xdr:rowOff>
    </xdr:from>
    <xdr:to>
      <xdr:col>82</xdr:col>
      <xdr:colOff>107950</xdr:colOff>
      <xdr:row>41</xdr:row>
      <xdr:rowOff>95250</xdr:rowOff>
    </xdr:to>
    <xdr:cxnSp macro="">
      <xdr:nvCxnSpPr>
        <xdr:cNvPr id="305" name="直線コネクタ 304"/>
        <xdr:cNvCxnSpPr/>
      </xdr:nvCxnSpPr>
      <xdr:spPr>
        <a:xfrm flipV="1">
          <a:off x="16510000" y="56261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67327</xdr:rowOff>
    </xdr:from>
    <xdr:ext cx="762000" cy="259045"/>
    <xdr:sp macro="" textlink="">
      <xdr:nvSpPr>
        <xdr:cNvPr id="306"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95250</xdr:rowOff>
    </xdr:from>
    <xdr:to>
      <xdr:col>82</xdr:col>
      <xdr:colOff>196850</xdr:colOff>
      <xdr:row>41</xdr:row>
      <xdr:rowOff>95250</xdr:rowOff>
    </xdr:to>
    <xdr:cxnSp macro="">
      <xdr:nvCxnSpPr>
        <xdr:cNvPr id="307" name="直線コネクタ 306"/>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54627</xdr:rowOff>
    </xdr:from>
    <xdr:ext cx="762000" cy="259045"/>
    <xdr:sp macro="" textlink="">
      <xdr:nvSpPr>
        <xdr:cNvPr id="308"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139700</xdr:rowOff>
    </xdr:from>
    <xdr:to>
      <xdr:col>82</xdr:col>
      <xdr:colOff>196850</xdr:colOff>
      <xdr:row>32</xdr:row>
      <xdr:rowOff>139700</xdr:rowOff>
    </xdr:to>
    <xdr:cxnSp macro="">
      <xdr:nvCxnSpPr>
        <xdr:cNvPr id="309" name="直線コネクタ 308"/>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152400</xdr:rowOff>
    </xdr:from>
    <xdr:to>
      <xdr:col>82</xdr:col>
      <xdr:colOff>107950</xdr:colOff>
      <xdr:row>41</xdr:row>
      <xdr:rowOff>69850</xdr:rowOff>
    </xdr:to>
    <xdr:cxnSp macro="">
      <xdr:nvCxnSpPr>
        <xdr:cNvPr id="310" name="直線コネクタ 309"/>
        <xdr:cNvCxnSpPr/>
      </xdr:nvCxnSpPr>
      <xdr:spPr>
        <a:xfrm>
          <a:off x="15671800" y="70104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124477</xdr:rowOff>
    </xdr:from>
    <xdr:ext cx="762000" cy="259045"/>
    <xdr:sp macro="" textlink="">
      <xdr:nvSpPr>
        <xdr:cNvPr id="311"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107950</xdr:rowOff>
    </xdr:from>
    <xdr:to>
      <xdr:col>82</xdr:col>
      <xdr:colOff>158750</xdr:colOff>
      <xdr:row>38</xdr:row>
      <xdr:rowOff>38100</xdr:rowOff>
    </xdr:to>
    <xdr:sp macro="" textlink="">
      <xdr:nvSpPr>
        <xdr:cNvPr id="312" name="フローチャート: 判断 311"/>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50800</xdr:rowOff>
    </xdr:from>
    <xdr:to>
      <xdr:col>78</xdr:col>
      <xdr:colOff>69850</xdr:colOff>
      <xdr:row>40</xdr:row>
      <xdr:rowOff>152400</xdr:rowOff>
    </xdr:to>
    <xdr:cxnSp macro="">
      <xdr:nvCxnSpPr>
        <xdr:cNvPr id="313" name="直線コネクタ 312"/>
        <xdr:cNvCxnSpPr/>
      </xdr:nvCxnSpPr>
      <xdr:spPr>
        <a:xfrm>
          <a:off x="14782800" y="6908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107950</xdr:rowOff>
    </xdr:from>
    <xdr:to>
      <xdr:col>78</xdr:col>
      <xdr:colOff>120650</xdr:colOff>
      <xdr:row>38</xdr:row>
      <xdr:rowOff>38100</xdr:rowOff>
    </xdr:to>
    <xdr:sp macro="" textlink="">
      <xdr:nvSpPr>
        <xdr:cNvPr id="314" name="フローチャート: 判断 313"/>
        <xdr:cNvSpPr/>
      </xdr:nvSpPr>
      <xdr:spPr>
        <a:xfrm>
          <a:off x="15621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48277</xdr:rowOff>
    </xdr:from>
    <xdr:ext cx="736600" cy="259045"/>
    <xdr:sp macro="" textlink="">
      <xdr:nvSpPr>
        <xdr:cNvPr id="315" name="テキスト ボックス 314"/>
        <xdr:cNvSpPr txBox="1"/>
      </xdr:nvSpPr>
      <xdr:spPr>
        <a:xfrm>
          <a:off x="15290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114300</xdr:rowOff>
    </xdr:from>
    <xdr:to>
      <xdr:col>73</xdr:col>
      <xdr:colOff>180975</xdr:colOff>
      <xdr:row>40</xdr:row>
      <xdr:rowOff>50800</xdr:rowOff>
    </xdr:to>
    <xdr:cxnSp macro="">
      <xdr:nvCxnSpPr>
        <xdr:cNvPr id="316" name="直線コネクタ 315"/>
        <xdr:cNvCxnSpPr/>
      </xdr:nvCxnSpPr>
      <xdr:spPr>
        <a:xfrm>
          <a:off x="13893800" y="66294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6350</xdr:rowOff>
    </xdr:from>
    <xdr:to>
      <xdr:col>74</xdr:col>
      <xdr:colOff>31750</xdr:colOff>
      <xdr:row>37</xdr:row>
      <xdr:rowOff>107950</xdr:rowOff>
    </xdr:to>
    <xdr:sp macro="" textlink="">
      <xdr:nvSpPr>
        <xdr:cNvPr id="317" name="フローチャート: 判断 316"/>
        <xdr:cNvSpPr/>
      </xdr:nvSpPr>
      <xdr:spPr>
        <a:xfrm>
          <a:off x="14732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118127</xdr:rowOff>
    </xdr:from>
    <xdr:ext cx="762000" cy="259045"/>
    <xdr:sp macro="" textlink="">
      <xdr:nvSpPr>
        <xdr:cNvPr id="318" name="テキスト ボックス 317"/>
        <xdr:cNvSpPr txBox="1"/>
      </xdr:nvSpPr>
      <xdr:spPr>
        <a:xfrm>
          <a:off x="14401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114300</xdr:rowOff>
    </xdr:from>
    <xdr:to>
      <xdr:col>69</xdr:col>
      <xdr:colOff>92075</xdr:colOff>
      <xdr:row>38</xdr:row>
      <xdr:rowOff>114300</xdr:rowOff>
    </xdr:to>
    <xdr:cxnSp macro="">
      <xdr:nvCxnSpPr>
        <xdr:cNvPr id="319" name="直線コネクタ 318"/>
        <xdr:cNvCxnSpPr/>
      </xdr:nvCxnSpPr>
      <xdr:spPr>
        <a:xfrm>
          <a:off x="13004800" y="662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0" name="フローチャート: 判断 319"/>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21" name="テキスト ボックス 320"/>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6350</xdr:rowOff>
    </xdr:from>
    <xdr:to>
      <xdr:col>65</xdr:col>
      <xdr:colOff>53975</xdr:colOff>
      <xdr:row>37</xdr:row>
      <xdr:rowOff>107950</xdr:rowOff>
    </xdr:to>
    <xdr:sp macro="" textlink="">
      <xdr:nvSpPr>
        <xdr:cNvPr id="322" name="フローチャート: 判断 321"/>
        <xdr:cNvSpPr/>
      </xdr:nvSpPr>
      <xdr:spPr>
        <a:xfrm>
          <a:off x="12954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118127</xdr:rowOff>
    </xdr:from>
    <xdr:ext cx="762000" cy="259045"/>
    <xdr:sp macro="" textlink="">
      <xdr:nvSpPr>
        <xdr:cNvPr id="323" name="テキスト ボックス 322"/>
        <xdr:cNvSpPr txBox="1"/>
      </xdr:nvSpPr>
      <xdr:spPr>
        <a:xfrm>
          <a:off x="12623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19050</xdr:rowOff>
    </xdr:from>
    <xdr:to>
      <xdr:col>82</xdr:col>
      <xdr:colOff>158750</xdr:colOff>
      <xdr:row>41</xdr:row>
      <xdr:rowOff>120650</xdr:rowOff>
    </xdr:to>
    <xdr:sp macro="" textlink="">
      <xdr:nvSpPr>
        <xdr:cNvPr id="329" name="楕円 328"/>
        <xdr:cNvSpPr/>
      </xdr:nvSpPr>
      <xdr:spPr>
        <a:xfrm>
          <a:off x="164592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99077</xdr:rowOff>
    </xdr:from>
    <xdr:ext cx="762000" cy="259045"/>
    <xdr:sp macro="" textlink="">
      <xdr:nvSpPr>
        <xdr:cNvPr id="330" name="補助費等該当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101600</xdr:rowOff>
    </xdr:from>
    <xdr:to>
      <xdr:col>78</xdr:col>
      <xdr:colOff>120650</xdr:colOff>
      <xdr:row>41</xdr:row>
      <xdr:rowOff>31750</xdr:rowOff>
    </xdr:to>
    <xdr:sp macro="" textlink="">
      <xdr:nvSpPr>
        <xdr:cNvPr id="331" name="楕円 330"/>
        <xdr:cNvSpPr/>
      </xdr:nvSpPr>
      <xdr:spPr>
        <a:xfrm>
          <a:off x="156210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16527</xdr:rowOff>
    </xdr:from>
    <xdr:ext cx="736600" cy="259045"/>
    <xdr:sp macro="" textlink="">
      <xdr:nvSpPr>
        <xdr:cNvPr id="332" name="テキスト ボックス 331"/>
        <xdr:cNvSpPr txBox="1"/>
      </xdr:nvSpPr>
      <xdr:spPr>
        <a:xfrm>
          <a:off x="15290800" y="704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0</xdr:rowOff>
    </xdr:from>
    <xdr:to>
      <xdr:col>74</xdr:col>
      <xdr:colOff>31750</xdr:colOff>
      <xdr:row>40</xdr:row>
      <xdr:rowOff>101600</xdr:rowOff>
    </xdr:to>
    <xdr:sp macro="" textlink="">
      <xdr:nvSpPr>
        <xdr:cNvPr id="333" name="楕円 332"/>
        <xdr:cNvSpPr/>
      </xdr:nvSpPr>
      <xdr:spPr>
        <a:xfrm>
          <a:off x="14732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86377</xdr:rowOff>
    </xdr:from>
    <xdr:ext cx="762000" cy="259045"/>
    <xdr:sp macro="" textlink="">
      <xdr:nvSpPr>
        <xdr:cNvPr id="334" name="テキスト ボックス 333"/>
        <xdr:cNvSpPr txBox="1"/>
      </xdr:nvSpPr>
      <xdr:spPr>
        <a:xfrm>
          <a:off x="1440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63500</xdr:rowOff>
    </xdr:from>
    <xdr:to>
      <xdr:col>69</xdr:col>
      <xdr:colOff>142875</xdr:colOff>
      <xdr:row>38</xdr:row>
      <xdr:rowOff>165100</xdr:rowOff>
    </xdr:to>
    <xdr:sp macro="" textlink="">
      <xdr:nvSpPr>
        <xdr:cNvPr id="335" name="楕円 334"/>
        <xdr:cNvSpPr/>
      </xdr:nvSpPr>
      <xdr:spPr>
        <a:xfrm>
          <a:off x="138430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149877</xdr:rowOff>
    </xdr:from>
    <xdr:ext cx="762000" cy="259045"/>
    <xdr:sp macro="" textlink="">
      <xdr:nvSpPr>
        <xdr:cNvPr id="336" name="テキスト ボックス 335"/>
        <xdr:cNvSpPr txBox="1"/>
      </xdr:nvSpPr>
      <xdr:spPr>
        <a:xfrm>
          <a:off x="135128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63500</xdr:rowOff>
    </xdr:from>
    <xdr:to>
      <xdr:col>65</xdr:col>
      <xdr:colOff>53975</xdr:colOff>
      <xdr:row>38</xdr:row>
      <xdr:rowOff>165100</xdr:rowOff>
    </xdr:to>
    <xdr:sp macro="" textlink="">
      <xdr:nvSpPr>
        <xdr:cNvPr id="337" name="楕円 336"/>
        <xdr:cNvSpPr/>
      </xdr:nvSpPr>
      <xdr:spPr>
        <a:xfrm>
          <a:off x="129540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149877</xdr:rowOff>
    </xdr:from>
    <xdr:ext cx="762000" cy="259045"/>
    <xdr:sp macro="" textlink="">
      <xdr:nvSpPr>
        <xdr:cNvPr id="338" name="テキスト ボックス 337"/>
        <xdr:cNvSpPr txBox="1"/>
      </xdr:nvSpPr>
      <xdr:spPr>
        <a:xfrm>
          <a:off x="126238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ysClr val="windowText" lastClr="000000"/>
              </a:solidFill>
              <a:latin typeface="ＭＳ Ｐゴシック" pitchFamily="50" charset="-128"/>
              <a:ea typeface="ＭＳ Ｐゴシック" pitchFamily="50" charset="-128"/>
              <a:cs typeface="+mn-cs"/>
            </a:rPr>
            <a:t>　平成</a:t>
          </a:r>
          <a:r>
            <a:rPr kumimoji="1" lang="en-US" altLang="ja-JP" sz="1100">
              <a:solidFill>
                <a:sysClr val="windowText" lastClr="000000"/>
              </a:solidFill>
              <a:latin typeface="ＭＳ Ｐゴシック" pitchFamily="50" charset="-128"/>
              <a:ea typeface="ＭＳ Ｐゴシック" pitchFamily="50" charset="-128"/>
              <a:cs typeface="+mn-cs"/>
            </a:rPr>
            <a:t>28</a:t>
          </a:r>
          <a:r>
            <a:rPr kumimoji="1" lang="ja-JP" altLang="ja-JP" sz="1100">
              <a:solidFill>
                <a:sysClr val="windowText" lastClr="000000"/>
              </a:solidFill>
              <a:latin typeface="ＭＳ Ｐゴシック" pitchFamily="50" charset="-128"/>
              <a:ea typeface="ＭＳ Ｐゴシック" pitchFamily="50" charset="-128"/>
              <a:cs typeface="+mn-cs"/>
            </a:rPr>
            <a:t>年度に医療施設等用地取得事業債の繰上償還を行ったことなどにより、公債費の決算額が減少した。これにより、経常収支比率も減少し、類似団体平均を下回った。</a:t>
          </a:r>
          <a:endParaRPr kumimoji="1" lang="en-US" altLang="ja-JP" sz="1100">
            <a:solidFill>
              <a:sysClr val="windowText" lastClr="000000"/>
            </a:solidFill>
            <a:latin typeface="ＭＳ Ｐゴシック" pitchFamily="50" charset="-128"/>
            <a:ea typeface="ＭＳ Ｐゴシック" pitchFamily="50" charset="-128"/>
            <a:cs typeface="+mn-cs"/>
          </a:endParaRPr>
        </a:p>
        <a:p>
          <a:pPr rtl="0"/>
          <a:r>
            <a:rPr kumimoji="1" lang="ja-JP" altLang="ja-JP" sz="1100">
              <a:solidFill>
                <a:sysClr val="windowText" lastClr="000000"/>
              </a:solidFill>
              <a:latin typeface="ＭＳ Ｐゴシック" pitchFamily="50" charset="-128"/>
              <a:ea typeface="ＭＳ Ｐゴシック" pitchFamily="50" charset="-128"/>
              <a:cs typeface="+mn-cs"/>
            </a:rPr>
            <a:t>　今後は大規模事業の償還の開始により数値の悪化が見込まれるため、岩国市財政計画に基づき、市債発行額を出来るだけ抑制するこ</a:t>
          </a:r>
          <a:r>
            <a:rPr kumimoji="1" lang="ja-JP" altLang="en-US" sz="1100">
              <a:solidFill>
                <a:sysClr val="windowText" lastClr="000000"/>
              </a:solidFill>
              <a:latin typeface="ＭＳ Ｐゴシック" pitchFamily="50" charset="-128"/>
              <a:ea typeface="ＭＳ Ｐゴシック" pitchFamily="50" charset="-128"/>
              <a:cs typeface="+mn-cs"/>
            </a:rPr>
            <a:t>と</a:t>
          </a:r>
          <a:r>
            <a:rPr kumimoji="1" lang="ja-JP" altLang="ja-JP" sz="1100">
              <a:solidFill>
                <a:sysClr val="windowText" lastClr="000000"/>
              </a:solidFill>
              <a:latin typeface="ＭＳ Ｐゴシック" pitchFamily="50" charset="-128"/>
              <a:ea typeface="ＭＳ Ｐゴシック" pitchFamily="50" charset="-128"/>
              <a:cs typeface="+mn-cs"/>
            </a:rPr>
            <a:t>としている</a:t>
          </a:r>
          <a:r>
            <a:rPr lang="ja-JP" altLang="ja-JP" sz="1100" b="0" i="0" baseline="0">
              <a:solidFill>
                <a:sysClr val="windowText" lastClr="000000"/>
              </a:solidFill>
              <a:latin typeface="ＭＳ Ｐゴシック" pitchFamily="50" charset="-128"/>
              <a:ea typeface="ＭＳ Ｐゴシック" pitchFamily="50" charset="-128"/>
              <a:cs typeface="+mn-cs"/>
            </a:rPr>
            <a:t>。</a:t>
          </a:r>
          <a:endParaRPr kumimoji="1" lang="ja-JP" altLang="ja-JP" sz="1100">
            <a:solidFill>
              <a:sysClr val="windowText" lastClr="000000"/>
            </a:solidFill>
            <a:latin typeface="ＭＳ Ｐゴシック" pitchFamily="50" charset="-128"/>
            <a:ea typeface="ＭＳ Ｐゴシック" pitchFamily="50" charset="-128"/>
            <a:cs typeface="+mn-cs"/>
          </a:endParaRPr>
        </a:p>
        <a:p>
          <a:endParaRPr kumimoji="1" lang="ja-JP" altLang="ja-JP" sz="1100">
            <a:solidFill>
              <a:schemeClr val="dk1"/>
            </a:solidFill>
            <a:latin typeface="+mn-lt"/>
            <a:ea typeface="+mn-ea"/>
            <a:cs typeface="+mn-cs"/>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99568</xdr:rowOff>
    </xdr:from>
    <xdr:to>
      <xdr:col>24</xdr:col>
      <xdr:colOff>25400</xdr:colOff>
      <xdr:row>80</xdr:row>
      <xdr:rowOff>3556</xdr:rowOff>
    </xdr:to>
    <xdr:cxnSp macro="">
      <xdr:nvCxnSpPr>
        <xdr:cNvPr id="363" name="直線コネクタ 362"/>
        <xdr:cNvCxnSpPr/>
      </xdr:nvCxnSpPr>
      <xdr:spPr>
        <a:xfrm flipV="1">
          <a:off x="4826000" y="1278686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147083</xdr:rowOff>
    </xdr:from>
    <xdr:ext cx="762000" cy="259045"/>
    <xdr:sp macro="" textlink="">
      <xdr:nvSpPr>
        <xdr:cNvPr id="364" name="公債費最小値テキスト"/>
        <xdr:cNvSpPr txBox="1"/>
      </xdr:nvSpPr>
      <xdr:spPr>
        <a:xfrm>
          <a:off x="4914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xdr:rowOff>
    </xdr:from>
    <xdr:to>
      <xdr:col>24</xdr:col>
      <xdr:colOff>114300</xdr:colOff>
      <xdr:row>80</xdr:row>
      <xdr:rowOff>3556</xdr:rowOff>
    </xdr:to>
    <xdr:cxnSp macro="">
      <xdr:nvCxnSpPr>
        <xdr:cNvPr id="365" name="直線コネクタ 364"/>
        <xdr:cNvCxnSpPr/>
      </xdr:nvCxnSpPr>
      <xdr:spPr>
        <a:xfrm>
          <a:off x="4737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14495</xdr:rowOff>
    </xdr:from>
    <xdr:ext cx="762000" cy="259045"/>
    <xdr:sp macro="" textlink="">
      <xdr:nvSpPr>
        <xdr:cNvPr id="366"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99568</xdr:rowOff>
    </xdr:from>
    <xdr:to>
      <xdr:col>24</xdr:col>
      <xdr:colOff>114300</xdr:colOff>
      <xdr:row>74</xdr:row>
      <xdr:rowOff>99568</xdr:rowOff>
    </xdr:to>
    <xdr:cxnSp macro="">
      <xdr:nvCxnSpPr>
        <xdr:cNvPr id="367" name="直線コネクタ 366"/>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78</xdr:row>
      <xdr:rowOff>3556</xdr:rowOff>
    </xdr:to>
    <xdr:cxnSp macro="">
      <xdr:nvCxnSpPr>
        <xdr:cNvPr id="368" name="直線コネクタ 367"/>
        <xdr:cNvCxnSpPr/>
      </xdr:nvCxnSpPr>
      <xdr:spPr>
        <a:xfrm flipV="1">
          <a:off x="3987800" y="13225780"/>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9"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0" name="フローチャート: 判断 369"/>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138430</xdr:rowOff>
    </xdr:from>
    <xdr:to>
      <xdr:col>19</xdr:col>
      <xdr:colOff>187325</xdr:colOff>
      <xdr:row>78</xdr:row>
      <xdr:rowOff>3556</xdr:rowOff>
    </xdr:to>
    <xdr:cxnSp macro="">
      <xdr:nvCxnSpPr>
        <xdr:cNvPr id="371" name="直線コネクタ 370"/>
        <xdr:cNvCxnSpPr/>
      </xdr:nvCxnSpPr>
      <xdr:spPr>
        <a:xfrm>
          <a:off x="3098800" y="133400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2" name="フローチャート: 判断 371"/>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3" name="テキスト ボックス 372"/>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138430</xdr:rowOff>
    </xdr:from>
    <xdr:to>
      <xdr:col>15</xdr:col>
      <xdr:colOff>98425</xdr:colOff>
      <xdr:row>78</xdr:row>
      <xdr:rowOff>58420</xdr:rowOff>
    </xdr:to>
    <xdr:cxnSp macro="">
      <xdr:nvCxnSpPr>
        <xdr:cNvPr id="374" name="直線コネクタ 373"/>
        <xdr:cNvCxnSpPr/>
      </xdr:nvCxnSpPr>
      <xdr:spPr>
        <a:xfrm flipV="1">
          <a:off x="2209800" y="133400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5" name="フローチャート: 判断 374"/>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76" name="テキスト ボックス 375"/>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58420</xdr:rowOff>
    </xdr:from>
    <xdr:to>
      <xdr:col>11</xdr:col>
      <xdr:colOff>9525</xdr:colOff>
      <xdr:row>78</xdr:row>
      <xdr:rowOff>94996</xdr:rowOff>
    </xdr:to>
    <xdr:cxnSp macro="">
      <xdr:nvCxnSpPr>
        <xdr:cNvPr id="377" name="直線コネクタ 376"/>
        <xdr:cNvCxnSpPr/>
      </xdr:nvCxnSpPr>
      <xdr:spPr>
        <a:xfrm flipV="1">
          <a:off x="1320800" y="134315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92202</xdr:rowOff>
    </xdr:from>
    <xdr:to>
      <xdr:col>11</xdr:col>
      <xdr:colOff>60325</xdr:colOff>
      <xdr:row>78</xdr:row>
      <xdr:rowOff>22352</xdr:rowOff>
    </xdr:to>
    <xdr:sp macro="" textlink="">
      <xdr:nvSpPr>
        <xdr:cNvPr id="378" name="フローチャート: 判断 377"/>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32529</xdr:rowOff>
    </xdr:from>
    <xdr:ext cx="762000" cy="259045"/>
    <xdr:sp macro="" textlink="">
      <xdr:nvSpPr>
        <xdr:cNvPr id="379" name="テキスト ボックス 378"/>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80" name="フローチャート: 判断 379"/>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46245</xdr:rowOff>
    </xdr:from>
    <xdr:ext cx="762000" cy="259045"/>
    <xdr:sp macro="" textlink="">
      <xdr:nvSpPr>
        <xdr:cNvPr id="381" name="テキスト ボックス 380"/>
        <xdr:cNvSpPr txBox="1"/>
      </xdr:nvSpPr>
      <xdr:spPr>
        <a:xfrm>
          <a:off x="939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87" name="楕円 386"/>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161307</xdr:rowOff>
    </xdr:from>
    <xdr:ext cx="762000" cy="259045"/>
    <xdr:sp macro="" textlink="">
      <xdr:nvSpPr>
        <xdr:cNvPr id="388" name="公債費該当値テキスト"/>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124206</xdr:rowOff>
    </xdr:from>
    <xdr:to>
      <xdr:col>20</xdr:col>
      <xdr:colOff>38100</xdr:colOff>
      <xdr:row>78</xdr:row>
      <xdr:rowOff>54356</xdr:rowOff>
    </xdr:to>
    <xdr:sp macro="" textlink="">
      <xdr:nvSpPr>
        <xdr:cNvPr id="389" name="楕円 388"/>
        <xdr:cNvSpPr/>
      </xdr:nvSpPr>
      <xdr:spPr>
        <a:xfrm>
          <a:off x="3937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39133</xdr:rowOff>
    </xdr:from>
    <xdr:ext cx="736600" cy="259045"/>
    <xdr:sp macro="" textlink="">
      <xdr:nvSpPr>
        <xdr:cNvPr id="390" name="テキスト ボックス 389"/>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87630</xdr:rowOff>
    </xdr:from>
    <xdr:to>
      <xdr:col>15</xdr:col>
      <xdr:colOff>149225</xdr:colOff>
      <xdr:row>78</xdr:row>
      <xdr:rowOff>17780</xdr:rowOff>
    </xdr:to>
    <xdr:sp macro="" textlink="">
      <xdr:nvSpPr>
        <xdr:cNvPr id="391" name="楕円 390"/>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92" name="テキスト ボックス 391"/>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xdr:rowOff>
    </xdr:from>
    <xdr:to>
      <xdr:col>11</xdr:col>
      <xdr:colOff>60325</xdr:colOff>
      <xdr:row>78</xdr:row>
      <xdr:rowOff>109220</xdr:rowOff>
    </xdr:to>
    <xdr:sp macro="" textlink="">
      <xdr:nvSpPr>
        <xdr:cNvPr id="393" name="楕円 392"/>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93997</xdr:rowOff>
    </xdr:from>
    <xdr:ext cx="762000" cy="259045"/>
    <xdr:sp macro="" textlink="">
      <xdr:nvSpPr>
        <xdr:cNvPr id="394" name="テキスト ボックス 393"/>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44196</xdr:rowOff>
    </xdr:from>
    <xdr:to>
      <xdr:col>6</xdr:col>
      <xdr:colOff>171450</xdr:colOff>
      <xdr:row>78</xdr:row>
      <xdr:rowOff>145796</xdr:rowOff>
    </xdr:to>
    <xdr:sp macro="" textlink="">
      <xdr:nvSpPr>
        <xdr:cNvPr id="395" name="楕円 394"/>
        <xdr:cNvSpPr/>
      </xdr:nvSpPr>
      <xdr:spPr>
        <a:xfrm>
          <a:off x="1270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130573</xdr:rowOff>
    </xdr:from>
    <xdr:ext cx="762000" cy="259045"/>
    <xdr:sp macro="" textlink="">
      <xdr:nvSpPr>
        <xdr:cNvPr id="396" name="テキスト ボックス 395"/>
        <xdr:cNvSpPr txBox="1"/>
      </xdr:nvSpPr>
      <xdr:spPr>
        <a:xfrm>
          <a:off x="939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itchFamily="50" charset="-128"/>
              <a:ea typeface="ＭＳ Ｐゴシック" pitchFamily="50" charset="-128"/>
              <a:cs typeface="+mn-cs"/>
            </a:rPr>
            <a:t>　</a:t>
          </a:r>
          <a:r>
            <a:rPr kumimoji="1" lang="ja-JP" altLang="ja-JP" sz="1100">
              <a:solidFill>
                <a:sysClr val="windowText" lastClr="000000"/>
              </a:solidFill>
              <a:latin typeface="ＭＳ Ｐゴシック" pitchFamily="50" charset="-128"/>
              <a:ea typeface="ＭＳ Ｐゴシック" pitchFamily="50" charset="-128"/>
              <a:cs typeface="+mn-cs"/>
            </a:rPr>
            <a:t>平成</a:t>
          </a:r>
          <a:r>
            <a:rPr kumimoji="1" lang="en-US" altLang="ja-JP" sz="1100">
              <a:solidFill>
                <a:sysClr val="windowText" lastClr="000000"/>
              </a:solidFill>
              <a:latin typeface="ＭＳ Ｐゴシック" pitchFamily="50" charset="-128"/>
              <a:ea typeface="ＭＳ Ｐゴシック" pitchFamily="50" charset="-128"/>
              <a:cs typeface="+mn-cs"/>
            </a:rPr>
            <a:t>28</a:t>
          </a:r>
          <a:r>
            <a:rPr kumimoji="1" lang="ja-JP" altLang="ja-JP" sz="1100">
              <a:solidFill>
                <a:sysClr val="windowText" lastClr="000000"/>
              </a:solidFill>
              <a:latin typeface="ＭＳ Ｐゴシック" pitchFamily="50" charset="-128"/>
              <a:ea typeface="ＭＳ Ｐゴシック" pitchFamily="50" charset="-128"/>
              <a:cs typeface="+mn-cs"/>
            </a:rPr>
            <a:t>年度に比べ、</a:t>
          </a:r>
          <a:r>
            <a:rPr kumimoji="1" lang="en-US" altLang="ja-JP" sz="1100">
              <a:solidFill>
                <a:sysClr val="windowText" lastClr="000000"/>
              </a:solidFill>
              <a:latin typeface="ＭＳ Ｐゴシック" pitchFamily="50" charset="-128"/>
              <a:ea typeface="ＭＳ Ｐゴシック" pitchFamily="50" charset="-128"/>
              <a:cs typeface="+mn-cs"/>
            </a:rPr>
            <a:t>2.4</a:t>
          </a:r>
          <a:r>
            <a:rPr kumimoji="1" lang="ja-JP" altLang="ja-JP" sz="1100">
              <a:solidFill>
                <a:sysClr val="windowText" lastClr="000000"/>
              </a:solidFill>
              <a:latin typeface="ＭＳ Ｐゴシック" pitchFamily="50" charset="-128"/>
              <a:ea typeface="ＭＳ Ｐゴシック" pitchFamily="50" charset="-128"/>
              <a:cs typeface="+mn-cs"/>
            </a:rPr>
            <a:t>ポイントの増となり、類似団体平均を下回っている。</a:t>
          </a:r>
          <a:endParaRPr kumimoji="1" lang="en-US" altLang="ja-JP" sz="1100">
            <a:solidFill>
              <a:sysClr val="windowText" lastClr="000000"/>
            </a:solidFill>
            <a:latin typeface="ＭＳ Ｐゴシック" pitchFamily="50" charset="-128"/>
            <a:ea typeface="ＭＳ Ｐゴシック" pitchFamily="50" charset="-128"/>
            <a:cs typeface="+mn-cs"/>
          </a:endParaRPr>
        </a:p>
        <a:p>
          <a:r>
            <a:rPr kumimoji="1" lang="ja-JP" altLang="ja-JP" sz="1100">
              <a:solidFill>
                <a:sysClr val="windowText" lastClr="000000"/>
              </a:solidFill>
              <a:latin typeface="ＭＳ Ｐゴシック" pitchFamily="50" charset="-128"/>
              <a:ea typeface="ＭＳ Ｐゴシック" pitchFamily="50" charset="-128"/>
              <a:cs typeface="+mn-cs"/>
            </a:rPr>
            <a:t>　「行政経営改革プラン</a:t>
          </a:r>
          <a:r>
            <a:rPr kumimoji="1" lang="en-US" altLang="ja-JP" sz="1100">
              <a:solidFill>
                <a:sysClr val="windowText" lastClr="000000"/>
              </a:solidFill>
              <a:latin typeface="ＭＳ Ｐゴシック" pitchFamily="50" charset="-128"/>
              <a:ea typeface="ＭＳ Ｐゴシック" pitchFamily="50" charset="-128"/>
              <a:cs typeface="+mn-cs"/>
            </a:rPr>
            <a:t>｣</a:t>
          </a:r>
          <a:r>
            <a:rPr kumimoji="1" lang="ja-JP" altLang="ja-JP" sz="1100">
              <a:solidFill>
                <a:sysClr val="windowText" lastClr="000000"/>
              </a:solidFill>
              <a:latin typeface="ＭＳ Ｐゴシック" pitchFamily="50" charset="-128"/>
              <a:ea typeface="ＭＳ Ｐゴシック" pitchFamily="50" charset="-128"/>
              <a:cs typeface="+mn-cs"/>
            </a:rPr>
            <a:t>に基づき、組織機構の再編・見直しを行い、定員管理適正化を推進するとともに、事務事業の見直し、民営化や外部委託の推進などを行い、経常経費の削減を図る。</a:t>
          </a:r>
          <a:endParaRPr lang="ja-JP" altLang="ja-JP" sz="1100">
            <a:solidFill>
              <a:sysClr val="windowText" lastClr="000000"/>
            </a:solidFill>
            <a:latin typeface="ＭＳ Ｐゴシック" pitchFamily="50" charset="-128"/>
            <a:ea typeface="ＭＳ Ｐゴシック"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108713</xdr:rowOff>
    </xdr:to>
    <xdr:cxnSp macro="">
      <xdr:nvCxnSpPr>
        <xdr:cNvPr id="422" name="直線コネクタ 421"/>
        <xdr:cNvCxnSpPr/>
      </xdr:nvCxnSpPr>
      <xdr:spPr>
        <a:xfrm flipV="1">
          <a:off x="16510000" y="12873736"/>
          <a:ext cx="0" cy="950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80790</xdr:rowOff>
    </xdr:from>
    <xdr:ext cx="762000" cy="259045"/>
    <xdr:sp macro="" textlink="">
      <xdr:nvSpPr>
        <xdr:cNvPr id="423" name="公債費以外最小値テキスト"/>
        <xdr:cNvSpPr txBox="1"/>
      </xdr:nvSpPr>
      <xdr:spPr>
        <a:xfrm>
          <a:off x="16598900" y="1379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108713</xdr:rowOff>
    </xdr:from>
    <xdr:to>
      <xdr:col>82</xdr:col>
      <xdr:colOff>196850</xdr:colOff>
      <xdr:row>80</xdr:row>
      <xdr:rowOff>108713</xdr:rowOff>
    </xdr:to>
    <xdr:cxnSp macro="">
      <xdr:nvCxnSpPr>
        <xdr:cNvPr id="424" name="直線コネクタ 423"/>
        <xdr:cNvCxnSpPr/>
      </xdr:nvCxnSpPr>
      <xdr:spPr>
        <a:xfrm>
          <a:off x="16421100" y="1382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25" name="公債費以外最大値テキスト"/>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26" name="直線コネクタ 425"/>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78994</xdr:rowOff>
    </xdr:from>
    <xdr:to>
      <xdr:col>82</xdr:col>
      <xdr:colOff>107950</xdr:colOff>
      <xdr:row>78</xdr:row>
      <xdr:rowOff>17272</xdr:rowOff>
    </xdr:to>
    <xdr:cxnSp macro="">
      <xdr:nvCxnSpPr>
        <xdr:cNvPr id="427" name="直線コネクタ 426"/>
        <xdr:cNvCxnSpPr/>
      </xdr:nvCxnSpPr>
      <xdr:spPr>
        <a:xfrm>
          <a:off x="15671800" y="1328064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160290</xdr:rowOff>
    </xdr:from>
    <xdr:ext cx="762000" cy="259045"/>
    <xdr:sp macro="" textlink="">
      <xdr:nvSpPr>
        <xdr:cNvPr id="428" name="公債費以外平均値テキスト"/>
        <xdr:cNvSpPr txBox="1"/>
      </xdr:nvSpPr>
      <xdr:spPr>
        <a:xfrm>
          <a:off x="16598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xdr:rowOff>
    </xdr:from>
    <xdr:to>
      <xdr:col>82</xdr:col>
      <xdr:colOff>158750</xdr:colOff>
      <xdr:row>78</xdr:row>
      <xdr:rowOff>118363</xdr:rowOff>
    </xdr:to>
    <xdr:sp macro="" textlink="">
      <xdr:nvSpPr>
        <xdr:cNvPr id="429" name="フローチャート: 判断 428"/>
        <xdr:cNvSpPr/>
      </xdr:nvSpPr>
      <xdr:spPr>
        <a:xfrm>
          <a:off x="16459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154432</xdr:rowOff>
    </xdr:from>
    <xdr:to>
      <xdr:col>78</xdr:col>
      <xdr:colOff>69850</xdr:colOff>
      <xdr:row>77</xdr:row>
      <xdr:rowOff>78994</xdr:rowOff>
    </xdr:to>
    <xdr:cxnSp macro="">
      <xdr:nvCxnSpPr>
        <xdr:cNvPr id="430" name="直線コネクタ 429"/>
        <xdr:cNvCxnSpPr/>
      </xdr:nvCxnSpPr>
      <xdr:spPr>
        <a:xfrm>
          <a:off x="14782800" y="1318463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31" name="フローチャート: 判断 430"/>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32" name="テキスト ボックス 431"/>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145287</xdr:rowOff>
    </xdr:from>
    <xdr:to>
      <xdr:col>73</xdr:col>
      <xdr:colOff>180975</xdr:colOff>
      <xdr:row>76</xdr:row>
      <xdr:rowOff>154432</xdr:rowOff>
    </xdr:to>
    <xdr:cxnSp macro="">
      <xdr:nvCxnSpPr>
        <xdr:cNvPr id="433" name="直線コネクタ 432"/>
        <xdr:cNvCxnSpPr/>
      </xdr:nvCxnSpPr>
      <xdr:spPr>
        <a:xfrm>
          <a:off x="13893800" y="131754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4" name="フローチャート: 判断 433"/>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35" name="テキスト ボックス 434"/>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140715</xdr:rowOff>
    </xdr:from>
    <xdr:to>
      <xdr:col>69</xdr:col>
      <xdr:colOff>92075</xdr:colOff>
      <xdr:row>76</xdr:row>
      <xdr:rowOff>145287</xdr:rowOff>
    </xdr:to>
    <xdr:cxnSp macro="">
      <xdr:nvCxnSpPr>
        <xdr:cNvPr id="436" name="直線コネクタ 435"/>
        <xdr:cNvCxnSpPr/>
      </xdr:nvCxnSpPr>
      <xdr:spPr>
        <a:xfrm>
          <a:off x="13004800" y="131709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7" name="フローチャート: 判断 436"/>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38" name="テキスト ボックス 437"/>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46" name="楕円 445"/>
        <xdr:cNvSpPr/>
      </xdr:nvSpPr>
      <xdr:spPr>
        <a:xfrm>
          <a:off x="16459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154449</xdr:rowOff>
    </xdr:from>
    <xdr:ext cx="762000" cy="259045"/>
    <xdr:sp macro="" textlink="">
      <xdr:nvSpPr>
        <xdr:cNvPr id="447" name="公債費以外該当値テキスト"/>
        <xdr:cNvSpPr txBox="1"/>
      </xdr:nvSpPr>
      <xdr:spPr>
        <a:xfrm>
          <a:off x="16598900" y="1318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28194</xdr:rowOff>
    </xdr:from>
    <xdr:to>
      <xdr:col>78</xdr:col>
      <xdr:colOff>120650</xdr:colOff>
      <xdr:row>77</xdr:row>
      <xdr:rowOff>129794</xdr:rowOff>
    </xdr:to>
    <xdr:sp macro="" textlink="">
      <xdr:nvSpPr>
        <xdr:cNvPr id="448" name="楕円 447"/>
        <xdr:cNvSpPr/>
      </xdr:nvSpPr>
      <xdr:spPr>
        <a:xfrm>
          <a:off x="15621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49" name="テキスト ボックス 448"/>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103632</xdr:rowOff>
    </xdr:from>
    <xdr:to>
      <xdr:col>74</xdr:col>
      <xdr:colOff>31750</xdr:colOff>
      <xdr:row>77</xdr:row>
      <xdr:rowOff>33782</xdr:rowOff>
    </xdr:to>
    <xdr:sp macro="" textlink="">
      <xdr:nvSpPr>
        <xdr:cNvPr id="450" name="楕円 449"/>
        <xdr:cNvSpPr/>
      </xdr:nvSpPr>
      <xdr:spPr>
        <a:xfrm>
          <a:off x="14732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43959</xdr:rowOff>
    </xdr:from>
    <xdr:ext cx="762000" cy="259045"/>
    <xdr:sp macro="" textlink="">
      <xdr:nvSpPr>
        <xdr:cNvPr id="451" name="テキスト ボックス 450"/>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94487</xdr:rowOff>
    </xdr:from>
    <xdr:to>
      <xdr:col>69</xdr:col>
      <xdr:colOff>142875</xdr:colOff>
      <xdr:row>77</xdr:row>
      <xdr:rowOff>24637</xdr:rowOff>
    </xdr:to>
    <xdr:sp macro="" textlink="">
      <xdr:nvSpPr>
        <xdr:cNvPr id="452" name="楕円 451"/>
        <xdr:cNvSpPr/>
      </xdr:nvSpPr>
      <xdr:spPr>
        <a:xfrm>
          <a:off x="13843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34815</xdr:rowOff>
    </xdr:from>
    <xdr:ext cx="762000" cy="259045"/>
    <xdr:sp macro="" textlink="">
      <xdr:nvSpPr>
        <xdr:cNvPr id="453" name="テキスト ボックス 452"/>
        <xdr:cNvSpPr txBox="1"/>
      </xdr:nvSpPr>
      <xdr:spPr>
        <a:xfrm>
          <a:off x="13512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54" name="楕円 453"/>
        <xdr:cNvSpPr/>
      </xdr:nvSpPr>
      <xdr:spPr>
        <a:xfrm>
          <a:off x="12954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4842</xdr:rowOff>
    </xdr:from>
    <xdr:ext cx="762000" cy="259045"/>
    <xdr:sp macro="" textlink="">
      <xdr:nvSpPr>
        <xdr:cNvPr id="455" name="テキスト ボックス 454"/>
        <xdr:cNvSpPr txBox="1"/>
      </xdr:nvSpPr>
      <xdr:spPr>
        <a:xfrm>
          <a:off x="12623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山口県岩国市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161954</xdr:rowOff>
    </xdr:from>
    <xdr:to>
      <xdr:col>29</xdr:col>
      <xdr:colOff>127000</xdr:colOff>
      <xdr:row>20</xdr:row>
      <xdr:rowOff>46315</xdr:rowOff>
    </xdr:to>
    <xdr:cxnSp macro="">
      <xdr:nvCxnSpPr>
        <xdr:cNvPr id="47" name="直線コネクタ 46"/>
        <xdr:cNvCxnSpPr/>
      </xdr:nvCxnSpPr>
      <xdr:spPr bwMode="auto">
        <a:xfrm flipV="1">
          <a:off x="5651500" y="2095529"/>
          <a:ext cx="0" cy="14274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18392</xdr:rowOff>
    </xdr:from>
    <xdr:ext cx="762000" cy="259045"/>
    <xdr:sp macro="" textlink="">
      <xdr:nvSpPr>
        <xdr:cNvPr id="48" name="人口1人当たり決算額の推移最小値テキスト130"/>
        <xdr:cNvSpPr txBox="1"/>
      </xdr:nvSpPr>
      <xdr:spPr>
        <a:xfrm>
          <a:off x="5740400" y="349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46315</xdr:rowOff>
    </xdr:from>
    <xdr:to>
      <xdr:col>30</xdr:col>
      <xdr:colOff>25400</xdr:colOff>
      <xdr:row>20</xdr:row>
      <xdr:rowOff>46315</xdr:rowOff>
    </xdr:to>
    <xdr:cxnSp macro="">
      <xdr:nvCxnSpPr>
        <xdr:cNvPr id="49" name="直線コネクタ 48"/>
        <xdr:cNvCxnSpPr/>
      </xdr:nvCxnSpPr>
      <xdr:spPr bwMode="auto">
        <a:xfrm>
          <a:off x="5562600" y="35229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76881</xdr:rowOff>
    </xdr:from>
    <xdr:ext cx="762000" cy="259045"/>
    <xdr:sp macro="" textlink="">
      <xdr:nvSpPr>
        <xdr:cNvPr id="50" name="人口1人当たり決算額の推移最大値テキスト130"/>
        <xdr:cNvSpPr txBox="1"/>
      </xdr:nvSpPr>
      <xdr:spPr>
        <a:xfrm>
          <a:off x="5740400" y="183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161954</xdr:rowOff>
    </xdr:from>
    <xdr:to>
      <xdr:col>30</xdr:col>
      <xdr:colOff>25400</xdr:colOff>
      <xdr:row>11</xdr:row>
      <xdr:rowOff>161954</xdr:rowOff>
    </xdr:to>
    <xdr:cxnSp macro="">
      <xdr:nvCxnSpPr>
        <xdr:cNvPr id="51" name="直線コネクタ 50"/>
        <xdr:cNvCxnSpPr/>
      </xdr:nvCxnSpPr>
      <xdr:spPr bwMode="auto">
        <a:xfrm>
          <a:off x="5562600" y="2095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161954</xdr:rowOff>
    </xdr:from>
    <xdr:to>
      <xdr:col>29</xdr:col>
      <xdr:colOff>127000</xdr:colOff>
      <xdr:row>12</xdr:row>
      <xdr:rowOff>31260</xdr:rowOff>
    </xdr:to>
    <xdr:cxnSp macro="">
      <xdr:nvCxnSpPr>
        <xdr:cNvPr id="52" name="直線コネクタ 51"/>
        <xdr:cNvCxnSpPr/>
      </xdr:nvCxnSpPr>
      <xdr:spPr bwMode="auto">
        <a:xfrm flipV="1">
          <a:off x="5003800" y="2095529"/>
          <a:ext cx="647700" cy="40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162392</xdr:rowOff>
    </xdr:from>
    <xdr:ext cx="762000" cy="259045"/>
    <xdr:sp macro="" textlink="">
      <xdr:nvSpPr>
        <xdr:cNvPr id="53" name="人口1人当たり決算額の推移平均値テキスト130"/>
        <xdr:cNvSpPr txBox="1"/>
      </xdr:nvSpPr>
      <xdr:spPr>
        <a:xfrm>
          <a:off x="5740400" y="2781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18865</xdr:rowOff>
    </xdr:from>
    <xdr:to>
      <xdr:col>29</xdr:col>
      <xdr:colOff>177800</xdr:colOff>
      <xdr:row>16</xdr:row>
      <xdr:rowOff>120465</xdr:rowOff>
    </xdr:to>
    <xdr:sp macro="" textlink="">
      <xdr:nvSpPr>
        <xdr:cNvPr id="54" name="フローチャート: 判断 53"/>
        <xdr:cNvSpPr/>
      </xdr:nvSpPr>
      <xdr:spPr bwMode="auto">
        <a:xfrm>
          <a:off x="56007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14311</xdr:rowOff>
    </xdr:from>
    <xdr:to>
      <xdr:col>26</xdr:col>
      <xdr:colOff>50800</xdr:colOff>
      <xdr:row>12</xdr:row>
      <xdr:rowOff>31260</xdr:rowOff>
    </xdr:to>
    <xdr:cxnSp macro="">
      <xdr:nvCxnSpPr>
        <xdr:cNvPr id="55" name="直線コネクタ 54"/>
        <xdr:cNvCxnSpPr/>
      </xdr:nvCxnSpPr>
      <xdr:spPr bwMode="auto">
        <a:xfrm>
          <a:off x="4305300" y="2119336"/>
          <a:ext cx="698500" cy="16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24678</xdr:rowOff>
    </xdr:from>
    <xdr:to>
      <xdr:col>26</xdr:col>
      <xdr:colOff>101600</xdr:colOff>
      <xdr:row>16</xdr:row>
      <xdr:rowOff>126278</xdr:rowOff>
    </xdr:to>
    <xdr:sp macro="" textlink="">
      <xdr:nvSpPr>
        <xdr:cNvPr id="56" name="フローチャート: 判断 55"/>
        <xdr:cNvSpPr/>
      </xdr:nvSpPr>
      <xdr:spPr bwMode="auto">
        <a:xfrm>
          <a:off x="4953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111055</xdr:rowOff>
    </xdr:from>
    <xdr:ext cx="736600" cy="259045"/>
    <xdr:sp macro="" textlink="">
      <xdr:nvSpPr>
        <xdr:cNvPr id="57" name="テキスト ボックス 56"/>
        <xdr:cNvSpPr txBox="1"/>
      </xdr:nvSpPr>
      <xdr:spPr>
        <a:xfrm>
          <a:off x="4622800" y="2901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14311</xdr:rowOff>
    </xdr:from>
    <xdr:to>
      <xdr:col>22</xdr:col>
      <xdr:colOff>114300</xdr:colOff>
      <xdr:row>12</xdr:row>
      <xdr:rowOff>89194</xdr:rowOff>
    </xdr:to>
    <xdr:cxnSp macro="">
      <xdr:nvCxnSpPr>
        <xdr:cNvPr id="58" name="直線コネクタ 57"/>
        <xdr:cNvCxnSpPr/>
      </xdr:nvCxnSpPr>
      <xdr:spPr bwMode="auto">
        <a:xfrm flipV="1">
          <a:off x="3606800" y="2119336"/>
          <a:ext cx="698500" cy="74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3973</xdr:rowOff>
    </xdr:from>
    <xdr:to>
      <xdr:col>22</xdr:col>
      <xdr:colOff>165100</xdr:colOff>
      <xdr:row>16</xdr:row>
      <xdr:rowOff>105573</xdr:rowOff>
    </xdr:to>
    <xdr:sp macro="" textlink="">
      <xdr:nvSpPr>
        <xdr:cNvPr id="59" name="フローチャート: 判断 58"/>
        <xdr:cNvSpPr/>
      </xdr:nvSpPr>
      <xdr:spPr bwMode="auto">
        <a:xfrm>
          <a:off x="42545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90350</xdr:rowOff>
    </xdr:from>
    <xdr:ext cx="762000" cy="259045"/>
    <xdr:sp macro="" textlink="">
      <xdr:nvSpPr>
        <xdr:cNvPr id="60" name="テキスト ボックス 59"/>
        <xdr:cNvSpPr txBox="1"/>
      </xdr:nvSpPr>
      <xdr:spPr>
        <a:xfrm>
          <a:off x="3924300" y="288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89194</xdr:rowOff>
    </xdr:from>
    <xdr:to>
      <xdr:col>18</xdr:col>
      <xdr:colOff>177800</xdr:colOff>
      <xdr:row>12</xdr:row>
      <xdr:rowOff>115287</xdr:rowOff>
    </xdr:to>
    <xdr:cxnSp macro="">
      <xdr:nvCxnSpPr>
        <xdr:cNvPr id="61" name="直線コネクタ 60"/>
        <xdr:cNvCxnSpPr/>
      </xdr:nvCxnSpPr>
      <xdr:spPr bwMode="auto">
        <a:xfrm flipV="1">
          <a:off x="2908300" y="2194219"/>
          <a:ext cx="698500" cy="26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118698</xdr:rowOff>
    </xdr:from>
    <xdr:to>
      <xdr:col>19</xdr:col>
      <xdr:colOff>38100</xdr:colOff>
      <xdr:row>16</xdr:row>
      <xdr:rowOff>48848</xdr:rowOff>
    </xdr:to>
    <xdr:sp macro="" textlink="">
      <xdr:nvSpPr>
        <xdr:cNvPr id="62" name="フローチャート: 判断 61"/>
        <xdr:cNvSpPr/>
      </xdr:nvSpPr>
      <xdr:spPr bwMode="auto">
        <a:xfrm>
          <a:off x="35560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33625</xdr:rowOff>
    </xdr:from>
    <xdr:ext cx="762000" cy="259045"/>
    <xdr:sp macro="" textlink="">
      <xdr:nvSpPr>
        <xdr:cNvPr id="63" name="テキスト ボックス 62"/>
        <xdr:cNvSpPr txBox="1"/>
      </xdr:nvSpPr>
      <xdr:spPr>
        <a:xfrm>
          <a:off x="3225800" y="282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162556</xdr:rowOff>
    </xdr:from>
    <xdr:to>
      <xdr:col>15</xdr:col>
      <xdr:colOff>101600</xdr:colOff>
      <xdr:row>16</xdr:row>
      <xdr:rowOff>92706</xdr:rowOff>
    </xdr:to>
    <xdr:sp macro="" textlink="">
      <xdr:nvSpPr>
        <xdr:cNvPr id="64" name="フローチャート: 判断 63"/>
        <xdr:cNvSpPr/>
      </xdr:nvSpPr>
      <xdr:spPr bwMode="auto">
        <a:xfrm>
          <a:off x="28575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77483</xdr:rowOff>
    </xdr:from>
    <xdr:ext cx="762000" cy="259045"/>
    <xdr:sp macro="" textlink="">
      <xdr:nvSpPr>
        <xdr:cNvPr id="65" name="テキスト ボックス 64"/>
        <xdr:cNvSpPr txBox="1"/>
      </xdr:nvSpPr>
      <xdr:spPr>
        <a:xfrm>
          <a:off x="2527300" y="2868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111154</xdr:rowOff>
    </xdr:from>
    <xdr:to>
      <xdr:col>29</xdr:col>
      <xdr:colOff>177800</xdr:colOff>
      <xdr:row>12</xdr:row>
      <xdr:rowOff>41304</xdr:rowOff>
    </xdr:to>
    <xdr:sp macro="" textlink="">
      <xdr:nvSpPr>
        <xdr:cNvPr id="71" name="楕円 70"/>
        <xdr:cNvSpPr/>
      </xdr:nvSpPr>
      <xdr:spPr bwMode="auto">
        <a:xfrm>
          <a:off x="5600700" y="2044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57831</xdr:rowOff>
    </xdr:from>
    <xdr:ext cx="762000" cy="259045"/>
    <xdr:sp macro="" textlink="">
      <xdr:nvSpPr>
        <xdr:cNvPr id="72" name="人口1人当たり決算額の推移該当値テキスト130"/>
        <xdr:cNvSpPr txBox="1"/>
      </xdr:nvSpPr>
      <xdr:spPr>
        <a:xfrm>
          <a:off x="5740400" y="199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151910</xdr:rowOff>
    </xdr:from>
    <xdr:to>
      <xdr:col>26</xdr:col>
      <xdr:colOff>101600</xdr:colOff>
      <xdr:row>12</xdr:row>
      <xdr:rowOff>82060</xdr:rowOff>
    </xdr:to>
    <xdr:sp macro="" textlink="">
      <xdr:nvSpPr>
        <xdr:cNvPr id="73" name="楕円 72"/>
        <xdr:cNvSpPr/>
      </xdr:nvSpPr>
      <xdr:spPr bwMode="auto">
        <a:xfrm>
          <a:off x="4953000" y="2085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92237</xdr:rowOff>
    </xdr:from>
    <xdr:ext cx="736600" cy="259045"/>
    <xdr:sp macro="" textlink="">
      <xdr:nvSpPr>
        <xdr:cNvPr id="74" name="テキスト ボックス 73"/>
        <xdr:cNvSpPr txBox="1"/>
      </xdr:nvSpPr>
      <xdr:spPr>
        <a:xfrm>
          <a:off x="4622800" y="1854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134961</xdr:rowOff>
    </xdr:from>
    <xdr:to>
      <xdr:col>22</xdr:col>
      <xdr:colOff>165100</xdr:colOff>
      <xdr:row>12</xdr:row>
      <xdr:rowOff>65111</xdr:rowOff>
    </xdr:to>
    <xdr:sp macro="" textlink="">
      <xdr:nvSpPr>
        <xdr:cNvPr id="75" name="楕円 74"/>
        <xdr:cNvSpPr/>
      </xdr:nvSpPr>
      <xdr:spPr bwMode="auto">
        <a:xfrm>
          <a:off x="4254500" y="2068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75288</xdr:rowOff>
    </xdr:from>
    <xdr:ext cx="762000" cy="259045"/>
    <xdr:sp macro="" textlink="">
      <xdr:nvSpPr>
        <xdr:cNvPr id="76" name="テキスト ボックス 75"/>
        <xdr:cNvSpPr txBox="1"/>
      </xdr:nvSpPr>
      <xdr:spPr>
        <a:xfrm>
          <a:off x="3924300" y="1837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38394</xdr:rowOff>
    </xdr:from>
    <xdr:to>
      <xdr:col>19</xdr:col>
      <xdr:colOff>38100</xdr:colOff>
      <xdr:row>12</xdr:row>
      <xdr:rowOff>139994</xdr:rowOff>
    </xdr:to>
    <xdr:sp macro="" textlink="">
      <xdr:nvSpPr>
        <xdr:cNvPr id="77" name="楕円 76"/>
        <xdr:cNvSpPr/>
      </xdr:nvSpPr>
      <xdr:spPr bwMode="auto">
        <a:xfrm>
          <a:off x="3556000" y="2143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150171</xdr:rowOff>
    </xdr:from>
    <xdr:ext cx="762000" cy="259045"/>
    <xdr:sp macro="" textlink="">
      <xdr:nvSpPr>
        <xdr:cNvPr id="78" name="テキスト ボックス 77"/>
        <xdr:cNvSpPr txBox="1"/>
      </xdr:nvSpPr>
      <xdr:spPr>
        <a:xfrm>
          <a:off x="3225800" y="191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64487</xdr:rowOff>
    </xdr:from>
    <xdr:to>
      <xdr:col>15</xdr:col>
      <xdr:colOff>101600</xdr:colOff>
      <xdr:row>12</xdr:row>
      <xdr:rowOff>166087</xdr:rowOff>
    </xdr:to>
    <xdr:sp macro="" textlink="">
      <xdr:nvSpPr>
        <xdr:cNvPr id="79" name="楕円 78"/>
        <xdr:cNvSpPr/>
      </xdr:nvSpPr>
      <xdr:spPr bwMode="auto">
        <a:xfrm>
          <a:off x="2857500" y="2169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4814</xdr:rowOff>
    </xdr:from>
    <xdr:ext cx="762000" cy="259045"/>
    <xdr:sp macro="" textlink="">
      <xdr:nvSpPr>
        <xdr:cNvPr id="80" name="テキスト ボックス 79"/>
        <xdr:cNvSpPr txBox="1"/>
      </xdr:nvSpPr>
      <xdr:spPr>
        <a:xfrm>
          <a:off x="2527300" y="193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165519</xdr:rowOff>
    </xdr:from>
    <xdr:to>
      <xdr:col>29</xdr:col>
      <xdr:colOff>127000</xdr:colOff>
      <xdr:row>37</xdr:row>
      <xdr:rowOff>231089</xdr:rowOff>
    </xdr:to>
    <xdr:cxnSp macro="">
      <xdr:nvCxnSpPr>
        <xdr:cNvPr id="108" name="直線コネクタ 107"/>
        <xdr:cNvCxnSpPr/>
      </xdr:nvCxnSpPr>
      <xdr:spPr bwMode="auto">
        <a:xfrm flipV="1">
          <a:off x="5651500" y="6090069"/>
          <a:ext cx="0" cy="12657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203166</xdr:rowOff>
    </xdr:from>
    <xdr:ext cx="762000" cy="259045"/>
    <xdr:sp macro="" textlink="">
      <xdr:nvSpPr>
        <xdr:cNvPr id="109" name="人口1人当たり決算額の推移最小値テキスト445"/>
        <xdr:cNvSpPr txBox="1"/>
      </xdr:nvSpPr>
      <xdr:spPr>
        <a:xfrm>
          <a:off x="5740400" y="732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231089</xdr:rowOff>
    </xdr:from>
    <xdr:to>
      <xdr:col>30</xdr:col>
      <xdr:colOff>25400</xdr:colOff>
      <xdr:row>37</xdr:row>
      <xdr:rowOff>231089</xdr:rowOff>
    </xdr:to>
    <xdr:cxnSp macro="">
      <xdr:nvCxnSpPr>
        <xdr:cNvPr id="110" name="直線コネクタ 109"/>
        <xdr:cNvCxnSpPr/>
      </xdr:nvCxnSpPr>
      <xdr:spPr bwMode="auto">
        <a:xfrm>
          <a:off x="5562600" y="73557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80446</xdr:rowOff>
    </xdr:from>
    <xdr:ext cx="762000" cy="259045"/>
    <xdr:sp macro="" textlink="">
      <xdr:nvSpPr>
        <xdr:cNvPr id="111" name="人口1人当たり決算額の推移最大値テキスト445"/>
        <xdr:cNvSpPr txBox="1"/>
      </xdr:nvSpPr>
      <xdr:spPr>
        <a:xfrm>
          <a:off x="5740400" y="583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165519</xdr:rowOff>
    </xdr:from>
    <xdr:to>
      <xdr:col>30</xdr:col>
      <xdr:colOff>25400</xdr:colOff>
      <xdr:row>33</xdr:row>
      <xdr:rowOff>165519</xdr:rowOff>
    </xdr:to>
    <xdr:cxnSp macro="">
      <xdr:nvCxnSpPr>
        <xdr:cNvPr id="112" name="直線コネクタ 111"/>
        <xdr:cNvCxnSpPr/>
      </xdr:nvCxnSpPr>
      <xdr:spPr bwMode="auto">
        <a:xfrm>
          <a:off x="5562600" y="60900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275742</xdr:rowOff>
    </xdr:from>
    <xdr:to>
      <xdr:col>29</xdr:col>
      <xdr:colOff>127000</xdr:colOff>
      <xdr:row>35</xdr:row>
      <xdr:rowOff>187998</xdr:rowOff>
    </xdr:to>
    <xdr:cxnSp macro="">
      <xdr:nvCxnSpPr>
        <xdr:cNvPr id="113" name="直線コネクタ 112"/>
        <xdr:cNvCxnSpPr/>
      </xdr:nvCxnSpPr>
      <xdr:spPr bwMode="auto">
        <a:xfrm>
          <a:off x="5003800" y="6543192"/>
          <a:ext cx="647700" cy="255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172775</xdr:rowOff>
    </xdr:from>
    <xdr:ext cx="762000" cy="259045"/>
    <xdr:sp macro="" textlink="">
      <xdr:nvSpPr>
        <xdr:cNvPr id="114" name="人口1人当たり決算額の推移平均値テキスト445"/>
        <xdr:cNvSpPr txBox="1"/>
      </xdr:nvSpPr>
      <xdr:spPr>
        <a:xfrm>
          <a:off x="5740400" y="678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197739</xdr:rowOff>
    </xdr:from>
    <xdr:to>
      <xdr:col>29</xdr:col>
      <xdr:colOff>177800</xdr:colOff>
      <xdr:row>35</xdr:row>
      <xdr:rowOff>299339</xdr:rowOff>
    </xdr:to>
    <xdr:sp macro="" textlink="">
      <xdr:nvSpPr>
        <xdr:cNvPr id="115" name="フローチャート: 判断 114"/>
        <xdr:cNvSpPr/>
      </xdr:nvSpPr>
      <xdr:spPr bwMode="auto">
        <a:xfrm>
          <a:off x="56007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113665</xdr:rowOff>
    </xdr:from>
    <xdr:to>
      <xdr:col>26</xdr:col>
      <xdr:colOff>50800</xdr:colOff>
      <xdr:row>34</xdr:row>
      <xdr:rowOff>275742</xdr:rowOff>
    </xdr:to>
    <xdr:cxnSp macro="">
      <xdr:nvCxnSpPr>
        <xdr:cNvPr id="116" name="直線コネクタ 115"/>
        <xdr:cNvCxnSpPr/>
      </xdr:nvCxnSpPr>
      <xdr:spPr bwMode="auto">
        <a:xfrm>
          <a:off x="4305300" y="6381115"/>
          <a:ext cx="698500" cy="162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180746</xdr:rowOff>
    </xdr:from>
    <xdr:to>
      <xdr:col>26</xdr:col>
      <xdr:colOff>101600</xdr:colOff>
      <xdr:row>35</xdr:row>
      <xdr:rowOff>282346</xdr:rowOff>
    </xdr:to>
    <xdr:sp macro="" textlink="">
      <xdr:nvSpPr>
        <xdr:cNvPr id="117" name="フローチャート: 判断 116"/>
        <xdr:cNvSpPr/>
      </xdr:nvSpPr>
      <xdr:spPr bwMode="auto">
        <a:xfrm>
          <a:off x="49530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267123</xdr:rowOff>
    </xdr:from>
    <xdr:ext cx="736600" cy="259045"/>
    <xdr:sp macro="" textlink="">
      <xdr:nvSpPr>
        <xdr:cNvPr id="118" name="テキスト ボックス 117"/>
        <xdr:cNvSpPr txBox="1"/>
      </xdr:nvSpPr>
      <xdr:spPr>
        <a:xfrm>
          <a:off x="4622800" y="6877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339522</xdr:rowOff>
    </xdr:from>
    <xdr:to>
      <xdr:col>22</xdr:col>
      <xdr:colOff>114300</xdr:colOff>
      <xdr:row>34</xdr:row>
      <xdr:rowOff>113665</xdr:rowOff>
    </xdr:to>
    <xdr:cxnSp macro="">
      <xdr:nvCxnSpPr>
        <xdr:cNvPr id="119" name="直線コネクタ 118"/>
        <xdr:cNvCxnSpPr/>
      </xdr:nvCxnSpPr>
      <xdr:spPr bwMode="auto">
        <a:xfrm>
          <a:off x="3606800" y="6264072"/>
          <a:ext cx="698500" cy="117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180480</xdr:rowOff>
    </xdr:from>
    <xdr:to>
      <xdr:col>22</xdr:col>
      <xdr:colOff>165100</xdr:colOff>
      <xdr:row>35</xdr:row>
      <xdr:rowOff>282080</xdr:rowOff>
    </xdr:to>
    <xdr:sp macro="" textlink="">
      <xdr:nvSpPr>
        <xdr:cNvPr id="120" name="フローチャート: 判断 119"/>
        <xdr:cNvSpPr/>
      </xdr:nvSpPr>
      <xdr:spPr bwMode="auto">
        <a:xfrm>
          <a:off x="4254500" y="6790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266857</xdr:rowOff>
    </xdr:from>
    <xdr:ext cx="762000" cy="259045"/>
    <xdr:sp macro="" textlink="">
      <xdr:nvSpPr>
        <xdr:cNvPr id="121" name="テキスト ボックス 120"/>
        <xdr:cNvSpPr txBox="1"/>
      </xdr:nvSpPr>
      <xdr:spPr>
        <a:xfrm>
          <a:off x="3924300" y="68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186588</xdr:rowOff>
    </xdr:from>
    <xdr:to>
      <xdr:col>18</xdr:col>
      <xdr:colOff>177800</xdr:colOff>
      <xdr:row>33</xdr:row>
      <xdr:rowOff>339522</xdr:rowOff>
    </xdr:to>
    <xdr:cxnSp macro="">
      <xdr:nvCxnSpPr>
        <xdr:cNvPr id="122" name="直線コネクタ 121"/>
        <xdr:cNvCxnSpPr/>
      </xdr:nvCxnSpPr>
      <xdr:spPr bwMode="auto">
        <a:xfrm>
          <a:off x="2908300" y="6111138"/>
          <a:ext cx="698500" cy="152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69114</xdr:rowOff>
    </xdr:from>
    <xdr:to>
      <xdr:col>19</xdr:col>
      <xdr:colOff>38100</xdr:colOff>
      <xdr:row>35</xdr:row>
      <xdr:rowOff>170714</xdr:rowOff>
    </xdr:to>
    <xdr:sp macro="" textlink="">
      <xdr:nvSpPr>
        <xdr:cNvPr id="123" name="フローチャート: 判断 122"/>
        <xdr:cNvSpPr/>
      </xdr:nvSpPr>
      <xdr:spPr bwMode="auto">
        <a:xfrm>
          <a:off x="3556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155491</xdr:rowOff>
    </xdr:from>
    <xdr:ext cx="762000" cy="259045"/>
    <xdr:sp macro="" textlink="">
      <xdr:nvSpPr>
        <xdr:cNvPr id="124" name="テキスト ボックス 123"/>
        <xdr:cNvSpPr txBox="1"/>
      </xdr:nvSpPr>
      <xdr:spPr>
        <a:xfrm>
          <a:off x="3225800" y="676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338404</xdr:rowOff>
    </xdr:from>
    <xdr:to>
      <xdr:col>15</xdr:col>
      <xdr:colOff>101600</xdr:colOff>
      <xdr:row>35</xdr:row>
      <xdr:rowOff>97104</xdr:rowOff>
    </xdr:to>
    <xdr:sp macro="" textlink="">
      <xdr:nvSpPr>
        <xdr:cNvPr id="125" name="フローチャート: 判断 124"/>
        <xdr:cNvSpPr/>
      </xdr:nvSpPr>
      <xdr:spPr bwMode="auto">
        <a:xfrm>
          <a:off x="2857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81881</xdr:rowOff>
    </xdr:from>
    <xdr:ext cx="762000" cy="259045"/>
    <xdr:sp macro="" textlink="">
      <xdr:nvSpPr>
        <xdr:cNvPr id="126" name="テキスト ボックス 125"/>
        <xdr:cNvSpPr txBox="1"/>
      </xdr:nvSpPr>
      <xdr:spPr>
        <a:xfrm>
          <a:off x="2527300" y="669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137198</xdr:rowOff>
    </xdr:from>
    <xdr:to>
      <xdr:col>29</xdr:col>
      <xdr:colOff>177800</xdr:colOff>
      <xdr:row>35</xdr:row>
      <xdr:rowOff>238798</xdr:rowOff>
    </xdr:to>
    <xdr:sp macro="" textlink="">
      <xdr:nvSpPr>
        <xdr:cNvPr id="132" name="楕円 131"/>
        <xdr:cNvSpPr/>
      </xdr:nvSpPr>
      <xdr:spPr bwMode="auto">
        <a:xfrm>
          <a:off x="5600700" y="6747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325175</xdr:rowOff>
    </xdr:from>
    <xdr:ext cx="762000" cy="259045"/>
    <xdr:sp macro="" textlink="">
      <xdr:nvSpPr>
        <xdr:cNvPr id="133" name="人口1人当たり決算額の推移該当値テキスト445"/>
        <xdr:cNvSpPr txBox="1"/>
      </xdr:nvSpPr>
      <xdr:spPr>
        <a:xfrm>
          <a:off x="5740400" y="65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224942</xdr:rowOff>
    </xdr:from>
    <xdr:to>
      <xdr:col>26</xdr:col>
      <xdr:colOff>101600</xdr:colOff>
      <xdr:row>34</xdr:row>
      <xdr:rowOff>326543</xdr:rowOff>
    </xdr:to>
    <xdr:sp macro="" textlink="">
      <xdr:nvSpPr>
        <xdr:cNvPr id="134" name="楕円 133"/>
        <xdr:cNvSpPr/>
      </xdr:nvSpPr>
      <xdr:spPr bwMode="auto">
        <a:xfrm>
          <a:off x="4953000" y="649239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336719</xdr:rowOff>
    </xdr:from>
    <xdr:ext cx="736600" cy="259045"/>
    <xdr:sp macro="" textlink="">
      <xdr:nvSpPr>
        <xdr:cNvPr id="135" name="テキスト ボックス 134"/>
        <xdr:cNvSpPr txBox="1"/>
      </xdr:nvSpPr>
      <xdr:spPr>
        <a:xfrm>
          <a:off x="4622800" y="626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62865</xdr:rowOff>
    </xdr:from>
    <xdr:to>
      <xdr:col>22</xdr:col>
      <xdr:colOff>165100</xdr:colOff>
      <xdr:row>34</xdr:row>
      <xdr:rowOff>164465</xdr:rowOff>
    </xdr:to>
    <xdr:sp macro="" textlink="">
      <xdr:nvSpPr>
        <xdr:cNvPr id="136" name="楕円 135"/>
        <xdr:cNvSpPr/>
      </xdr:nvSpPr>
      <xdr:spPr bwMode="auto">
        <a:xfrm>
          <a:off x="4254500" y="6330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174642</xdr:rowOff>
    </xdr:from>
    <xdr:ext cx="762000" cy="259045"/>
    <xdr:sp macro="" textlink="">
      <xdr:nvSpPr>
        <xdr:cNvPr id="137" name="テキスト ボックス 136"/>
        <xdr:cNvSpPr txBox="1"/>
      </xdr:nvSpPr>
      <xdr:spPr>
        <a:xfrm>
          <a:off x="3924300" y="609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288722</xdr:rowOff>
    </xdr:from>
    <xdr:to>
      <xdr:col>19</xdr:col>
      <xdr:colOff>38100</xdr:colOff>
      <xdr:row>34</xdr:row>
      <xdr:rowOff>47422</xdr:rowOff>
    </xdr:to>
    <xdr:sp macro="" textlink="">
      <xdr:nvSpPr>
        <xdr:cNvPr id="138" name="楕円 137"/>
        <xdr:cNvSpPr/>
      </xdr:nvSpPr>
      <xdr:spPr bwMode="auto">
        <a:xfrm>
          <a:off x="3556000" y="6213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57599</xdr:rowOff>
    </xdr:from>
    <xdr:ext cx="762000" cy="259045"/>
    <xdr:sp macro="" textlink="">
      <xdr:nvSpPr>
        <xdr:cNvPr id="139" name="テキスト ボックス 138"/>
        <xdr:cNvSpPr txBox="1"/>
      </xdr:nvSpPr>
      <xdr:spPr>
        <a:xfrm>
          <a:off x="3225800" y="598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135788</xdr:rowOff>
    </xdr:from>
    <xdr:to>
      <xdr:col>15</xdr:col>
      <xdr:colOff>101600</xdr:colOff>
      <xdr:row>33</xdr:row>
      <xdr:rowOff>237388</xdr:rowOff>
    </xdr:to>
    <xdr:sp macro="" textlink="">
      <xdr:nvSpPr>
        <xdr:cNvPr id="140" name="楕円 139"/>
        <xdr:cNvSpPr/>
      </xdr:nvSpPr>
      <xdr:spPr bwMode="auto">
        <a:xfrm>
          <a:off x="2857500" y="6060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76115</xdr:rowOff>
    </xdr:from>
    <xdr:ext cx="762000" cy="259045"/>
    <xdr:sp macro="" textlink="">
      <xdr:nvSpPr>
        <xdr:cNvPr id="141" name="テキスト ボックス 140"/>
        <xdr:cNvSpPr txBox="1"/>
      </xdr:nvSpPr>
      <xdr:spPr>
        <a:xfrm>
          <a:off x="2527300" y="582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山口県岩国市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136,748
134,996
873.72
73,971,713
72,662,693
943,894
35,100,611
54,241,601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125004</xdr:rowOff>
    </xdr:from>
    <xdr:to>
      <xdr:col>24</xdr:col>
      <xdr:colOff>62865</xdr:colOff>
      <xdr:row>38</xdr:row>
      <xdr:rowOff>162201</xdr:rowOff>
    </xdr:to>
    <xdr:cxnSp macro="">
      <xdr:nvCxnSpPr>
        <xdr:cNvPr id="58" name="直線コネクタ 57"/>
        <xdr:cNvCxnSpPr/>
      </xdr:nvCxnSpPr>
      <xdr:spPr>
        <a:xfrm flipV="1">
          <a:off x="4633595" y="5268504"/>
          <a:ext cx="1270" cy="140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166028</xdr:rowOff>
    </xdr:from>
    <xdr:ext cx="534377" cy="259045"/>
    <xdr:sp macro="" textlink="">
      <xdr:nvSpPr>
        <xdr:cNvPr id="59" name="人件費最小値テキスト"/>
        <xdr:cNvSpPr txBox="1"/>
      </xdr:nvSpPr>
      <xdr:spPr>
        <a:xfrm>
          <a:off x="4686300" y="668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162201</xdr:rowOff>
    </xdr:from>
    <xdr:to>
      <xdr:col>24</xdr:col>
      <xdr:colOff>152400</xdr:colOff>
      <xdr:row>38</xdr:row>
      <xdr:rowOff>162201</xdr:rowOff>
    </xdr:to>
    <xdr:cxnSp macro="">
      <xdr:nvCxnSpPr>
        <xdr:cNvPr id="60" name="直線コネクタ 59"/>
        <xdr:cNvCxnSpPr/>
      </xdr:nvCxnSpPr>
      <xdr:spPr>
        <a:xfrm>
          <a:off x="4546600" y="6677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71681</xdr:rowOff>
    </xdr:from>
    <xdr:ext cx="534377" cy="259045"/>
    <xdr:sp macro="" textlink="">
      <xdr:nvSpPr>
        <xdr:cNvPr id="61" name="人件費最大値テキスト"/>
        <xdr:cNvSpPr txBox="1"/>
      </xdr:nvSpPr>
      <xdr:spPr>
        <a:xfrm>
          <a:off x="4686300" y="504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125004</xdr:rowOff>
    </xdr:from>
    <xdr:to>
      <xdr:col>24</xdr:col>
      <xdr:colOff>152400</xdr:colOff>
      <xdr:row>30</xdr:row>
      <xdr:rowOff>125004</xdr:rowOff>
    </xdr:to>
    <xdr:cxnSp macro="">
      <xdr:nvCxnSpPr>
        <xdr:cNvPr id="62" name="直線コネクタ 61"/>
        <xdr:cNvCxnSpPr/>
      </xdr:nvCxnSpPr>
      <xdr:spPr>
        <a:xfrm>
          <a:off x="4546600" y="5268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34479</xdr:rowOff>
    </xdr:from>
    <xdr:to>
      <xdr:col>24</xdr:col>
      <xdr:colOff>63500</xdr:colOff>
      <xdr:row>31</xdr:row>
      <xdr:rowOff>49893</xdr:rowOff>
    </xdr:to>
    <xdr:cxnSp macro="">
      <xdr:nvCxnSpPr>
        <xdr:cNvPr id="63" name="直線コネクタ 62"/>
        <xdr:cNvCxnSpPr/>
      </xdr:nvCxnSpPr>
      <xdr:spPr>
        <a:xfrm>
          <a:off x="3797300" y="5349429"/>
          <a:ext cx="838200" cy="1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23305</xdr:rowOff>
    </xdr:from>
    <xdr:ext cx="534377" cy="259045"/>
    <xdr:sp macro="" textlink="">
      <xdr:nvSpPr>
        <xdr:cNvPr id="64" name="人件費平均値テキスト"/>
        <xdr:cNvSpPr txBox="1"/>
      </xdr:nvSpPr>
      <xdr:spPr>
        <a:xfrm>
          <a:off x="4686300" y="5852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44878</xdr:rowOff>
    </xdr:from>
    <xdr:to>
      <xdr:col>24</xdr:col>
      <xdr:colOff>114300</xdr:colOff>
      <xdr:row>34</xdr:row>
      <xdr:rowOff>146478</xdr:rowOff>
    </xdr:to>
    <xdr:sp macro="" textlink="">
      <xdr:nvSpPr>
        <xdr:cNvPr id="65" name="フローチャート: 判断 64"/>
        <xdr:cNvSpPr/>
      </xdr:nvSpPr>
      <xdr:spPr>
        <a:xfrm>
          <a:off x="45847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1658</xdr:rowOff>
    </xdr:from>
    <xdr:to>
      <xdr:col>19</xdr:col>
      <xdr:colOff>177800</xdr:colOff>
      <xdr:row>31</xdr:row>
      <xdr:rowOff>34479</xdr:rowOff>
    </xdr:to>
    <xdr:cxnSp macro="">
      <xdr:nvCxnSpPr>
        <xdr:cNvPr id="66" name="直線コネクタ 65"/>
        <xdr:cNvCxnSpPr/>
      </xdr:nvCxnSpPr>
      <xdr:spPr>
        <a:xfrm>
          <a:off x="2908300" y="5316608"/>
          <a:ext cx="889000" cy="3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39555</xdr:rowOff>
    </xdr:from>
    <xdr:to>
      <xdr:col>20</xdr:col>
      <xdr:colOff>38100</xdr:colOff>
      <xdr:row>34</xdr:row>
      <xdr:rowOff>141155</xdr:rowOff>
    </xdr:to>
    <xdr:sp macro="" textlink="">
      <xdr:nvSpPr>
        <xdr:cNvPr id="67" name="フローチャート: 判断 66"/>
        <xdr:cNvSpPr/>
      </xdr:nvSpPr>
      <xdr:spPr>
        <a:xfrm>
          <a:off x="3746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132282</xdr:rowOff>
    </xdr:from>
    <xdr:ext cx="534377" cy="259045"/>
    <xdr:sp macro="" textlink="">
      <xdr:nvSpPr>
        <xdr:cNvPr id="68" name="テキスト ボックス 67"/>
        <xdr:cNvSpPr txBox="1"/>
      </xdr:nvSpPr>
      <xdr:spPr>
        <a:xfrm>
          <a:off x="3530111" y="596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1658</xdr:rowOff>
    </xdr:from>
    <xdr:to>
      <xdr:col>15</xdr:col>
      <xdr:colOff>50800</xdr:colOff>
      <xdr:row>31</xdr:row>
      <xdr:rowOff>110994</xdr:rowOff>
    </xdr:to>
    <xdr:cxnSp macro="">
      <xdr:nvCxnSpPr>
        <xdr:cNvPr id="69" name="直線コネクタ 68"/>
        <xdr:cNvCxnSpPr/>
      </xdr:nvCxnSpPr>
      <xdr:spPr>
        <a:xfrm flipV="1">
          <a:off x="2019300" y="5316608"/>
          <a:ext cx="889000" cy="10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170478</xdr:rowOff>
    </xdr:from>
    <xdr:to>
      <xdr:col>15</xdr:col>
      <xdr:colOff>101600</xdr:colOff>
      <xdr:row>34</xdr:row>
      <xdr:rowOff>100628</xdr:rowOff>
    </xdr:to>
    <xdr:sp macro="" textlink="">
      <xdr:nvSpPr>
        <xdr:cNvPr id="70" name="フローチャート: 判断 69"/>
        <xdr:cNvSpPr/>
      </xdr:nvSpPr>
      <xdr:spPr>
        <a:xfrm>
          <a:off x="2857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91755</xdr:rowOff>
    </xdr:from>
    <xdr:ext cx="534377" cy="259045"/>
    <xdr:sp macro="" textlink="">
      <xdr:nvSpPr>
        <xdr:cNvPr id="71" name="テキスト ボックス 70"/>
        <xdr:cNvSpPr txBox="1"/>
      </xdr:nvSpPr>
      <xdr:spPr>
        <a:xfrm>
          <a:off x="2641111" y="592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61617</xdr:rowOff>
    </xdr:from>
    <xdr:to>
      <xdr:col>10</xdr:col>
      <xdr:colOff>114300</xdr:colOff>
      <xdr:row>31</xdr:row>
      <xdr:rowOff>110994</xdr:rowOff>
    </xdr:to>
    <xdr:cxnSp macro="">
      <xdr:nvCxnSpPr>
        <xdr:cNvPr id="72" name="直線コネクタ 71"/>
        <xdr:cNvCxnSpPr/>
      </xdr:nvCxnSpPr>
      <xdr:spPr>
        <a:xfrm>
          <a:off x="1130300" y="5376567"/>
          <a:ext cx="8890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130995</xdr:rowOff>
    </xdr:from>
    <xdr:to>
      <xdr:col>10</xdr:col>
      <xdr:colOff>165100</xdr:colOff>
      <xdr:row>34</xdr:row>
      <xdr:rowOff>61145</xdr:rowOff>
    </xdr:to>
    <xdr:sp macro="" textlink="">
      <xdr:nvSpPr>
        <xdr:cNvPr id="73" name="フローチャート: 判断 72"/>
        <xdr:cNvSpPr/>
      </xdr:nvSpPr>
      <xdr:spPr>
        <a:xfrm>
          <a:off x="1968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52272</xdr:rowOff>
    </xdr:from>
    <xdr:ext cx="534377" cy="259045"/>
    <xdr:sp macro="" textlink="">
      <xdr:nvSpPr>
        <xdr:cNvPr id="74" name="テキスト ボックス 73"/>
        <xdr:cNvSpPr txBox="1"/>
      </xdr:nvSpPr>
      <xdr:spPr>
        <a:xfrm>
          <a:off x="1752111" y="58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149251</xdr:rowOff>
    </xdr:from>
    <xdr:to>
      <xdr:col>6</xdr:col>
      <xdr:colOff>38100</xdr:colOff>
      <xdr:row>34</xdr:row>
      <xdr:rowOff>79401</xdr:rowOff>
    </xdr:to>
    <xdr:sp macro="" textlink="">
      <xdr:nvSpPr>
        <xdr:cNvPr id="75" name="フローチャート: 判断 74"/>
        <xdr:cNvSpPr/>
      </xdr:nvSpPr>
      <xdr:spPr>
        <a:xfrm>
          <a:off x="1079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70528</xdr:rowOff>
    </xdr:from>
    <xdr:ext cx="534377" cy="259045"/>
    <xdr:sp macro="" textlink="">
      <xdr:nvSpPr>
        <xdr:cNvPr id="76" name="テキスト ボックス 75"/>
        <xdr:cNvSpPr txBox="1"/>
      </xdr:nvSpPr>
      <xdr:spPr>
        <a:xfrm>
          <a:off x="863111" y="589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170543</xdr:rowOff>
    </xdr:from>
    <xdr:to>
      <xdr:col>24</xdr:col>
      <xdr:colOff>114300</xdr:colOff>
      <xdr:row>31</xdr:row>
      <xdr:rowOff>100693</xdr:rowOff>
    </xdr:to>
    <xdr:sp macro="" textlink="">
      <xdr:nvSpPr>
        <xdr:cNvPr id="82" name="楕円 81"/>
        <xdr:cNvSpPr/>
      </xdr:nvSpPr>
      <xdr:spPr>
        <a:xfrm>
          <a:off x="4584700" y="531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85470</xdr:rowOff>
    </xdr:from>
    <xdr:ext cx="534377" cy="259045"/>
    <xdr:sp macro="" textlink="">
      <xdr:nvSpPr>
        <xdr:cNvPr id="83" name="人件費該当値テキスト"/>
        <xdr:cNvSpPr txBox="1"/>
      </xdr:nvSpPr>
      <xdr:spPr>
        <a:xfrm>
          <a:off x="4686300" y="522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155129</xdr:rowOff>
    </xdr:from>
    <xdr:to>
      <xdr:col>20</xdr:col>
      <xdr:colOff>38100</xdr:colOff>
      <xdr:row>31</xdr:row>
      <xdr:rowOff>85279</xdr:rowOff>
    </xdr:to>
    <xdr:sp macro="" textlink="">
      <xdr:nvSpPr>
        <xdr:cNvPr id="84" name="楕円 83"/>
        <xdr:cNvSpPr/>
      </xdr:nvSpPr>
      <xdr:spPr>
        <a:xfrm>
          <a:off x="3746500" y="529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101806</xdr:rowOff>
    </xdr:from>
    <xdr:ext cx="534377" cy="259045"/>
    <xdr:sp macro="" textlink="">
      <xdr:nvSpPr>
        <xdr:cNvPr id="85" name="テキスト ボックス 84"/>
        <xdr:cNvSpPr txBox="1"/>
      </xdr:nvSpPr>
      <xdr:spPr>
        <a:xfrm>
          <a:off x="3530111" y="507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122308</xdr:rowOff>
    </xdr:from>
    <xdr:to>
      <xdr:col>15</xdr:col>
      <xdr:colOff>101600</xdr:colOff>
      <xdr:row>31</xdr:row>
      <xdr:rowOff>52458</xdr:rowOff>
    </xdr:to>
    <xdr:sp macro="" textlink="">
      <xdr:nvSpPr>
        <xdr:cNvPr id="86" name="楕円 85"/>
        <xdr:cNvSpPr/>
      </xdr:nvSpPr>
      <xdr:spPr>
        <a:xfrm>
          <a:off x="2857500" y="526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68985</xdr:rowOff>
    </xdr:from>
    <xdr:ext cx="534377" cy="259045"/>
    <xdr:sp macro="" textlink="">
      <xdr:nvSpPr>
        <xdr:cNvPr id="87" name="テキスト ボックス 86"/>
        <xdr:cNvSpPr txBox="1"/>
      </xdr:nvSpPr>
      <xdr:spPr>
        <a:xfrm>
          <a:off x="2641111" y="504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60194</xdr:rowOff>
    </xdr:from>
    <xdr:to>
      <xdr:col>10</xdr:col>
      <xdr:colOff>165100</xdr:colOff>
      <xdr:row>31</xdr:row>
      <xdr:rowOff>161794</xdr:rowOff>
    </xdr:to>
    <xdr:sp macro="" textlink="">
      <xdr:nvSpPr>
        <xdr:cNvPr id="88" name="楕円 87"/>
        <xdr:cNvSpPr/>
      </xdr:nvSpPr>
      <xdr:spPr>
        <a:xfrm>
          <a:off x="1968500" y="537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6871</xdr:rowOff>
    </xdr:from>
    <xdr:ext cx="534377" cy="259045"/>
    <xdr:sp macro="" textlink="">
      <xdr:nvSpPr>
        <xdr:cNvPr id="89" name="テキスト ボックス 88"/>
        <xdr:cNvSpPr txBox="1"/>
      </xdr:nvSpPr>
      <xdr:spPr>
        <a:xfrm>
          <a:off x="1752111" y="515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10817</xdr:rowOff>
    </xdr:from>
    <xdr:to>
      <xdr:col>6</xdr:col>
      <xdr:colOff>38100</xdr:colOff>
      <xdr:row>31</xdr:row>
      <xdr:rowOff>112417</xdr:rowOff>
    </xdr:to>
    <xdr:sp macro="" textlink="">
      <xdr:nvSpPr>
        <xdr:cNvPr id="90" name="楕円 89"/>
        <xdr:cNvSpPr/>
      </xdr:nvSpPr>
      <xdr:spPr>
        <a:xfrm>
          <a:off x="1079500" y="532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128944</xdr:rowOff>
    </xdr:from>
    <xdr:ext cx="534377" cy="259045"/>
    <xdr:sp macro="" textlink="">
      <xdr:nvSpPr>
        <xdr:cNvPr id="91" name="テキスト ボックス 90"/>
        <xdr:cNvSpPr txBox="1"/>
      </xdr:nvSpPr>
      <xdr:spPr>
        <a:xfrm>
          <a:off x="863111" y="51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126075</xdr:rowOff>
    </xdr:from>
    <xdr:to>
      <xdr:col>24</xdr:col>
      <xdr:colOff>62865</xdr:colOff>
      <xdr:row>59</xdr:row>
      <xdr:rowOff>76218</xdr:rowOff>
    </xdr:to>
    <xdr:cxnSp macro="">
      <xdr:nvCxnSpPr>
        <xdr:cNvPr id="114" name="直線コネクタ 113"/>
        <xdr:cNvCxnSpPr/>
      </xdr:nvCxnSpPr>
      <xdr:spPr>
        <a:xfrm flipV="1">
          <a:off x="4633595" y="8698575"/>
          <a:ext cx="1270" cy="1493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80045</xdr:rowOff>
    </xdr:from>
    <xdr:ext cx="534377" cy="259045"/>
    <xdr:sp macro="" textlink="">
      <xdr:nvSpPr>
        <xdr:cNvPr id="115" name="物件費最小値テキスト"/>
        <xdr:cNvSpPr txBox="1"/>
      </xdr:nvSpPr>
      <xdr:spPr>
        <a:xfrm>
          <a:off x="4686300" y="1019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76218</xdr:rowOff>
    </xdr:from>
    <xdr:to>
      <xdr:col>24</xdr:col>
      <xdr:colOff>152400</xdr:colOff>
      <xdr:row>59</xdr:row>
      <xdr:rowOff>76218</xdr:rowOff>
    </xdr:to>
    <xdr:cxnSp macro="">
      <xdr:nvCxnSpPr>
        <xdr:cNvPr id="116" name="直線コネクタ 115"/>
        <xdr:cNvCxnSpPr/>
      </xdr:nvCxnSpPr>
      <xdr:spPr>
        <a:xfrm>
          <a:off x="4546600" y="10191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72752</xdr:rowOff>
    </xdr:from>
    <xdr:ext cx="599010" cy="259045"/>
    <xdr:sp macro="" textlink="">
      <xdr:nvSpPr>
        <xdr:cNvPr id="117" name="物件費最大値テキスト"/>
        <xdr:cNvSpPr txBox="1"/>
      </xdr:nvSpPr>
      <xdr:spPr>
        <a:xfrm>
          <a:off x="4686300" y="847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126075</xdr:rowOff>
    </xdr:from>
    <xdr:to>
      <xdr:col>24</xdr:col>
      <xdr:colOff>152400</xdr:colOff>
      <xdr:row>50</xdr:row>
      <xdr:rowOff>126075</xdr:rowOff>
    </xdr:to>
    <xdr:cxnSp macro="">
      <xdr:nvCxnSpPr>
        <xdr:cNvPr id="118" name="直線コネクタ 117"/>
        <xdr:cNvCxnSpPr/>
      </xdr:nvCxnSpPr>
      <xdr:spPr>
        <a:xfrm>
          <a:off x="4546600" y="869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62776</xdr:rowOff>
    </xdr:from>
    <xdr:to>
      <xdr:col>24</xdr:col>
      <xdr:colOff>63500</xdr:colOff>
      <xdr:row>57</xdr:row>
      <xdr:rowOff>122418</xdr:rowOff>
    </xdr:to>
    <xdr:cxnSp macro="">
      <xdr:nvCxnSpPr>
        <xdr:cNvPr id="119" name="直線コネクタ 118"/>
        <xdr:cNvCxnSpPr/>
      </xdr:nvCxnSpPr>
      <xdr:spPr>
        <a:xfrm flipV="1">
          <a:off x="3797300" y="9835426"/>
          <a:ext cx="838200" cy="5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7421</xdr:rowOff>
    </xdr:from>
    <xdr:ext cx="534377" cy="259045"/>
    <xdr:sp macro="" textlink="">
      <xdr:nvSpPr>
        <xdr:cNvPr id="120" name="物件費平均値テキスト"/>
        <xdr:cNvSpPr txBox="1"/>
      </xdr:nvSpPr>
      <xdr:spPr>
        <a:xfrm>
          <a:off x="4686300" y="9608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155994</xdr:rowOff>
    </xdr:from>
    <xdr:to>
      <xdr:col>24</xdr:col>
      <xdr:colOff>114300</xdr:colOff>
      <xdr:row>57</xdr:row>
      <xdr:rowOff>86144</xdr:rowOff>
    </xdr:to>
    <xdr:sp macro="" textlink="">
      <xdr:nvSpPr>
        <xdr:cNvPr id="121" name="フローチャート: 判断 120"/>
        <xdr:cNvSpPr/>
      </xdr:nvSpPr>
      <xdr:spPr>
        <a:xfrm>
          <a:off x="4584700" y="975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122418</xdr:rowOff>
    </xdr:from>
    <xdr:to>
      <xdr:col>19</xdr:col>
      <xdr:colOff>177800</xdr:colOff>
      <xdr:row>58</xdr:row>
      <xdr:rowOff>26154</xdr:rowOff>
    </xdr:to>
    <xdr:cxnSp macro="">
      <xdr:nvCxnSpPr>
        <xdr:cNvPr id="122" name="直線コネクタ 121"/>
        <xdr:cNvCxnSpPr/>
      </xdr:nvCxnSpPr>
      <xdr:spPr>
        <a:xfrm flipV="1">
          <a:off x="2908300" y="9895068"/>
          <a:ext cx="889000" cy="7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2878</xdr:rowOff>
    </xdr:from>
    <xdr:to>
      <xdr:col>20</xdr:col>
      <xdr:colOff>38100</xdr:colOff>
      <xdr:row>57</xdr:row>
      <xdr:rowOff>104478</xdr:rowOff>
    </xdr:to>
    <xdr:sp macro="" textlink="">
      <xdr:nvSpPr>
        <xdr:cNvPr id="123" name="フローチャート: 判断 122"/>
        <xdr:cNvSpPr/>
      </xdr:nvSpPr>
      <xdr:spPr>
        <a:xfrm>
          <a:off x="37465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121005</xdr:rowOff>
    </xdr:from>
    <xdr:ext cx="534377" cy="259045"/>
    <xdr:sp macro="" textlink="">
      <xdr:nvSpPr>
        <xdr:cNvPr id="124" name="テキスト ボックス 123"/>
        <xdr:cNvSpPr txBox="1"/>
      </xdr:nvSpPr>
      <xdr:spPr>
        <a:xfrm>
          <a:off x="3530111" y="955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26154</xdr:rowOff>
    </xdr:from>
    <xdr:to>
      <xdr:col>15</xdr:col>
      <xdr:colOff>50800</xdr:colOff>
      <xdr:row>58</xdr:row>
      <xdr:rowOff>37859</xdr:rowOff>
    </xdr:to>
    <xdr:cxnSp macro="">
      <xdr:nvCxnSpPr>
        <xdr:cNvPr id="125" name="直線コネクタ 124"/>
        <xdr:cNvCxnSpPr/>
      </xdr:nvCxnSpPr>
      <xdr:spPr>
        <a:xfrm flipV="1">
          <a:off x="2019300" y="9970254"/>
          <a:ext cx="889000" cy="1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36047</xdr:rowOff>
    </xdr:from>
    <xdr:to>
      <xdr:col>15</xdr:col>
      <xdr:colOff>101600</xdr:colOff>
      <xdr:row>57</xdr:row>
      <xdr:rowOff>137647</xdr:rowOff>
    </xdr:to>
    <xdr:sp macro="" textlink="">
      <xdr:nvSpPr>
        <xdr:cNvPr id="126" name="フローチャート: 判断 125"/>
        <xdr:cNvSpPr/>
      </xdr:nvSpPr>
      <xdr:spPr>
        <a:xfrm>
          <a:off x="2857500" y="980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154174</xdr:rowOff>
    </xdr:from>
    <xdr:ext cx="534377" cy="259045"/>
    <xdr:sp macro="" textlink="">
      <xdr:nvSpPr>
        <xdr:cNvPr id="127" name="テキスト ボックス 126"/>
        <xdr:cNvSpPr txBox="1"/>
      </xdr:nvSpPr>
      <xdr:spPr>
        <a:xfrm>
          <a:off x="2641111" y="958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37859</xdr:rowOff>
    </xdr:from>
    <xdr:to>
      <xdr:col>10</xdr:col>
      <xdr:colOff>114300</xdr:colOff>
      <xdr:row>58</xdr:row>
      <xdr:rowOff>105021</xdr:rowOff>
    </xdr:to>
    <xdr:cxnSp macro="">
      <xdr:nvCxnSpPr>
        <xdr:cNvPr id="128" name="直線コネクタ 127"/>
        <xdr:cNvCxnSpPr/>
      </xdr:nvCxnSpPr>
      <xdr:spPr>
        <a:xfrm flipV="1">
          <a:off x="1130300" y="9981959"/>
          <a:ext cx="889000" cy="6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26309</xdr:rowOff>
    </xdr:from>
    <xdr:to>
      <xdr:col>10</xdr:col>
      <xdr:colOff>165100</xdr:colOff>
      <xdr:row>57</xdr:row>
      <xdr:rowOff>127909</xdr:rowOff>
    </xdr:to>
    <xdr:sp macro="" textlink="">
      <xdr:nvSpPr>
        <xdr:cNvPr id="129" name="フローチャート: 判断 128"/>
        <xdr:cNvSpPr/>
      </xdr:nvSpPr>
      <xdr:spPr>
        <a:xfrm>
          <a:off x="1968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144436</xdr:rowOff>
    </xdr:from>
    <xdr:ext cx="534377" cy="259045"/>
    <xdr:sp macro="" textlink="">
      <xdr:nvSpPr>
        <xdr:cNvPr id="130" name="テキスト ボックス 129"/>
        <xdr:cNvSpPr txBox="1"/>
      </xdr:nvSpPr>
      <xdr:spPr>
        <a:xfrm>
          <a:off x="1752111" y="957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85745</xdr:rowOff>
    </xdr:from>
    <xdr:to>
      <xdr:col>6</xdr:col>
      <xdr:colOff>38100</xdr:colOff>
      <xdr:row>58</xdr:row>
      <xdr:rowOff>15895</xdr:rowOff>
    </xdr:to>
    <xdr:sp macro="" textlink="">
      <xdr:nvSpPr>
        <xdr:cNvPr id="131" name="フローチャート: 判断 130"/>
        <xdr:cNvSpPr/>
      </xdr:nvSpPr>
      <xdr:spPr>
        <a:xfrm>
          <a:off x="1079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32422</xdr:rowOff>
    </xdr:from>
    <xdr:ext cx="534377" cy="259045"/>
    <xdr:sp macro="" textlink="">
      <xdr:nvSpPr>
        <xdr:cNvPr id="132" name="テキスト ボックス 131"/>
        <xdr:cNvSpPr txBox="1"/>
      </xdr:nvSpPr>
      <xdr:spPr>
        <a:xfrm>
          <a:off x="863111" y="963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11976</xdr:rowOff>
    </xdr:from>
    <xdr:to>
      <xdr:col>24</xdr:col>
      <xdr:colOff>114300</xdr:colOff>
      <xdr:row>57</xdr:row>
      <xdr:rowOff>113576</xdr:rowOff>
    </xdr:to>
    <xdr:sp macro="" textlink="">
      <xdr:nvSpPr>
        <xdr:cNvPr id="138" name="楕円 137"/>
        <xdr:cNvSpPr/>
      </xdr:nvSpPr>
      <xdr:spPr>
        <a:xfrm>
          <a:off x="4584700" y="978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161853</xdr:rowOff>
    </xdr:from>
    <xdr:ext cx="534377" cy="259045"/>
    <xdr:sp macro="" textlink="">
      <xdr:nvSpPr>
        <xdr:cNvPr id="139" name="物件費該当値テキスト"/>
        <xdr:cNvSpPr txBox="1"/>
      </xdr:nvSpPr>
      <xdr:spPr>
        <a:xfrm>
          <a:off x="4686300" y="976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71618</xdr:rowOff>
    </xdr:from>
    <xdr:to>
      <xdr:col>20</xdr:col>
      <xdr:colOff>38100</xdr:colOff>
      <xdr:row>58</xdr:row>
      <xdr:rowOff>1768</xdr:rowOff>
    </xdr:to>
    <xdr:sp macro="" textlink="">
      <xdr:nvSpPr>
        <xdr:cNvPr id="140" name="楕円 139"/>
        <xdr:cNvSpPr/>
      </xdr:nvSpPr>
      <xdr:spPr>
        <a:xfrm>
          <a:off x="3746500" y="984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164345</xdr:rowOff>
    </xdr:from>
    <xdr:ext cx="534377" cy="259045"/>
    <xdr:sp macro="" textlink="">
      <xdr:nvSpPr>
        <xdr:cNvPr id="141" name="テキスト ボックス 140"/>
        <xdr:cNvSpPr txBox="1"/>
      </xdr:nvSpPr>
      <xdr:spPr>
        <a:xfrm>
          <a:off x="3530111" y="993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146804</xdr:rowOff>
    </xdr:from>
    <xdr:to>
      <xdr:col>15</xdr:col>
      <xdr:colOff>101600</xdr:colOff>
      <xdr:row>58</xdr:row>
      <xdr:rowOff>76954</xdr:rowOff>
    </xdr:to>
    <xdr:sp macro="" textlink="">
      <xdr:nvSpPr>
        <xdr:cNvPr id="142" name="楕円 141"/>
        <xdr:cNvSpPr/>
      </xdr:nvSpPr>
      <xdr:spPr>
        <a:xfrm>
          <a:off x="2857500" y="991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68081</xdr:rowOff>
    </xdr:from>
    <xdr:ext cx="534377" cy="259045"/>
    <xdr:sp macro="" textlink="">
      <xdr:nvSpPr>
        <xdr:cNvPr id="143" name="テキスト ボックス 142"/>
        <xdr:cNvSpPr txBox="1"/>
      </xdr:nvSpPr>
      <xdr:spPr>
        <a:xfrm>
          <a:off x="2641111" y="1001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158509</xdr:rowOff>
    </xdr:from>
    <xdr:to>
      <xdr:col>10</xdr:col>
      <xdr:colOff>165100</xdr:colOff>
      <xdr:row>58</xdr:row>
      <xdr:rowOff>88659</xdr:rowOff>
    </xdr:to>
    <xdr:sp macro="" textlink="">
      <xdr:nvSpPr>
        <xdr:cNvPr id="144" name="楕円 143"/>
        <xdr:cNvSpPr/>
      </xdr:nvSpPr>
      <xdr:spPr>
        <a:xfrm>
          <a:off x="1968500" y="993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79786</xdr:rowOff>
    </xdr:from>
    <xdr:ext cx="534377" cy="259045"/>
    <xdr:sp macro="" textlink="">
      <xdr:nvSpPr>
        <xdr:cNvPr id="145" name="テキスト ボックス 144"/>
        <xdr:cNvSpPr txBox="1"/>
      </xdr:nvSpPr>
      <xdr:spPr>
        <a:xfrm>
          <a:off x="1752111" y="1002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54221</xdr:rowOff>
    </xdr:from>
    <xdr:to>
      <xdr:col>6</xdr:col>
      <xdr:colOff>38100</xdr:colOff>
      <xdr:row>58</xdr:row>
      <xdr:rowOff>155821</xdr:rowOff>
    </xdr:to>
    <xdr:sp macro="" textlink="">
      <xdr:nvSpPr>
        <xdr:cNvPr id="146" name="楕円 145"/>
        <xdr:cNvSpPr/>
      </xdr:nvSpPr>
      <xdr:spPr>
        <a:xfrm>
          <a:off x="1079500" y="999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146948</xdr:rowOff>
    </xdr:from>
    <xdr:ext cx="534377" cy="259045"/>
    <xdr:sp macro="" textlink="">
      <xdr:nvSpPr>
        <xdr:cNvPr id="147" name="テキスト ボックス 146"/>
        <xdr:cNvSpPr txBox="1"/>
      </xdr:nvSpPr>
      <xdr:spPr>
        <a:xfrm>
          <a:off x="863111" y="1009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158496</xdr:rowOff>
    </xdr:from>
    <xdr:to>
      <xdr:col>24</xdr:col>
      <xdr:colOff>62865</xdr:colOff>
      <xdr:row>78</xdr:row>
      <xdr:rowOff>130938</xdr:rowOff>
    </xdr:to>
    <xdr:cxnSp macro="">
      <xdr:nvCxnSpPr>
        <xdr:cNvPr id="171" name="直線コネクタ 170"/>
        <xdr:cNvCxnSpPr/>
      </xdr:nvCxnSpPr>
      <xdr:spPr>
        <a:xfrm flipV="1">
          <a:off x="4633595" y="11988546"/>
          <a:ext cx="1270" cy="1515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134765</xdr:rowOff>
    </xdr:from>
    <xdr:ext cx="378565" cy="259045"/>
    <xdr:sp macro="" textlink="">
      <xdr:nvSpPr>
        <xdr:cNvPr id="172" name="維持補修費最小値テキスト"/>
        <xdr:cNvSpPr txBox="1"/>
      </xdr:nvSpPr>
      <xdr:spPr>
        <a:xfrm>
          <a:off x="4686300" y="13507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130938</xdr:rowOff>
    </xdr:from>
    <xdr:to>
      <xdr:col>24</xdr:col>
      <xdr:colOff>152400</xdr:colOff>
      <xdr:row>78</xdr:row>
      <xdr:rowOff>130938</xdr:rowOff>
    </xdr:to>
    <xdr:cxnSp macro="">
      <xdr:nvCxnSpPr>
        <xdr:cNvPr id="173" name="直線コネクタ 172"/>
        <xdr:cNvCxnSpPr/>
      </xdr:nvCxnSpPr>
      <xdr:spPr>
        <a:xfrm>
          <a:off x="4546600" y="1350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105173</xdr:rowOff>
    </xdr:from>
    <xdr:ext cx="534377" cy="259045"/>
    <xdr:sp macro="" textlink="">
      <xdr:nvSpPr>
        <xdr:cNvPr id="174" name="維持補修費最大値テキスト"/>
        <xdr:cNvSpPr txBox="1"/>
      </xdr:nvSpPr>
      <xdr:spPr>
        <a:xfrm>
          <a:off x="4686300" y="1176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158496</xdr:rowOff>
    </xdr:from>
    <xdr:to>
      <xdr:col>24</xdr:col>
      <xdr:colOff>152400</xdr:colOff>
      <xdr:row>69</xdr:row>
      <xdr:rowOff>158496</xdr:rowOff>
    </xdr:to>
    <xdr:cxnSp macro="">
      <xdr:nvCxnSpPr>
        <xdr:cNvPr id="175" name="直線コネクタ 174"/>
        <xdr:cNvCxnSpPr/>
      </xdr:nvCxnSpPr>
      <xdr:spPr>
        <a:xfrm>
          <a:off x="4546600" y="1198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162687</xdr:rowOff>
    </xdr:from>
    <xdr:to>
      <xdr:col>24</xdr:col>
      <xdr:colOff>63500</xdr:colOff>
      <xdr:row>72</xdr:row>
      <xdr:rowOff>116205</xdr:rowOff>
    </xdr:to>
    <xdr:cxnSp macro="">
      <xdr:nvCxnSpPr>
        <xdr:cNvPr id="176" name="直線コネクタ 175"/>
        <xdr:cNvCxnSpPr/>
      </xdr:nvCxnSpPr>
      <xdr:spPr>
        <a:xfrm flipV="1">
          <a:off x="3797300" y="12335637"/>
          <a:ext cx="838200" cy="12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53103</xdr:rowOff>
    </xdr:from>
    <xdr:ext cx="469744" cy="259045"/>
    <xdr:sp macro="" textlink="">
      <xdr:nvSpPr>
        <xdr:cNvPr id="177" name="維持補修費平均値テキスト"/>
        <xdr:cNvSpPr txBox="1"/>
      </xdr:nvSpPr>
      <xdr:spPr>
        <a:xfrm>
          <a:off x="4686300" y="13083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74676</xdr:rowOff>
    </xdr:from>
    <xdr:to>
      <xdr:col>24</xdr:col>
      <xdr:colOff>114300</xdr:colOff>
      <xdr:row>77</xdr:row>
      <xdr:rowOff>4826</xdr:rowOff>
    </xdr:to>
    <xdr:sp macro="" textlink="">
      <xdr:nvSpPr>
        <xdr:cNvPr id="178" name="フローチャート: 判断 177"/>
        <xdr:cNvSpPr/>
      </xdr:nvSpPr>
      <xdr:spPr>
        <a:xfrm>
          <a:off x="45847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116205</xdr:rowOff>
    </xdr:from>
    <xdr:to>
      <xdr:col>19</xdr:col>
      <xdr:colOff>177800</xdr:colOff>
      <xdr:row>73</xdr:row>
      <xdr:rowOff>42545</xdr:rowOff>
    </xdr:to>
    <xdr:cxnSp macro="">
      <xdr:nvCxnSpPr>
        <xdr:cNvPr id="179" name="直線コネクタ 178"/>
        <xdr:cNvCxnSpPr/>
      </xdr:nvCxnSpPr>
      <xdr:spPr>
        <a:xfrm flipV="1">
          <a:off x="2908300" y="12460605"/>
          <a:ext cx="889000" cy="9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90170</xdr:rowOff>
    </xdr:from>
    <xdr:to>
      <xdr:col>20</xdr:col>
      <xdr:colOff>38100</xdr:colOff>
      <xdr:row>77</xdr:row>
      <xdr:rowOff>20320</xdr:rowOff>
    </xdr:to>
    <xdr:sp macro="" textlink="">
      <xdr:nvSpPr>
        <xdr:cNvPr id="180" name="フローチャート: 判断 179"/>
        <xdr:cNvSpPr/>
      </xdr:nvSpPr>
      <xdr:spPr>
        <a:xfrm>
          <a:off x="3746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11447</xdr:rowOff>
    </xdr:from>
    <xdr:ext cx="469744" cy="259045"/>
    <xdr:sp macro="" textlink="">
      <xdr:nvSpPr>
        <xdr:cNvPr id="181" name="テキスト ボックス 180"/>
        <xdr:cNvSpPr txBox="1"/>
      </xdr:nvSpPr>
      <xdr:spPr>
        <a:xfrm>
          <a:off x="3562428" y="1321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42545</xdr:rowOff>
    </xdr:from>
    <xdr:to>
      <xdr:col>15</xdr:col>
      <xdr:colOff>50800</xdr:colOff>
      <xdr:row>73</xdr:row>
      <xdr:rowOff>106934</xdr:rowOff>
    </xdr:to>
    <xdr:cxnSp macro="">
      <xdr:nvCxnSpPr>
        <xdr:cNvPr id="182" name="直線コネクタ 181"/>
        <xdr:cNvCxnSpPr/>
      </xdr:nvCxnSpPr>
      <xdr:spPr>
        <a:xfrm flipV="1">
          <a:off x="2019300" y="12558395"/>
          <a:ext cx="889000" cy="6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92838</xdr:rowOff>
    </xdr:from>
    <xdr:to>
      <xdr:col>15</xdr:col>
      <xdr:colOff>101600</xdr:colOff>
      <xdr:row>77</xdr:row>
      <xdr:rowOff>22988</xdr:rowOff>
    </xdr:to>
    <xdr:sp macro="" textlink="">
      <xdr:nvSpPr>
        <xdr:cNvPr id="183" name="フローチャート: 判断 182"/>
        <xdr:cNvSpPr/>
      </xdr:nvSpPr>
      <xdr:spPr>
        <a:xfrm>
          <a:off x="2857500" y="131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14115</xdr:rowOff>
    </xdr:from>
    <xdr:ext cx="469744" cy="259045"/>
    <xdr:sp macro="" textlink="">
      <xdr:nvSpPr>
        <xdr:cNvPr id="184" name="テキスト ボックス 183"/>
        <xdr:cNvSpPr txBox="1"/>
      </xdr:nvSpPr>
      <xdr:spPr>
        <a:xfrm>
          <a:off x="2673428" y="1321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106934</xdr:rowOff>
    </xdr:from>
    <xdr:to>
      <xdr:col>10</xdr:col>
      <xdr:colOff>114300</xdr:colOff>
      <xdr:row>73</xdr:row>
      <xdr:rowOff>141859</xdr:rowOff>
    </xdr:to>
    <xdr:cxnSp macro="">
      <xdr:nvCxnSpPr>
        <xdr:cNvPr id="185" name="直線コネクタ 184"/>
        <xdr:cNvCxnSpPr/>
      </xdr:nvCxnSpPr>
      <xdr:spPr>
        <a:xfrm flipV="1">
          <a:off x="1130300" y="12622784"/>
          <a:ext cx="889000" cy="3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3811</xdr:rowOff>
    </xdr:from>
    <xdr:to>
      <xdr:col>10</xdr:col>
      <xdr:colOff>165100</xdr:colOff>
      <xdr:row>76</xdr:row>
      <xdr:rowOff>105411</xdr:rowOff>
    </xdr:to>
    <xdr:sp macro="" textlink="">
      <xdr:nvSpPr>
        <xdr:cNvPr id="186" name="フローチャート: 判断 185"/>
        <xdr:cNvSpPr/>
      </xdr:nvSpPr>
      <xdr:spPr>
        <a:xfrm>
          <a:off x="19685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96538</xdr:rowOff>
    </xdr:from>
    <xdr:ext cx="469744" cy="259045"/>
    <xdr:sp macro="" textlink="">
      <xdr:nvSpPr>
        <xdr:cNvPr id="187" name="テキスト ボックス 186"/>
        <xdr:cNvSpPr txBox="1"/>
      </xdr:nvSpPr>
      <xdr:spPr>
        <a:xfrm>
          <a:off x="1784428" y="1312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32258</xdr:rowOff>
    </xdr:from>
    <xdr:to>
      <xdr:col>6</xdr:col>
      <xdr:colOff>38100</xdr:colOff>
      <xdr:row>76</xdr:row>
      <xdr:rowOff>133858</xdr:rowOff>
    </xdr:to>
    <xdr:sp macro="" textlink="">
      <xdr:nvSpPr>
        <xdr:cNvPr id="188" name="フローチャート: 判断 187"/>
        <xdr:cNvSpPr/>
      </xdr:nvSpPr>
      <xdr:spPr>
        <a:xfrm>
          <a:off x="1079500" y="1306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124985</xdr:rowOff>
    </xdr:from>
    <xdr:ext cx="469744" cy="259045"/>
    <xdr:sp macro="" textlink="">
      <xdr:nvSpPr>
        <xdr:cNvPr id="189" name="テキスト ボックス 188"/>
        <xdr:cNvSpPr txBox="1"/>
      </xdr:nvSpPr>
      <xdr:spPr>
        <a:xfrm>
          <a:off x="895428" y="1315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111887</xdr:rowOff>
    </xdr:from>
    <xdr:to>
      <xdr:col>24</xdr:col>
      <xdr:colOff>114300</xdr:colOff>
      <xdr:row>72</xdr:row>
      <xdr:rowOff>42037</xdr:rowOff>
    </xdr:to>
    <xdr:sp macro="" textlink="">
      <xdr:nvSpPr>
        <xdr:cNvPr id="195" name="楕円 194"/>
        <xdr:cNvSpPr/>
      </xdr:nvSpPr>
      <xdr:spPr>
        <a:xfrm>
          <a:off x="4584700" y="1228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134764</xdr:rowOff>
    </xdr:from>
    <xdr:ext cx="469744" cy="259045"/>
    <xdr:sp macro="" textlink="">
      <xdr:nvSpPr>
        <xdr:cNvPr id="196" name="維持補修費該当値テキスト"/>
        <xdr:cNvSpPr txBox="1"/>
      </xdr:nvSpPr>
      <xdr:spPr>
        <a:xfrm>
          <a:off x="4686300" y="1213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65405</xdr:rowOff>
    </xdr:from>
    <xdr:to>
      <xdr:col>20</xdr:col>
      <xdr:colOff>38100</xdr:colOff>
      <xdr:row>72</xdr:row>
      <xdr:rowOff>167005</xdr:rowOff>
    </xdr:to>
    <xdr:sp macro="" textlink="">
      <xdr:nvSpPr>
        <xdr:cNvPr id="197" name="楕円 196"/>
        <xdr:cNvSpPr/>
      </xdr:nvSpPr>
      <xdr:spPr>
        <a:xfrm>
          <a:off x="3746500" y="1240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12082</xdr:rowOff>
    </xdr:from>
    <xdr:ext cx="469744" cy="259045"/>
    <xdr:sp macro="" textlink="">
      <xdr:nvSpPr>
        <xdr:cNvPr id="198" name="テキスト ボックス 197"/>
        <xdr:cNvSpPr txBox="1"/>
      </xdr:nvSpPr>
      <xdr:spPr>
        <a:xfrm>
          <a:off x="3562428" y="12185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163195</xdr:rowOff>
    </xdr:from>
    <xdr:to>
      <xdr:col>15</xdr:col>
      <xdr:colOff>101600</xdr:colOff>
      <xdr:row>73</xdr:row>
      <xdr:rowOff>93345</xdr:rowOff>
    </xdr:to>
    <xdr:sp macro="" textlink="">
      <xdr:nvSpPr>
        <xdr:cNvPr id="199" name="楕円 198"/>
        <xdr:cNvSpPr/>
      </xdr:nvSpPr>
      <xdr:spPr>
        <a:xfrm>
          <a:off x="2857500" y="1250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109872</xdr:rowOff>
    </xdr:from>
    <xdr:ext cx="469744" cy="259045"/>
    <xdr:sp macro="" textlink="">
      <xdr:nvSpPr>
        <xdr:cNvPr id="200" name="テキスト ボックス 199"/>
        <xdr:cNvSpPr txBox="1"/>
      </xdr:nvSpPr>
      <xdr:spPr>
        <a:xfrm>
          <a:off x="2673428" y="1228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56134</xdr:rowOff>
    </xdr:from>
    <xdr:to>
      <xdr:col>10</xdr:col>
      <xdr:colOff>165100</xdr:colOff>
      <xdr:row>73</xdr:row>
      <xdr:rowOff>157734</xdr:rowOff>
    </xdr:to>
    <xdr:sp macro="" textlink="">
      <xdr:nvSpPr>
        <xdr:cNvPr id="201" name="楕円 200"/>
        <xdr:cNvSpPr/>
      </xdr:nvSpPr>
      <xdr:spPr>
        <a:xfrm>
          <a:off x="1968500" y="1257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2811</xdr:rowOff>
    </xdr:from>
    <xdr:ext cx="469744" cy="259045"/>
    <xdr:sp macro="" textlink="">
      <xdr:nvSpPr>
        <xdr:cNvPr id="202" name="テキスト ボックス 201"/>
        <xdr:cNvSpPr txBox="1"/>
      </xdr:nvSpPr>
      <xdr:spPr>
        <a:xfrm>
          <a:off x="1784428" y="1234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91059</xdr:rowOff>
    </xdr:from>
    <xdr:to>
      <xdr:col>6</xdr:col>
      <xdr:colOff>38100</xdr:colOff>
      <xdr:row>74</xdr:row>
      <xdr:rowOff>21209</xdr:rowOff>
    </xdr:to>
    <xdr:sp macro="" textlink="">
      <xdr:nvSpPr>
        <xdr:cNvPr id="203" name="楕円 202"/>
        <xdr:cNvSpPr/>
      </xdr:nvSpPr>
      <xdr:spPr>
        <a:xfrm>
          <a:off x="1079500" y="1260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37736</xdr:rowOff>
    </xdr:from>
    <xdr:ext cx="469744" cy="259045"/>
    <xdr:sp macro="" textlink="">
      <xdr:nvSpPr>
        <xdr:cNvPr id="204" name="テキスト ボックス 203"/>
        <xdr:cNvSpPr txBox="1"/>
      </xdr:nvSpPr>
      <xdr:spPr>
        <a:xfrm>
          <a:off x="895428" y="12382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36513</xdr:rowOff>
    </xdr:from>
    <xdr:to>
      <xdr:col>24</xdr:col>
      <xdr:colOff>62865</xdr:colOff>
      <xdr:row>99</xdr:row>
      <xdr:rowOff>45289</xdr:rowOff>
    </xdr:to>
    <xdr:cxnSp macro="">
      <xdr:nvCxnSpPr>
        <xdr:cNvPr id="229" name="直線コネクタ 228"/>
        <xdr:cNvCxnSpPr/>
      </xdr:nvCxnSpPr>
      <xdr:spPr>
        <a:xfrm flipV="1">
          <a:off x="4633595" y="15638463"/>
          <a:ext cx="1270" cy="13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49116</xdr:rowOff>
    </xdr:from>
    <xdr:ext cx="534377" cy="259045"/>
    <xdr:sp macro="" textlink="">
      <xdr:nvSpPr>
        <xdr:cNvPr id="230" name="扶助費最小値テキスト"/>
        <xdr:cNvSpPr txBox="1"/>
      </xdr:nvSpPr>
      <xdr:spPr>
        <a:xfrm>
          <a:off x="4686300" y="1702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45289</xdr:rowOff>
    </xdr:from>
    <xdr:to>
      <xdr:col>24</xdr:col>
      <xdr:colOff>152400</xdr:colOff>
      <xdr:row>99</xdr:row>
      <xdr:rowOff>45289</xdr:rowOff>
    </xdr:to>
    <xdr:cxnSp macro="">
      <xdr:nvCxnSpPr>
        <xdr:cNvPr id="231" name="直線コネクタ 230"/>
        <xdr:cNvCxnSpPr/>
      </xdr:nvCxnSpPr>
      <xdr:spPr>
        <a:xfrm>
          <a:off x="4546600" y="1701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154640</xdr:rowOff>
    </xdr:from>
    <xdr:ext cx="599010" cy="259045"/>
    <xdr:sp macro="" textlink="">
      <xdr:nvSpPr>
        <xdr:cNvPr id="232" name="扶助費最大値テキスト"/>
        <xdr:cNvSpPr txBox="1"/>
      </xdr:nvSpPr>
      <xdr:spPr>
        <a:xfrm>
          <a:off x="4686300" y="1541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36513</xdr:rowOff>
    </xdr:from>
    <xdr:to>
      <xdr:col>24</xdr:col>
      <xdr:colOff>152400</xdr:colOff>
      <xdr:row>91</xdr:row>
      <xdr:rowOff>36513</xdr:rowOff>
    </xdr:to>
    <xdr:cxnSp macro="">
      <xdr:nvCxnSpPr>
        <xdr:cNvPr id="233" name="直線コネクタ 232"/>
        <xdr:cNvCxnSpPr/>
      </xdr:nvCxnSpPr>
      <xdr:spPr>
        <a:xfrm>
          <a:off x="4546600" y="1563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86970</xdr:rowOff>
    </xdr:from>
    <xdr:to>
      <xdr:col>24</xdr:col>
      <xdr:colOff>63500</xdr:colOff>
      <xdr:row>96</xdr:row>
      <xdr:rowOff>109765</xdr:rowOff>
    </xdr:to>
    <xdr:cxnSp macro="">
      <xdr:nvCxnSpPr>
        <xdr:cNvPr id="234" name="直線コネクタ 233"/>
        <xdr:cNvCxnSpPr/>
      </xdr:nvCxnSpPr>
      <xdr:spPr>
        <a:xfrm flipV="1">
          <a:off x="3797300" y="16546170"/>
          <a:ext cx="838200" cy="2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4894</xdr:rowOff>
    </xdr:from>
    <xdr:ext cx="599010" cy="259045"/>
    <xdr:sp macro="" textlink="">
      <xdr:nvSpPr>
        <xdr:cNvPr id="235" name="扶助費平均値テキスト"/>
        <xdr:cNvSpPr txBox="1"/>
      </xdr:nvSpPr>
      <xdr:spPr>
        <a:xfrm>
          <a:off x="4686300" y="162926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153467</xdr:rowOff>
    </xdr:from>
    <xdr:to>
      <xdr:col>24</xdr:col>
      <xdr:colOff>114300</xdr:colOff>
      <xdr:row>96</xdr:row>
      <xdr:rowOff>83617</xdr:rowOff>
    </xdr:to>
    <xdr:sp macro="" textlink="">
      <xdr:nvSpPr>
        <xdr:cNvPr id="236" name="フローチャート: 判断 235"/>
        <xdr:cNvSpPr/>
      </xdr:nvSpPr>
      <xdr:spPr>
        <a:xfrm>
          <a:off x="45847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109765</xdr:rowOff>
    </xdr:from>
    <xdr:to>
      <xdr:col>19</xdr:col>
      <xdr:colOff>177800</xdr:colOff>
      <xdr:row>97</xdr:row>
      <xdr:rowOff>8559</xdr:rowOff>
    </xdr:to>
    <xdr:cxnSp macro="">
      <xdr:nvCxnSpPr>
        <xdr:cNvPr id="237" name="直線コネクタ 236"/>
        <xdr:cNvCxnSpPr/>
      </xdr:nvCxnSpPr>
      <xdr:spPr>
        <a:xfrm flipV="1">
          <a:off x="2908300" y="16568965"/>
          <a:ext cx="889000" cy="7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14466</xdr:rowOff>
    </xdr:from>
    <xdr:to>
      <xdr:col>20</xdr:col>
      <xdr:colOff>38100</xdr:colOff>
      <xdr:row>96</xdr:row>
      <xdr:rowOff>116066</xdr:rowOff>
    </xdr:to>
    <xdr:sp macro="" textlink="">
      <xdr:nvSpPr>
        <xdr:cNvPr id="238" name="フローチャート: 判断 237"/>
        <xdr:cNvSpPr/>
      </xdr:nvSpPr>
      <xdr:spPr>
        <a:xfrm>
          <a:off x="3746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132593</xdr:rowOff>
    </xdr:from>
    <xdr:ext cx="534377" cy="259045"/>
    <xdr:sp macro="" textlink="">
      <xdr:nvSpPr>
        <xdr:cNvPr id="239" name="テキスト ボックス 238"/>
        <xdr:cNvSpPr txBox="1"/>
      </xdr:nvSpPr>
      <xdr:spPr>
        <a:xfrm>
          <a:off x="3530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8559</xdr:rowOff>
    </xdr:from>
    <xdr:to>
      <xdr:col>15</xdr:col>
      <xdr:colOff>50800</xdr:colOff>
      <xdr:row>97</xdr:row>
      <xdr:rowOff>76797</xdr:rowOff>
    </xdr:to>
    <xdr:cxnSp macro="">
      <xdr:nvCxnSpPr>
        <xdr:cNvPr id="240" name="直線コネクタ 239"/>
        <xdr:cNvCxnSpPr/>
      </xdr:nvCxnSpPr>
      <xdr:spPr>
        <a:xfrm flipV="1">
          <a:off x="2019300" y="16639209"/>
          <a:ext cx="889000" cy="6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133438</xdr:rowOff>
    </xdr:from>
    <xdr:to>
      <xdr:col>15</xdr:col>
      <xdr:colOff>101600</xdr:colOff>
      <xdr:row>97</xdr:row>
      <xdr:rowOff>63588</xdr:rowOff>
    </xdr:to>
    <xdr:sp macro="" textlink="">
      <xdr:nvSpPr>
        <xdr:cNvPr id="241" name="フローチャート: 判断 240"/>
        <xdr:cNvSpPr/>
      </xdr:nvSpPr>
      <xdr:spPr>
        <a:xfrm>
          <a:off x="2857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54715</xdr:rowOff>
    </xdr:from>
    <xdr:ext cx="534377" cy="259045"/>
    <xdr:sp macro="" textlink="">
      <xdr:nvSpPr>
        <xdr:cNvPr id="242" name="テキスト ボックス 241"/>
        <xdr:cNvSpPr txBox="1"/>
      </xdr:nvSpPr>
      <xdr:spPr>
        <a:xfrm>
          <a:off x="2641111" y="166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76797</xdr:rowOff>
    </xdr:from>
    <xdr:to>
      <xdr:col>10</xdr:col>
      <xdr:colOff>114300</xdr:colOff>
      <xdr:row>97</xdr:row>
      <xdr:rowOff>130747</xdr:rowOff>
    </xdr:to>
    <xdr:cxnSp macro="">
      <xdr:nvCxnSpPr>
        <xdr:cNvPr id="243" name="直線コネクタ 242"/>
        <xdr:cNvCxnSpPr/>
      </xdr:nvCxnSpPr>
      <xdr:spPr>
        <a:xfrm flipV="1">
          <a:off x="1130300" y="16707447"/>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5728</xdr:rowOff>
    </xdr:from>
    <xdr:to>
      <xdr:col>10</xdr:col>
      <xdr:colOff>165100</xdr:colOff>
      <xdr:row>97</xdr:row>
      <xdr:rowOff>107328</xdr:rowOff>
    </xdr:to>
    <xdr:sp macro="" textlink="">
      <xdr:nvSpPr>
        <xdr:cNvPr id="244" name="フローチャート: 判断 243"/>
        <xdr:cNvSpPr/>
      </xdr:nvSpPr>
      <xdr:spPr>
        <a:xfrm>
          <a:off x="1968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123855</xdr:rowOff>
    </xdr:from>
    <xdr:ext cx="534377" cy="259045"/>
    <xdr:sp macro="" textlink="">
      <xdr:nvSpPr>
        <xdr:cNvPr id="245" name="テキスト ボックス 244"/>
        <xdr:cNvSpPr txBox="1"/>
      </xdr:nvSpPr>
      <xdr:spPr>
        <a:xfrm>
          <a:off x="1752111" y="164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81662</xdr:rowOff>
    </xdr:from>
    <xdr:to>
      <xdr:col>6</xdr:col>
      <xdr:colOff>38100</xdr:colOff>
      <xdr:row>98</xdr:row>
      <xdr:rowOff>11812</xdr:rowOff>
    </xdr:to>
    <xdr:sp macro="" textlink="">
      <xdr:nvSpPr>
        <xdr:cNvPr id="246" name="フローチャート: 判断 245"/>
        <xdr:cNvSpPr/>
      </xdr:nvSpPr>
      <xdr:spPr>
        <a:xfrm>
          <a:off x="1079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2939</xdr:rowOff>
    </xdr:from>
    <xdr:ext cx="534377" cy="259045"/>
    <xdr:sp macro="" textlink="">
      <xdr:nvSpPr>
        <xdr:cNvPr id="247" name="テキスト ボックス 246"/>
        <xdr:cNvSpPr txBox="1"/>
      </xdr:nvSpPr>
      <xdr:spPr>
        <a:xfrm>
          <a:off x="863111" y="1680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36170</xdr:rowOff>
    </xdr:from>
    <xdr:to>
      <xdr:col>24</xdr:col>
      <xdr:colOff>114300</xdr:colOff>
      <xdr:row>96</xdr:row>
      <xdr:rowOff>137770</xdr:rowOff>
    </xdr:to>
    <xdr:sp macro="" textlink="">
      <xdr:nvSpPr>
        <xdr:cNvPr id="253" name="楕円 252"/>
        <xdr:cNvSpPr/>
      </xdr:nvSpPr>
      <xdr:spPr>
        <a:xfrm>
          <a:off x="4584700" y="1649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14597</xdr:rowOff>
    </xdr:from>
    <xdr:ext cx="534377" cy="259045"/>
    <xdr:sp macro="" textlink="">
      <xdr:nvSpPr>
        <xdr:cNvPr id="254" name="扶助費該当値テキスト"/>
        <xdr:cNvSpPr txBox="1"/>
      </xdr:nvSpPr>
      <xdr:spPr>
        <a:xfrm>
          <a:off x="4686300" y="1647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58965</xdr:rowOff>
    </xdr:from>
    <xdr:to>
      <xdr:col>20</xdr:col>
      <xdr:colOff>38100</xdr:colOff>
      <xdr:row>96</xdr:row>
      <xdr:rowOff>160565</xdr:rowOff>
    </xdr:to>
    <xdr:sp macro="" textlink="">
      <xdr:nvSpPr>
        <xdr:cNvPr id="255" name="楕円 254"/>
        <xdr:cNvSpPr/>
      </xdr:nvSpPr>
      <xdr:spPr>
        <a:xfrm>
          <a:off x="3746500" y="165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151692</xdr:rowOff>
    </xdr:from>
    <xdr:ext cx="534377" cy="259045"/>
    <xdr:sp macro="" textlink="">
      <xdr:nvSpPr>
        <xdr:cNvPr id="256" name="テキスト ボックス 255"/>
        <xdr:cNvSpPr txBox="1"/>
      </xdr:nvSpPr>
      <xdr:spPr>
        <a:xfrm>
          <a:off x="3530111" y="1661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129209</xdr:rowOff>
    </xdr:from>
    <xdr:to>
      <xdr:col>15</xdr:col>
      <xdr:colOff>101600</xdr:colOff>
      <xdr:row>97</xdr:row>
      <xdr:rowOff>59359</xdr:rowOff>
    </xdr:to>
    <xdr:sp macro="" textlink="">
      <xdr:nvSpPr>
        <xdr:cNvPr id="257" name="楕円 256"/>
        <xdr:cNvSpPr/>
      </xdr:nvSpPr>
      <xdr:spPr>
        <a:xfrm>
          <a:off x="2857500" y="1658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75886</xdr:rowOff>
    </xdr:from>
    <xdr:ext cx="534377" cy="259045"/>
    <xdr:sp macro="" textlink="">
      <xdr:nvSpPr>
        <xdr:cNvPr id="258" name="テキスト ボックス 257"/>
        <xdr:cNvSpPr txBox="1"/>
      </xdr:nvSpPr>
      <xdr:spPr>
        <a:xfrm>
          <a:off x="2641111" y="1636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25997</xdr:rowOff>
    </xdr:from>
    <xdr:to>
      <xdr:col>10</xdr:col>
      <xdr:colOff>165100</xdr:colOff>
      <xdr:row>97</xdr:row>
      <xdr:rowOff>127597</xdr:rowOff>
    </xdr:to>
    <xdr:sp macro="" textlink="">
      <xdr:nvSpPr>
        <xdr:cNvPr id="259" name="楕円 258"/>
        <xdr:cNvSpPr/>
      </xdr:nvSpPr>
      <xdr:spPr>
        <a:xfrm>
          <a:off x="1968500" y="1665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118724</xdr:rowOff>
    </xdr:from>
    <xdr:ext cx="534377" cy="259045"/>
    <xdr:sp macro="" textlink="">
      <xdr:nvSpPr>
        <xdr:cNvPr id="260" name="テキスト ボックス 259"/>
        <xdr:cNvSpPr txBox="1"/>
      </xdr:nvSpPr>
      <xdr:spPr>
        <a:xfrm>
          <a:off x="1752111" y="1674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79947</xdr:rowOff>
    </xdr:from>
    <xdr:to>
      <xdr:col>6</xdr:col>
      <xdr:colOff>38100</xdr:colOff>
      <xdr:row>98</xdr:row>
      <xdr:rowOff>10097</xdr:rowOff>
    </xdr:to>
    <xdr:sp macro="" textlink="">
      <xdr:nvSpPr>
        <xdr:cNvPr id="261" name="楕円 260"/>
        <xdr:cNvSpPr/>
      </xdr:nvSpPr>
      <xdr:spPr>
        <a:xfrm>
          <a:off x="1079500" y="1671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26624</xdr:rowOff>
    </xdr:from>
    <xdr:ext cx="534377" cy="259045"/>
    <xdr:sp macro="" textlink="">
      <xdr:nvSpPr>
        <xdr:cNvPr id="262" name="テキスト ボックス 261"/>
        <xdr:cNvSpPr txBox="1"/>
      </xdr:nvSpPr>
      <xdr:spPr>
        <a:xfrm>
          <a:off x="863111" y="1648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157962</xdr:rowOff>
    </xdr:from>
    <xdr:to>
      <xdr:col>54</xdr:col>
      <xdr:colOff>189865</xdr:colOff>
      <xdr:row>38</xdr:row>
      <xdr:rowOff>47676</xdr:rowOff>
    </xdr:to>
    <xdr:cxnSp macro="">
      <xdr:nvCxnSpPr>
        <xdr:cNvPr id="286" name="直線コネクタ 285"/>
        <xdr:cNvCxnSpPr/>
      </xdr:nvCxnSpPr>
      <xdr:spPr>
        <a:xfrm flipV="1">
          <a:off x="10475595" y="5130012"/>
          <a:ext cx="1270" cy="1432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51503</xdr:rowOff>
    </xdr:from>
    <xdr:ext cx="534377" cy="259045"/>
    <xdr:sp macro="" textlink="">
      <xdr:nvSpPr>
        <xdr:cNvPr id="287" name="補助費等最小値テキスト"/>
        <xdr:cNvSpPr txBox="1"/>
      </xdr:nvSpPr>
      <xdr:spPr>
        <a:xfrm>
          <a:off x="10528300" y="656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47676</xdr:rowOff>
    </xdr:from>
    <xdr:to>
      <xdr:col>55</xdr:col>
      <xdr:colOff>88900</xdr:colOff>
      <xdr:row>38</xdr:row>
      <xdr:rowOff>47676</xdr:rowOff>
    </xdr:to>
    <xdr:cxnSp macro="">
      <xdr:nvCxnSpPr>
        <xdr:cNvPr id="288" name="直線コネクタ 287"/>
        <xdr:cNvCxnSpPr/>
      </xdr:nvCxnSpPr>
      <xdr:spPr>
        <a:xfrm>
          <a:off x="10388600" y="656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104639</xdr:rowOff>
    </xdr:from>
    <xdr:ext cx="599010" cy="259045"/>
    <xdr:sp macro="" textlink="">
      <xdr:nvSpPr>
        <xdr:cNvPr id="289" name="補助費等最大値テキスト"/>
        <xdr:cNvSpPr txBox="1"/>
      </xdr:nvSpPr>
      <xdr:spPr>
        <a:xfrm>
          <a:off x="10528300" y="490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157962</xdr:rowOff>
    </xdr:from>
    <xdr:to>
      <xdr:col>55</xdr:col>
      <xdr:colOff>88900</xdr:colOff>
      <xdr:row>29</xdr:row>
      <xdr:rowOff>157962</xdr:rowOff>
    </xdr:to>
    <xdr:cxnSp macro="">
      <xdr:nvCxnSpPr>
        <xdr:cNvPr id="290" name="直線コネクタ 289"/>
        <xdr:cNvCxnSpPr/>
      </xdr:nvCxnSpPr>
      <xdr:spPr>
        <a:xfrm>
          <a:off x="10388600" y="513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74244</xdr:rowOff>
    </xdr:from>
    <xdr:to>
      <xdr:col>55</xdr:col>
      <xdr:colOff>0</xdr:colOff>
      <xdr:row>35</xdr:row>
      <xdr:rowOff>81394</xdr:rowOff>
    </xdr:to>
    <xdr:cxnSp macro="">
      <xdr:nvCxnSpPr>
        <xdr:cNvPr id="291" name="直線コネクタ 290"/>
        <xdr:cNvCxnSpPr/>
      </xdr:nvCxnSpPr>
      <xdr:spPr>
        <a:xfrm>
          <a:off x="9639300" y="6074994"/>
          <a:ext cx="838200" cy="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68406</xdr:rowOff>
    </xdr:from>
    <xdr:ext cx="534377" cy="259045"/>
    <xdr:sp macro="" textlink="">
      <xdr:nvSpPr>
        <xdr:cNvPr id="292" name="補助費等平均値テキスト"/>
        <xdr:cNvSpPr txBox="1"/>
      </xdr:nvSpPr>
      <xdr:spPr>
        <a:xfrm>
          <a:off x="10528300" y="6240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89979</xdr:rowOff>
    </xdr:from>
    <xdr:to>
      <xdr:col>55</xdr:col>
      <xdr:colOff>50800</xdr:colOff>
      <xdr:row>37</xdr:row>
      <xdr:rowOff>20129</xdr:rowOff>
    </xdr:to>
    <xdr:sp macro="" textlink="">
      <xdr:nvSpPr>
        <xdr:cNvPr id="293" name="フローチャート: 判断 292"/>
        <xdr:cNvSpPr/>
      </xdr:nvSpPr>
      <xdr:spPr>
        <a:xfrm>
          <a:off x="10426700" y="626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55207</xdr:rowOff>
    </xdr:from>
    <xdr:to>
      <xdr:col>50</xdr:col>
      <xdr:colOff>114300</xdr:colOff>
      <xdr:row>35</xdr:row>
      <xdr:rowOff>74244</xdr:rowOff>
    </xdr:to>
    <xdr:cxnSp macro="">
      <xdr:nvCxnSpPr>
        <xdr:cNvPr id="294" name="直線コネクタ 293"/>
        <xdr:cNvCxnSpPr/>
      </xdr:nvCxnSpPr>
      <xdr:spPr>
        <a:xfrm>
          <a:off x="8750300" y="6055957"/>
          <a:ext cx="889000" cy="1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108966</xdr:rowOff>
    </xdr:from>
    <xdr:to>
      <xdr:col>50</xdr:col>
      <xdr:colOff>165100</xdr:colOff>
      <xdr:row>37</xdr:row>
      <xdr:rowOff>39116</xdr:rowOff>
    </xdr:to>
    <xdr:sp macro="" textlink="">
      <xdr:nvSpPr>
        <xdr:cNvPr id="295" name="フローチャート: 判断 294"/>
        <xdr:cNvSpPr/>
      </xdr:nvSpPr>
      <xdr:spPr>
        <a:xfrm>
          <a:off x="9588500" y="628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30243</xdr:rowOff>
    </xdr:from>
    <xdr:ext cx="534377" cy="259045"/>
    <xdr:sp macro="" textlink="">
      <xdr:nvSpPr>
        <xdr:cNvPr id="296" name="テキスト ボックス 295"/>
        <xdr:cNvSpPr txBox="1"/>
      </xdr:nvSpPr>
      <xdr:spPr>
        <a:xfrm>
          <a:off x="9372111" y="637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55207</xdr:rowOff>
    </xdr:from>
    <xdr:to>
      <xdr:col>45</xdr:col>
      <xdr:colOff>177800</xdr:colOff>
      <xdr:row>36</xdr:row>
      <xdr:rowOff>46304</xdr:rowOff>
    </xdr:to>
    <xdr:cxnSp macro="">
      <xdr:nvCxnSpPr>
        <xdr:cNvPr id="297" name="直線コネクタ 296"/>
        <xdr:cNvCxnSpPr/>
      </xdr:nvCxnSpPr>
      <xdr:spPr>
        <a:xfrm flipV="1">
          <a:off x="7861300" y="6055957"/>
          <a:ext cx="889000" cy="16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129642</xdr:rowOff>
    </xdr:from>
    <xdr:to>
      <xdr:col>46</xdr:col>
      <xdr:colOff>38100</xdr:colOff>
      <xdr:row>37</xdr:row>
      <xdr:rowOff>59792</xdr:rowOff>
    </xdr:to>
    <xdr:sp macro="" textlink="">
      <xdr:nvSpPr>
        <xdr:cNvPr id="298" name="フローチャート: 判断 297"/>
        <xdr:cNvSpPr/>
      </xdr:nvSpPr>
      <xdr:spPr>
        <a:xfrm>
          <a:off x="8699500" y="630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50919</xdr:rowOff>
    </xdr:from>
    <xdr:ext cx="534377" cy="259045"/>
    <xdr:sp macro="" textlink="">
      <xdr:nvSpPr>
        <xdr:cNvPr id="299" name="テキスト ボックス 298"/>
        <xdr:cNvSpPr txBox="1"/>
      </xdr:nvSpPr>
      <xdr:spPr>
        <a:xfrm>
          <a:off x="8483111" y="639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46304</xdr:rowOff>
    </xdr:from>
    <xdr:to>
      <xdr:col>41</xdr:col>
      <xdr:colOff>50800</xdr:colOff>
      <xdr:row>36</xdr:row>
      <xdr:rowOff>60261</xdr:rowOff>
    </xdr:to>
    <xdr:cxnSp macro="">
      <xdr:nvCxnSpPr>
        <xdr:cNvPr id="300" name="直線コネクタ 299"/>
        <xdr:cNvCxnSpPr/>
      </xdr:nvCxnSpPr>
      <xdr:spPr>
        <a:xfrm flipV="1">
          <a:off x="6972300" y="6218504"/>
          <a:ext cx="889000" cy="1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100457</xdr:rowOff>
    </xdr:from>
    <xdr:to>
      <xdr:col>41</xdr:col>
      <xdr:colOff>101600</xdr:colOff>
      <xdr:row>37</xdr:row>
      <xdr:rowOff>30607</xdr:rowOff>
    </xdr:to>
    <xdr:sp macro="" textlink="">
      <xdr:nvSpPr>
        <xdr:cNvPr id="301" name="フローチャート: 判断 300"/>
        <xdr:cNvSpPr/>
      </xdr:nvSpPr>
      <xdr:spPr>
        <a:xfrm>
          <a:off x="7810500" y="62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21734</xdr:rowOff>
    </xdr:from>
    <xdr:ext cx="534377" cy="259045"/>
    <xdr:sp macro="" textlink="">
      <xdr:nvSpPr>
        <xdr:cNvPr id="302" name="テキスト ボックス 301"/>
        <xdr:cNvSpPr txBox="1"/>
      </xdr:nvSpPr>
      <xdr:spPr>
        <a:xfrm>
          <a:off x="7594111" y="636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99111</xdr:rowOff>
    </xdr:from>
    <xdr:to>
      <xdr:col>36</xdr:col>
      <xdr:colOff>165100</xdr:colOff>
      <xdr:row>37</xdr:row>
      <xdr:rowOff>29261</xdr:rowOff>
    </xdr:to>
    <xdr:sp macro="" textlink="">
      <xdr:nvSpPr>
        <xdr:cNvPr id="303" name="フローチャート: 判断 302"/>
        <xdr:cNvSpPr/>
      </xdr:nvSpPr>
      <xdr:spPr>
        <a:xfrm>
          <a:off x="6921500" y="627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20388</xdr:rowOff>
    </xdr:from>
    <xdr:ext cx="534377" cy="259045"/>
    <xdr:sp macro="" textlink="">
      <xdr:nvSpPr>
        <xdr:cNvPr id="304" name="テキスト ボックス 303"/>
        <xdr:cNvSpPr txBox="1"/>
      </xdr:nvSpPr>
      <xdr:spPr>
        <a:xfrm>
          <a:off x="6705111" y="636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30594</xdr:rowOff>
    </xdr:from>
    <xdr:to>
      <xdr:col>55</xdr:col>
      <xdr:colOff>50800</xdr:colOff>
      <xdr:row>35</xdr:row>
      <xdr:rowOff>132194</xdr:rowOff>
    </xdr:to>
    <xdr:sp macro="" textlink="">
      <xdr:nvSpPr>
        <xdr:cNvPr id="310" name="楕円 309"/>
        <xdr:cNvSpPr/>
      </xdr:nvSpPr>
      <xdr:spPr>
        <a:xfrm>
          <a:off x="10426700" y="603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53471</xdr:rowOff>
    </xdr:from>
    <xdr:ext cx="534377" cy="259045"/>
    <xdr:sp macro="" textlink="">
      <xdr:nvSpPr>
        <xdr:cNvPr id="311" name="補助費等該当値テキスト"/>
        <xdr:cNvSpPr txBox="1"/>
      </xdr:nvSpPr>
      <xdr:spPr>
        <a:xfrm>
          <a:off x="10528300" y="588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23444</xdr:rowOff>
    </xdr:from>
    <xdr:to>
      <xdr:col>50</xdr:col>
      <xdr:colOff>165100</xdr:colOff>
      <xdr:row>35</xdr:row>
      <xdr:rowOff>125044</xdr:rowOff>
    </xdr:to>
    <xdr:sp macro="" textlink="">
      <xdr:nvSpPr>
        <xdr:cNvPr id="312" name="楕円 311"/>
        <xdr:cNvSpPr/>
      </xdr:nvSpPr>
      <xdr:spPr>
        <a:xfrm>
          <a:off x="9588500" y="602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141571</xdr:rowOff>
    </xdr:from>
    <xdr:ext cx="534377" cy="259045"/>
    <xdr:sp macro="" textlink="">
      <xdr:nvSpPr>
        <xdr:cNvPr id="313" name="テキスト ボックス 312"/>
        <xdr:cNvSpPr txBox="1"/>
      </xdr:nvSpPr>
      <xdr:spPr>
        <a:xfrm>
          <a:off x="9372111" y="579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4407</xdr:rowOff>
    </xdr:from>
    <xdr:to>
      <xdr:col>46</xdr:col>
      <xdr:colOff>38100</xdr:colOff>
      <xdr:row>35</xdr:row>
      <xdr:rowOff>106007</xdr:rowOff>
    </xdr:to>
    <xdr:sp macro="" textlink="">
      <xdr:nvSpPr>
        <xdr:cNvPr id="314" name="楕円 313"/>
        <xdr:cNvSpPr/>
      </xdr:nvSpPr>
      <xdr:spPr>
        <a:xfrm>
          <a:off x="8699500" y="600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122534</xdr:rowOff>
    </xdr:from>
    <xdr:ext cx="534377" cy="259045"/>
    <xdr:sp macro="" textlink="">
      <xdr:nvSpPr>
        <xdr:cNvPr id="315" name="テキスト ボックス 314"/>
        <xdr:cNvSpPr txBox="1"/>
      </xdr:nvSpPr>
      <xdr:spPr>
        <a:xfrm>
          <a:off x="8483111" y="578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166954</xdr:rowOff>
    </xdr:from>
    <xdr:to>
      <xdr:col>41</xdr:col>
      <xdr:colOff>101600</xdr:colOff>
      <xdr:row>36</xdr:row>
      <xdr:rowOff>97104</xdr:rowOff>
    </xdr:to>
    <xdr:sp macro="" textlink="">
      <xdr:nvSpPr>
        <xdr:cNvPr id="316" name="楕円 315"/>
        <xdr:cNvSpPr/>
      </xdr:nvSpPr>
      <xdr:spPr>
        <a:xfrm>
          <a:off x="7810500" y="616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113631</xdr:rowOff>
    </xdr:from>
    <xdr:ext cx="534377" cy="259045"/>
    <xdr:sp macro="" textlink="">
      <xdr:nvSpPr>
        <xdr:cNvPr id="317" name="テキスト ボックス 316"/>
        <xdr:cNvSpPr txBox="1"/>
      </xdr:nvSpPr>
      <xdr:spPr>
        <a:xfrm>
          <a:off x="7594111" y="594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9461</xdr:rowOff>
    </xdr:from>
    <xdr:to>
      <xdr:col>36</xdr:col>
      <xdr:colOff>165100</xdr:colOff>
      <xdr:row>36</xdr:row>
      <xdr:rowOff>111061</xdr:rowOff>
    </xdr:to>
    <xdr:sp macro="" textlink="">
      <xdr:nvSpPr>
        <xdr:cNvPr id="318" name="楕円 317"/>
        <xdr:cNvSpPr/>
      </xdr:nvSpPr>
      <xdr:spPr>
        <a:xfrm>
          <a:off x="6921500" y="61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127588</xdr:rowOff>
    </xdr:from>
    <xdr:ext cx="534377" cy="259045"/>
    <xdr:sp macro="" textlink="">
      <xdr:nvSpPr>
        <xdr:cNvPr id="319" name="テキスト ボックス 318"/>
        <xdr:cNvSpPr txBox="1"/>
      </xdr:nvSpPr>
      <xdr:spPr>
        <a:xfrm>
          <a:off x="6705111" y="595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120432</xdr:rowOff>
    </xdr:from>
    <xdr:to>
      <xdr:col>54</xdr:col>
      <xdr:colOff>189865</xdr:colOff>
      <xdr:row>58</xdr:row>
      <xdr:rowOff>138699</xdr:rowOff>
    </xdr:to>
    <xdr:cxnSp macro="">
      <xdr:nvCxnSpPr>
        <xdr:cNvPr id="345" name="直線コネクタ 344"/>
        <xdr:cNvCxnSpPr/>
      </xdr:nvCxnSpPr>
      <xdr:spPr>
        <a:xfrm flipV="1">
          <a:off x="10475595" y="8692932"/>
          <a:ext cx="1270" cy="138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142526</xdr:rowOff>
    </xdr:from>
    <xdr:ext cx="534377" cy="259045"/>
    <xdr:sp macro="" textlink="">
      <xdr:nvSpPr>
        <xdr:cNvPr id="346" name="普通建設事業費最小値テキスト"/>
        <xdr:cNvSpPr txBox="1"/>
      </xdr:nvSpPr>
      <xdr:spPr>
        <a:xfrm>
          <a:off x="10528300" y="1008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138699</xdr:rowOff>
    </xdr:from>
    <xdr:to>
      <xdr:col>55</xdr:col>
      <xdr:colOff>88900</xdr:colOff>
      <xdr:row>58</xdr:row>
      <xdr:rowOff>138699</xdr:rowOff>
    </xdr:to>
    <xdr:cxnSp macro="">
      <xdr:nvCxnSpPr>
        <xdr:cNvPr id="347" name="直線コネクタ 346"/>
        <xdr:cNvCxnSpPr/>
      </xdr:nvCxnSpPr>
      <xdr:spPr>
        <a:xfrm>
          <a:off x="10388600" y="1008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67109</xdr:rowOff>
    </xdr:from>
    <xdr:ext cx="599010" cy="259045"/>
    <xdr:sp macro="" textlink="">
      <xdr:nvSpPr>
        <xdr:cNvPr id="348" name="普通建設事業費最大値テキスト"/>
        <xdr:cNvSpPr txBox="1"/>
      </xdr:nvSpPr>
      <xdr:spPr>
        <a:xfrm>
          <a:off x="10528300" y="84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120432</xdr:rowOff>
    </xdr:from>
    <xdr:to>
      <xdr:col>55</xdr:col>
      <xdr:colOff>88900</xdr:colOff>
      <xdr:row>50</xdr:row>
      <xdr:rowOff>120432</xdr:rowOff>
    </xdr:to>
    <xdr:cxnSp macro="">
      <xdr:nvCxnSpPr>
        <xdr:cNvPr id="349" name="直線コネクタ 348"/>
        <xdr:cNvCxnSpPr/>
      </xdr:nvCxnSpPr>
      <xdr:spPr>
        <a:xfrm>
          <a:off x="10388600" y="869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120432</xdr:rowOff>
    </xdr:from>
    <xdr:to>
      <xdr:col>55</xdr:col>
      <xdr:colOff>0</xdr:colOff>
      <xdr:row>52</xdr:row>
      <xdr:rowOff>134758</xdr:rowOff>
    </xdr:to>
    <xdr:cxnSp macro="">
      <xdr:nvCxnSpPr>
        <xdr:cNvPr id="350" name="直線コネクタ 349"/>
        <xdr:cNvCxnSpPr/>
      </xdr:nvCxnSpPr>
      <xdr:spPr>
        <a:xfrm flipV="1">
          <a:off x="9639300" y="8692932"/>
          <a:ext cx="838200" cy="35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76569</xdr:rowOff>
    </xdr:from>
    <xdr:ext cx="534377" cy="259045"/>
    <xdr:sp macro="" textlink="">
      <xdr:nvSpPr>
        <xdr:cNvPr id="351" name="普通建設事業費平均値テキスト"/>
        <xdr:cNvSpPr txBox="1"/>
      </xdr:nvSpPr>
      <xdr:spPr>
        <a:xfrm>
          <a:off x="10528300" y="967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98142</xdr:rowOff>
    </xdr:from>
    <xdr:to>
      <xdr:col>55</xdr:col>
      <xdr:colOff>50800</xdr:colOff>
      <xdr:row>57</xdr:row>
      <xdr:rowOff>28292</xdr:rowOff>
    </xdr:to>
    <xdr:sp macro="" textlink="">
      <xdr:nvSpPr>
        <xdr:cNvPr id="352" name="フローチャート: 判断 351"/>
        <xdr:cNvSpPr/>
      </xdr:nvSpPr>
      <xdr:spPr>
        <a:xfrm>
          <a:off x="104267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134758</xdr:rowOff>
    </xdr:from>
    <xdr:to>
      <xdr:col>50</xdr:col>
      <xdr:colOff>114300</xdr:colOff>
      <xdr:row>53</xdr:row>
      <xdr:rowOff>111517</xdr:rowOff>
    </xdr:to>
    <xdr:cxnSp macro="">
      <xdr:nvCxnSpPr>
        <xdr:cNvPr id="353" name="直線コネクタ 352"/>
        <xdr:cNvCxnSpPr/>
      </xdr:nvCxnSpPr>
      <xdr:spPr>
        <a:xfrm flipV="1">
          <a:off x="8750300" y="9050158"/>
          <a:ext cx="889000" cy="14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117432</xdr:rowOff>
    </xdr:from>
    <xdr:to>
      <xdr:col>50</xdr:col>
      <xdr:colOff>165100</xdr:colOff>
      <xdr:row>57</xdr:row>
      <xdr:rowOff>47582</xdr:rowOff>
    </xdr:to>
    <xdr:sp macro="" textlink="">
      <xdr:nvSpPr>
        <xdr:cNvPr id="354" name="フローチャート: 判断 353"/>
        <xdr:cNvSpPr/>
      </xdr:nvSpPr>
      <xdr:spPr>
        <a:xfrm>
          <a:off x="9588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38709</xdr:rowOff>
    </xdr:from>
    <xdr:ext cx="534377" cy="259045"/>
    <xdr:sp macro="" textlink="">
      <xdr:nvSpPr>
        <xdr:cNvPr id="355" name="テキスト ボックス 354"/>
        <xdr:cNvSpPr txBox="1"/>
      </xdr:nvSpPr>
      <xdr:spPr>
        <a:xfrm>
          <a:off x="9372111" y="981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111517</xdr:rowOff>
    </xdr:from>
    <xdr:to>
      <xdr:col>45</xdr:col>
      <xdr:colOff>177800</xdr:colOff>
      <xdr:row>55</xdr:row>
      <xdr:rowOff>143477</xdr:rowOff>
    </xdr:to>
    <xdr:cxnSp macro="">
      <xdr:nvCxnSpPr>
        <xdr:cNvPr id="356" name="直線コネクタ 355"/>
        <xdr:cNvCxnSpPr/>
      </xdr:nvCxnSpPr>
      <xdr:spPr>
        <a:xfrm flipV="1">
          <a:off x="7861300" y="9198367"/>
          <a:ext cx="889000" cy="37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80551</xdr:rowOff>
    </xdr:from>
    <xdr:to>
      <xdr:col>46</xdr:col>
      <xdr:colOff>38100</xdr:colOff>
      <xdr:row>57</xdr:row>
      <xdr:rowOff>10701</xdr:rowOff>
    </xdr:to>
    <xdr:sp macro="" textlink="">
      <xdr:nvSpPr>
        <xdr:cNvPr id="357" name="フローチャート: 判断 356"/>
        <xdr:cNvSpPr/>
      </xdr:nvSpPr>
      <xdr:spPr>
        <a:xfrm>
          <a:off x="8699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1828</xdr:rowOff>
    </xdr:from>
    <xdr:ext cx="534377" cy="259045"/>
    <xdr:sp macro="" textlink="">
      <xdr:nvSpPr>
        <xdr:cNvPr id="358" name="テキスト ボックス 357"/>
        <xdr:cNvSpPr txBox="1"/>
      </xdr:nvSpPr>
      <xdr:spPr>
        <a:xfrm>
          <a:off x="8483111" y="977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143477</xdr:rowOff>
    </xdr:from>
    <xdr:to>
      <xdr:col>41</xdr:col>
      <xdr:colOff>50800</xdr:colOff>
      <xdr:row>56</xdr:row>
      <xdr:rowOff>43601</xdr:rowOff>
    </xdr:to>
    <xdr:cxnSp macro="">
      <xdr:nvCxnSpPr>
        <xdr:cNvPr id="359" name="直線コネクタ 358"/>
        <xdr:cNvCxnSpPr/>
      </xdr:nvCxnSpPr>
      <xdr:spPr>
        <a:xfrm flipV="1">
          <a:off x="6972300" y="9573227"/>
          <a:ext cx="889000" cy="7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150350</xdr:rowOff>
    </xdr:from>
    <xdr:to>
      <xdr:col>41</xdr:col>
      <xdr:colOff>101600</xdr:colOff>
      <xdr:row>56</xdr:row>
      <xdr:rowOff>80500</xdr:rowOff>
    </xdr:to>
    <xdr:sp macro="" textlink="">
      <xdr:nvSpPr>
        <xdr:cNvPr id="360" name="フローチャート: 判断 359"/>
        <xdr:cNvSpPr/>
      </xdr:nvSpPr>
      <xdr:spPr>
        <a:xfrm>
          <a:off x="7810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71627</xdr:rowOff>
    </xdr:from>
    <xdr:ext cx="534377" cy="259045"/>
    <xdr:sp macro="" textlink="">
      <xdr:nvSpPr>
        <xdr:cNvPr id="361" name="テキスト ボックス 360"/>
        <xdr:cNvSpPr txBox="1"/>
      </xdr:nvSpPr>
      <xdr:spPr>
        <a:xfrm>
          <a:off x="7594111" y="967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8999</xdr:rowOff>
    </xdr:from>
    <xdr:to>
      <xdr:col>36</xdr:col>
      <xdr:colOff>165100</xdr:colOff>
      <xdr:row>56</xdr:row>
      <xdr:rowOff>110599</xdr:rowOff>
    </xdr:to>
    <xdr:sp macro="" textlink="">
      <xdr:nvSpPr>
        <xdr:cNvPr id="362" name="フローチャート: 判断 361"/>
        <xdr:cNvSpPr/>
      </xdr:nvSpPr>
      <xdr:spPr>
        <a:xfrm>
          <a:off x="6921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101726</xdr:rowOff>
    </xdr:from>
    <xdr:ext cx="534377" cy="259045"/>
    <xdr:sp macro="" textlink="">
      <xdr:nvSpPr>
        <xdr:cNvPr id="363" name="テキスト ボックス 362"/>
        <xdr:cNvSpPr txBox="1"/>
      </xdr:nvSpPr>
      <xdr:spPr>
        <a:xfrm>
          <a:off x="6705111" y="97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69632</xdr:rowOff>
    </xdr:from>
    <xdr:to>
      <xdr:col>55</xdr:col>
      <xdr:colOff>50800</xdr:colOff>
      <xdr:row>50</xdr:row>
      <xdr:rowOff>171232</xdr:rowOff>
    </xdr:to>
    <xdr:sp macro="" textlink="">
      <xdr:nvSpPr>
        <xdr:cNvPr id="369" name="楕円 368"/>
        <xdr:cNvSpPr/>
      </xdr:nvSpPr>
      <xdr:spPr>
        <a:xfrm>
          <a:off x="10426700" y="864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22659</xdr:rowOff>
    </xdr:from>
    <xdr:ext cx="599010" cy="259045"/>
    <xdr:sp macro="" textlink="">
      <xdr:nvSpPr>
        <xdr:cNvPr id="370" name="普通建設事業費該当値テキスト"/>
        <xdr:cNvSpPr txBox="1"/>
      </xdr:nvSpPr>
      <xdr:spPr>
        <a:xfrm>
          <a:off x="10528300" y="8595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83958</xdr:rowOff>
    </xdr:from>
    <xdr:to>
      <xdr:col>50</xdr:col>
      <xdr:colOff>165100</xdr:colOff>
      <xdr:row>53</xdr:row>
      <xdr:rowOff>14108</xdr:rowOff>
    </xdr:to>
    <xdr:sp macro="" textlink="">
      <xdr:nvSpPr>
        <xdr:cNvPr id="371" name="楕円 370"/>
        <xdr:cNvSpPr/>
      </xdr:nvSpPr>
      <xdr:spPr>
        <a:xfrm>
          <a:off x="9588500" y="899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30635</xdr:rowOff>
    </xdr:from>
    <xdr:ext cx="599010" cy="259045"/>
    <xdr:sp macro="" textlink="">
      <xdr:nvSpPr>
        <xdr:cNvPr id="372" name="テキスト ボックス 371"/>
        <xdr:cNvSpPr txBox="1"/>
      </xdr:nvSpPr>
      <xdr:spPr>
        <a:xfrm>
          <a:off x="9339795" y="8774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60717</xdr:rowOff>
    </xdr:from>
    <xdr:to>
      <xdr:col>46</xdr:col>
      <xdr:colOff>38100</xdr:colOff>
      <xdr:row>53</xdr:row>
      <xdr:rowOff>162317</xdr:rowOff>
    </xdr:to>
    <xdr:sp macro="" textlink="">
      <xdr:nvSpPr>
        <xdr:cNvPr id="373" name="楕円 372"/>
        <xdr:cNvSpPr/>
      </xdr:nvSpPr>
      <xdr:spPr>
        <a:xfrm>
          <a:off x="8699500" y="914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7394</xdr:rowOff>
    </xdr:from>
    <xdr:ext cx="534377" cy="259045"/>
    <xdr:sp macro="" textlink="">
      <xdr:nvSpPr>
        <xdr:cNvPr id="374" name="テキスト ボックス 373"/>
        <xdr:cNvSpPr txBox="1"/>
      </xdr:nvSpPr>
      <xdr:spPr>
        <a:xfrm>
          <a:off x="8483111" y="892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92677</xdr:rowOff>
    </xdr:from>
    <xdr:to>
      <xdr:col>41</xdr:col>
      <xdr:colOff>101600</xdr:colOff>
      <xdr:row>56</xdr:row>
      <xdr:rowOff>22827</xdr:rowOff>
    </xdr:to>
    <xdr:sp macro="" textlink="">
      <xdr:nvSpPr>
        <xdr:cNvPr id="375" name="楕円 374"/>
        <xdr:cNvSpPr/>
      </xdr:nvSpPr>
      <xdr:spPr>
        <a:xfrm>
          <a:off x="7810500" y="952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39354</xdr:rowOff>
    </xdr:from>
    <xdr:ext cx="534377" cy="259045"/>
    <xdr:sp macro="" textlink="">
      <xdr:nvSpPr>
        <xdr:cNvPr id="376" name="テキスト ボックス 375"/>
        <xdr:cNvSpPr txBox="1"/>
      </xdr:nvSpPr>
      <xdr:spPr>
        <a:xfrm>
          <a:off x="7594111" y="929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164251</xdr:rowOff>
    </xdr:from>
    <xdr:to>
      <xdr:col>36</xdr:col>
      <xdr:colOff>165100</xdr:colOff>
      <xdr:row>56</xdr:row>
      <xdr:rowOff>94401</xdr:rowOff>
    </xdr:to>
    <xdr:sp macro="" textlink="">
      <xdr:nvSpPr>
        <xdr:cNvPr id="377" name="楕円 376"/>
        <xdr:cNvSpPr/>
      </xdr:nvSpPr>
      <xdr:spPr>
        <a:xfrm>
          <a:off x="6921500" y="959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110928</xdr:rowOff>
    </xdr:from>
    <xdr:ext cx="534377" cy="259045"/>
    <xdr:sp macro="" textlink="">
      <xdr:nvSpPr>
        <xdr:cNvPr id="378" name="テキスト ボックス 377"/>
        <xdr:cNvSpPr txBox="1"/>
      </xdr:nvSpPr>
      <xdr:spPr>
        <a:xfrm>
          <a:off x="6705111" y="936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16419</xdr:rowOff>
    </xdr:from>
    <xdr:to>
      <xdr:col>54</xdr:col>
      <xdr:colOff>189865</xdr:colOff>
      <xdr:row>79</xdr:row>
      <xdr:rowOff>98879</xdr:rowOff>
    </xdr:to>
    <xdr:cxnSp macro="">
      <xdr:nvCxnSpPr>
        <xdr:cNvPr id="404" name="直線コネクタ 403"/>
        <xdr:cNvCxnSpPr/>
      </xdr:nvCxnSpPr>
      <xdr:spPr>
        <a:xfrm flipV="1">
          <a:off x="10475595" y="12017919"/>
          <a:ext cx="1270" cy="1625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134546</xdr:rowOff>
    </xdr:from>
    <xdr:ext cx="534377" cy="259045"/>
    <xdr:sp macro="" textlink="">
      <xdr:nvSpPr>
        <xdr:cNvPr id="407" name="普通建設事業費 （ うち新規整備　）最大値テキスト"/>
        <xdr:cNvSpPr txBox="1"/>
      </xdr:nvSpPr>
      <xdr:spPr>
        <a:xfrm>
          <a:off x="10528300" y="1179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16419</xdr:rowOff>
    </xdr:from>
    <xdr:to>
      <xdr:col>55</xdr:col>
      <xdr:colOff>88900</xdr:colOff>
      <xdr:row>70</xdr:row>
      <xdr:rowOff>16419</xdr:rowOff>
    </xdr:to>
    <xdr:cxnSp macro="">
      <xdr:nvCxnSpPr>
        <xdr:cNvPr id="408" name="直線コネクタ 407"/>
        <xdr:cNvCxnSpPr/>
      </xdr:nvCxnSpPr>
      <xdr:spPr>
        <a:xfrm>
          <a:off x="10388600" y="1201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127812</xdr:rowOff>
    </xdr:from>
    <xdr:to>
      <xdr:col>55</xdr:col>
      <xdr:colOff>0</xdr:colOff>
      <xdr:row>78</xdr:row>
      <xdr:rowOff>81700</xdr:rowOff>
    </xdr:to>
    <xdr:cxnSp macro="">
      <xdr:nvCxnSpPr>
        <xdr:cNvPr id="409" name="直線コネクタ 408"/>
        <xdr:cNvCxnSpPr/>
      </xdr:nvCxnSpPr>
      <xdr:spPr>
        <a:xfrm flipV="1">
          <a:off x="9639300" y="13329462"/>
          <a:ext cx="838200" cy="12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71609</xdr:rowOff>
    </xdr:from>
    <xdr:ext cx="534377" cy="259045"/>
    <xdr:sp macro="" textlink="">
      <xdr:nvSpPr>
        <xdr:cNvPr id="410" name="普通建設事業費 （ うち新規整備　）平均値テキスト"/>
        <xdr:cNvSpPr txBox="1"/>
      </xdr:nvSpPr>
      <xdr:spPr>
        <a:xfrm>
          <a:off x="10528300" y="131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48732</xdr:rowOff>
    </xdr:from>
    <xdr:to>
      <xdr:col>55</xdr:col>
      <xdr:colOff>50800</xdr:colOff>
      <xdr:row>77</xdr:row>
      <xdr:rowOff>150332</xdr:rowOff>
    </xdr:to>
    <xdr:sp macro="" textlink="">
      <xdr:nvSpPr>
        <xdr:cNvPr id="411" name="フローチャート: 判断 410"/>
        <xdr:cNvSpPr/>
      </xdr:nvSpPr>
      <xdr:spPr>
        <a:xfrm>
          <a:off x="10426700" y="132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120531</xdr:rowOff>
    </xdr:from>
    <xdr:to>
      <xdr:col>50</xdr:col>
      <xdr:colOff>114300</xdr:colOff>
      <xdr:row>78</xdr:row>
      <xdr:rowOff>81700</xdr:rowOff>
    </xdr:to>
    <xdr:cxnSp macro="">
      <xdr:nvCxnSpPr>
        <xdr:cNvPr id="412" name="直線コネクタ 411"/>
        <xdr:cNvCxnSpPr/>
      </xdr:nvCxnSpPr>
      <xdr:spPr>
        <a:xfrm>
          <a:off x="8750300" y="12293481"/>
          <a:ext cx="889000" cy="116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75543</xdr:rowOff>
    </xdr:from>
    <xdr:to>
      <xdr:col>50</xdr:col>
      <xdr:colOff>165100</xdr:colOff>
      <xdr:row>78</xdr:row>
      <xdr:rowOff>5693</xdr:rowOff>
    </xdr:to>
    <xdr:sp macro="" textlink="">
      <xdr:nvSpPr>
        <xdr:cNvPr id="413" name="フローチャート: 判断 412"/>
        <xdr:cNvSpPr/>
      </xdr:nvSpPr>
      <xdr:spPr>
        <a:xfrm>
          <a:off x="9588500" y="1327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22220</xdr:rowOff>
    </xdr:from>
    <xdr:ext cx="469744" cy="259045"/>
    <xdr:sp macro="" textlink="">
      <xdr:nvSpPr>
        <xdr:cNvPr id="414" name="テキスト ボックス 413"/>
        <xdr:cNvSpPr txBox="1"/>
      </xdr:nvSpPr>
      <xdr:spPr>
        <a:xfrm>
          <a:off x="9404428" y="1305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120531</xdr:rowOff>
    </xdr:from>
    <xdr:to>
      <xdr:col>45</xdr:col>
      <xdr:colOff>177800</xdr:colOff>
      <xdr:row>75</xdr:row>
      <xdr:rowOff>119877</xdr:rowOff>
    </xdr:to>
    <xdr:cxnSp macro="">
      <xdr:nvCxnSpPr>
        <xdr:cNvPr id="415" name="直線コネクタ 414"/>
        <xdr:cNvCxnSpPr/>
      </xdr:nvCxnSpPr>
      <xdr:spPr>
        <a:xfrm flipV="1">
          <a:off x="7861300" y="12293481"/>
          <a:ext cx="889000" cy="68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152419</xdr:rowOff>
    </xdr:from>
    <xdr:to>
      <xdr:col>46</xdr:col>
      <xdr:colOff>38100</xdr:colOff>
      <xdr:row>76</xdr:row>
      <xdr:rowOff>82569</xdr:rowOff>
    </xdr:to>
    <xdr:sp macro="" textlink="">
      <xdr:nvSpPr>
        <xdr:cNvPr id="416" name="フローチャート: 判断 415"/>
        <xdr:cNvSpPr/>
      </xdr:nvSpPr>
      <xdr:spPr>
        <a:xfrm>
          <a:off x="8699500" y="1301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73696</xdr:rowOff>
    </xdr:from>
    <xdr:ext cx="534377" cy="259045"/>
    <xdr:sp macro="" textlink="">
      <xdr:nvSpPr>
        <xdr:cNvPr id="417" name="テキスト ボックス 416"/>
        <xdr:cNvSpPr txBox="1"/>
      </xdr:nvSpPr>
      <xdr:spPr>
        <a:xfrm>
          <a:off x="8483111" y="1310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39588</xdr:rowOff>
    </xdr:from>
    <xdr:to>
      <xdr:col>41</xdr:col>
      <xdr:colOff>101600</xdr:colOff>
      <xdr:row>75</xdr:row>
      <xdr:rowOff>141188</xdr:rowOff>
    </xdr:to>
    <xdr:sp macro="" textlink="">
      <xdr:nvSpPr>
        <xdr:cNvPr id="418" name="フローチャート: 判断 417"/>
        <xdr:cNvSpPr/>
      </xdr:nvSpPr>
      <xdr:spPr>
        <a:xfrm>
          <a:off x="7810500" y="1289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157715</xdr:rowOff>
    </xdr:from>
    <xdr:ext cx="534377" cy="259045"/>
    <xdr:sp macro="" textlink="">
      <xdr:nvSpPr>
        <xdr:cNvPr id="419" name="テキスト ボックス 418"/>
        <xdr:cNvSpPr txBox="1"/>
      </xdr:nvSpPr>
      <xdr:spPr>
        <a:xfrm>
          <a:off x="7594111" y="1267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77012</xdr:rowOff>
    </xdr:from>
    <xdr:to>
      <xdr:col>55</xdr:col>
      <xdr:colOff>50800</xdr:colOff>
      <xdr:row>78</xdr:row>
      <xdr:rowOff>7162</xdr:rowOff>
    </xdr:to>
    <xdr:sp macro="" textlink="">
      <xdr:nvSpPr>
        <xdr:cNvPr id="425" name="楕円 424"/>
        <xdr:cNvSpPr/>
      </xdr:nvSpPr>
      <xdr:spPr>
        <a:xfrm>
          <a:off x="10426700" y="1327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55439</xdr:rowOff>
    </xdr:from>
    <xdr:ext cx="469744" cy="259045"/>
    <xdr:sp macro="" textlink="">
      <xdr:nvSpPr>
        <xdr:cNvPr id="426" name="普通建設事業費 （ うち新規整備　）該当値テキスト"/>
        <xdr:cNvSpPr txBox="1"/>
      </xdr:nvSpPr>
      <xdr:spPr>
        <a:xfrm>
          <a:off x="10528300" y="1325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30900</xdr:rowOff>
    </xdr:from>
    <xdr:to>
      <xdr:col>50</xdr:col>
      <xdr:colOff>165100</xdr:colOff>
      <xdr:row>78</xdr:row>
      <xdr:rowOff>132500</xdr:rowOff>
    </xdr:to>
    <xdr:sp macro="" textlink="">
      <xdr:nvSpPr>
        <xdr:cNvPr id="427" name="楕円 426"/>
        <xdr:cNvSpPr/>
      </xdr:nvSpPr>
      <xdr:spPr>
        <a:xfrm>
          <a:off x="9588500" y="134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123627</xdr:rowOff>
    </xdr:from>
    <xdr:ext cx="469744" cy="259045"/>
    <xdr:sp macro="" textlink="">
      <xdr:nvSpPr>
        <xdr:cNvPr id="428" name="テキスト ボックス 427"/>
        <xdr:cNvSpPr txBox="1"/>
      </xdr:nvSpPr>
      <xdr:spPr>
        <a:xfrm>
          <a:off x="9404428" y="134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69731</xdr:rowOff>
    </xdr:from>
    <xdr:to>
      <xdr:col>46</xdr:col>
      <xdr:colOff>38100</xdr:colOff>
      <xdr:row>71</xdr:row>
      <xdr:rowOff>171331</xdr:rowOff>
    </xdr:to>
    <xdr:sp macro="" textlink="">
      <xdr:nvSpPr>
        <xdr:cNvPr id="429" name="楕円 428"/>
        <xdr:cNvSpPr/>
      </xdr:nvSpPr>
      <xdr:spPr>
        <a:xfrm>
          <a:off x="8699500" y="1224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16408</xdr:rowOff>
    </xdr:from>
    <xdr:ext cx="534377" cy="259045"/>
    <xdr:sp macro="" textlink="">
      <xdr:nvSpPr>
        <xdr:cNvPr id="430" name="テキスト ボックス 429"/>
        <xdr:cNvSpPr txBox="1"/>
      </xdr:nvSpPr>
      <xdr:spPr>
        <a:xfrm>
          <a:off x="8483111" y="1201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69077</xdr:rowOff>
    </xdr:from>
    <xdr:to>
      <xdr:col>41</xdr:col>
      <xdr:colOff>101600</xdr:colOff>
      <xdr:row>75</xdr:row>
      <xdr:rowOff>170678</xdr:rowOff>
    </xdr:to>
    <xdr:sp macro="" textlink="">
      <xdr:nvSpPr>
        <xdr:cNvPr id="431" name="楕円 430"/>
        <xdr:cNvSpPr/>
      </xdr:nvSpPr>
      <xdr:spPr>
        <a:xfrm>
          <a:off x="7810500" y="129278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161803</xdr:rowOff>
    </xdr:from>
    <xdr:ext cx="534377" cy="259045"/>
    <xdr:sp macro="" textlink="">
      <xdr:nvSpPr>
        <xdr:cNvPr id="432" name="テキスト ボックス 431"/>
        <xdr:cNvSpPr txBox="1"/>
      </xdr:nvSpPr>
      <xdr:spPr>
        <a:xfrm>
          <a:off x="7594111" y="1302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11367</xdr:rowOff>
    </xdr:from>
    <xdr:to>
      <xdr:col>54</xdr:col>
      <xdr:colOff>189865</xdr:colOff>
      <xdr:row>98</xdr:row>
      <xdr:rowOff>162294</xdr:rowOff>
    </xdr:to>
    <xdr:cxnSp macro="">
      <xdr:nvCxnSpPr>
        <xdr:cNvPr id="456" name="直線コネクタ 455"/>
        <xdr:cNvCxnSpPr/>
      </xdr:nvCxnSpPr>
      <xdr:spPr>
        <a:xfrm flipV="1">
          <a:off x="10475595" y="15613317"/>
          <a:ext cx="1270" cy="1351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166121</xdr:rowOff>
    </xdr:from>
    <xdr:ext cx="469744" cy="259045"/>
    <xdr:sp macro="" textlink="">
      <xdr:nvSpPr>
        <xdr:cNvPr id="457" name="普通建設事業費 （ うち更新整備　）最小値テキスト"/>
        <xdr:cNvSpPr txBox="1"/>
      </xdr:nvSpPr>
      <xdr:spPr>
        <a:xfrm>
          <a:off x="10528300" y="169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162294</xdr:rowOff>
    </xdr:from>
    <xdr:to>
      <xdr:col>55</xdr:col>
      <xdr:colOff>88900</xdr:colOff>
      <xdr:row>98</xdr:row>
      <xdr:rowOff>162294</xdr:rowOff>
    </xdr:to>
    <xdr:cxnSp macro="">
      <xdr:nvCxnSpPr>
        <xdr:cNvPr id="458" name="直線コネクタ 457"/>
        <xdr:cNvCxnSpPr/>
      </xdr:nvCxnSpPr>
      <xdr:spPr>
        <a:xfrm>
          <a:off x="10388600" y="169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129494</xdr:rowOff>
    </xdr:from>
    <xdr:ext cx="599010" cy="259045"/>
    <xdr:sp macro="" textlink="">
      <xdr:nvSpPr>
        <xdr:cNvPr id="459" name="普通建設事業費 （ うち更新整備　）最大値テキスト"/>
        <xdr:cNvSpPr txBox="1"/>
      </xdr:nvSpPr>
      <xdr:spPr>
        <a:xfrm>
          <a:off x="10528300" y="1538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11367</xdr:rowOff>
    </xdr:from>
    <xdr:to>
      <xdr:col>55</xdr:col>
      <xdr:colOff>88900</xdr:colOff>
      <xdr:row>91</xdr:row>
      <xdr:rowOff>11367</xdr:rowOff>
    </xdr:to>
    <xdr:cxnSp macro="">
      <xdr:nvCxnSpPr>
        <xdr:cNvPr id="460" name="直線コネクタ 459"/>
        <xdr:cNvCxnSpPr/>
      </xdr:nvCxnSpPr>
      <xdr:spPr>
        <a:xfrm>
          <a:off x="10388600" y="15613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11367</xdr:rowOff>
    </xdr:from>
    <xdr:to>
      <xdr:col>55</xdr:col>
      <xdr:colOff>0</xdr:colOff>
      <xdr:row>92</xdr:row>
      <xdr:rowOff>154229</xdr:rowOff>
    </xdr:to>
    <xdr:cxnSp macro="">
      <xdr:nvCxnSpPr>
        <xdr:cNvPr id="461" name="直線コネクタ 460"/>
        <xdr:cNvCxnSpPr/>
      </xdr:nvCxnSpPr>
      <xdr:spPr>
        <a:xfrm flipV="1">
          <a:off x="9639300" y="15613317"/>
          <a:ext cx="838200" cy="31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34814</xdr:rowOff>
    </xdr:from>
    <xdr:ext cx="534377" cy="259045"/>
    <xdr:sp macro="" textlink="">
      <xdr:nvSpPr>
        <xdr:cNvPr id="462" name="普通建設事業費 （ うち更新整備　）平均値テキスト"/>
        <xdr:cNvSpPr txBox="1"/>
      </xdr:nvSpPr>
      <xdr:spPr>
        <a:xfrm>
          <a:off x="10528300" y="166654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56387</xdr:rowOff>
    </xdr:from>
    <xdr:to>
      <xdr:col>55</xdr:col>
      <xdr:colOff>50800</xdr:colOff>
      <xdr:row>97</xdr:row>
      <xdr:rowOff>157987</xdr:rowOff>
    </xdr:to>
    <xdr:sp macro="" textlink="">
      <xdr:nvSpPr>
        <xdr:cNvPr id="463" name="フローチャート: 判断 462"/>
        <xdr:cNvSpPr/>
      </xdr:nvSpPr>
      <xdr:spPr>
        <a:xfrm>
          <a:off x="10426700" y="1668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154229</xdr:rowOff>
    </xdr:from>
    <xdr:to>
      <xdr:col>50</xdr:col>
      <xdr:colOff>114300</xdr:colOff>
      <xdr:row>96</xdr:row>
      <xdr:rowOff>41187</xdr:rowOff>
    </xdr:to>
    <xdr:cxnSp macro="">
      <xdr:nvCxnSpPr>
        <xdr:cNvPr id="464" name="直線コネクタ 463"/>
        <xdr:cNvCxnSpPr/>
      </xdr:nvCxnSpPr>
      <xdr:spPr>
        <a:xfrm flipV="1">
          <a:off x="8750300" y="15927629"/>
          <a:ext cx="889000" cy="57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56832</xdr:rowOff>
    </xdr:from>
    <xdr:to>
      <xdr:col>50</xdr:col>
      <xdr:colOff>165100</xdr:colOff>
      <xdr:row>97</xdr:row>
      <xdr:rowOff>158432</xdr:rowOff>
    </xdr:to>
    <xdr:sp macro="" textlink="">
      <xdr:nvSpPr>
        <xdr:cNvPr id="465" name="フローチャート: 判断 464"/>
        <xdr:cNvSpPr/>
      </xdr:nvSpPr>
      <xdr:spPr>
        <a:xfrm>
          <a:off x="95885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149559</xdr:rowOff>
    </xdr:from>
    <xdr:ext cx="534377" cy="259045"/>
    <xdr:sp macro="" textlink="">
      <xdr:nvSpPr>
        <xdr:cNvPr id="466" name="テキスト ボックス 465"/>
        <xdr:cNvSpPr txBox="1"/>
      </xdr:nvSpPr>
      <xdr:spPr>
        <a:xfrm>
          <a:off x="9372111" y="1678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41187</xdr:rowOff>
    </xdr:from>
    <xdr:to>
      <xdr:col>45</xdr:col>
      <xdr:colOff>177800</xdr:colOff>
      <xdr:row>97</xdr:row>
      <xdr:rowOff>71958</xdr:rowOff>
    </xdr:to>
    <xdr:cxnSp macro="">
      <xdr:nvCxnSpPr>
        <xdr:cNvPr id="467" name="直線コネクタ 466"/>
        <xdr:cNvCxnSpPr/>
      </xdr:nvCxnSpPr>
      <xdr:spPr>
        <a:xfrm flipV="1">
          <a:off x="7861300" y="16500387"/>
          <a:ext cx="889000" cy="20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98755</xdr:rowOff>
    </xdr:from>
    <xdr:to>
      <xdr:col>46</xdr:col>
      <xdr:colOff>38100</xdr:colOff>
      <xdr:row>98</xdr:row>
      <xdr:rowOff>28905</xdr:rowOff>
    </xdr:to>
    <xdr:sp macro="" textlink="">
      <xdr:nvSpPr>
        <xdr:cNvPr id="468" name="フローチャート: 判断 467"/>
        <xdr:cNvSpPr/>
      </xdr:nvSpPr>
      <xdr:spPr>
        <a:xfrm>
          <a:off x="8699500" y="167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20032</xdr:rowOff>
    </xdr:from>
    <xdr:ext cx="534377" cy="259045"/>
    <xdr:sp macro="" textlink="">
      <xdr:nvSpPr>
        <xdr:cNvPr id="469" name="テキスト ボックス 468"/>
        <xdr:cNvSpPr txBox="1"/>
      </xdr:nvSpPr>
      <xdr:spPr>
        <a:xfrm>
          <a:off x="8483111" y="1682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65176</xdr:rowOff>
    </xdr:from>
    <xdr:to>
      <xdr:col>41</xdr:col>
      <xdr:colOff>101600</xdr:colOff>
      <xdr:row>97</xdr:row>
      <xdr:rowOff>166776</xdr:rowOff>
    </xdr:to>
    <xdr:sp macro="" textlink="">
      <xdr:nvSpPr>
        <xdr:cNvPr id="470" name="フローチャート: 判断 469"/>
        <xdr:cNvSpPr/>
      </xdr:nvSpPr>
      <xdr:spPr>
        <a:xfrm>
          <a:off x="7810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157903</xdr:rowOff>
    </xdr:from>
    <xdr:ext cx="534377" cy="259045"/>
    <xdr:sp macro="" textlink="">
      <xdr:nvSpPr>
        <xdr:cNvPr id="471" name="テキスト ボックス 470"/>
        <xdr:cNvSpPr txBox="1"/>
      </xdr:nvSpPr>
      <xdr:spPr>
        <a:xfrm>
          <a:off x="7594111" y="167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132017</xdr:rowOff>
    </xdr:from>
    <xdr:to>
      <xdr:col>55</xdr:col>
      <xdr:colOff>50800</xdr:colOff>
      <xdr:row>91</xdr:row>
      <xdr:rowOff>62167</xdr:rowOff>
    </xdr:to>
    <xdr:sp macro="" textlink="">
      <xdr:nvSpPr>
        <xdr:cNvPr id="477" name="楕円 476"/>
        <xdr:cNvSpPr/>
      </xdr:nvSpPr>
      <xdr:spPr>
        <a:xfrm>
          <a:off x="10426700" y="1556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85044</xdr:rowOff>
    </xdr:from>
    <xdr:ext cx="599010" cy="259045"/>
    <xdr:sp macro="" textlink="">
      <xdr:nvSpPr>
        <xdr:cNvPr id="478" name="普通建設事業費 （ うち更新整備　）該当値テキスト"/>
        <xdr:cNvSpPr txBox="1"/>
      </xdr:nvSpPr>
      <xdr:spPr>
        <a:xfrm>
          <a:off x="10528300" y="1551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103429</xdr:rowOff>
    </xdr:from>
    <xdr:to>
      <xdr:col>50</xdr:col>
      <xdr:colOff>165100</xdr:colOff>
      <xdr:row>93</xdr:row>
      <xdr:rowOff>33579</xdr:rowOff>
    </xdr:to>
    <xdr:sp macro="" textlink="">
      <xdr:nvSpPr>
        <xdr:cNvPr id="479" name="楕円 478"/>
        <xdr:cNvSpPr/>
      </xdr:nvSpPr>
      <xdr:spPr>
        <a:xfrm>
          <a:off x="9588500" y="158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50106</xdr:rowOff>
    </xdr:from>
    <xdr:ext cx="534377" cy="259045"/>
    <xdr:sp macro="" textlink="">
      <xdr:nvSpPr>
        <xdr:cNvPr id="480" name="テキスト ボックス 479"/>
        <xdr:cNvSpPr txBox="1"/>
      </xdr:nvSpPr>
      <xdr:spPr>
        <a:xfrm>
          <a:off x="9372111" y="1565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161837</xdr:rowOff>
    </xdr:from>
    <xdr:to>
      <xdr:col>46</xdr:col>
      <xdr:colOff>38100</xdr:colOff>
      <xdr:row>96</xdr:row>
      <xdr:rowOff>91987</xdr:rowOff>
    </xdr:to>
    <xdr:sp macro="" textlink="">
      <xdr:nvSpPr>
        <xdr:cNvPr id="481" name="楕円 480"/>
        <xdr:cNvSpPr/>
      </xdr:nvSpPr>
      <xdr:spPr>
        <a:xfrm>
          <a:off x="8699500" y="1644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108514</xdr:rowOff>
    </xdr:from>
    <xdr:ext cx="534377" cy="259045"/>
    <xdr:sp macro="" textlink="">
      <xdr:nvSpPr>
        <xdr:cNvPr id="482" name="テキスト ボックス 481"/>
        <xdr:cNvSpPr txBox="1"/>
      </xdr:nvSpPr>
      <xdr:spPr>
        <a:xfrm>
          <a:off x="8483111" y="1622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21158</xdr:rowOff>
    </xdr:from>
    <xdr:to>
      <xdr:col>41</xdr:col>
      <xdr:colOff>101600</xdr:colOff>
      <xdr:row>97</xdr:row>
      <xdr:rowOff>122758</xdr:rowOff>
    </xdr:to>
    <xdr:sp macro="" textlink="">
      <xdr:nvSpPr>
        <xdr:cNvPr id="483" name="楕円 482"/>
        <xdr:cNvSpPr/>
      </xdr:nvSpPr>
      <xdr:spPr>
        <a:xfrm>
          <a:off x="7810500" y="1665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139285</xdr:rowOff>
    </xdr:from>
    <xdr:ext cx="534377" cy="259045"/>
    <xdr:sp macro="" textlink="">
      <xdr:nvSpPr>
        <xdr:cNvPr id="484" name="テキスト ボックス 483"/>
        <xdr:cNvSpPr txBox="1"/>
      </xdr:nvSpPr>
      <xdr:spPr>
        <a:xfrm>
          <a:off x="7594111" y="1642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8" name="テキスト ボックス 497"/>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0" name="テキスト ボックス 499"/>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2" name="テキスト ボックス 501"/>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04" name="テキスト ボックス 503"/>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145224</xdr:rowOff>
    </xdr:from>
    <xdr:to>
      <xdr:col>85</xdr:col>
      <xdr:colOff>126364</xdr:colOff>
      <xdr:row>39</xdr:row>
      <xdr:rowOff>44450</xdr:rowOff>
    </xdr:to>
    <xdr:cxnSp macro="">
      <xdr:nvCxnSpPr>
        <xdr:cNvPr id="508" name="直線コネクタ 507"/>
        <xdr:cNvCxnSpPr/>
      </xdr:nvCxnSpPr>
      <xdr:spPr>
        <a:xfrm flipV="1">
          <a:off x="16317595" y="5803074"/>
          <a:ext cx="1269" cy="92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91901</xdr:rowOff>
    </xdr:from>
    <xdr:ext cx="469744" cy="259045"/>
    <xdr:sp macro="" textlink="">
      <xdr:nvSpPr>
        <xdr:cNvPr id="511" name="災害復旧事業費最大値テキスト"/>
        <xdr:cNvSpPr txBox="1"/>
      </xdr:nvSpPr>
      <xdr:spPr>
        <a:xfrm>
          <a:off x="16370300" y="557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145224</xdr:rowOff>
    </xdr:from>
    <xdr:to>
      <xdr:col>86</xdr:col>
      <xdr:colOff>25400</xdr:colOff>
      <xdr:row>33</xdr:row>
      <xdr:rowOff>145224</xdr:rowOff>
    </xdr:to>
    <xdr:cxnSp macro="">
      <xdr:nvCxnSpPr>
        <xdr:cNvPr id="512" name="直線コネクタ 511"/>
        <xdr:cNvCxnSpPr/>
      </xdr:nvCxnSpPr>
      <xdr:spPr>
        <a:xfrm>
          <a:off x="16230600" y="5803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89789</xdr:rowOff>
    </xdr:from>
    <xdr:to>
      <xdr:col>85</xdr:col>
      <xdr:colOff>127000</xdr:colOff>
      <xdr:row>36</xdr:row>
      <xdr:rowOff>77407</xdr:rowOff>
    </xdr:to>
    <xdr:cxnSp macro="">
      <xdr:nvCxnSpPr>
        <xdr:cNvPr id="513" name="直線コネクタ 512"/>
        <xdr:cNvCxnSpPr/>
      </xdr:nvCxnSpPr>
      <xdr:spPr>
        <a:xfrm>
          <a:off x="15481300" y="5919089"/>
          <a:ext cx="838200" cy="33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50754</xdr:rowOff>
    </xdr:from>
    <xdr:ext cx="378565" cy="259045"/>
    <xdr:sp macro="" textlink="">
      <xdr:nvSpPr>
        <xdr:cNvPr id="514" name="災害復旧事業費平均値テキスト"/>
        <xdr:cNvSpPr txBox="1"/>
      </xdr:nvSpPr>
      <xdr:spPr>
        <a:xfrm>
          <a:off x="16370300" y="65658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72327</xdr:rowOff>
    </xdr:from>
    <xdr:to>
      <xdr:col>85</xdr:col>
      <xdr:colOff>177800</xdr:colOff>
      <xdr:row>39</xdr:row>
      <xdr:rowOff>2477</xdr:rowOff>
    </xdr:to>
    <xdr:sp macro="" textlink="">
      <xdr:nvSpPr>
        <xdr:cNvPr id="515" name="フローチャート: 判断 514"/>
        <xdr:cNvSpPr/>
      </xdr:nvSpPr>
      <xdr:spPr>
        <a:xfrm>
          <a:off x="16268700" y="658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61595</xdr:rowOff>
    </xdr:from>
    <xdr:to>
      <xdr:col>81</xdr:col>
      <xdr:colOff>50800</xdr:colOff>
      <xdr:row>34</xdr:row>
      <xdr:rowOff>89789</xdr:rowOff>
    </xdr:to>
    <xdr:cxnSp macro="">
      <xdr:nvCxnSpPr>
        <xdr:cNvPr id="516" name="直線コネクタ 515"/>
        <xdr:cNvCxnSpPr/>
      </xdr:nvCxnSpPr>
      <xdr:spPr>
        <a:xfrm>
          <a:off x="14592300" y="5205095"/>
          <a:ext cx="889000" cy="71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59944</xdr:rowOff>
    </xdr:from>
    <xdr:to>
      <xdr:col>81</xdr:col>
      <xdr:colOff>101600</xdr:colOff>
      <xdr:row>38</xdr:row>
      <xdr:rowOff>161544</xdr:rowOff>
    </xdr:to>
    <xdr:sp macro="" textlink="">
      <xdr:nvSpPr>
        <xdr:cNvPr id="517" name="フローチャート: 判断 516"/>
        <xdr:cNvSpPr/>
      </xdr:nvSpPr>
      <xdr:spPr>
        <a:xfrm>
          <a:off x="15430500" y="657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152671</xdr:rowOff>
    </xdr:from>
    <xdr:ext cx="378565" cy="259045"/>
    <xdr:sp macro="" textlink="">
      <xdr:nvSpPr>
        <xdr:cNvPr id="518" name="テキスト ボックス 517"/>
        <xdr:cNvSpPr txBox="1"/>
      </xdr:nvSpPr>
      <xdr:spPr>
        <a:xfrm>
          <a:off x="15292017" y="6667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50736</xdr:rowOff>
    </xdr:from>
    <xdr:to>
      <xdr:col>76</xdr:col>
      <xdr:colOff>114300</xdr:colOff>
      <xdr:row>30</xdr:row>
      <xdr:rowOff>61595</xdr:rowOff>
    </xdr:to>
    <xdr:cxnSp macro="">
      <xdr:nvCxnSpPr>
        <xdr:cNvPr id="519" name="直線コネクタ 518"/>
        <xdr:cNvCxnSpPr/>
      </xdr:nvCxnSpPr>
      <xdr:spPr>
        <a:xfrm>
          <a:off x="13703300" y="5194236"/>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74231</xdr:rowOff>
    </xdr:from>
    <xdr:to>
      <xdr:col>76</xdr:col>
      <xdr:colOff>165100</xdr:colOff>
      <xdr:row>39</xdr:row>
      <xdr:rowOff>4381</xdr:rowOff>
    </xdr:to>
    <xdr:sp macro="" textlink="">
      <xdr:nvSpPr>
        <xdr:cNvPr id="520" name="フローチャート: 判断 519"/>
        <xdr:cNvSpPr/>
      </xdr:nvSpPr>
      <xdr:spPr>
        <a:xfrm>
          <a:off x="14541500" y="658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166958</xdr:rowOff>
    </xdr:from>
    <xdr:ext cx="378565" cy="259045"/>
    <xdr:sp macro="" textlink="">
      <xdr:nvSpPr>
        <xdr:cNvPr id="521" name="テキスト ボックス 520"/>
        <xdr:cNvSpPr txBox="1"/>
      </xdr:nvSpPr>
      <xdr:spPr>
        <a:xfrm>
          <a:off x="14403017" y="6682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50736</xdr:rowOff>
    </xdr:from>
    <xdr:to>
      <xdr:col>71</xdr:col>
      <xdr:colOff>177800</xdr:colOff>
      <xdr:row>37</xdr:row>
      <xdr:rowOff>162560</xdr:rowOff>
    </xdr:to>
    <xdr:cxnSp macro="">
      <xdr:nvCxnSpPr>
        <xdr:cNvPr id="522" name="直線コネクタ 521"/>
        <xdr:cNvCxnSpPr/>
      </xdr:nvCxnSpPr>
      <xdr:spPr>
        <a:xfrm flipV="1">
          <a:off x="12814300" y="5194236"/>
          <a:ext cx="889000" cy="13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34227</xdr:rowOff>
    </xdr:from>
    <xdr:to>
      <xdr:col>72</xdr:col>
      <xdr:colOff>38100</xdr:colOff>
      <xdr:row>38</xdr:row>
      <xdr:rowOff>135827</xdr:rowOff>
    </xdr:to>
    <xdr:sp macro="" textlink="">
      <xdr:nvSpPr>
        <xdr:cNvPr id="523" name="フローチャート: 判断 522"/>
        <xdr:cNvSpPr/>
      </xdr:nvSpPr>
      <xdr:spPr>
        <a:xfrm>
          <a:off x="13652500" y="654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126954</xdr:rowOff>
    </xdr:from>
    <xdr:ext cx="378565" cy="259045"/>
    <xdr:sp macro="" textlink="">
      <xdr:nvSpPr>
        <xdr:cNvPr id="524" name="テキスト ボックス 523"/>
        <xdr:cNvSpPr txBox="1"/>
      </xdr:nvSpPr>
      <xdr:spPr>
        <a:xfrm>
          <a:off x="13514017" y="6642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30607</xdr:rowOff>
    </xdr:from>
    <xdr:to>
      <xdr:col>67</xdr:col>
      <xdr:colOff>101600</xdr:colOff>
      <xdr:row>38</xdr:row>
      <xdr:rowOff>132207</xdr:rowOff>
    </xdr:to>
    <xdr:sp macro="" textlink="">
      <xdr:nvSpPr>
        <xdr:cNvPr id="525" name="フローチャート: 判断 524"/>
        <xdr:cNvSpPr/>
      </xdr:nvSpPr>
      <xdr:spPr>
        <a:xfrm>
          <a:off x="12763500" y="654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123334</xdr:rowOff>
    </xdr:from>
    <xdr:ext cx="378565" cy="259045"/>
    <xdr:sp macro="" textlink="">
      <xdr:nvSpPr>
        <xdr:cNvPr id="526" name="テキスト ボックス 525"/>
        <xdr:cNvSpPr txBox="1"/>
      </xdr:nvSpPr>
      <xdr:spPr>
        <a:xfrm>
          <a:off x="12625017" y="6638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26607</xdr:rowOff>
    </xdr:from>
    <xdr:to>
      <xdr:col>85</xdr:col>
      <xdr:colOff>177800</xdr:colOff>
      <xdr:row>36</xdr:row>
      <xdr:rowOff>128207</xdr:rowOff>
    </xdr:to>
    <xdr:sp macro="" textlink="">
      <xdr:nvSpPr>
        <xdr:cNvPr id="532" name="楕円 531"/>
        <xdr:cNvSpPr/>
      </xdr:nvSpPr>
      <xdr:spPr>
        <a:xfrm>
          <a:off x="16268700" y="619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49484</xdr:rowOff>
    </xdr:from>
    <xdr:ext cx="469744" cy="259045"/>
    <xdr:sp macro="" textlink="">
      <xdr:nvSpPr>
        <xdr:cNvPr id="533" name="災害復旧事業費該当値テキスト"/>
        <xdr:cNvSpPr txBox="1"/>
      </xdr:nvSpPr>
      <xdr:spPr>
        <a:xfrm>
          <a:off x="16370300" y="605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38989</xdr:rowOff>
    </xdr:from>
    <xdr:to>
      <xdr:col>81</xdr:col>
      <xdr:colOff>101600</xdr:colOff>
      <xdr:row>34</xdr:row>
      <xdr:rowOff>140589</xdr:rowOff>
    </xdr:to>
    <xdr:sp macro="" textlink="">
      <xdr:nvSpPr>
        <xdr:cNvPr id="534" name="楕円 533"/>
        <xdr:cNvSpPr/>
      </xdr:nvSpPr>
      <xdr:spPr>
        <a:xfrm>
          <a:off x="15430500" y="586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32</xdr:row>
      <xdr:rowOff>157116</xdr:rowOff>
    </xdr:from>
    <xdr:ext cx="469744" cy="259045"/>
    <xdr:sp macro="" textlink="">
      <xdr:nvSpPr>
        <xdr:cNvPr id="535" name="テキスト ボックス 534"/>
        <xdr:cNvSpPr txBox="1"/>
      </xdr:nvSpPr>
      <xdr:spPr>
        <a:xfrm>
          <a:off x="15246428" y="564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10795</xdr:rowOff>
    </xdr:from>
    <xdr:to>
      <xdr:col>76</xdr:col>
      <xdr:colOff>165100</xdr:colOff>
      <xdr:row>30</xdr:row>
      <xdr:rowOff>112395</xdr:rowOff>
    </xdr:to>
    <xdr:sp macro="" textlink="">
      <xdr:nvSpPr>
        <xdr:cNvPr id="536" name="楕円 535"/>
        <xdr:cNvSpPr/>
      </xdr:nvSpPr>
      <xdr:spPr>
        <a:xfrm>
          <a:off x="14541500" y="515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28</xdr:row>
      <xdr:rowOff>128922</xdr:rowOff>
    </xdr:from>
    <xdr:ext cx="469744" cy="259045"/>
    <xdr:sp macro="" textlink="">
      <xdr:nvSpPr>
        <xdr:cNvPr id="537" name="テキスト ボックス 536"/>
        <xdr:cNvSpPr txBox="1"/>
      </xdr:nvSpPr>
      <xdr:spPr>
        <a:xfrm>
          <a:off x="14357428" y="492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29</xdr:row>
      <xdr:rowOff>171386</xdr:rowOff>
    </xdr:from>
    <xdr:to>
      <xdr:col>72</xdr:col>
      <xdr:colOff>38100</xdr:colOff>
      <xdr:row>30</xdr:row>
      <xdr:rowOff>101536</xdr:rowOff>
    </xdr:to>
    <xdr:sp macro="" textlink="">
      <xdr:nvSpPr>
        <xdr:cNvPr id="538" name="楕円 537"/>
        <xdr:cNvSpPr/>
      </xdr:nvSpPr>
      <xdr:spPr>
        <a:xfrm>
          <a:off x="13652500" y="514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28</xdr:row>
      <xdr:rowOff>118063</xdr:rowOff>
    </xdr:from>
    <xdr:ext cx="469744" cy="259045"/>
    <xdr:sp macro="" textlink="">
      <xdr:nvSpPr>
        <xdr:cNvPr id="539" name="テキスト ボックス 538"/>
        <xdr:cNvSpPr txBox="1"/>
      </xdr:nvSpPr>
      <xdr:spPr>
        <a:xfrm>
          <a:off x="13468428" y="4918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111760</xdr:rowOff>
    </xdr:from>
    <xdr:to>
      <xdr:col>67</xdr:col>
      <xdr:colOff>101600</xdr:colOff>
      <xdr:row>38</xdr:row>
      <xdr:rowOff>41910</xdr:rowOff>
    </xdr:to>
    <xdr:sp macro="" textlink="">
      <xdr:nvSpPr>
        <xdr:cNvPr id="540" name="楕円 539"/>
        <xdr:cNvSpPr/>
      </xdr:nvSpPr>
      <xdr:spPr>
        <a:xfrm>
          <a:off x="127635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58437</xdr:rowOff>
    </xdr:from>
    <xdr:ext cx="469744" cy="259045"/>
    <xdr:sp macro="" textlink="">
      <xdr:nvSpPr>
        <xdr:cNvPr id="541" name="テキスト ボックス 540"/>
        <xdr:cNvSpPr txBox="1"/>
      </xdr:nvSpPr>
      <xdr:spPr>
        <a:xfrm>
          <a:off x="12579428" y="623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36773</xdr:rowOff>
    </xdr:from>
    <xdr:to>
      <xdr:col>85</xdr:col>
      <xdr:colOff>126364</xdr:colOff>
      <xdr:row>77</xdr:row>
      <xdr:rowOff>143339</xdr:rowOff>
    </xdr:to>
    <xdr:cxnSp macro="">
      <xdr:nvCxnSpPr>
        <xdr:cNvPr id="614" name="直線コネクタ 613"/>
        <xdr:cNvCxnSpPr/>
      </xdr:nvCxnSpPr>
      <xdr:spPr>
        <a:xfrm flipV="1">
          <a:off x="16317595" y="12209723"/>
          <a:ext cx="1269" cy="113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147166</xdr:rowOff>
    </xdr:from>
    <xdr:ext cx="534377" cy="259045"/>
    <xdr:sp macro="" textlink="">
      <xdr:nvSpPr>
        <xdr:cNvPr id="615" name="公債費最小値テキスト"/>
        <xdr:cNvSpPr txBox="1"/>
      </xdr:nvSpPr>
      <xdr:spPr>
        <a:xfrm>
          <a:off x="16370300" y="1334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143339</xdr:rowOff>
    </xdr:from>
    <xdr:to>
      <xdr:col>86</xdr:col>
      <xdr:colOff>25400</xdr:colOff>
      <xdr:row>77</xdr:row>
      <xdr:rowOff>143339</xdr:rowOff>
    </xdr:to>
    <xdr:cxnSp macro="">
      <xdr:nvCxnSpPr>
        <xdr:cNvPr id="616" name="直線コネクタ 615"/>
        <xdr:cNvCxnSpPr/>
      </xdr:nvCxnSpPr>
      <xdr:spPr>
        <a:xfrm>
          <a:off x="16230600" y="1334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154900</xdr:rowOff>
    </xdr:from>
    <xdr:ext cx="534377" cy="259045"/>
    <xdr:sp macro="" textlink="">
      <xdr:nvSpPr>
        <xdr:cNvPr id="617" name="公債費最大値テキスト"/>
        <xdr:cNvSpPr txBox="1"/>
      </xdr:nvSpPr>
      <xdr:spPr>
        <a:xfrm>
          <a:off x="16370300" y="1198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36773</xdr:rowOff>
    </xdr:from>
    <xdr:to>
      <xdr:col>86</xdr:col>
      <xdr:colOff>25400</xdr:colOff>
      <xdr:row>71</xdr:row>
      <xdr:rowOff>36773</xdr:rowOff>
    </xdr:to>
    <xdr:cxnSp macro="">
      <xdr:nvCxnSpPr>
        <xdr:cNvPr id="618" name="直線コネクタ 617"/>
        <xdr:cNvCxnSpPr/>
      </xdr:nvCxnSpPr>
      <xdr:spPr>
        <a:xfrm>
          <a:off x="16230600" y="12209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72968</xdr:rowOff>
    </xdr:from>
    <xdr:to>
      <xdr:col>85</xdr:col>
      <xdr:colOff>127000</xdr:colOff>
      <xdr:row>74</xdr:row>
      <xdr:rowOff>122212</xdr:rowOff>
    </xdr:to>
    <xdr:cxnSp macro="">
      <xdr:nvCxnSpPr>
        <xdr:cNvPr id="619" name="直線コネクタ 618"/>
        <xdr:cNvCxnSpPr/>
      </xdr:nvCxnSpPr>
      <xdr:spPr>
        <a:xfrm>
          <a:off x="15481300" y="12417368"/>
          <a:ext cx="838200" cy="39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19797</xdr:rowOff>
    </xdr:from>
    <xdr:ext cx="534377" cy="259045"/>
    <xdr:sp macro="" textlink="">
      <xdr:nvSpPr>
        <xdr:cNvPr id="620" name="公債費平均値テキスト"/>
        <xdr:cNvSpPr txBox="1"/>
      </xdr:nvSpPr>
      <xdr:spPr>
        <a:xfrm>
          <a:off x="16370300" y="12878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41370</xdr:rowOff>
    </xdr:from>
    <xdr:to>
      <xdr:col>85</xdr:col>
      <xdr:colOff>177800</xdr:colOff>
      <xdr:row>75</xdr:row>
      <xdr:rowOff>142970</xdr:rowOff>
    </xdr:to>
    <xdr:sp macro="" textlink="">
      <xdr:nvSpPr>
        <xdr:cNvPr id="621" name="フローチャート: 判断 620"/>
        <xdr:cNvSpPr/>
      </xdr:nvSpPr>
      <xdr:spPr>
        <a:xfrm>
          <a:off x="162687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72968</xdr:rowOff>
    </xdr:from>
    <xdr:to>
      <xdr:col>81</xdr:col>
      <xdr:colOff>50800</xdr:colOff>
      <xdr:row>73</xdr:row>
      <xdr:rowOff>150063</xdr:rowOff>
    </xdr:to>
    <xdr:cxnSp macro="">
      <xdr:nvCxnSpPr>
        <xdr:cNvPr id="622" name="直線コネクタ 621"/>
        <xdr:cNvCxnSpPr/>
      </xdr:nvCxnSpPr>
      <xdr:spPr>
        <a:xfrm flipV="1">
          <a:off x="14592300" y="12417368"/>
          <a:ext cx="889000" cy="24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15881</xdr:rowOff>
    </xdr:from>
    <xdr:to>
      <xdr:col>81</xdr:col>
      <xdr:colOff>101600</xdr:colOff>
      <xdr:row>75</xdr:row>
      <xdr:rowOff>117481</xdr:rowOff>
    </xdr:to>
    <xdr:sp macro="" textlink="">
      <xdr:nvSpPr>
        <xdr:cNvPr id="623" name="フローチャート: 判断 622"/>
        <xdr:cNvSpPr/>
      </xdr:nvSpPr>
      <xdr:spPr>
        <a:xfrm>
          <a:off x="15430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108608</xdr:rowOff>
    </xdr:from>
    <xdr:ext cx="534377" cy="259045"/>
    <xdr:sp macro="" textlink="">
      <xdr:nvSpPr>
        <xdr:cNvPr id="624" name="テキスト ボックス 623"/>
        <xdr:cNvSpPr txBox="1"/>
      </xdr:nvSpPr>
      <xdr:spPr>
        <a:xfrm>
          <a:off x="15214111" y="1296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86322</xdr:rowOff>
    </xdr:from>
    <xdr:to>
      <xdr:col>76</xdr:col>
      <xdr:colOff>114300</xdr:colOff>
      <xdr:row>73</xdr:row>
      <xdr:rowOff>150063</xdr:rowOff>
    </xdr:to>
    <xdr:cxnSp macro="">
      <xdr:nvCxnSpPr>
        <xdr:cNvPr id="625" name="直線コネクタ 624"/>
        <xdr:cNvCxnSpPr/>
      </xdr:nvCxnSpPr>
      <xdr:spPr>
        <a:xfrm>
          <a:off x="13703300" y="12602172"/>
          <a:ext cx="889000" cy="6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61754</xdr:rowOff>
    </xdr:from>
    <xdr:to>
      <xdr:col>76</xdr:col>
      <xdr:colOff>165100</xdr:colOff>
      <xdr:row>75</xdr:row>
      <xdr:rowOff>163354</xdr:rowOff>
    </xdr:to>
    <xdr:sp macro="" textlink="">
      <xdr:nvSpPr>
        <xdr:cNvPr id="626" name="フローチャート: 判断 625"/>
        <xdr:cNvSpPr/>
      </xdr:nvSpPr>
      <xdr:spPr>
        <a:xfrm>
          <a:off x="14541500" y="129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154481</xdr:rowOff>
    </xdr:from>
    <xdr:ext cx="534377" cy="259045"/>
    <xdr:sp macro="" textlink="">
      <xdr:nvSpPr>
        <xdr:cNvPr id="627" name="テキスト ボックス 626"/>
        <xdr:cNvSpPr txBox="1"/>
      </xdr:nvSpPr>
      <xdr:spPr>
        <a:xfrm>
          <a:off x="14325111" y="1301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51403</xdr:rowOff>
    </xdr:from>
    <xdr:to>
      <xdr:col>71</xdr:col>
      <xdr:colOff>177800</xdr:colOff>
      <xdr:row>73</xdr:row>
      <xdr:rowOff>86322</xdr:rowOff>
    </xdr:to>
    <xdr:cxnSp macro="">
      <xdr:nvCxnSpPr>
        <xdr:cNvPr id="628" name="直線コネクタ 627"/>
        <xdr:cNvCxnSpPr/>
      </xdr:nvCxnSpPr>
      <xdr:spPr>
        <a:xfrm>
          <a:off x="12814300" y="12567253"/>
          <a:ext cx="889000" cy="3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116770</xdr:rowOff>
    </xdr:from>
    <xdr:to>
      <xdr:col>72</xdr:col>
      <xdr:colOff>38100</xdr:colOff>
      <xdr:row>75</xdr:row>
      <xdr:rowOff>46920</xdr:rowOff>
    </xdr:to>
    <xdr:sp macro="" textlink="">
      <xdr:nvSpPr>
        <xdr:cNvPr id="629" name="フローチャート: 判断 628"/>
        <xdr:cNvSpPr/>
      </xdr:nvSpPr>
      <xdr:spPr>
        <a:xfrm>
          <a:off x="13652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38047</xdr:rowOff>
    </xdr:from>
    <xdr:ext cx="534377" cy="259045"/>
    <xdr:sp macro="" textlink="">
      <xdr:nvSpPr>
        <xdr:cNvPr id="630" name="テキスト ボックス 629"/>
        <xdr:cNvSpPr txBox="1"/>
      </xdr:nvSpPr>
      <xdr:spPr>
        <a:xfrm>
          <a:off x="13436111" y="128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106255</xdr:rowOff>
    </xdr:from>
    <xdr:to>
      <xdr:col>67</xdr:col>
      <xdr:colOff>101600</xdr:colOff>
      <xdr:row>75</xdr:row>
      <xdr:rowOff>36405</xdr:rowOff>
    </xdr:to>
    <xdr:sp macro="" textlink="">
      <xdr:nvSpPr>
        <xdr:cNvPr id="631" name="フローチャート: 判断 630"/>
        <xdr:cNvSpPr/>
      </xdr:nvSpPr>
      <xdr:spPr>
        <a:xfrm>
          <a:off x="12763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27532</xdr:rowOff>
    </xdr:from>
    <xdr:ext cx="534377" cy="259045"/>
    <xdr:sp macro="" textlink="">
      <xdr:nvSpPr>
        <xdr:cNvPr id="632" name="テキスト ボックス 631"/>
        <xdr:cNvSpPr txBox="1"/>
      </xdr:nvSpPr>
      <xdr:spPr>
        <a:xfrm>
          <a:off x="12547111" y="1288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71412</xdr:rowOff>
    </xdr:from>
    <xdr:to>
      <xdr:col>85</xdr:col>
      <xdr:colOff>177800</xdr:colOff>
      <xdr:row>75</xdr:row>
      <xdr:rowOff>1562</xdr:rowOff>
    </xdr:to>
    <xdr:sp macro="" textlink="">
      <xdr:nvSpPr>
        <xdr:cNvPr id="638" name="楕円 637"/>
        <xdr:cNvSpPr/>
      </xdr:nvSpPr>
      <xdr:spPr>
        <a:xfrm>
          <a:off x="16268700" y="127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94289</xdr:rowOff>
    </xdr:from>
    <xdr:ext cx="534377" cy="259045"/>
    <xdr:sp macro="" textlink="">
      <xdr:nvSpPr>
        <xdr:cNvPr id="639" name="公債費該当値テキスト"/>
        <xdr:cNvSpPr txBox="1"/>
      </xdr:nvSpPr>
      <xdr:spPr>
        <a:xfrm>
          <a:off x="16370300" y="1261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22168</xdr:rowOff>
    </xdr:from>
    <xdr:to>
      <xdr:col>81</xdr:col>
      <xdr:colOff>101600</xdr:colOff>
      <xdr:row>72</xdr:row>
      <xdr:rowOff>123768</xdr:rowOff>
    </xdr:to>
    <xdr:sp macro="" textlink="">
      <xdr:nvSpPr>
        <xdr:cNvPr id="640" name="楕円 639"/>
        <xdr:cNvSpPr/>
      </xdr:nvSpPr>
      <xdr:spPr>
        <a:xfrm>
          <a:off x="15430500" y="1236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140295</xdr:rowOff>
    </xdr:from>
    <xdr:ext cx="534377" cy="259045"/>
    <xdr:sp macro="" textlink="">
      <xdr:nvSpPr>
        <xdr:cNvPr id="641" name="テキスト ボックス 640"/>
        <xdr:cNvSpPr txBox="1"/>
      </xdr:nvSpPr>
      <xdr:spPr>
        <a:xfrm>
          <a:off x="15214111" y="1214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99263</xdr:rowOff>
    </xdr:from>
    <xdr:to>
      <xdr:col>76</xdr:col>
      <xdr:colOff>165100</xdr:colOff>
      <xdr:row>74</xdr:row>
      <xdr:rowOff>29413</xdr:rowOff>
    </xdr:to>
    <xdr:sp macro="" textlink="">
      <xdr:nvSpPr>
        <xdr:cNvPr id="642" name="楕円 641"/>
        <xdr:cNvSpPr/>
      </xdr:nvSpPr>
      <xdr:spPr>
        <a:xfrm>
          <a:off x="14541500" y="1261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45940</xdr:rowOff>
    </xdr:from>
    <xdr:ext cx="534377" cy="259045"/>
    <xdr:sp macro="" textlink="">
      <xdr:nvSpPr>
        <xdr:cNvPr id="643" name="テキスト ボックス 642"/>
        <xdr:cNvSpPr txBox="1"/>
      </xdr:nvSpPr>
      <xdr:spPr>
        <a:xfrm>
          <a:off x="14325111" y="123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35522</xdr:rowOff>
    </xdr:from>
    <xdr:to>
      <xdr:col>72</xdr:col>
      <xdr:colOff>38100</xdr:colOff>
      <xdr:row>73</xdr:row>
      <xdr:rowOff>137122</xdr:rowOff>
    </xdr:to>
    <xdr:sp macro="" textlink="">
      <xdr:nvSpPr>
        <xdr:cNvPr id="644" name="楕円 643"/>
        <xdr:cNvSpPr/>
      </xdr:nvSpPr>
      <xdr:spPr>
        <a:xfrm>
          <a:off x="13652500" y="1255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153649</xdr:rowOff>
    </xdr:from>
    <xdr:ext cx="534377" cy="259045"/>
    <xdr:sp macro="" textlink="">
      <xdr:nvSpPr>
        <xdr:cNvPr id="645" name="テキスト ボックス 644"/>
        <xdr:cNvSpPr txBox="1"/>
      </xdr:nvSpPr>
      <xdr:spPr>
        <a:xfrm>
          <a:off x="13436111" y="1232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603</xdr:rowOff>
    </xdr:from>
    <xdr:to>
      <xdr:col>67</xdr:col>
      <xdr:colOff>101600</xdr:colOff>
      <xdr:row>73</xdr:row>
      <xdr:rowOff>102203</xdr:rowOff>
    </xdr:to>
    <xdr:sp macro="" textlink="">
      <xdr:nvSpPr>
        <xdr:cNvPr id="646" name="楕円 645"/>
        <xdr:cNvSpPr/>
      </xdr:nvSpPr>
      <xdr:spPr>
        <a:xfrm>
          <a:off x="12763500" y="1251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118730</xdr:rowOff>
    </xdr:from>
    <xdr:ext cx="534377" cy="259045"/>
    <xdr:sp macro="" textlink="">
      <xdr:nvSpPr>
        <xdr:cNvPr id="647" name="テキスト ボックス 646"/>
        <xdr:cNvSpPr txBox="1"/>
      </xdr:nvSpPr>
      <xdr:spPr>
        <a:xfrm>
          <a:off x="12547111" y="1229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3" name="テキスト ボックス 66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5" name="テキスト ボックス 66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127736</xdr:rowOff>
    </xdr:from>
    <xdr:to>
      <xdr:col>85</xdr:col>
      <xdr:colOff>126364</xdr:colOff>
      <xdr:row>99</xdr:row>
      <xdr:rowOff>41539</xdr:rowOff>
    </xdr:to>
    <xdr:cxnSp macro="">
      <xdr:nvCxnSpPr>
        <xdr:cNvPr id="671" name="直線コネクタ 670"/>
        <xdr:cNvCxnSpPr/>
      </xdr:nvCxnSpPr>
      <xdr:spPr>
        <a:xfrm flipV="1">
          <a:off x="16317595" y="15729686"/>
          <a:ext cx="1269" cy="128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45366</xdr:rowOff>
    </xdr:from>
    <xdr:ext cx="378565" cy="259045"/>
    <xdr:sp macro="" textlink="">
      <xdr:nvSpPr>
        <xdr:cNvPr id="672" name="積立金最小値テキスト"/>
        <xdr:cNvSpPr txBox="1"/>
      </xdr:nvSpPr>
      <xdr:spPr>
        <a:xfrm>
          <a:off x="16370300" y="1701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41539</xdr:rowOff>
    </xdr:from>
    <xdr:to>
      <xdr:col>86</xdr:col>
      <xdr:colOff>25400</xdr:colOff>
      <xdr:row>99</xdr:row>
      <xdr:rowOff>41539</xdr:rowOff>
    </xdr:to>
    <xdr:cxnSp macro="">
      <xdr:nvCxnSpPr>
        <xdr:cNvPr id="673" name="直線コネクタ 672"/>
        <xdr:cNvCxnSpPr/>
      </xdr:nvCxnSpPr>
      <xdr:spPr>
        <a:xfrm>
          <a:off x="16230600" y="1701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74413</xdr:rowOff>
    </xdr:from>
    <xdr:ext cx="599010" cy="259045"/>
    <xdr:sp macro="" textlink="">
      <xdr:nvSpPr>
        <xdr:cNvPr id="674" name="積立金最大値テキスト"/>
        <xdr:cNvSpPr txBox="1"/>
      </xdr:nvSpPr>
      <xdr:spPr>
        <a:xfrm>
          <a:off x="16370300" y="1550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127736</xdr:rowOff>
    </xdr:from>
    <xdr:to>
      <xdr:col>86</xdr:col>
      <xdr:colOff>25400</xdr:colOff>
      <xdr:row>91</xdr:row>
      <xdr:rowOff>127736</xdr:rowOff>
    </xdr:to>
    <xdr:cxnSp macro="">
      <xdr:nvCxnSpPr>
        <xdr:cNvPr id="675" name="直線コネクタ 674"/>
        <xdr:cNvCxnSpPr/>
      </xdr:nvCxnSpPr>
      <xdr:spPr>
        <a:xfrm>
          <a:off x="16230600" y="1572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126167</xdr:rowOff>
    </xdr:from>
    <xdr:to>
      <xdr:col>85</xdr:col>
      <xdr:colOff>127000</xdr:colOff>
      <xdr:row>98</xdr:row>
      <xdr:rowOff>133596</xdr:rowOff>
    </xdr:to>
    <xdr:cxnSp macro="">
      <xdr:nvCxnSpPr>
        <xdr:cNvPr id="676" name="直線コネクタ 675"/>
        <xdr:cNvCxnSpPr/>
      </xdr:nvCxnSpPr>
      <xdr:spPr>
        <a:xfrm flipV="1">
          <a:off x="15481300" y="16928267"/>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86517</xdr:rowOff>
    </xdr:from>
    <xdr:ext cx="534377" cy="259045"/>
    <xdr:sp macro="" textlink="">
      <xdr:nvSpPr>
        <xdr:cNvPr id="677" name="積立金平均値テキスト"/>
        <xdr:cNvSpPr txBox="1"/>
      </xdr:nvSpPr>
      <xdr:spPr>
        <a:xfrm>
          <a:off x="16370300" y="16717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63640</xdr:rowOff>
    </xdr:from>
    <xdr:to>
      <xdr:col>85</xdr:col>
      <xdr:colOff>177800</xdr:colOff>
      <xdr:row>98</xdr:row>
      <xdr:rowOff>165240</xdr:rowOff>
    </xdr:to>
    <xdr:sp macro="" textlink="">
      <xdr:nvSpPr>
        <xdr:cNvPr id="678" name="フローチャート: 判断 677"/>
        <xdr:cNvSpPr/>
      </xdr:nvSpPr>
      <xdr:spPr>
        <a:xfrm>
          <a:off x="162687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105890</xdr:rowOff>
    </xdr:from>
    <xdr:to>
      <xdr:col>81</xdr:col>
      <xdr:colOff>50800</xdr:colOff>
      <xdr:row>98</xdr:row>
      <xdr:rowOff>133596</xdr:rowOff>
    </xdr:to>
    <xdr:cxnSp macro="">
      <xdr:nvCxnSpPr>
        <xdr:cNvPr id="679" name="直線コネクタ 678"/>
        <xdr:cNvCxnSpPr/>
      </xdr:nvCxnSpPr>
      <xdr:spPr>
        <a:xfrm>
          <a:off x="14592300" y="16907990"/>
          <a:ext cx="889000" cy="2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90500</xdr:rowOff>
    </xdr:from>
    <xdr:to>
      <xdr:col>81</xdr:col>
      <xdr:colOff>101600</xdr:colOff>
      <xdr:row>99</xdr:row>
      <xdr:rowOff>20650</xdr:rowOff>
    </xdr:to>
    <xdr:sp macro="" textlink="">
      <xdr:nvSpPr>
        <xdr:cNvPr id="680" name="フローチャート: 判断 679"/>
        <xdr:cNvSpPr/>
      </xdr:nvSpPr>
      <xdr:spPr>
        <a:xfrm>
          <a:off x="15430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11777</xdr:rowOff>
    </xdr:from>
    <xdr:ext cx="469744" cy="259045"/>
    <xdr:sp macro="" textlink="">
      <xdr:nvSpPr>
        <xdr:cNvPr id="681" name="テキスト ボックス 680"/>
        <xdr:cNvSpPr txBox="1"/>
      </xdr:nvSpPr>
      <xdr:spPr>
        <a:xfrm>
          <a:off x="15246428" y="1698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89728</xdr:rowOff>
    </xdr:from>
    <xdr:to>
      <xdr:col>76</xdr:col>
      <xdr:colOff>114300</xdr:colOff>
      <xdr:row>98</xdr:row>
      <xdr:rowOff>105890</xdr:rowOff>
    </xdr:to>
    <xdr:cxnSp macro="">
      <xdr:nvCxnSpPr>
        <xdr:cNvPr id="682" name="直線コネクタ 681"/>
        <xdr:cNvCxnSpPr/>
      </xdr:nvCxnSpPr>
      <xdr:spPr>
        <a:xfrm>
          <a:off x="13703300" y="16891828"/>
          <a:ext cx="889000" cy="1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75747</xdr:rowOff>
    </xdr:from>
    <xdr:to>
      <xdr:col>76</xdr:col>
      <xdr:colOff>165100</xdr:colOff>
      <xdr:row>99</xdr:row>
      <xdr:rowOff>5897</xdr:rowOff>
    </xdr:to>
    <xdr:sp macro="" textlink="">
      <xdr:nvSpPr>
        <xdr:cNvPr id="683" name="フローチャート: 判断 682"/>
        <xdr:cNvSpPr/>
      </xdr:nvSpPr>
      <xdr:spPr>
        <a:xfrm>
          <a:off x="145415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168474</xdr:rowOff>
    </xdr:from>
    <xdr:ext cx="534377" cy="259045"/>
    <xdr:sp macro="" textlink="">
      <xdr:nvSpPr>
        <xdr:cNvPr id="684" name="テキスト ボックス 683"/>
        <xdr:cNvSpPr txBox="1"/>
      </xdr:nvSpPr>
      <xdr:spPr>
        <a:xfrm>
          <a:off x="14325111" y="1697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89728</xdr:rowOff>
    </xdr:from>
    <xdr:to>
      <xdr:col>71</xdr:col>
      <xdr:colOff>177800</xdr:colOff>
      <xdr:row>98</xdr:row>
      <xdr:rowOff>122129</xdr:rowOff>
    </xdr:to>
    <xdr:cxnSp macro="">
      <xdr:nvCxnSpPr>
        <xdr:cNvPr id="685" name="直線コネクタ 684"/>
        <xdr:cNvCxnSpPr/>
      </xdr:nvCxnSpPr>
      <xdr:spPr>
        <a:xfrm flipV="1">
          <a:off x="12814300" y="16891828"/>
          <a:ext cx="889000" cy="3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87726</xdr:rowOff>
    </xdr:from>
    <xdr:to>
      <xdr:col>72</xdr:col>
      <xdr:colOff>38100</xdr:colOff>
      <xdr:row>99</xdr:row>
      <xdr:rowOff>17876</xdr:rowOff>
    </xdr:to>
    <xdr:sp macro="" textlink="">
      <xdr:nvSpPr>
        <xdr:cNvPr id="686" name="フローチャート: 判断 685"/>
        <xdr:cNvSpPr/>
      </xdr:nvSpPr>
      <xdr:spPr>
        <a:xfrm>
          <a:off x="13652500" y="1688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9003</xdr:rowOff>
    </xdr:from>
    <xdr:ext cx="534377" cy="259045"/>
    <xdr:sp macro="" textlink="">
      <xdr:nvSpPr>
        <xdr:cNvPr id="687" name="テキスト ボックス 686"/>
        <xdr:cNvSpPr txBox="1"/>
      </xdr:nvSpPr>
      <xdr:spPr>
        <a:xfrm>
          <a:off x="13436111" y="1698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70391</xdr:rowOff>
    </xdr:from>
    <xdr:to>
      <xdr:col>67</xdr:col>
      <xdr:colOff>101600</xdr:colOff>
      <xdr:row>99</xdr:row>
      <xdr:rowOff>541</xdr:rowOff>
    </xdr:to>
    <xdr:sp macro="" textlink="">
      <xdr:nvSpPr>
        <xdr:cNvPr id="688" name="フローチャート: 判断 687"/>
        <xdr:cNvSpPr/>
      </xdr:nvSpPr>
      <xdr:spPr>
        <a:xfrm>
          <a:off x="12763500" y="168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17068</xdr:rowOff>
    </xdr:from>
    <xdr:ext cx="534377" cy="259045"/>
    <xdr:sp macro="" textlink="">
      <xdr:nvSpPr>
        <xdr:cNvPr id="689" name="テキスト ボックス 688"/>
        <xdr:cNvSpPr txBox="1"/>
      </xdr:nvSpPr>
      <xdr:spPr>
        <a:xfrm>
          <a:off x="12547111" y="1664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75367</xdr:rowOff>
    </xdr:from>
    <xdr:to>
      <xdr:col>85</xdr:col>
      <xdr:colOff>177800</xdr:colOff>
      <xdr:row>99</xdr:row>
      <xdr:rowOff>5517</xdr:rowOff>
    </xdr:to>
    <xdr:sp macro="" textlink="">
      <xdr:nvSpPr>
        <xdr:cNvPr id="695" name="楕円 694"/>
        <xdr:cNvSpPr/>
      </xdr:nvSpPr>
      <xdr:spPr>
        <a:xfrm>
          <a:off x="16268700" y="168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42067</xdr:rowOff>
    </xdr:from>
    <xdr:ext cx="534377" cy="259045"/>
    <xdr:sp macro="" textlink="">
      <xdr:nvSpPr>
        <xdr:cNvPr id="696" name="積立金該当値テキスト"/>
        <xdr:cNvSpPr txBox="1"/>
      </xdr:nvSpPr>
      <xdr:spPr>
        <a:xfrm>
          <a:off x="16370300" y="1684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82796</xdr:rowOff>
    </xdr:from>
    <xdr:to>
      <xdr:col>81</xdr:col>
      <xdr:colOff>101600</xdr:colOff>
      <xdr:row>99</xdr:row>
      <xdr:rowOff>12946</xdr:rowOff>
    </xdr:to>
    <xdr:sp macro="" textlink="">
      <xdr:nvSpPr>
        <xdr:cNvPr id="697" name="楕円 696"/>
        <xdr:cNvSpPr/>
      </xdr:nvSpPr>
      <xdr:spPr>
        <a:xfrm>
          <a:off x="15430500" y="1688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29473</xdr:rowOff>
    </xdr:from>
    <xdr:ext cx="534377" cy="259045"/>
    <xdr:sp macro="" textlink="">
      <xdr:nvSpPr>
        <xdr:cNvPr id="698" name="テキスト ボックス 697"/>
        <xdr:cNvSpPr txBox="1"/>
      </xdr:nvSpPr>
      <xdr:spPr>
        <a:xfrm>
          <a:off x="15214111" y="1666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55090</xdr:rowOff>
    </xdr:from>
    <xdr:to>
      <xdr:col>76</xdr:col>
      <xdr:colOff>165100</xdr:colOff>
      <xdr:row>98</xdr:row>
      <xdr:rowOff>156690</xdr:rowOff>
    </xdr:to>
    <xdr:sp macro="" textlink="">
      <xdr:nvSpPr>
        <xdr:cNvPr id="699" name="楕円 698"/>
        <xdr:cNvSpPr/>
      </xdr:nvSpPr>
      <xdr:spPr>
        <a:xfrm>
          <a:off x="14541500" y="1685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1767</xdr:rowOff>
    </xdr:from>
    <xdr:ext cx="534377" cy="259045"/>
    <xdr:sp macro="" textlink="">
      <xdr:nvSpPr>
        <xdr:cNvPr id="700" name="テキスト ボックス 699"/>
        <xdr:cNvSpPr txBox="1"/>
      </xdr:nvSpPr>
      <xdr:spPr>
        <a:xfrm>
          <a:off x="14325111" y="1663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38928</xdr:rowOff>
    </xdr:from>
    <xdr:to>
      <xdr:col>72</xdr:col>
      <xdr:colOff>38100</xdr:colOff>
      <xdr:row>98</xdr:row>
      <xdr:rowOff>140528</xdr:rowOff>
    </xdr:to>
    <xdr:sp macro="" textlink="">
      <xdr:nvSpPr>
        <xdr:cNvPr id="701" name="楕円 700"/>
        <xdr:cNvSpPr/>
      </xdr:nvSpPr>
      <xdr:spPr>
        <a:xfrm>
          <a:off x="13652500" y="168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157055</xdr:rowOff>
    </xdr:from>
    <xdr:ext cx="534377" cy="259045"/>
    <xdr:sp macro="" textlink="">
      <xdr:nvSpPr>
        <xdr:cNvPr id="702" name="テキスト ボックス 701"/>
        <xdr:cNvSpPr txBox="1"/>
      </xdr:nvSpPr>
      <xdr:spPr>
        <a:xfrm>
          <a:off x="13436111" y="1661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71329</xdr:rowOff>
    </xdr:from>
    <xdr:to>
      <xdr:col>67</xdr:col>
      <xdr:colOff>101600</xdr:colOff>
      <xdr:row>99</xdr:row>
      <xdr:rowOff>1479</xdr:rowOff>
    </xdr:to>
    <xdr:sp macro="" textlink="">
      <xdr:nvSpPr>
        <xdr:cNvPr id="703" name="楕円 702"/>
        <xdr:cNvSpPr/>
      </xdr:nvSpPr>
      <xdr:spPr>
        <a:xfrm>
          <a:off x="12763500" y="1687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164056</xdr:rowOff>
    </xdr:from>
    <xdr:ext cx="534377" cy="259045"/>
    <xdr:sp macro="" textlink="">
      <xdr:nvSpPr>
        <xdr:cNvPr id="704" name="テキスト ボックス 703"/>
        <xdr:cNvSpPr txBox="1"/>
      </xdr:nvSpPr>
      <xdr:spPr>
        <a:xfrm>
          <a:off x="12547111" y="1696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8" name="テキスト ボックス 71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0" name="テキスト ボックス 71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2" name="テキスト ボックス 72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4" name="テキスト ボックス 72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6" name="テキスト ボックス 72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30" name="直線コネクタ 729"/>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33"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34" name="直線コネクタ 733"/>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82550</xdr:rowOff>
    </xdr:from>
    <xdr:to>
      <xdr:col>116</xdr:col>
      <xdr:colOff>63500</xdr:colOff>
      <xdr:row>39</xdr:row>
      <xdr:rowOff>98226</xdr:rowOff>
    </xdr:to>
    <xdr:cxnSp macro="">
      <xdr:nvCxnSpPr>
        <xdr:cNvPr id="735" name="直線コネクタ 734"/>
        <xdr:cNvCxnSpPr/>
      </xdr:nvCxnSpPr>
      <xdr:spPr>
        <a:xfrm flipV="1">
          <a:off x="21323300" y="6769100"/>
          <a:ext cx="838200" cy="1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148571</xdr:rowOff>
    </xdr:from>
    <xdr:ext cx="378565" cy="259045"/>
    <xdr:sp macro="" textlink="">
      <xdr:nvSpPr>
        <xdr:cNvPr id="736" name="投資及び出資金平均値テキスト"/>
        <xdr:cNvSpPr txBox="1"/>
      </xdr:nvSpPr>
      <xdr:spPr>
        <a:xfrm>
          <a:off x="22212300" y="6492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125694</xdr:rowOff>
    </xdr:from>
    <xdr:to>
      <xdr:col>116</xdr:col>
      <xdr:colOff>114300</xdr:colOff>
      <xdr:row>39</xdr:row>
      <xdr:rowOff>55844</xdr:rowOff>
    </xdr:to>
    <xdr:sp macro="" textlink="">
      <xdr:nvSpPr>
        <xdr:cNvPr id="737" name="フローチャート: 判断 736"/>
        <xdr:cNvSpPr/>
      </xdr:nvSpPr>
      <xdr:spPr>
        <a:xfrm>
          <a:off x="22110700" y="664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97790</xdr:rowOff>
    </xdr:from>
    <xdr:to>
      <xdr:col>111</xdr:col>
      <xdr:colOff>177800</xdr:colOff>
      <xdr:row>39</xdr:row>
      <xdr:rowOff>98226</xdr:rowOff>
    </xdr:to>
    <xdr:cxnSp macro="">
      <xdr:nvCxnSpPr>
        <xdr:cNvPr id="738" name="直線コネクタ 737"/>
        <xdr:cNvCxnSpPr/>
      </xdr:nvCxnSpPr>
      <xdr:spPr>
        <a:xfrm>
          <a:off x="20434300" y="6784340"/>
          <a:ext cx="889000" cy="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151711</xdr:rowOff>
    </xdr:from>
    <xdr:to>
      <xdr:col>112</xdr:col>
      <xdr:colOff>38100</xdr:colOff>
      <xdr:row>39</xdr:row>
      <xdr:rowOff>81861</xdr:rowOff>
    </xdr:to>
    <xdr:sp macro="" textlink="">
      <xdr:nvSpPr>
        <xdr:cNvPr id="739" name="フローチャート: 判断 738"/>
        <xdr:cNvSpPr/>
      </xdr:nvSpPr>
      <xdr:spPr>
        <a:xfrm>
          <a:off x="21272500" y="666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98388</xdr:rowOff>
    </xdr:from>
    <xdr:ext cx="378565" cy="259045"/>
    <xdr:sp macro="" textlink="">
      <xdr:nvSpPr>
        <xdr:cNvPr id="740" name="テキスト ボックス 739"/>
        <xdr:cNvSpPr txBox="1"/>
      </xdr:nvSpPr>
      <xdr:spPr>
        <a:xfrm>
          <a:off x="21134017" y="6442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97463</xdr:rowOff>
    </xdr:from>
    <xdr:to>
      <xdr:col>107</xdr:col>
      <xdr:colOff>50800</xdr:colOff>
      <xdr:row>39</xdr:row>
      <xdr:rowOff>97790</xdr:rowOff>
    </xdr:to>
    <xdr:cxnSp macro="">
      <xdr:nvCxnSpPr>
        <xdr:cNvPr id="741" name="直線コネクタ 740"/>
        <xdr:cNvCxnSpPr/>
      </xdr:nvCxnSpPr>
      <xdr:spPr>
        <a:xfrm>
          <a:off x="19545300" y="6784013"/>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136471</xdr:rowOff>
    </xdr:from>
    <xdr:to>
      <xdr:col>107</xdr:col>
      <xdr:colOff>101600</xdr:colOff>
      <xdr:row>39</xdr:row>
      <xdr:rowOff>66621</xdr:rowOff>
    </xdr:to>
    <xdr:sp macro="" textlink="">
      <xdr:nvSpPr>
        <xdr:cNvPr id="742" name="フローチャート: 判断 741"/>
        <xdr:cNvSpPr/>
      </xdr:nvSpPr>
      <xdr:spPr>
        <a:xfrm>
          <a:off x="20383500" y="665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83148</xdr:rowOff>
    </xdr:from>
    <xdr:ext cx="378565" cy="259045"/>
    <xdr:sp macro="" textlink="">
      <xdr:nvSpPr>
        <xdr:cNvPr id="743" name="テキスト ボックス 742"/>
        <xdr:cNvSpPr txBox="1"/>
      </xdr:nvSpPr>
      <xdr:spPr>
        <a:xfrm>
          <a:off x="20245017" y="6426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97137</xdr:rowOff>
    </xdr:from>
    <xdr:to>
      <xdr:col>102</xdr:col>
      <xdr:colOff>114300</xdr:colOff>
      <xdr:row>39</xdr:row>
      <xdr:rowOff>97463</xdr:rowOff>
    </xdr:to>
    <xdr:cxnSp macro="">
      <xdr:nvCxnSpPr>
        <xdr:cNvPr id="744" name="直線コネクタ 743"/>
        <xdr:cNvCxnSpPr/>
      </xdr:nvCxnSpPr>
      <xdr:spPr>
        <a:xfrm>
          <a:off x="18656300" y="6783687"/>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106535</xdr:rowOff>
    </xdr:from>
    <xdr:to>
      <xdr:col>102</xdr:col>
      <xdr:colOff>165100</xdr:colOff>
      <xdr:row>39</xdr:row>
      <xdr:rowOff>36685</xdr:rowOff>
    </xdr:to>
    <xdr:sp macro="" textlink="">
      <xdr:nvSpPr>
        <xdr:cNvPr id="745" name="フローチャート: 判断 744"/>
        <xdr:cNvSpPr/>
      </xdr:nvSpPr>
      <xdr:spPr>
        <a:xfrm>
          <a:off x="19494500" y="662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53212</xdr:rowOff>
    </xdr:from>
    <xdr:ext cx="469744" cy="259045"/>
    <xdr:sp macro="" textlink="">
      <xdr:nvSpPr>
        <xdr:cNvPr id="746" name="テキスト ボックス 745"/>
        <xdr:cNvSpPr txBox="1"/>
      </xdr:nvSpPr>
      <xdr:spPr>
        <a:xfrm>
          <a:off x="19310428" y="639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56678</xdr:rowOff>
    </xdr:from>
    <xdr:to>
      <xdr:col>98</xdr:col>
      <xdr:colOff>38100</xdr:colOff>
      <xdr:row>38</xdr:row>
      <xdr:rowOff>158278</xdr:rowOff>
    </xdr:to>
    <xdr:sp macro="" textlink="">
      <xdr:nvSpPr>
        <xdr:cNvPr id="747" name="フローチャート: 判断 746"/>
        <xdr:cNvSpPr/>
      </xdr:nvSpPr>
      <xdr:spPr>
        <a:xfrm>
          <a:off x="18605500" y="65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3355</xdr:rowOff>
    </xdr:from>
    <xdr:ext cx="469744" cy="259045"/>
    <xdr:sp macro="" textlink="">
      <xdr:nvSpPr>
        <xdr:cNvPr id="748" name="テキスト ボックス 747"/>
        <xdr:cNvSpPr txBox="1"/>
      </xdr:nvSpPr>
      <xdr:spPr>
        <a:xfrm>
          <a:off x="18421428" y="63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31750</xdr:rowOff>
    </xdr:from>
    <xdr:to>
      <xdr:col>116</xdr:col>
      <xdr:colOff>114300</xdr:colOff>
      <xdr:row>39</xdr:row>
      <xdr:rowOff>133350</xdr:rowOff>
    </xdr:to>
    <xdr:sp macro="" textlink="">
      <xdr:nvSpPr>
        <xdr:cNvPr id="754" name="楕円 753"/>
        <xdr:cNvSpPr/>
      </xdr:nvSpPr>
      <xdr:spPr>
        <a:xfrm>
          <a:off x="221107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118127</xdr:rowOff>
    </xdr:from>
    <xdr:ext cx="378565" cy="259045"/>
    <xdr:sp macro="" textlink="">
      <xdr:nvSpPr>
        <xdr:cNvPr id="755" name="投資及び出資金該当値テキスト"/>
        <xdr:cNvSpPr txBox="1"/>
      </xdr:nvSpPr>
      <xdr:spPr>
        <a:xfrm>
          <a:off x="22212300" y="6633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47426</xdr:rowOff>
    </xdr:from>
    <xdr:to>
      <xdr:col>112</xdr:col>
      <xdr:colOff>38100</xdr:colOff>
      <xdr:row>39</xdr:row>
      <xdr:rowOff>149026</xdr:rowOff>
    </xdr:to>
    <xdr:sp macro="" textlink="">
      <xdr:nvSpPr>
        <xdr:cNvPr id="756" name="楕円 755"/>
        <xdr:cNvSpPr/>
      </xdr:nvSpPr>
      <xdr:spPr>
        <a:xfrm>
          <a:off x="21272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140153</xdr:rowOff>
    </xdr:from>
    <xdr:ext cx="249299" cy="259045"/>
    <xdr:sp macro="" textlink="">
      <xdr:nvSpPr>
        <xdr:cNvPr id="757" name="テキスト ボックス 756"/>
        <xdr:cNvSpPr txBox="1"/>
      </xdr:nvSpPr>
      <xdr:spPr>
        <a:xfrm>
          <a:off x="21198650" y="68267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46990</xdr:rowOff>
    </xdr:from>
    <xdr:to>
      <xdr:col>107</xdr:col>
      <xdr:colOff>101600</xdr:colOff>
      <xdr:row>39</xdr:row>
      <xdr:rowOff>148590</xdr:rowOff>
    </xdr:to>
    <xdr:sp macro="" textlink="">
      <xdr:nvSpPr>
        <xdr:cNvPr id="758" name="楕円 757"/>
        <xdr:cNvSpPr/>
      </xdr:nvSpPr>
      <xdr:spPr>
        <a:xfrm>
          <a:off x="20383500" y="67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139717</xdr:rowOff>
    </xdr:from>
    <xdr:ext cx="313932" cy="259045"/>
    <xdr:sp macro="" textlink="">
      <xdr:nvSpPr>
        <xdr:cNvPr id="759" name="テキスト ボックス 758"/>
        <xdr:cNvSpPr txBox="1"/>
      </xdr:nvSpPr>
      <xdr:spPr>
        <a:xfrm>
          <a:off x="20277333" y="68262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46663</xdr:rowOff>
    </xdr:from>
    <xdr:to>
      <xdr:col>102</xdr:col>
      <xdr:colOff>165100</xdr:colOff>
      <xdr:row>39</xdr:row>
      <xdr:rowOff>148263</xdr:rowOff>
    </xdr:to>
    <xdr:sp macro="" textlink="">
      <xdr:nvSpPr>
        <xdr:cNvPr id="760" name="楕円 759"/>
        <xdr:cNvSpPr/>
      </xdr:nvSpPr>
      <xdr:spPr>
        <a:xfrm>
          <a:off x="19494500" y="673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139390</xdr:rowOff>
    </xdr:from>
    <xdr:ext cx="313932" cy="259045"/>
    <xdr:sp macro="" textlink="">
      <xdr:nvSpPr>
        <xdr:cNvPr id="761" name="テキスト ボックス 760"/>
        <xdr:cNvSpPr txBox="1"/>
      </xdr:nvSpPr>
      <xdr:spPr>
        <a:xfrm>
          <a:off x="19388333" y="68259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46337</xdr:rowOff>
    </xdr:from>
    <xdr:to>
      <xdr:col>98</xdr:col>
      <xdr:colOff>38100</xdr:colOff>
      <xdr:row>39</xdr:row>
      <xdr:rowOff>147937</xdr:rowOff>
    </xdr:to>
    <xdr:sp macro="" textlink="">
      <xdr:nvSpPr>
        <xdr:cNvPr id="762" name="楕円 761"/>
        <xdr:cNvSpPr/>
      </xdr:nvSpPr>
      <xdr:spPr>
        <a:xfrm>
          <a:off x="18605500" y="67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139064</xdr:rowOff>
    </xdr:from>
    <xdr:ext cx="313932" cy="259045"/>
    <xdr:sp macro="" textlink="">
      <xdr:nvSpPr>
        <xdr:cNvPr id="763" name="テキスト ボックス 762"/>
        <xdr:cNvSpPr txBox="1"/>
      </xdr:nvSpPr>
      <xdr:spPr>
        <a:xfrm>
          <a:off x="18499333" y="68256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7" name="テキスト ボックス 77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9" name="テキスト ボックス 77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1" name="テキスト ボックス 78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3" name="テキスト ボックス 78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5" name="テキスト ボックス 78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136989</xdr:rowOff>
    </xdr:from>
    <xdr:to>
      <xdr:col>116</xdr:col>
      <xdr:colOff>62864</xdr:colOff>
      <xdr:row>59</xdr:row>
      <xdr:rowOff>98878</xdr:rowOff>
    </xdr:to>
    <xdr:cxnSp macro="">
      <xdr:nvCxnSpPr>
        <xdr:cNvPr id="789" name="直線コネクタ 788"/>
        <xdr:cNvCxnSpPr/>
      </xdr:nvCxnSpPr>
      <xdr:spPr>
        <a:xfrm flipV="1">
          <a:off x="22159595" y="8709489"/>
          <a:ext cx="1269" cy="150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83666</xdr:rowOff>
    </xdr:from>
    <xdr:ext cx="534377" cy="259045"/>
    <xdr:sp macro="" textlink="">
      <xdr:nvSpPr>
        <xdr:cNvPr id="792" name="貸付金最大値テキスト"/>
        <xdr:cNvSpPr txBox="1"/>
      </xdr:nvSpPr>
      <xdr:spPr>
        <a:xfrm>
          <a:off x="22212300" y="848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136989</xdr:rowOff>
    </xdr:from>
    <xdr:to>
      <xdr:col>116</xdr:col>
      <xdr:colOff>152400</xdr:colOff>
      <xdr:row>50</xdr:row>
      <xdr:rowOff>136989</xdr:rowOff>
    </xdr:to>
    <xdr:cxnSp macro="">
      <xdr:nvCxnSpPr>
        <xdr:cNvPr id="793" name="直線コネクタ 792"/>
        <xdr:cNvCxnSpPr/>
      </xdr:nvCxnSpPr>
      <xdr:spPr>
        <a:xfrm>
          <a:off x="22072600" y="87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5349</xdr:rowOff>
    </xdr:from>
    <xdr:to>
      <xdr:col>116</xdr:col>
      <xdr:colOff>63500</xdr:colOff>
      <xdr:row>58</xdr:row>
      <xdr:rowOff>68083</xdr:rowOff>
    </xdr:to>
    <xdr:cxnSp macro="">
      <xdr:nvCxnSpPr>
        <xdr:cNvPr id="794" name="直線コネクタ 793"/>
        <xdr:cNvCxnSpPr/>
      </xdr:nvCxnSpPr>
      <xdr:spPr>
        <a:xfrm>
          <a:off x="21323300" y="9949449"/>
          <a:ext cx="838200" cy="6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64780</xdr:rowOff>
    </xdr:from>
    <xdr:ext cx="469744" cy="259045"/>
    <xdr:sp macro="" textlink="">
      <xdr:nvSpPr>
        <xdr:cNvPr id="795" name="貸付金平均値テキスト"/>
        <xdr:cNvSpPr txBox="1"/>
      </xdr:nvSpPr>
      <xdr:spPr>
        <a:xfrm>
          <a:off x="22212300" y="10008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86353</xdr:rowOff>
    </xdr:from>
    <xdr:to>
      <xdr:col>116</xdr:col>
      <xdr:colOff>114300</xdr:colOff>
      <xdr:row>59</xdr:row>
      <xdr:rowOff>16503</xdr:rowOff>
    </xdr:to>
    <xdr:sp macro="" textlink="">
      <xdr:nvSpPr>
        <xdr:cNvPr id="796" name="フローチャート: 判断 795"/>
        <xdr:cNvSpPr/>
      </xdr:nvSpPr>
      <xdr:spPr>
        <a:xfrm>
          <a:off x="221107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141300</xdr:rowOff>
    </xdr:from>
    <xdr:to>
      <xdr:col>111</xdr:col>
      <xdr:colOff>177800</xdr:colOff>
      <xdr:row>58</xdr:row>
      <xdr:rowOff>5349</xdr:rowOff>
    </xdr:to>
    <xdr:cxnSp macro="">
      <xdr:nvCxnSpPr>
        <xdr:cNvPr id="797" name="直線コネクタ 796"/>
        <xdr:cNvCxnSpPr/>
      </xdr:nvCxnSpPr>
      <xdr:spPr>
        <a:xfrm>
          <a:off x="20434300" y="9913950"/>
          <a:ext cx="889000" cy="3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92101</xdr:rowOff>
    </xdr:from>
    <xdr:to>
      <xdr:col>112</xdr:col>
      <xdr:colOff>38100</xdr:colOff>
      <xdr:row>59</xdr:row>
      <xdr:rowOff>22251</xdr:rowOff>
    </xdr:to>
    <xdr:sp macro="" textlink="">
      <xdr:nvSpPr>
        <xdr:cNvPr id="798" name="フローチャート: 判断 797"/>
        <xdr:cNvSpPr/>
      </xdr:nvSpPr>
      <xdr:spPr>
        <a:xfrm>
          <a:off x="21272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13378</xdr:rowOff>
    </xdr:from>
    <xdr:ext cx="469744" cy="259045"/>
    <xdr:sp macro="" textlink="">
      <xdr:nvSpPr>
        <xdr:cNvPr id="799" name="テキスト ボックス 798"/>
        <xdr:cNvSpPr txBox="1"/>
      </xdr:nvSpPr>
      <xdr:spPr>
        <a:xfrm>
          <a:off x="21088428" y="1012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84313</xdr:rowOff>
    </xdr:from>
    <xdr:to>
      <xdr:col>107</xdr:col>
      <xdr:colOff>50800</xdr:colOff>
      <xdr:row>57</xdr:row>
      <xdr:rowOff>141300</xdr:rowOff>
    </xdr:to>
    <xdr:cxnSp macro="">
      <xdr:nvCxnSpPr>
        <xdr:cNvPr id="800" name="直線コネクタ 799"/>
        <xdr:cNvCxnSpPr/>
      </xdr:nvCxnSpPr>
      <xdr:spPr>
        <a:xfrm>
          <a:off x="19545300" y="9856963"/>
          <a:ext cx="889000" cy="5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112120</xdr:rowOff>
    </xdr:from>
    <xdr:to>
      <xdr:col>107</xdr:col>
      <xdr:colOff>101600</xdr:colOff>
      <xdr:row>59</xdr:row>
      <xdr:rowOff>42270</xdr:rowOff>
    </xdr:to>
    <xdr:sp macro="" textlink="">
      <xdr:nvSpPr>
        <xdr:cNvPr id="801" name="フローチャート: 判断 800"/>
        <xdr:cNvSpPr/>
      </xdr:nvSpPr>
      <xdr:spPr>
        <a:xfrm>
          <a:off x="20383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33397</xdr:rowOff>
    </xdr:from>
    <xdr:ext cx="469744" cy="259045"/>
    <xdr:sp macro="" textlink="">
      <xdr:nvSpPr>
        <xdr:cNvPr id="802" name="テキスト ボックス 801"/>
        <xdr:cNvSpPr txBox="1"/>
      </xdr:nvSpPr>
      <xdr:spPr>
        <a:xfrm>
          <a:off x="20199428" y="1014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84313</xdr:rowOff>
    </xdr:from>
    <xdr:to>
      <xdr:col>102</xdr:col>
      <xdr:colOff>114300</xdr:colOff>
      <xdr:row>57</xdr:row>
      <xdr:rowOff>93131</xdr:rowOff>
    </xdr:to>
    <xdr:cxnSp macro="">
      <xdr:nvCxnSpPr>
        <xdr:cNvPr id="803" name="直線コネクタ 802"/>
        <xdr:cNvCxnSpPr/>
      </xdr:nvCxnSpPr>
      <xdr:spPr>
        <a:xfrm flipV="1">
          <a:off x="18656300" y="9856963"/>
          <a:ext cx="8890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25382</xdr:rowOff>
    </xdr:from>
    <xdr:to>
      <xdr:col>102</xdr:col>
      <xdr:colOff>165100</xdr:colOff>
      <xdr:row>58</xdr:row>
      <xdr:rowOff>126982</xdr:rowOff>
    </xdr:to>
    <xdr:sp macro="" textlink="">
      <xdr:nvSpPr>
        <xdr:cNvPr id="804" name="フローチャート: 判断 803"/>
        <xdr:cNvSpPr/>
      </xdr:nvSpPr>
      <xdr:spPr>
        <a:xfrm>
          <a:off x="19494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118109</xdr:rowOff>
    </xdr:from>
    <xdr:ext cx="469744" cy="259045"/>
    <xdr:sp macro="" textlink="">
      <xdr:nvSpPr>
        <xdr:cNvPr id="805" name="テキスト ボックス 804"/>
        <xdr:cNvSpPr txBox="1"/>
      </xdr:nvSpPr>
      <xdr:spPr>
        <a:xfrm>
          <a:off x="19310428" y="1006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12221</xdr:rowOff>
    </xdr:from>
    <xdr:to>
      <xdr:col>98</xdr:col>
      <xdr:colOff>38100</xdr:colOff>
      <xdr:row>58</xdr:row>
      <xdr:rowOff>113821</xdr:rowOff>
    </xdr:to>
    <xdr:sp macro="" textlink="">
      <xdr:nvSpPr>
        <xdr:cNvPr id="806" name="フローチャート: 判断 805"/>
        <xdr:cNvSpPr/>
      </xdr:nvSpPr>
      <xdr:spPr>
        <a:xfrm>
          <a:off x="18605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104948</xdr:rowOff>
    </xdr:from>
    <xdr:ext cx="469744" cy="259045"/>
    <xdr:sp macro="" textlink="">
      <xdr:nvSpPr>
        <xdr:cNvPr id="807" name="テキスト ボックス 806"/>
        <xdr:cNvSpPr txBox="1"/>
      </xdr:nvSpPr>
      <xdr:spPr>
        <a:xfrm>
          <a:off x="18421428" y="10049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17283</xdr:rowOff>
    </xdr:from>
    <xdr:to>
      <xdr:col>116</xdr:col>
      <xdr:colOff>114300</xdr:colOff>
      <xdr:row>58</xdr:row>
      <xdr:rowOff>118883</xdr:rowOff>
    </xdr:to>
    <xdr:sp macro="" textlink="">
      <xdr:nvSpPr>
        <xdr:cNvPr id="813" name="楕円 812"/>
        <xdr:cNvSpPr/>
      </xdr:nvSpPr>
      <xdr:spPr>
        <a:xfrm>
          <a:off x="22110700" y="996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40160</xdr:rowOff>
    </xdr:from>
    <xdr:ext cx="469744" cy="259045"/>
    <xdr:sp macro="" textlink="">
      <xdr:nvSpPr>
        <xdr:cNvPr id="814" name="貸付金該当値テキスト"/>
        <xdr:cNvSpPr txBox="1"/>
      </xdr:nvSpPr>
      <xdr:spPr>
        <a:xfrm>
          <a:off x="22212300" y="9812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125999</xdr:rowOff>
    </xdr:from>
    <xdr:to>
      <xdr:col>112</xdr:col>
      <xdr:colOff>38100</xdr:colOff>
      <xdr:row>58</xdr:row>
      <xdr:rowOff>56149</xdr:rowOff>
    </xdr:to>
    <xdr:sp macro="" textlink="">
      <xdr:nvSpPr>
        <xdr:cNvPr id="815" name="楕円 814"/>
        <xdr:cNvSpPr/>
      </xdr:nvSpPr>
      <xdr:spPr>
        <a:xfrm>
          <a:off x="21272500" y="989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72676</xdr:rowOff>
    </xdr:from>
    <xdr:ext cx="469744" cy="259045"/>
    <xdr:sp macro="" textlink="">
      <xdr:nvSpPr>
        <xdr:cNvPr id="816" name="テキスト ボックス 815"/>
        <xdr:cNvSpPr txBox="1"/>
      </xdr:nvSpPr>
      <xdr:spPr>
        <a:xfrm>
          <a:off x="21088428" y="967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90500</xdr:rowOff>
    </xdr:from>
    <xdr:to>
      <xdr:col>107</xdr:col>
      <xdr:colOff>101600</xdr:colOff>
      <xdr:row>58</xdr:row>
      <xdr:rowOff>20650</xdr:rowOff>
    </xdr:to>
    <xdr:sp macro="" textlink="">
      <xdr:nvSpPr>
        <xdr:cNvPr id="817" name="楕円 816"/>
        <xdr:cNvSpPr/>
      </xdr:nvSpPr>
      <xdr:spPr>
        <a:xfrm>
          <a:off x="20383500" y="98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37177</xdr:rowOff>
    </xdr:from>
    <xdr:ext cx="469744" cy="259045"/>
    <xdr:sp macro="" textlink="">
      <xdr:nvSpPr>
        <xdr:cNvPr id="818" name="テキスト ボックス 817"/>
        <xdr:cNvSpPr txBox="1"/>
      </xdr:nvSpPr>
      <xdr:spPr>
        <a:xfrm>
          <a:off x="20199428" y="963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33513</xdr:rowOff>
    </xdr:from>
    <xdr:to>
      <xdr:col>102</xdr:col>
      <xdr:colOff>165100</xdr:colOff>
      <xdr:row>57</xdr:row>
      <xdr:rowOff>135113</xdr:rowOff>
    </xdr:to>
    <xdr:sp macro="" textlink="">
      <xdr:nvSpPr>
        <xdr:cNvPr id="819" name="楕円 818"/>
        <xdr:cNvSpPr/>
      </xdr:nvSpPr>
      <xdr:spPr>
        <a:xfrm>
          <a:off x="19494500" y="980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151640</xdr:rowOff>
    </xdr:from>
    <xdr:ext cx="534377" cy="259045"/>
    <xdr:sp macro="" textlink="">
      <xdr:nvSpPr>
        <xdr:cNvPr id="820" name="テキスト ボックス 819"/>
        <xdr:cNvSpPr txBox="1"/>
      </xdr:nvSpPr>
      <xdr:spPr>
        <a:xfrm>
          <a:off x="19278111" y="95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42331</xdr:rowOff>
    </xdr:from>
    <xdr:to>
      <xdr:col>98</xdr:col>
      <xdr:colOff>38100</xdr:colOff>
      <xdr:row>57</xdr:row>
      <xdr:rowOff>143931</xdr:rowOff>
    </xdr:to>
    <xdr:sp macro="" textlink="">
      <xdr:nvSpPr>
        <xdr:cNvPr id="821" name="楕円 820"/>
        <xdr:cNvSpPr/>
      </xdr:nvSpPr>
      <xdr:spPr>
        <a:xfrm>
          <a:off x="18605500" y="981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160458</xdr:rowOff>
    </xdr:from>
    <xdr:ext cx="534377" cy="259045"/>
    <xdr:sp macro="" textlink="">
      <xdr:nvSpPr>
        <xdr:cNvPr id="822" name="テキスト ボックス 821"/>
        <xdr:cNvSpPr txBox="1"/>
      </xdr:nvSpPr>
      <xdr:spPr>
        <a:xfrm>
          <a:off x="18389111" y="959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3" name="テキスト ボックス 84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143929</xdr:rowOff>
    </xdr:from>
    <xdr:to>
      <xdr:col>116</xdr:col>
      <xdr:colOff>62864</xdr:colOff>
      <xdr:row>78</xdr:row>
      <xdr:rowOff>15608</xdr:rowOff>
    </xdr:to>
    <xdr:cxnSp macro="">
      <xdr:nvCxnSpPr>
        <xdr:cNvPr id="847" name="直線コネクタ 846"/>
        <xdr:cNvCxnSpPr/>
      </xdr:nvCxnSpPr>
      <xdr:spPr>
        <a:xfrm flipV="1">
          <a:off x="22159595" y="12145429"/>
          <a:ext cx="1269" cy="124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19435</xdr:rowOff>
    </xdr:from>
    <xdr:ext cx="534377" cy="259045"/>
    <xdr:sp macro="" textlink="">
      <xdr:nvSpPr>
        <xdr:cNvPr id="848" name="繰出金最小値テキスト"/>
        <xdr:cNvSpPr txBox="1"/>
      </xdr:nvSpPr>
      <xdr:spPr>
        <a:xfrm>
          <a:off x="22212300" y="1339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15608</xdr:rowOff>
    </xdr:from>
    <xdr:to>
      <xdr:col>116</xdr:col>
      <xdr:colOff>152400</xdr:colOff>
      <xdr:row>78</xdr:row>
      <xdr:rowOff>15608</xdr:rowOff>
    </xdr:to>
    <xdr:cxnSp macro="">
      <xdr:nvCxnSpPr>
        <xdr:cNvPr id="849" name="直線コネクタ 848"/>
        <xdr:cNvCxnSpPr/>
      </xdr:nvCxnSpPr>
      <xdr:spPr>
        <a:xfrm>
          <a:off x="22072600" y="13388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90606</xdr:rowOff>
    </xdr:from>
    <xdr:ext cx="534377" cy="259045"/>
    <xdr:sp macro="" textlink="">
      <xdr:nvSpPr>
        <xdr:cNvPr id="850" name="繰出金最大値テキスト"/>
        <xdr:cNvSpPr txBox="1"/>
      </xdr:nvSpPr>
      <xdr:spPr>
        <a:xfrm>
          <a:off x="22212300" y="1192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143929</xdr:rowOff>
    </xdr:from>
    <xdr:to>
      <xdr:col>116</xdr:col>
      <xdr:colOff>152400</xdr:colOff>
      <xdr:row>70</xdr:row>
      <xdr:rowOff>143929</xdr:rowOff>
    </xdr:to>
    <xdr:cxnSp macro="">
      <xdr:nvCxnSpPr>
        <xdr:cNvPr id="851" name="直線コネクタ 850"/>
        <xdr:cNvCxnSpPr/>
      </xdr:nvCxnSpPr>
      <xdr:spPr>
        <a:xfrm>
          <a:off x="22072600" y="12145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107810</xdr:rowOff>
    </xdr:from>
    <xdr:to>
      <xdr:col>116</xdr:col>
      <xdr:colOff>63500</xdr:colOff>
      <xdr:row>73</xdr:row>
      <xdr:rowOff>23419</xdr:rowOff>
    </xdr:to>
    <xdr:cxnSp macro="">
      <xdr:nvCxnSpPr>
        <xdr:cNvPr id="852" name="直線コネクタ 851"/>
        <xdr:cNvCxnSpPr/>
      </xdr:nvCxnSpPr>
      <xdr:spPr>
        <a:xfrm>
          <a:off x="21323300" y="12452210"/>
          <a:ext cx="838200" cy="8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125353</xdr:rowOff>
    </xdr:from>
    <xdr:ext cx="534377" cy="259045"/>
    <xdr:sp macro="" textlink="">
      <xdr:nvSpPr>
        <xdr:cNvPr id="853" name="繰出金平均値テキスト"/>
        <xdr:cNvSpPr txBox="1"/>
      </xdr:nvSpPr>
      <xdr:spPr>
        <a:xfrm>
          <a:off x="22212300" y="12812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146926</xdr:rowOff>
    </xdr:from>
    <xdr:to>
      <xdr:col>116</xdr:col>
      <xdr:colOff>114300</xdr:colOff>
      <xdr:row>75</xdr:row>
      <xdr:rowOff>77076</xdr:rowOff>
    </xdr:to>
    <xdr:sp macro="" textlink="">
      <xdr:nvSpPr>
        <xdr:cNvPr id="854" name="フローチャート: 判断 853"/>
        <xdr:cNvSpPr/>
      </xdr:nvSpPr>
      <xdr:spPr>
        <a:xfrm>
          <a:off x="221107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107810</xdr:rowOff>
    </xdr:from>
    <xdr:to>
      <xdr:col>111</xdr:col>
      <xdr:colOff>177800</xdr:colOff>
      <xdr:row>73</xdr:row>
      <xdr:rowOff>65557</xdr:rowOff>
    </xdr:to>
    <xdr:cxnSp macro="">
      <xdr:nvCxnSpPr>
        <xdr:cNvPr id="855" name="直線コネクタ 854"/>
        <xdr:cNvCxnSpPr/>
      </xdr:nvCxnSpPr>
      <xdr:spPr>
        <a:xfrm flipV="1">
          <a:off x="20434300" y="12452210"/>
          <a:ext cx="889000" cy="12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113055</xdr:rowOff>
    </xdr:from>
    <xdr:to>
      <xdr:col>112</xdr:col>
      <xdr:colOff>38100</xdr:colOff>
      <xdr:row>75</xdr:row>
      <xdr:rowOff>43205</xdr:rowOff>
    </xdr:to>
    <xdr:sp macro="" textlink="">
      <xdr:nvSpPr>
        <xdr:cNvPr id="856" name="フローチャート: 判断 855"/>
        <xdr:cNvSpPr/>
      </xdr:nvSpPr>
      <xdr:spPr>
        <a:xfrm>
          <a:off x="21272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34332</xdr:rowOff>
    </xdr:from>
    <xdr:ext cx="534377" cy="259045"/>
    <xdr:sp macro="" textlink="">
      <xdr:nvSpPr>
        <xdr:cNvPr id="857" name="テキスト ボックス 856"/>
        <xdr:cNvSpPr txBox="1"/>
      </xdr:nvSpPr>
      <xdr:spPr>
        <a:xfrm>
          <a:off x="21056111" y="128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99466</xdr:rowOff>
    </xdr:from>
    <xdr:to>
      <xdr:col>107</xdr:col>
      <xdr:colOff>50800</xdr:colOff>
      <xdr:row>73</xdr:row>
      <xdr:rowOff>65557</xdr:rowOff>
    </xdr:to>
    <xdr:cxnSp macro="">
      <xdr:nvCxnSpPr>
        <xdr:cNvPr id="858" name="直線コネクタ 857"/>
        <xdr:cNvCxnSpPr/>
      </xdr:nvCxnSpPr>
      <xdr:spPr>
        <a:xfrm>
          <a:off x="19545300" y="12272416"/>
          <a:ext cx="889000" cy="30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151346</xdr:rowOff>
    </xdr:from>
    <xdr:to>
      <xdr:col>107</xdr:col>
      <xdr:colOff>101600</xdr:colOff>
      <xdr:row>75</xdr:row>
      <xdr:rowOff>81496</xdr:rowOff>
    </xdr:to>
    <xdr:sp macro="" textlink="">
      <xdr:nvSpPr>
        <xdr:cNvPr id="859" name="フローチャート: 判断 858"/>
        <xdr:cNvSpPr/>
      </xdr:nvSpPr>
      <xdr:spPr>
        <a:xfrm>
          <a:off x="20383500" y="128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72623</xdr:rowOff>
    </xdr:from>
    <xdr:ext cx="534377" cy="259045"/>
    <xdr:sp macro="" textlink="">
      <xdr:nvSpPr>
        <xdr:cNvPr id="860" name="テキスト ボックス 859"/>
        <xdr:cNvSpPr txBox="1"/>
      </xdr:nvSpPr>
      <xdr:spPr>
        <a:xfrm>
          <a:off x="20167111" y="1293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99466</xdr:rowOff>
    </xdr:from>
    <xdr:to>
      <xdr:col>102</xdr:col>
      <xdr:colOff>114300</xdr:colOff>
      <xdr:row>72</xdr:row>
      <xdr:rowOff>19762</xdr:rowOff>
    </xdr:to>
    <xdr:cxnSp macro="">
      <xdr:nvCxnSpPr>
        <xdr:cNvPr id="861" name="直線コネクタ 860"/>
        <xdr:cNvCxnSpPr/>
      </xdr:nvCxnSpPr>
      <xdr:spPr>
        <a:xfrm flipV="1">
          <a:off x="18656300" y="12272416"/>
          <a:ext cx="889000" cy="9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100673</xdr:rowOff>
    </xdr:from>
    <xdr:to>
      <xdr:col>102</xdr:col>
      <xdr:colOff>165100</xdr:colOff>
      <xdr:row>75</xdr:row>
      <xdr:rowOff>30823</xdr:rowOff>
    </xdr:to>
    <xdr:sp macro="" textlink="">
      <xdr:nvSpPr>
        <xdr:cNvPr id="862" name="フローチャート: 判断 861"/>
        <xdr:cNvSpPr/>
      </xdr:nvSpPr>
      <xdr:spPr>
        <a:xfrm>
          <a:off x="19494500" y="127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21950</xdr:rowOff>
    </xdr:from>
    <xdr:ext cx="534377" cy="259045"/>
    <xdr:sp macro="" textlink="">
      <xdr:nvSpPr>
        <xdr:cNvPr id="863" name="テキスト ボックス 862"/>
        <xdr:cNvSpPr txBox="1"/>
      </xdr:nvSpPr>
      <xdr:spPr>
        <a:xfrm>
          <a:off x="19278111" y="128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134772</xdr:rowOff>
    </xdr:from>
    <xdr:to>
      <xdr:col>98</xdr:col>
      <xdr:colOff>38100</xdr:colOff>
      <xdr:row>75</xdr:row>
      <xdr:rowOff>64922</xdr:rowOff>
    </xdr:to>
    <xdr:sp macro="" textlink="">
      <xdr:nvSpPr>
        <xdr:cNvPr id="864" name="フローチャート: 判断 863"/>
        <xdr:cNvSpPr/>
      </xdr:nvSpPr>
      <xdr:spPr>
        <a:xfrm>
          <a:off x="18605500" y="128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56049</xdr:rowOff>
    </xdr:from>
    <xdr:ext cx="534377" cy="259045"/>
    <xdr:sp macro="" textlink="">
      <xdr:nvSpPr>
        <xdr:cNvPr id="865" name="テキスト ボックス 864"/>
        <xdr:cNvSpPr txBox="1"/>
      </xdr:nvSpPr>
      <xdr:spPr>
        <a:xfrm>
          <a:off x="18389111" y="129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144069</xdr:rowOff>
    </xdr:from>
    <xdr:to>
      <xdr:col>116</xdr:col>
      <xdr:colOff>114300</xdr:colOff>
      <xdr:row>73</xdr:row>
      <xdr:rowOff>74219</xdr:rowOff>
    </xdr:to>
    <xdr:sp macro="" textlink="">
      <xdr:nvSpPr>
        <xdr:cNvPr id="871" name="楕円 870"/>
        <xdr:cNvSpPr/>
      </xdr:nvSpPr>
      <xdr:spPr>
        <a:xfrm>
          <a:off x="22110700" y="1248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166946</xdr:rowOff>
    </xdr:from>
    <xdr:ext cx="534377" cy="259045"/>
    <xdr:sp macro="" textlink="">
      <xdr:nvSpPr>
        <xdr:cNvPr id="872" name="繰出金該当値テキスト"/>
        <xdr:cNvSpPr txBox="1"/>
      </xdr:nvSpPr>
      <xdr:spPr>
        <a:xfrm>
          <a:off x="22212300" y="1233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57010</xdr:rowOff>
    </xdr:from>
    <xdr:to>
      <xdr:col>112</xdr:col>
      <xdr:colOff>38100</xdr:colOff>
      <xdr:row>72</xdr:row>
      <xdr:rowOff>158610</xdr:rowOff>
    </xdr:to>
    <xdr:sp macro="" textlink="">
      <xdr:nvSpPr>
        <xdr:cNvPr id="873" name="楕円 872"/>
        <xdr:cNvSpPr/>
      </xdr:nvSpPr>
      <xdr:spPr>
        <a:xfrm>
          <a:off x="21272500" y="124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3687</xdr:rowOff>
    </xdr:from>
    <xdr:ext cx="534377" cy="259045"/>
    <xdr:sp macro="" textlink="">
      <xdr:nvSpPr>
        <xdr:cNvPr id="874" name="テキスト ボックス 873"/>
        <xdr:cNvSpPr txBox="1"/>
      </xdr:nvSpPr>
      <xdr:spPr>
        <a:xfrm>
          <a:off x="21056111" y="1217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14757</xdr:rowOff>
    </xdr:from>
    <xdr:to>
      <xdr:col>107</xdr:col>
      <xdr:colOff>101600</xdr:colOff>
      <xdr:row>73</xdr:row>
      <xdr:rowOff>116357</xdr:rowOff>
    </xdr:to>
    <xdr:sp macro="" textlink="">
      <xdr:nvSpPr>
        <xdr:cNvPr id="875" name="楕円 874"/>
        <xdr:cNvSpPr/>
      </xdr:nvSpPr>
      <xdr:spPr>
        <a:xfrm>
          <a:off x="20383500" y="1253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132884</xdr:rowOff>
    </xdr:from>
    <xdr:ext cx="534377" cy="259045"/>
    <xdr:sp macro="" textlink="">
      <xdr:nvSpPr>
        <xdr:cNvPr id="876" name="テキスト ボックス 875"/>
        <xdr:cNvSpPr txBox="1"/>
      </xdr:nvSpPr>
      <xdr:spPr>
        <a:xfrm>
          <a:off x="20167111" y="123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48666</xdr:rowOff>
    </xdr:from>
    <xdr:to>
      <xdr:col>102</xdr:col>
      <xdr:colOff>165100</xdr:colOff>
      <xdr:row>71</xdr:row>
      <xdr:rowOff>150266</xdr:rowOff>
    </xdr:to>
    <xdr:sp macro="" textlink="">
      <xdr:nvSpPr>
        <xdr:cNvPr id="877" name="楕円 876"/>
        <xdr:cNvSpPr/>
      </xdr:nvSpPr>
      <xdr:spPr>
        <a:xfrm>
          <a:off x="19494500" y="1222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166793</xdr:rowOff>
    </xdr:from>
    <xdr:ext cx="534377" cy="259045"/>
    <xdr:sp macro="" textlink="">
      <xdr:nvSpPr>
        <xdr:cNvPr id="878" name="テキスト ボックス 877"/>
        <xdr:cNvSpPr txBox="1"/>
      </xdr:nvSpPr>
      <xdr:spPr>
        <a:xfrm>
          <a:off x="19278111" y="1199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140412</xdr:rowOff>
    </xdr:from>
    <xdr:to>
      <xdr:col>98</xdr:col>
      <xdr:colOff>38100</xdr:colOff>
      <xdr:row>72</xdr:row>
      <xdr:rowOff>70562</xdr:rowOff>
    </xdr:to>
    <xdr:sp macro="" textlink="">
      <xdr:nvSpPr>
        <xdr:cNvPr id="879" name="楕円 878"/>
        <xdr:cNvSpPr/>
      </xdr:nvSpPr>
      <xdr:spPr>
        <a:xfrm>
          <a:off x="18605500" y="1231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87089</xdr:rowOff>
    </xdr:from>
    <xdr:ext cx="534377" cy="259045"/>
    <xdr:sp macro="" textlink="">
      <xdr:nvSpPr>
        <xdr:cNvPr id="880" name="テキスト ボックス 879"/>
        <xdr:cNvSpPr txBox="1"/>
      </xdr:nvSpPr>
      <xdr:spPr>
        <a:xfrm>
          <a:off x="18389111" y="1208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itchFamily="50" charset="-128"/>
              <a:ea typeface="ＭＳ Ｐゴシック" pitchFamily="50" charset="-128"/>
              <a:cs typeface="+mn-cs"/>
            </a:rPr>
            <a:t>　</a:t>
          </a:r>
          <a:r>
            <a:rPr kumimoji="1" lang="ja-JP" altLang="ja-JP" sz="1100">
              <a:solidFill>
                <a:sysClr val="windowText" lastClr="000000"/>
              </a:solidFill>
              <a:latin typeface="ＭＳ Ｐゴシック" pitchFamily="50" charset="-128"/>
              <a:ea typeface="ＭＳ Ｐゴシック" pitchFamily="50" charset="-128"/>
              <a:cs typeface="+mn-cs"/>
            </a:rPr>
            <a:t>歳出決算総額は、住民一人当たり</a:t>
          </a:r>
          <a:r>
            <a:rPr kumimoji="1" lang="en-US" altLang="ja-JP" sz="1100">
              <a:solidFill>
                <a:sysClr val="windowText" lastClr="000000"/>
              </a:solidFill>
              <a:latin typeface="ＭＳ Ｐゴシック" pitchFamily="50" charset="-128"/>
              <a:ea typeface="ＭＳ Ｐゴシック" pitchFamily="50" charset="-128"/>
              <a:cs typeface="+mn-cs"/>
            </a:rPr>
            <a:t>531,362</a:t>
          </a:r>
          <a:r>
            <a:rPr kumimoji="1" lang="ja-JP" altLang="ja-JP" sz="1100">
              <a:solidFill>
                <a:sysClr val="windowText" lastClr="000000"/>
              </a:solidFill>
              <a:latin typeface="ＭＳ Ｐゴシック" pitchFamily="50" charset="-128"/>
              <a:ea typeface="ＭＳ Ｐゴシック" pitchFamily="50" charset="-128"/>
              <a:cs typeface="+mn-cs"/>
            </a:rPr>
            <a:t>円となっている。</a:t>
          </a:r>
          <a:endParaRPr kumimoji="1" lang="en-US" altLang="ja-JP" sz="1100">
            <a:solidFill>
              <a:sysClr val="windowText" lastClr="000000"/>
            </a:solidFill>
            <a:latin typeface="ＭＳ Ｐゴシック" pitchFamily="50" charset="-128"/>
            <a:ea typeface="ＭＳ Ｐゴシック" pitchFamily="50" charset="-128"/>
            <a:cs typeface="+mn-cs"/>
          </a:endParaRPr>
        </a:p>
        <a:p>
          <a:r>
            <a:rPr kumimoji="1" lang="ja-JP" altLang="en-US" sz="1100">
              <a:solidFill>
                <a:sysClr val="windowText" lastClr="000000"/>
              </a:solidFill>
              <a:latin typeface="ＭＳ Ｐゴシック" pitchFamily="50" charset="-128"/>
              <a:ea typeface="ＭＳ Ｐゴシック" pitchFamily="50" charset="-128"/>
              <a:cs typeface="+mn-cs"/>
            </a:rPr>
            <a:t>　</a:t>
          </a:r>
          <a:r>
            <a:rPr kumimoji="1" lang="ja-JP" altLang="ja-JP" sz="1100">
              <a:solidFill>
                <a:sysClr val="windowText" lastClr="000000"/>
              </a:solidFill>
              <a:latin typeface="ＭＳ Ｐゴシック" pitchFamily="50" charset="-128"/>
              <a:ea typeface="ＭＳ Ｐゴシック" pitchFamily="50" charset="-128"/>
              <a:cs typeface="+mn-cs"/>
            </a:rPr>
            <a:t>主な構成項目については、</a:t>
          </a:r>
          <a:endParaRPr kumimoji="1" lang="en-US" altLang="ja-JP" sz="1100">
            <a:solidFill>
              <a:sysClr val="windowText" lastClr="000000"/>
            </a:solidFill>
            <a:latin typeface="ＭＳ Ｐゴシック" pitchFamily="50" charset="-128"/>
            <a:ea typeface="ＭＳ Ｐゴシック" pitchFamily="50" charset="-128"/>
            <a:cs typeface="+mn-cs"/>
          </a:endParaRPr>
        </a:p>
        <a:p>
          <a:r>
            <a:rPr kumimoji="1" lang="ja-JP" altLang="ja-JP" sz="1100">
              <a:solidFill>
                <a:sysClr val="windowText" lastClr="000000"/>
              </a:solidFill>
              <a:latin typeface="ＭＳ Ｐゴシック" pitchFamily="50" charset="-128"/>
              <a:ea typeface="ＭＳ Ｐゴシック" pitchFamily="50" charset="-128"/>
              <a:cs typeface="+mn-cs"/>
            </a:rPr>
            <a:t>・人件費は住民一人当たり</a:t>
          </a:r>
          <a:r>
            <a:rPr kumimoji="1" lang="en-US" altLang="ja-JP" sz="1100">
              <a:solidFill>
                <a:sysClr val="windowText" lastClr="000000"/>
              </a:solidFill>
              <a:latin typeface="ＭＳ Ｐゴシック" pitchFamily="50" charset="-128"/>
              <a:ea typeface="ＭＳ Ｐゴシック" pitchFamily="50" charset="-128"/>
              <a:cs typeface="+mn-cs"/>
            </a:rPr>
            <a:t>73,500</a:t>
          </a:r>
          <a:r>
            <a:rPr kumimoji="1" lang="ja-JP" altLang="ja-JP" sz="1100">
              <a:solidFill>
                <a:sysClr val="windowText" lastClr="000000"/>
              </a:solidFill>
              <a:latin typeface="ＭＳ Ｐゴシック" pitchFamily="50" charset="-128"/>
              <a:ea typeface="ＭＳ Ｐゴシック" pitchFamily="50" charset="-128"/>
              <a:cs typeface="+mn-cs"/>
            </a:rPr>
            <a:t>円となっており、類似団体平均と比べて高い水準にある。</a:t>
          </a:r>
          <a:r>
            <a:rPr lang="ja-JP" altLang="ja-JP" sz="1100">
              <a:solidFill>
                <a:sysClr val="windowText" lastClr="000000"/>
              </a:solidFill>
              <a:latin typeface="ＭＳ Ｐゴシック" pitchFamily="50" charset="-128"/>
              <a:ea typeface="ＭＳ Ｐゴシック" pitchFamily="50" charset="-128"/>
              <a:cs typeface="+mn-cs"/>
            </a:rPr>
            <a:t>「行政経営改革プラン」により、組織機構の再編・見直し、事務事業の見直し、民営化や外部委託の推進などを行い、定員管理適正化の推進に努める。</a:t>
          </a:r>
          <a:endParaRPr lang="en-US" altLang="ja-JP" sz="1100">
            <a:solidFill>
              <a:sysClr val="windowText" lastClr="000000"/>
            </a:solidFill>
            <a:latin typeface="ＭＳ Ｐゴシック" pitchFamily="50" charset="-128"/>
            <a:ea typeface="ＭＳ Ｐゴシック" pitchFamily="50" charset="-128"/>
            <a:cs typeface="+mn-cs"/>
          </a:endParaRPr>
        </a:p>
        <a:p>
          <a:r>
            <a:rPr lang="ja-JP" altLang="ja-JP" sz="1100">
              <a:solidFill>
                <a:sysClr val="windowText" lastClr="000000"/>
              </a:solidFill>
              <a:latin typeface="ＭＳ Ｐゴシック" pitchFamily="50" charset="-128"/>
              <a:ea typeface="ＭＳ Ｐゴシック" pitchFamily="50" charset="-128"/>
              <a:cs typeface="+mn-cs"/>
            </a:rPr>
            <a:t>・ 普通建設事業費は、</a:t>
          </a:r>
          <a:r>
            <a:rPr kumimoji="1" lang="ja-JP" altLang="ja-JP" sz="1100">
              <a:solidFill>
                <a:sysClr val="windowText" lastClr="000000"/>
              </a:solidFill>
              <a:latin typeface="ＭＳ Ｐゴシック" pitchFamily="50" charset="-128"/>
              <a:ea typeface="ＭＳ Ｐゴシック" pitchFamily="50" charset="-128"/>
              <a:cs typeface="+mn-cs"/>
            </a:rPr>
            <a:t>住民一人当たり</a:t>
          </a:r>
          <a:r>
            <a:rPr kumimoji="1" lang="en-US" altLang="ja-JP" sz="1100">
              <a:solidFill>
                <a:sysClr val="windowText" lastClr="000000"/>
              </a:solidFill>
              <a:latin typeface="ＭＳ Ｐゴシック" pitchFamily="50" charset="-128"/>
              <a:ea typeface="ＭＳ Ｐゴシック" pitchFamily="50" charset="-128"/>
              <a:cs typeface="+mn-cs"/>
            </a:rPr>
            <a:t>139,770</a:t>
          </a:r>
          <a:r>
            <a:rPr kumimoji="1" lang="ja-JP" altLang="ja-JP" sz="1100">
              <a:solidFill>
                <a:sysClr val="windowText" lastClr="000000"/>
              </a:solidFill>
              <a:latin typeface="ＭＳ Ｐゴシック" pitchFamily="50" charset="-128"/>
              <a:ea typeface="ＭＳ Ｐゴシック" pitchFamily="50" charset="-128"/>
              <a:cs typeface="+mn-cs"/>
            </a:rPr>
            <a:t>円となっており、類似団体平均と比べて高い水準にある。これは、新市建設計画に基づく大規模事業の増加によるものであり、前年度決算と比較すると</a:t>
          </a:r>
          <a:r>
            <a:rPr kumimoji="1" lang="en-US" altLang="ja-JP" sz="1100">
              <a:solidFill>
                <a:sysClr val="windowText" lastClr="000000"/>
              </a:solidFill>
              <a:latin typeface="ＭＳ Ｐゴシック" pitchFamily="50" charset="-128"/>
              <a:ea typeface="ＭＳ Ｐゴシック" pitchFamily="50" charset="-128"/>
              <a:cs typeface="+mn-cs"/>
            </a:rPr>
            <a:t>30.7</a:t>
          </a:r>
          <a:r>
            <a:rPr kumimoji="1" lang="ja-JP" altLang="ja-JP" sz="1100">
              <a:solidFill>
                <a:sysClr val="windowText" lastClr="000000"/>
              </a:solidFill>
              <a:latin typeface="ＭＳ Ｐゴシック" pitchFamily="50" charset="-128"/>
              <a:ea typeface="ＭＳ Ｐゴシック" pitchFamily="50" charset="-128"/>
              <a:cs typeface="+mn-cs"/>
            </a:rPr>
            <a:t>％増となっている。今後も多額の財政負担が見込まれるが、各種補助金や合併特例債などの有利な起債を活用し、単年度に事業が集中しないよう計画的に事業を実施することで、持続可能な財政運営の確立を図る。</a:t>
          </a:r>
          <a:endParaRPr kumimoji="1" lang="en-US" altLang="ja-JP" sz="1100">
            <a:solidFill>
              <a:sysClr val="windowText" lastClr="000000"/>
            </a:solidFill>
            <a:latin typeface="ＭＳ Ｐゴシック" pitchFamily="50" charset="-128"/>
            <a:ea typeface="ＭＳ Ｐゴシック" pitchFamily="50" charset="-128"/>
            <a:cs typeface="+mn-cs"/>
          </a:endParaRPr>
        </a:p>
        <a:p>
          <a:r>
            <a:rPr kumimoji="1" lang="ja-JP" altLang="ja-JP" sz="1100">
              <a:solidFill>
                <a:sysClr val="windowText" lastClr="000000"/>
              </a:solidFill>
              <a:latin typeface="ＭＳ Ｐゴシック" pitchFamily="50" charset="-128"/>
              <a:ea typeface="ＭＳ Ｐゴシック" pitchFamily="50" charset="-128"/>
              <a:cs typeface="+mn-cs"/>
            </a:rPr>
            <a:t>・公債費は、住民一人当たり</a:t>
          </a:r>
          <a:r>
            <a:rPr kumimoji="1" lang="en-US" altLang="ja-JP" sz="1100">
              <a:solidFill>
                <a:sysClr val="windowText" lastClr="000000"/>
              </a:solidFill>
              <a:latin typeface="ＭＳ Ｐゴシック" pitchFamily="50" charset="-128"/>
              <a:ea typeface="ＭＳ Ｐゴシック" pitchFamily="50" charset="-128"/>
              <a:cs typeface="+mn-cs"/>
            </a:rPr>
            <a:t>40,918</a:t>
          </a:r>
          <a:r>
            <a:rPr kumimoji="1" lang="ja-JP" altLang="ja-JP" sz="1100">
              <a:solidFill>
                <a:sysClr val="windowText" lastClr="000000"/>
              </a:solidFill>
              <a:latin typeface="ＭＳ Ｐゴシック" pitchFamily="50" charset="-128"/>
              <a:ea typeface="ＭＳ Ｐゴシック" pitchFamily="50" charset="-128"/>
              <a:cs typeface="+mn-cs"/>
            </a:rPr>
            <a:t>円となっており、類似団体平均と比べて高い水準にある。今後も</a:t>
          </a:r>
          <a:r>
            <a:rPr lang="ja-JP" altLang="ja-JP" sz="1100" b="0" i="0" baseline="0">
              <a:solidFill>
                <a:sysClr val="windowText" lastClr="000000"/>
              </a:solidFill>
              <a:latin typeface="ＭＳ Ｐゴシック" pitchFamily="50" charset="-128"/>
              <a:ea typeface="ＭＳ Ｐゴシック" pitchFamily="50" charset="-128"/>
              <a:cs typeface="+mn-cs"/>
            </a:rPr>
            <a:t>市債発行額を可能な限り抑制し、</a:t>
          </a:r>
          <a:r>
            <a:rPr kumimoji="1" lang="ja-JP" altLang="ja-JP" sz="1100">
              <a:solidFill>
                <a:sysClr val="windowText" lastClr="000000"/>
              </a:solidFill>
              <a:latin typeface="ＭＳ Ｐゴシック" pitchFamily="50" charset="-128"/>
              <a:ea typeface="ＭＳ Ｐゴシック" pitchFamily="50" charset="-128"/>
              <a:cs typeface="+mn-cs"/>
            </a:rPr>
            <a:t>将来負担をできる限り軽減するよう努める。</a:t>
          </a:r>
          <a:endParaRPr kumimoji="1" lang="en-US" altLang="ja-JP" sz="1100">
            <a:solidFill>
              <a:sysClr val="windowText" lastClr="000000"/>
            </a:solidFill>
            <a:latin typeface="ＭＳ Ｐゴシック" pitchFamily="50" charset="-128"/>
            <a:ea typeface="ＭＳ Ｐゴシック"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山口県岩国市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136,748
134,996
873.72
73,971,713
72,662,693
943,894
35,100,611
54,241,601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68834</xdr:rowOff>
    </xdr:from>
    <xdr:to>
      <xdr:col>24</xdr:col>
      <xdr:colOff>62865</xdr:colOff>
      <xdr:row>39</xdr:row>
      <xdr:rowOff>83312</xdr:rowOff>
    </xdr:to>
    <xdr:cxnSp macro="">
      <xdr:nvCxnSpPr>
        <xdr:cNvPr id="56" name="直線コネクタ 55"/>
        <xdr:cNvCxnSpPr/>
      </xdr:nvCxnSpPr>
      <xdr:spPr>
        <a:xfrm flipV="1">
          <a:off x="4633595" y="5383784"/>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87139</xdr:rowOff>
    </xdr:from>
    <xdr:ext cx="469744" cy="259045"/>
    <xdr:sp macro="" textlink="">
      <xdr:nvSpPr>
        <xdr:cNvPr id="57" name="議会費最小値テキスト"/>
        <xdr:cNvSpPr txBox="1"/>
      </xdr:nvSpPr>
      <xdr:spPr>
        <a:xfrm>
          <a:off x="4686300" y="677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83312</xdr:rowOff>
    </xdr:from>
    <xdr:to>
      <xdr:col>24</xdr:col>
      <xdr:colOff>152400</xdr:colOff>
      <xdr:row>39</xdr:row>
      <xdr:rowOff>83312</xdr:rowOff>
    </xdr:to>
    <xdr:cxnSp macro="">
      <xdr:nvCxnSpPr>
        <xdr:cNvPr id="58" name="直線コネクタ 57"/>
        <xdr:cNvCxnSpPr/>
      </xdr:nvCxnSpPr>
      <xdr:spPr>
        <a:xfrm>
          <a:off x="4546600" y="676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15511</xdr:rowOff>
    </xdr:from>
    <xdr:ext cx="469744" cy="259045"/>
    <xdr:sp macro="" textlink="">
      <xdr:nvSpPr>
        <xdr:cNvPr id="59" name="議会費最大値テキスト"/>
        <xdr:cNvSpPr txBox="1"/>
      </xdr:nvSpPr>
      <xdr:spPr>
        <a:xfrm>
          <a:off x="4686300" y="515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68834</xdr:rowOff>
    </xdr:from>
    <xdr:to>
      <xdr:col>24</xdr:col>
      <xdr:colOff>152400</xdr:colOff>
      <xdr:row>31</xdr:row>
      <xdr:rowOff>68834</xdr:rowOff>
    </xdr:to>
    <xdr:cxnSp macro="">
      <xdr:nvCxnSpPr>
        <xdr:cNvPr id="60" name="直線コネクタ 59"/>
        <xdr:cNvCxnSpPr/>
      </xdr:nvCxnSpPr>
      <xdr:spPr>
        <a:xfrm>
          <a:off x="4546600" y="5383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7874</xdr:rowOff>
    </xdr:from>
    <xdr:to>
      <xdr:col>24</xdr:col>
      <xdr:colOff>63500</xdr:colOff>
      <xdr:row>35</xdr:row>
      <xdr:rowOff>48260</xdr:rowOff>
    </xdr:to>
    <xdr:cxnSp macro="">
      <xdr:nvCxnSpPr>
        <xdr:cNvPr id="61" name="直線コネクタ 60"/>
        <xdr:cNvCxnSpPr/>
      </xdr:nvCxnSpPr>
      <xdr:spPr>
        <a:xfrm>
          <a:off x="3797300" y="6008624"/>
          <a:ext cx="8382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148861</xdr:rowOff>
    </xdr:from>
    <xdr:ext cx="469744" cy="259045"/>
    <xdr:sp macro="" textlink="">
      <xdr:nvSpPr>
        <xdr:cNvPr id="62" name="議会費平均値テキスト"/>
        <xdr:cNvSpPr txBox="1"/>
      </xdr:nvSpPr>
      <xdr:spPr>
        <a:xfrm>
          <a:off x="4686300" y="61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170434</xdr:rowOff>
    </xdr:from>
    <xdr:to>
      <xdr:col>24</xdr:col>
      <xdr:colOff>114300</xdr:colOff>
      <xdr:row>36</xdr:row>
      <xdr:rowOff>100584</xdr:rowOff>
    </xdr:to>
    <xdr:sp macro="" textlink="">
      <xdr:nvSpPr>
        <xdr:cNvPr id="63" name="フローチャート: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106172</xdr:rowOff>
    </xdr:from>
    <xdr:to>
      <xdr:col>19</xdr:col>
      <xdr:colOff>177800</xdr:colOff>
      <xdr:row>35</xdr:row>
      <xdr:rowOff>7874</xdr:rowOff>
    </xdr:to>
    <xdr:cxnSp macro="">
      <xdr:nvCxnSpPr>
        <xdr:cNvPr id="64" name="直線コネクタ 63"/>
        <xdr:cNvCxnSpPr/>
      </xdr:nvCxnSpPr>
      <xdr:spPr>
        <a:xfrm>
          <a:off x="2908300" y="59354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91711</xdr:rowOff>
    </xdr:from>
    <xdr:ext cx="469744" cy="259045"/>
    <xdr:sp macro="" textlink="">
      <xdr:nvSpPr>
        <xdr:cNvPr id="66" name="テキスト ボックス 65"/>
        <xdr:cNvSpPr txBox="1"/>
      </xdr:nvSpPr>
      <xdr:spPr>
        <a:xfrm>
          <a:off x="3562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106172</xdr:rowOff>
    </xdr:from>
    <xdr:to>
      <xdr:col>15</xdr:col>
      <xdr:colOff>50800</xdr:colOff>
      <xdr:row>35</xdr:row>
      <xdr:rowOff>111506</xdr:rowOff>
    </xdr:to>
    <xdr:cxnSp macro="">
      <xdr:nvCxnSpPr>
        <xdr:cNvPr id="67" name="直線コネクタ 66"/>
        <xdr:cNvCxnSpPr/>
      </xdr:nvCxnSpPr>
      <xdr:spPr>
        <a:xfrm flipV="1">
          <a:off x="2019300" y="5935472"/>
          <a:ext cx="889000" cy="17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7366</xdr:rowOff>
    </xdr:from>
    <xdr:to>
      <xdr:col>15</xdr:col>
      <xdr:colOff>101600</xdr:colOff>
      <xdr:row>35</xdr:row>
      <xdr:rowOff>108966</xdr:rowOff>
    </xdr:to>
    <xdr:sp macro="" textlink="">
      <xdr:nvSpPr>
        <xdr:cNvPr id="68" name="フローチャート: 判断 67"/>
        <xdr:cNvSpPr/>
      </xdr:nvSpPr>
      <xdr:spPr>
        <a:xfrm>
          <a:off x="2857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100093</xdr:rowOff>
    </xdr:from>
    <xdr:ext cx="469744" cy="259045"/>
    <xdr:sp macro="" textlink="">
      <xdr:nvSpPr>
        <xdr:cNvPr id="69" name="テキスト ボックス 68"/>
        <xdr:cNvSpPr txBox="1"/>
      </xdr:nvSpPr>
      <xdr:spPr>
        <a:xfrm>
          <a:off x="2673428"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103124</xdr:rowOff>
    </xdr:from>
    <xdr:to>
      <xdr:col>10</xdr:col>
      <xdr:colOff>114300</xdr:colOff>
      <xdr:row>35</xdr:row>
      <xdr:rowOff>111506</xdr:rowOff>
    </xdr:to>
    <xdr:cxnSp macro="">
      <xdr:nvCxnSpPr>
        <xdr:cNvPr id="70" name="直線コネクタ 69"/>
        <xdr:cNvCxnSpPr/>
      </xdr:nvCxnSpPr>
      <xdr:spPr>
        <a:xfrm>
          <a:off x="1130300" y="6103874"/>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31750</xdr:rowOff>
    </xdr:from>
    <xdr:to>
      <xdr:col>10</xdr:col>
      <xdr:colOff>165100</xdr:colOff>
      <xdr:row>35</xdr:row>
      <xdr:rowOff>133350</xdr:rowOff>
    </xdr:to>
    <xdr:sp macro="" textlink="">
      <xdr:nvSpPr>
        <xdr:cNvPr id="71" name="フローチャート: 判断 70"/>
        <xdr:cNvSpPr/>
      </xdr:nvSpPr>
      <xdr:spPr>
        <a:xfrm>
          <a:off x="1968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149877</xdr:rowOff>
    </xdr:from>
    <xdr:ext cx="469744" cy="259045"/>
    <xdr:sp macro="" textlink="">
      <xdr:nvSpPr>
        <xdr:cNvPr id="72" name="テキスト ボックス 71"/>
        <xdr:cNvSpPr txBox="1"/>
      </xdr:nvSpPr>
      <xdr:spPr>
        <a:xfrm>
          <a:off x="1784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69850</xdr:rowOff>
    </xdr:from>
    <xdr:to>
      <xdr:col>6</xdr:col>
      <xdr:colOff>38100</xdr:colOff>
      <xdr:row>36</xdr:row>
      <xdr:rowOff>0</xdr:rowOff>
    </xdr:to>
    <xdr:sp macro="" textlink="">
      <xdr:nvSpPr>
        <xdr:cNvPr id="73" name="フローチャート: 判断 72"/>
        <xdr:cNvSpPr/>
      </xdr:nvSpPr>
      <xdr:spPr>
        <a:xfrm>
          <a:off x="1079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162577</xdr:rowOff>
    </xdr:from>
    <xdr:ext cx="469744" cy="259045"/>
    <xdr:sp macro="" textlink="">
      <xdr:nvSpPr>
        <xdr:cNvPr id="74" name="テキスト ボックス 73"/>
        <xdr:cNvSpPr txBox="1"/>
      </xdr:nvSpPr>
      <xdr:spPr>
        <a:xfrm>
          <a:off x="895428"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168910</xdr:rowOff>
    </xdr:from>
    <xdr:to>
      <xdr:col>24</xdr:col>
      <xdr:colOff>114300</xdr:colOff>
      <xdr:row>35</xdr:row>
      <xdr:rowOff>99060</xdr:rowOff>
    </xdr:to>
    <xdr:sp macro="" textlink="">
      <xdr:nvSpPr>
        <xdr:cNvPr id="80" name="楕円 79"/>
        <xdr:cNvSpPr/>
      </xdr:nvSpPr>
      <xdr:spPr>
        <a:xfrm>
          <a:off x="4584700" y="59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20337</xdr:rowOff>
    </xdr:from>
    <xdr:ext cx="469744" cy="259045"/>
    <xdr:sp macro="" textlink="">
      <xdr:nvSpPr>
        <xdr:cNvPr id="81" name="議会費該当値テキスト"/>
        <xdr:cNvSpPr txBox="1"/>
      </xdr:nvSpPr>
      <xdr:spPr>
        <a:xfrm>
          <a:off x="4686300" y="58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128524</xdr:rowOff>
    </xdr:from>
    <xdr:to>
      <xdr:col>20</xdr:col>
      <xdr:colOff>38100</xdr:colOff>
      <xdr:row>35</xdr:row>
      <xdr:rowOff>58674</xdr:rowOff>
    </xdr:to>
    <xdr:sp macro="" textlink="">
      <xdr:nvSpPr>
        <xdr:cNvPr id="82" name="楕円 81"/>
        <xdr:cNvSpPr/>
      </xdr:nvSpPr>
      <xdr:spPr>
        <a:xfrm>
          <a:off x="3746500" y="595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75201</xdr:rowOff>
    </xdr:from>
    <xdr:ext cx="469744" cy="259045"/>
    <xdr:sp macro="" textlink="">
      <xdr:nvSpPr>
        <xdr:cNvPr id="83" name="テキスト ボックス 82"/>
        <xdr:cNvSpPr txBox="1"/>
      </xdr:nvSpPr>
      <xdr:spPr>
        <a:xfrm>
          <a:off x="3562428" y="573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55372</xdr:rowOff>
    </xdr:from>
    <xdr:to>
      <xdr:col>15</xdr:col>
      <xdr:colOff>101600</xdr:colOff>
      <xdr:row>34</xdr:row>
      <xdr:rowOff>156972</xdr:rowOff>
    </xdr:to>
    <xdr:sp macro="" textlink="">
      <xdr:nvSpPr>
        <xdr:cNvPr id="84" name="楕円 83"/>
        <xdr:cNvSpPr/>
      </xdr:nvSpPr>
      <xdr:spPr>
        <a:xfrm>
          <a:off x="2857500" y="588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2049</xdr:rowOff>
    </xdr:from>
    <xdr:ext cx="469744" cy="259045"/>
    <xdr:sp macro="" textlink="">
      <xdr:nvSpPr>
        <xdr:cNvPr id="85" name="テキスト ボックス 84"/>
        <xdr:cNvSpPr txBox="1"/>
      </xdr:nvSpPr>
      <xdr:spPr>
        <a:xfrm>
          <a:off x="2673428" y="565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60706</xdr:rowOff>
    </xdr:from>
    <xdr:to>
      <xdr:col>10</xdr:col>
      <xdr:colOff>165100</xdr:colOff>
      <xdr:row>35</xdr:row>
      <xdr:rowOff>162306</xdr:rowOff>
    </xdr:to>
    <xdr:sp macro="" textlink="">
      <xdr:nvSpPr>
        <xdr:cNvPr id="86" name="楕円 85"/>
        <xdr:cNvSpPr/>
      </xdr:nvSpPr>
      <xdr:spPr>
        <a:xfrm>
          <a:off x="1968500" y="606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153433</xdr:rowOff>
    </xdr:from>
    <xdr:ext cx="469744" cy="259045"/>
    <xdr:sp macro="" textlink="">
      <xdr:nvSpPr>
        <xdr:cNvPr id="87" name="テキスト ボックス 86"/>
        <xdr:cNvSpPr txBox="1"/>
      </xdr:nvSpPr>
      <xdr:spPr>
        <a:xfrm>
          <a:off x="1784428" y="615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52324</xdr:rowOff>
    </xdr:from>
    <xdr:to>
      <xdr:col>6</xdr:col>
      <xdr:colOff>38100</xdr:colOff>
      <xdr:row>35</xdr:row>
      <xdr:rowOff>153924</xdr:rowOff>
    </xdr:to>
    <xdr:sp macro="" textlink="">
      <xdr:nvSpPr>
        <xdr:cNvPr id="88" name="楕円 87"/>
        <xdr:cNvSpPr/>
      </xdr:nvSpPr>
      <xdr:spPr>
        <a:xfrm>
          <a:off x="1079500" y="605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170451</xdr:rowOff>
    </xdr:from>
    <xdr:ext cx="469744" cy="259045"/>
    <xdr:sp macro="" textlink="">
      <xdr:nvSpPr>
        <xdr:cNvPr id="89" name="テキスト ボックス 88"/>
        <xdr:cNvSpPr txBox="1"/>
      </xdr:nvSpPr>
      <xdr:spPr>
        <a:xfrm>
          <a:off x="895428" y="582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91493</xdr:rowOff>
    </xdr:from>
    <xdr:to>
      <xdr:col>24</xdr:col>
      <xdr:colOff>62865</xdr:colOff>
      <xdr:row>58</xdr:row>
      <xdr:rowOff>7148</xdr:rowOff>
    </xdr:to>
    <xdr:cxnSp macro="">
      <xdr:nvCxnSpPr>
        <xdr:cNvPr id="111" name="直線コネクタ 110"/>
        <xdr:cNvCxnSpPr/>
      </xdr:nvCxnSpPr>
      <xdr:spPr>
        <a:xfrm flipV="1">
          <a:off x="4633595" y="8663993"/>
          <a:ext cx="1270" cy="128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10975</xdr:rowOff>
    </xdr:from>
    <xdr:ext cx="534377" cy="259045"/>
    <xdr:sp macro="" textlink="">
      <xdr:nvSpPr>
        <xdr:cNvPr id="112" name="総務費最小値テキスト"/>
        <xdr:cNvSpPr txBox="1"/>
      </xdr:nvSpPr>
      <xdr:spPr>
        <a:xfrm>
          <a:off x="4686300" y="995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7148</xdr:rowOff>
    </xdr:from>
    <xdr:to>
      <xdr:col>24</xdr:col>
      <xdr:colOff>152400</xdr:colOff>
      <xdr:row>58</xdr:row>
      <xdr:rowOff>7148</xdr:rowOff>
    </xdr:to>
    <xdr:cxnSp macro="">
      <xdr:nvCxnSpPr>
        <xdr:cNvPr id="113" name="直線コネクタ 112"/>
        <xdr:cNvCxnSpPr/>
      </xdr:nvCxnSpPr>
      <xdr:spPr>
        <a:xfrm>
          <a:off x="4546600" y="9951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38170</xdr:rowOff>
    </xdr:from>
    <xdr:ext cx="599010" cy="259045"/>
    <xdr:sp macro="" textlink="">
      <xdr:nvSpPr>
        <xdr:cNvPr id="114" name="総務費最大値テキスト"/>
        <xdr:cNvSpPr txBox="1"/>
      </xdr:nvSpPr>
      <xdr:spPr>
        <a:xfrm>
          <a:off x="4686300" y="8439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91493</xdr:rowOff>
    </xdr:from>
    <xdr:to>
      <xdr:col>24</xdr:col>
      <xdr:colOff>152400</xdr:colOff>
      <xdr:row>50</xdr:row>
      <xdr:rowOff>91493</xdr:rowOff>
    </xdr:to>
    <xdr:cxnSp macro="">
      <xdr:nvCxnSpPr>
        <xdr:cNvPr id="115" name="直線コネクタ 114"/>
        <xdr:cNvCxnSpPr/>
      </xdr:nvCxnSpPr>
      <xdr:spPr>
        <a:xfrm>
          <a:off x="4546600" y="8663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40236</xdr:rowOff>
    </xdr:from>
    <xdr:to>
      <xdr:col>24</xdr:col>
      <xdr:colOff>63500</xdr:colOff>
      <xdr:row>57</xdr:row>
      <xdr:rowOff>62241</xdr:rowOff>
    </xdr:to>
    <xdr:cxnSp macro="">
      <xdr:nvCxnSpPr>
        <xdr:cNvPr id="116" name="直線コネクタ 115"/>
        <xdr:cNvCxnSpPr/>
      </xdr:nvCxnSpPr>
      <xdr:spPr>
        <a:xfrm flipV="1">
          <a:off x="3797300" y="9812886"/>
          <a:ext cx="838200" cy="2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22014</xdr:rowOff>
    </xdr:from>
    <xdr:ext cx="534377" cy="259045"/>
    <xdr:sp macro="" textlink="">
      <xdr:nvSpPr>
        <xdr:cNvPr id="117" name="総務費平均値テキスト"/>
        <xdr:cNvSpPr txBox="1"/>
      </xdr:nvSpPr>
      <xdr:spPr>
        <a:xfrm>
          <a:off x="4686300" y="9794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43587</xdr:rowOff>
    </xdr:from>
    <xdr:to>
      <xdr:col>24</xdr:col>
      <xdr:colOff>114300</xdr:colOff>
      <xdr:row>57</xdr:row>
      <xdr:rowOff>145187</xdr:rowOff>
    </xdr:to>
    <xdr:sp macro="" textlink="">
      <xdr:nvSpPr>
        <xdr:cNvPr id="118" name="フローチャート: 判断 117"/>
        <xdr:cNvSpPr/>
      </xdr:nvSpPr>
      <xdr:spPr>
        <a:xfrm>
          <a:off x="45847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62241</xdr:rowOff>
    </xdr:from>
    <xdr:to>
      <xdr:col>19</xdr:col>
      <xdr:colOff>177800</xdr:colOff>
      <xdr:row>57</xdr:row>
      <xdr:rowOff>87195</xdr:rowOff>
    </xdr:to>
    <xdr:cxnSp macro="">
      <xdr:nvCxnSpPr>
        <xdr:cNvPr id="119" name="直線コネクタ 118"/>
        <xdr:cNvCxnSpPr/>
      </xdr:nvCxnSpPr>
      <xdr:spPr>
        <a:xfrm flipV="1">
          <a:off x="2908300" y="9834891"/>
          <a:ext cx="889000" cy="2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53613</xdr:rowOff>
    </xdr:from>
    <xdr:to>
      <xdr:col>20</xdr:col>
      <xdr:colOff>38100</xdr:colOff>
      <xdr:row>57</xdr:row>
      <xdr:rowOff>155213</xdr:rowOff>
    </xdr:to>
    <xdr:sp macro="" textlink="">
      <xdr:nvSpPr>
        <xdr:cNvPr id="120" name="フローチャート: 判断 119"/>
        <xdr:cNvSpPr/>
      </xdr:nvSpPr>
      <xdr:spPr>
        <a:xfrm>
          <a:off x="3746500" y="982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146340</xdr:rowOff>
    </xdr:from>
    <xdr:ext cx="534377" cy="259045"/>
    <xdr:sp macro="" textlink="">
      <xdr:nvSpPr>
        <xdr:cNvPr id="121" name="テキスト ボックス 120"/>
        <xdr:cNvSpPr txBox="1"/>
      </xdr:nvSpPr>
      <xdr:spPr>
        <a:xfrm>
          <a:off x="3530111" y="991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87195</xdr:rowOff>
    </xdr:from>
    <xdr:to>
      <xdr:col>15</xdr:col>
      <xdr:colOff>50800</xdr:colOff>
      <xdr:row>57</xdr:row>
      <xdr:rowOff>97565</xdr:rowOff>
    </xdr:to>
    <xdr:cxnSp macro="">
      <xdr:nvCxnSpPr>
        <xdr:cNvPr id="122" name="直線コネクタ 121"/>
        <xdr:cNvCxnSpPr/>
      </xdr:nvCxnSpPr>
      <xdr:spPr>
        <a:xfrm flipV="1">
          <a:off x="2019300" y="9859845"/>
          <a:ext cx="889000" cy="1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53092</xdr:rowOff>
    </xdr:from>
    <xdr:to>
      <xdr:col>15</xdr:col>
      <xdr:colOff>101600</xdr:colOff>
      <xdr:row>57</xdr:row>
      <xdr:rowOff>154692</xdr:rowOff>
    </xdr:to>
    <xdr:sp macro="" textlink="">
      <xdr:nvSpPr>
        <xdr:cNvPr id="123" name="フローチャート: 判断 122"/>
        <xdr:cNvSpPr/>
      </xdr:nvSpPr>
      <xdr:spPr>
        <a:xfrm>
          <a:off x="2857500" y="982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145819</xdr:rowOff>
    </xdr:from>
    <xdr:ext cx="534377" cy="259045"/>
    <xdr:sp macro="" textlink="">
      <xdr:nvSpPr>
        <xdr:cNvPr id="124" name="テキスト ボックス 123"/>
        <xdr:cNvSpPr txBox="1"/>
      </xdr:nvSpPr>
      <xdr:spPr>
        <a:xfrm>
          <a:off x="2641111" y="991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71810</xdr:rowOff>
    </xdr:from>
    <xdr:to>
      <xdr:col>10</xdr:col>
      <xdr:colOff>114300</xdr:colOff>
      <xdr:row>57</xdr:row>
      <xdr:rowOff>97565</xdr:rowOff>
    </xdr:to>
    <xdr:cxnSp macro="">
      <xdr:nvCxnSpPr>
        <xdr:cNvPr id="125" name="直線コネクタ 124"/>
        <xdr:cNvCxnSpPr/>
      </xdr:nvCxnSpPr>
      <xdr:spPr>
        <a:xfrm>
          <a:off x="1130300" y="9844460"/>
          <a:ext cx="889000" cy="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49645</xdr:rowOff>
    </xdr:from>
    <xdr:to>
      <xdr:col>10</xdr:col>
      <xdr:colOff>165100</xdr:colOff>
      <xdr:row>57</xdr:row>
      <xdr:rowOff>151245</xdr:rowOff>
    </xdr:to>
    <xdr:sp macro="" textlink="">
      <xdr:nvSpPr>
        <xdr:cNvPr id="126" name="フローチャート: 判断 125"/>
        <xdr:cNvSpPr/>
      </xdr:nvSpPr>
      <xdr:spPr>
        <a:xfrm>
          <a:off x="1968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142372</xdr:rowOff>
    </xdr:from>
    <xdr:ext cx="534377" cy="259045"/>
    <xdr:sp macro="" textlink="">
      <xdr:nvSpPr>
        <xdr:cNvPr id="127" name="テキスト ボックス 126"/>
        <xdr:cNvSpPr txBox="1"/>
      </xdr:nvSpPr>
      <xdr:spPr>
        <a:xfrm>
          <a:off x="1752111" y="991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44954</xdr:rowOff>
    </xdr:from>
    <xdr:to>
      <xdr:col>6</xdr:col>
      <xdr:colOff>38100</xdr:colOff>
      <xdr:row>57</xdr:row>
      <xdr:rowOff>146554</xdr:rowOff>
    </xdr:to>
    <xdr:sp macro="" textlink="">
      <xdr:nvSpPr>
        <xdr:cNvPr id="128" name="フローチャート: 判断 127"/>
        <xdr:cNvSpPr/>
      </xdr:nvSpPr>
      <xdr:spPr>
        <a:xfrm>
          <a:off x="1079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137681</xdr:rowOff>
    </xdr:from>
    <xdr:ext cx="534377" cy="259045"/>
    <xdr:sp macro="" textlink="">
      <xdr:nvSpPr>
        <xdr:cNvPr id="129" name="テキスト ボックス 128"/>
        <xdr:cNvSpPr txBox="1"/>
      </xdr:nvSpPr>
      <xdr:spPr>
        <a:xfrm>
          <a:off x="863111" y="991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160886</xdr:rowOff>
    </xdr:from>
    <xdr:to>
      <xdr:col>24</xdr:col>
      <xdr:colOff>114300</xdr:colOff>
      <xdr:row>57</xdr:row>
      <xdr:rowOff>91036</xdr:rowOff>
    </xdr:to>
    <xdr:sp macro="" textlink="">
      <xdr:nvSpPr>
        <xdr:cNvPr id="135" name="楕円 134"/>
        <xdr:cNvSpPr/>
      </xdr:nvSpPr>
      <xdr:spPr>
        <a:xfrm>
          <a:off x="4584700" y="976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12313</xdr:rowOff>
    </xdr:from>
    <xdr:ext cx="534377" cy="259045"/>
    <xdr:sp macro="" textlink="">
      <xdr:nvSpPr>
        <xdr:cNvPr id="136" name="総務費該当値テキスト"/>
        <xdr:cNvSpPr txBox="1"/>
      </xdr:nvSpPr>
      <xdr:spPr>
        <a:xfrm>
          <a:off x="4686300" y="961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11441</xdr:rowOff>
    </xdr:from>
    <xdr:to>
      <xdr:col>20</xdr:col>
      <xdr:colOff>38100</xdr:colOff>
      <xdr:row>57</xdr:row>
      <xdr:rowOff>113041</xdr:rowOff>
    </xdr:to>
    <xdr:sp macro="" textlink="">
      <xdr:nvSpPr>
        <xdr:cNvPr id="137" name="楕円 136"/>
        <xdr:cNvSpPr/>
      </xdr:nvSpPr>
      <xdr:spPr>
        <a:xfrm>
          <a:off x="3746500" y="978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129568</xdr:rowOff>
    </xdr:from>
    <xdr:ext cx="534377" cy="259045"/>
    <xdr:sp macro="" textlink="">
      <xdr:nvSpPr>
        <xdr:cNvPr id="138" name="テキスト ボックス 137"/>
        <xdr:cNvSpPr txBox="1"/>
      </xdr:nvSpPr>
      <xdr:spPr>
        <a:xfrm>
          <a:off x="3530111" y="955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36395</xdr:rowOff>
    </xdr:from>
    <xdr:to>
      <xdr:col>15</xdr:col>
      <xdr:colOff>101600</xdr:colOff>
      <xdr:row>57</xdr:row>
      <xdr:rowOff>137995</xdr:rowOff>
    </xdr:to>
    <xdr:sp macro="" textlink="">
      <xdr:nvSpPr>
        <xdr:cNvPr id="139" name="楕円 138"/>
        <xdr:cNvSpPr/>
      </xdr:nvSpPr>
      <xdr:spPr>
        <a:xfrm>
          <a:off x="2857500" y="980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154522</xdr:rowOff>
    </xdr:from>
    <xdr:ext cx="534377" cy="259045"/>
    <xdr:sp macro="" textlink="">
      <xdr:nvSpPr>
        <xdr:cNvPr id="140" name="テキスト ボックス 139"/>
        <xdr:cNvSpPr txBox="1"/>
      </xdr:nvSpPr>
      <xdr:spPr>
        <a:xfrm>
          <a:off x="2641111" y="958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46765</xdr:rowOff>
    </xdr:from>
    <xdr:to>
      <xdr:col>10</xdr:col>
      <xdr:colOff>165100</xdr:colOff>
      <xdr:row>57</xdr:row>
      <xdr:rowOff>148365</xdr:rowOff>
    </xdr:to>
    <xdr:sp macro="" textlink="">
      <xdr:nvSpPr>
        <xdr:cNvPr id="141" name="楕円 140"/>
        <xdr:cNvSpPr/>
      </xdr:nvSpPr>
      <xdr:spPr>
        <a:xfrm>
          <a:off x="1968500" y="981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164892</xdr:rowOff>
    </xdr:from>
    <xdr:ext cx="534377" cy="259045"/>
    <xdr:sp macro="" textlink="">
      <xdr:nvSpPr>
        <xdr:cNvPr id="142" name="テキスト ボックス 141"/>
        <xdr:cNvSpPr txBox="1"/>
      </xdr:nvSpPr>
      <xdr:spPr>
        <a:xfrm>
          <a:off x="1752111" y="959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21010</xdr:rowOff>
    </xdr:from>
    <xdr:to>
      <xdr:col>6</xdr:col>
      <xdr:colOff>38100</xdr:colOff>
      <xdr:row>57</xdr:row>
      <xdr:rowOff>122610</xdr:rowOff>
    </xdr:to>
    <xdr:sp macro="" textlink="">
      <xdr:nvSpPr>
        <xdr:cNvPr id="143" name="楕円 142"/>
        <xdr:cNvSpPr/>
      </xdr:nvSpPr>
      <xdr:spPr>
        <a:xfrm>
          <a:off x="1079500" y="979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139137</xdr:rowOff>
    </xdr:from>
    <xdr:ext cx="534377" cy="259045"/>
    <xdr:sp macro="" textlink="">
      <xdr:nvSpPr>
        <xdr:cNvPr id="144" name="テキスト ボックス 143"/>
        <xdr:cNvSpPr txBox="1"/>
      </xdr:nvSpPr>
      <xdr:spPr>
        <a:xfrm>
          <a:off x="863111" y="956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37712</xdr:rowOff>
    </xdr:from>
    <xdr:to>
      <xdr:col>24</xdr:col>
      <xdr:colOff>62865</xdr:colOff>
      <xdr:row>78</xdr:row>
      <xdr:rowOff>87351</xdr:rowOff>
    </xdr:to>
    <xdr:cxnSp macro="">
      <xdr:nvCxnSpPr>
        <xdr:cNvPr id="171" name="直線コネクタ 170"/>
        <xdr:cNvCxnSpPr/>
      </xdr:nvCxnSpPr>
      <xdr:spPr>
        <a:xfrm flipV="1">
          <a:off x="4633595" y="12039212"/>
          <a:ext cx="1270" cy="142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91178</xdr:rowOff>
    </xdr:from>
    <xdr:ext cx="599010" cy="259045"/>
    <xdr:sp macro="" textlink="">
      <xdr:nvSpPr>
        <xdr:cNvPr id="172" name="民生費最小値テキスト"/>
        <xdr:cNvSpPr txBox="1"/>
      </xdr:nvSpPr>
      <xdr:spPr>
        <a:xfrm>
          <a:off x="4686300" y="1346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87351</xdr:rowOff>
    </xdr:from>
    <xdr:to>
      <xdr:col>24</xdr:col>
      <xdr:colOff>152400</xdr:colOff>
      <xdr:row>78</xdr:row>
      <xdr:rowOff>87351</xdr:rowOff>
    </xdr:to>
    <xdr:cxnSp macro="">
      <xdr:nvCxnSpPr>
        <xdr:cNvPr id="173" name="直線コネクタ 172"/>
        <xdr:cNvCxnSpPr/>
      </xdr:nvCxnSpPr>
      <xdr:spPr>
        <a:xfrm>
          <a:off x="4546600" y="1346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155839</xdr:rowOff>
    </xdr:from>
    <xdr:ext cx="599010" cy="259045"/>
    <xdr:sp macro="" textlink="">
      <xdr:nvSpPr>
        <xdr:cNvPr id="174" name="民生費最大値テキスト"/>
        <xdr:cNvSpPr txBox="1"/>
      </xdr:nvSpPr>
      <xdr:spPr>
        <a:xfrm>
          <a:off x="4686300" y="1181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237,369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37712</xdr:rowOff>
    </xdr:from>
    <xdr:to>
      <xdr:col>24</xdr:col>
      <xdr:colOff>152400</xdr:colOff>
      <xdr:row>70</xdr:row>
      <xdr:rowOff>37712</xdr:rowOff>
    </xdr:to>
    <xdr:cxnSp macro="">
      <xdr:nvCxnSpPr>
        <xdr:cNvPr id="175" name="直線コネクタ 174"/>
        <xdr:cNvCxnSpPr/>
      </xdr:nvCxnSpPr>
      <xdr:spPr>
        <a:xfrm>
          <a:off x="4546600" y="1203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11967</xdr:rowOff>
    </xdr:from>
    <xdr:to>
      <xdr:col>24</xdr:col>
      <xdr:colOff>63500</xdr:colOff>
      <xdr:row>75</xdr:row>
      <xdr:rowOff>38615</xdr:rowOff>
    </xdr:to>
    <xdr:cxnSp macro="">
      <xdr:nvCxnSpPr>
        <xdr:cNvPr id="176" name="直線コネクタ 175"/>
        <xdr:cNvCxnSpPr/>
      </xdr:nvCxnSpPr>
      <xdr:spPr>
        <a:xfrm flipV="1">
          <a:off x="3797300" y="12870717"/>
          <a:ext cx="838200" cy="2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133828</xdr:rowOff>
    </xdr:from>
    <xdr:ext cx="599010" cy="259045"/>
    <xdr:sp macro="" textlink="">
      <xdr:nvSpPr>
        <xdr:cNvPr id="177" name="民生費平均値テキスト"/>
        <xdr:cNvSpPr txBox="1"/>
      </xdr:nvSpPr>
      <xdr:spPr>
        <a:xfrm>
          <a:off x="4686300" y="12821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155401</xdr:rowOff>
    </xdr:from>
    <xdr:to>
      <xdr:col>24</xdr:col>
      <xdr:colOff>114300</xdr:colOff>
      <xdr:row>75</xdr:row>
      <xdr:rowOff>85551</xdr:rowOff>
    </xdr:to>
    <xdr:sp macro="" textlink="">
      <xdr:nvSpPr>
        <xdr:cNvPr id="178" name="フローチャート: 判断 177"/>
        <xdr:cNvSpPr/>
      </xdr:nvSpPr>
      <xdr:spPr>
        <a:xfrm>
          <a:off x="45847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38615</xdr:rowOff>
    </xdr:from>
    <xdr:to>
      <xdr:col>19</xdr:col>
      <xdr:colOff>177800</xdr:colOff>
      <xdr:row>75</xdr:row>
      <xdr:rowOff>131133</xdr:rowOff>
    </xdr:to>
    <xdr:cxnSp macro="">
      <xdr:nvCxnSpPr>
        <xdr:cNvPr id="179" name="直線コネクタ 178"/>
        <xdr:cNvCxnSpPr/>
      </xdr:nvCxnSpPr>
      <xdr:spPr>
        <a:xfrm flipV="1">
          <a:off x="2908300" y="12897365"/>
          <a:ext cx="889000" cy="9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23608</xdr:rowOff>
    </xdr:from>
    <xdr:to>
      <xdr:col>20</xdr:col>
      <xdr:colOff>38100</xdr:colOff>
      <xdr:row>75</xdr:row>
      <xdr:rowOff>125208</xdr:rowOff>
    </xdr:to>
    <xdr:sp macro="" textlink="">
      <xdr:nvSpPr>
        <xdr:cNvPr id="180" name="フローチャート: 判断 179"/>
        <xdr:cNvSpPr/>
      </xdr:nvSpPr>
      <xdr:spPr>
        <a:xfrm>
          <a:off x="3746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116335</xdr:rowOff>
    </xdr:from>
    <xdr:ext cx="599010" cy="259045"/>
    <xdr:sp macro="" textlink="">
      <xdr:nvSpPr>
        <xdr:cNvPr id="181" name="テキスト ボックス 180"/>
        <xdr:cNvSpPr txBox="1"/>
      </xdr:nvSpPr>
      <xdr:spPr>
        <a:xfrm>
          <a:off x="3497795" y="1297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131133</xdr:rowOff>
    </xdr:from>
    <xdr:to>
      <xdr:col>15</xdr:col>
      <xdr:colOff>50800</xdr:colOff>
      <xdr:row>75</xdr:row>
      <xdr:rowOff>157835</xdr:rowOff>
    </xdr:to>
    <xdr:cxnSp macro="">
      <xdr:nvCxnSpPr>
        <xdr:cNvPr id="182" name="直線コネクタ 181"/>
        <xdr:cNvCxnSpPr/>
      </xdr:nvCxnSpPr>
      <xdr:spPr>
        <a:xfrm flipV="1">
          <a:off x="2019300" y="12989883"/>
          <a:ext cx="889000" cy="2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151688</xdr:rowOff>
    </xdr:from>
    <xdr:to>
      <xdr:col>15</xdr:col>
      <xdr:colOff>101600</xdr:colOff>
      <xdr:row>76</xdr:row>
      <xdr:rowOff>81838</xdr:rowOff>
    </xdr:to>
    <xdr:sp macro="" textlink="">
      <xdr:nvSpPr>
        <xdr:cNvPr id="183" name="フローチャート: 判断 182"/>
        <xdr:cNvSpPr/>
      </xdr:nvSpPr>
      <xdr:spPr>
        <a:xfrm>
          <a:off x="2857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72965</xdr:rowOff>
    </xdr:from>
    <xdr:ext cx="599010" cy="259045"/>
    <xdr:sp macro="" textlink="">
      <xdr:nvSpPr>
        <xdr:cNvPr id="184" name="テキスト ボックス 183"/>
        <xdr:cNvSpPr txBox="1"/>
      </xdr:nvSpPr>
      <xdr:spPr>
        <a:xfrm>
          <a:off x="2608795" y="1310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157835</xdr:rowOff>
    </xdr:from>
    <xdr:to>
      <xdr:col>10</xdr:col>
      <xdr:colOff>114300</xdr:colOff>
      <xdr:row>76</xdr:row>
      <xdr:rowOff>97017</xdr:rowOff>
    </xdr:to>
    <xdr:cxnSp macro="">
      <xdr:nvCxnSpPr>
        <xdr:cNvPr id="185" name="直線コネクタ 184"/>
        <xdr:cNvCxnSpPr/>
      </xdr:nvCxnSpPr>
      <xdr:spPr>
        <a:xfrm flipV="1">
          <a:off x="1130300" y="13016585"/>
          <a:ext cx="889000" cy="11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3186</xdr:rowOff>
    </xdr:from>
    <xdr:to>
      <xdr:col>10</xdr:col>
      <xdr:colOff>165100</xdr:colOff>
      <xdr:row>76</xdr:row>
      <xdr:rowOff>104786</xdr:rowOff>
    </xdr:to>
    <xdr:sp macro="" textlink="">
      <xdr:nvSpPr>
        <xdr:cNvPr id="186" name="フローチャート: 判断 185"/>
        <xdr:cNvSpPr/>
      </xdr:nvSpPr>
      <xdr:spPr>
        <a:xfrm>
          <a:off x="1968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95913</xdr:rowOff>
    </xdr:from>
    <xdr:ext cx="599010" cy="259045"/>
    <xdr:sp macro="" textlink="">
      <xdr:nvSpPr>
        <xdr:cNvPr id="187" name="テキスト ボックス 186"/>
        <xdr:cNvSpPr txBox="1"/>
      </xdr:nvSpPr>
      <xdr:spPr>
        <a:xfrm>
          <a:off x="1719795" y="131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104772</xdr:rowOff>
    </xdr:from>
    <xdr:to>
      <xdr:col>6</xdr:col>
      <xdr:colOff>38100</xdr:colOff>
      <xdr:row>77</xdr:row>
      <xdr:rowOff>34922</xdr:rowOff>
    </xdr:to>
    <xdr:sp macro="" textlink="">
      <xdr:nvSpPr>
        <xdr:cNvPr id="188" name="フローチャート: 判断 187"/>
        <xdr:cNvSpPr/>
      </xdr:nvSpPr>
      <xdr:spPr>
        <a:xfrm>
          <a:off x="1079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26049</xdr:rowOff>
    </xdr:from>
    <xdr:ext cx="599010" cy="259045"/>
    <xdr:sp macro="" textlink="">
      <xdr:nvSpPr>
        <xdr:cNvPr id="189" name="テキスト ボックス 188"/>
        <xdr:cNvSpPr txBox="1"/>
      </xdr:nvSpPr>
      <xdr:spPr>
        <a:xfrm>
          <a:off x="830795" y="1322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132617</xdr:rowOff>
    </xdr:from>
    <xdr:to>
      <xdr:col>24</xdr:col>
      <xdr:colOff>114300</xdr:colOff>
      <xdr:row>75</xdr:row>
      <xdr:rowOff>62767</xdr:rowOff>
    </xdr:to>
    <xdr:sp macro="" textlink="">
      <xdr:nvSpPr>
        <xdr:cNvPr id="195" name="楕円 194"/>
        <xdr:cNvSpPr/>
      </xdr:nvSpPr>
      <xdr:spPr>
        <a:xfrm>
          <a:off x="4584700" y="1281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155494</xdr:rowOff>
    </xdr:from>
    <xdr:ext cx="599010" cy="259045"/>
    <xdr:sp macro="" textlink="">
      <xdr:nvSpPr>
        <xdr:cNvPr id="196" name="民生費該当値テキスト"/>
        <xdr:cNvSpPr txBox="1"/>
      </xdr:nvSpPr>
      <xdr:spPr>
        <a:xfrm>
          <a:off x="4686300" y="1267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159265</xdr:rowOff>
    </xdr:from>
    <xdr:to>
      <xdr:col>20</xdr:col>
      <xdr:colOff>38100</xdr:colOff>
      <xdr:row>75</xdr:row>
      <xdr:rowOff>89415</xdr:rowOff>
    </xdr:to>
    <xdr:sp macro="" textlink="">
      <xdr:nvSpPr>
        <xdr:cNvPr id="197" name="楕円 196"/>
        <xdr:cNvSpPr/>
      </xdr:nvSpPr>
      <xdr:spPr>
        <a:xfrm>
          <a:off x="3746500" y="1284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105942</xdr:rowOff>
    </xdr:from>
    <xdr:ext cx="599010" cy="259045"/>
    <xdr:sp macro="" textlink="">
      <xdr:nvSpPr>
        <xdr:cNvPr id="198" name="テキスト ボックス 197"/>
        <xdr:cNvSpPr txBox="1"/>
      </xdr:nvSpPr>
      <xdr:spPr>
        <a:xfrm>
          <a:off x="3497795" y="12621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80333</xdr:rowOff>
    </xdr:from>
    <xdr:to>
      <xdr:col>15</xdr:col>
      <xdr:colOff>101600</xdr:colOff>
      <xdr:row>76</xdr:row>
      <xdr:rowOff>10483</xdr:rowOff>
    </xdr:to>
    <xdr:sp macro="" textlink="">
      <xdr:nvSpPr>
        <xdr:cNvPr id="199" name="楕円 198"/>
        <xdr:cNvSpPr/>
      </xdr:nvSpPr>
      <xdr:spPr>
        <a:xfrm>
          <a:off x="2857500" y="1293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27010</xdr:rowOff>
    </xdr:from>
    <xdr:ext cx="599010" cy="259045"/>
    <xdr:sp macro="" textlink="">
      <xdr:nvSpPr>
        <xdr:cNvPr id="200" name="テキスト ボックス 199"/>
        <xdr:cNvSpPr txBox="1"/>
      </xdr:nvSpPr>
      <xdr:spPr>
        <a:xfrm>
          <a:off x="2608795" y="12714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107035</xdr:rowOff>
    </xdr:from>
    <xdr:to>
      <xdr:col>10</xdr:col>
      <xdr:colOff>165100</xdr:colOff>
      <xdr:row>76</xdr:row>
      <xdr:rowOff>37185</xdr:rowOff>
    </xdr:to>
    <xdr:sp macro="" textlink="">
      <xdr:nvSpPr>
        <xdr:cNvPr id="201" name="楕円 200"/>
        <xdr:cNvSpPr/>
      </xdr:nvSpPr>
      <xdr:spPr>
        <a:xfrm>
          <a:off x="1968500" y="1296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53712</xdr:rowOff>
    </xdr:from>
    <xdr:ext cx="599010" cy="259045"/>
    <xdr:sp macro="" textlink="">
      <xdr:nvSpPr>
        <xdr:cNvPr id="202" name="テキスト ボックス 201"/>
        <xdr:cNvSpPr txBox="1"/>
      </xdr:nvSpPr>
      <xdr:spPr>
        <a:xfrm>
          <a:off x="1719795" y="1274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46217</xdr:rowOff>
    </xdr:from>
    <xdr:to>
      <xdr:col>6</xdr:col>
      <xdr:colOff>38100</xdr:colOff>
      <xdr:row>76</xdr:row>
      <xdr:rowOff>147817</xdr:rowOff>
    </xdr:to>
    <xdr:sp macro="" textlink="">
      <xdr:nvSpPr>
        <xdr:cNvPr id="203" name="楕円 202"/>
        <xdr:cNvSpPr/>
      </xdr:nvSpPr>
      <xdr:spPr>
        <a:xfrm>
          <a:off x="1079500" y="1307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164344</xdr:rowOff>
    </xdr:from>
    <xdr:ext cx="599010" cy="259045"/>
    <xdr:sp macro="" textlink="">
      <xdr:nvSpPr>
        <xdr:cNvPr id="204" name="テキスト ボックス 203"/>
        <xdr:cNvSpPr txBox="1"/>
      </xdr:nvSpPr>
      <xdr:spPr>
        <a:xfrm>
          <a:off x="830795" y="1285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39413</xdr:rowOff>
    </xdr:from>
    <xdr:to>
      <xdr:col>24</xdr:col>
      <xdr:colOff>62865</xdr:colOff>
      <xdr:row>99</xdr:row>
      <xdr:rowOff>55987</xdr:rowOff>
    </xdr:to>
    <xdr:cxnSp macro="">
      <xdr:nvCxnSpPr>
        <xdr:cNvPr id="227" name="直線コネクタ 226"/>
        <xdr:cNvCxnSpPr/>
      </xdr:nvCxnSpPr>
      <xdr:spPr>
        <a:xfrm flipV="1">
          <a:off x="4633595" y="15469913"/>
          <a:ext cx="1270" cy="1559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59814</xdr:rowOff>
    </xdr:from>
    <xdr:ext cx="534377" cy="259045"/>
    <xdr:sp macro="" textlink="">
      <xdr:nvSpPr>
        <xdr:cNvPr id="228" name="衛生費最小値テキスト"/>
        <xdr:cNvSpPr txBox="1"/>
      </xdr:nvSpPr>
      <xdr:spPr>
        <a:xfrm>
          <a:off x="4686300" y="1703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55987</xdr:rowOff>
    </xdr:from>
    <xdr:to>
      <xdr:col>24</xdr:col>
      <xdr:colOff>152400</xdr:colOff>
      <xdr:row>99</xdr:row>
      <xdr:rowOff>55987</xdr:rowOff>
    </xdr:to>
    <xdr:cxnSp macro="">
      <xdr:nvCxnSpPr>
        <xdr:cNvPr id="229" name="直線コネクタ 228"/>
        <xdr:cNvCxnSpPr/>
      </xdr:nvCxnSpPr>
      <xdr:spPr>
        <a:xfrm>
          <a:off x="4546600" y="17029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157540</xdr:rowOff>
    </xdr:from>
    <xdr:ext cx="534377" cy="259045"/>
    <xdr:sp macro="" textlink="">
      <xdr:nvSpPr>
        <xdr:cNvPr id="230" name="衛生費最大値テキスト"/>
        <xdr:cNvSpPr txBox="1"/>
      </xdr:nvSpPr>
      <xdr:spPr>
        <a:xfrm>
          <a:off x="4686300" y="1524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84,387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39413</xdr:rowOff>
    </xdr:from>
    <xdr:to>
      <xdr:col>24</xdr:col>
      <xdr:colOff>152400</xdr:colOff>
      <xdr:row>90</xdr:row>
      <xdr:rowOff>39413</xdr:rowOff>
    </xdr:to>
    <xdr:cxnSp macro="">
      <xdr:nvCxnSpPr>
        <xdr:cNvPr id="231" name="直線コネクタ 230"/>
        <xdr:cNvCxnSpPr/>
      </xdr:nvCxnSpPr>
      <xdr:spPr>
        <a:xfrm>
          <a:off x="4546600" y="15469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39413</xdr:rowOff>
    </xdr:from>
    <xdr:to>
      <xdr:col>24</xdr:col>
      <xdr:colOff>63500</xdr:colOff>
      <xdr:row>94</xdr:row>
      <xdr:rowOff>82686</xdr:rowOff>
    </xdr:to>
    <xdr:cxnSp macro="">
      <xdr:nvCxnSpPr>
        <xdr:cNvPr id="232" name="直線コネクタ 231"/>
        <xdr:cNvCxnSpPr/>
      </xdr:nvCxnSpPr>
      <xdr:spPr>
        <a:xfrm flipV="1">
          <a:off x="3797300" y="15469913"/>
          <a:ext cx="838200" cy="72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110098</xdr:rowOff>
    </xdr:from>
    <xdr:ext cx="534377" cy="259045"/>
    <xdr:sp macro="" textlink="">
      <xdr:nvSpPr>
        <xdr:cNvPr id="233" name="衛生費平均値テキスト"/>
        <xdr:cNvSpPr txBox="1"/>
      </xdr:nvSpPr>
      <xdr:spPr>
        <a:xfrm>
          <a:off x="4686300" y="16569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131671</xdr:rowOff>
    </xdr:from>
    <xdr:to>
      <xdr:col>24</xdr:col>
      <xdr:colOff>114300</xdr:colOff>
      <xdr:row>97</xdr:row>
      <xdr:rowOff>61821</xdr:rowOff>
    </xdr:to>
    <xdr:sp macro="" textlink="">
      <xdr:nvSpPr>
        <xdr:cNvPr id="234" name="フローチャート: 判断 233"/>
        <xdr:cNvSpPr/>
      </xdr:nvSpPr>
      <xdr:spPr>
        <a:xfrm>
          <a:off x="45847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82686</xdr:rowOff>
    </xdr:from>
    <xdr:to>
      <xdr:col>19</xdr:col>
      <xdr:colOff>177800</xdr:colOff>
      <xdr:row>95</xdr:row>
      <xdr:rowOff>132499</xdr:rowOff>
    </xdr:to>
    <xdr:cxnSp macro="">
      <xdr:nvCxnSpPr>
        <xdr:cNvPr id="235" name="直線コネクタ 234"/>
        <xdr:cNvCxnSpPr/>
      </xdr:nvCxnSpPr>
      <xdr:spPr>
        <a:xfrm flipV="1">
          <a:off x="2908300" y="16198986"/>
          <a:ext cx="889000" cy="22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138117</xdr:rowOff>
    </xdr:from>
    <xdr:to>
      <xdr:col>20</xdr:col>
      <xdr:colOff>38100</xdr:colOff>
      <xdr:row>97</xdr:row>
      <xdr:rowOff>68267</xdr:rowOff>
    </xdr:to>
    <xdr:sp macro="" textlink="">
      <xdr:nvSpPr>
        <xdr:cNvPr id="236" name="フローチャート: 判断 235"/>
        <xdr:cNvSpPr/>
      </xdr:nvSpPr>
      <xdr:spPr>
        <a:xfrm>
          <a:off x="3746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59394</xdr:rowOff>
    </xdr:from>
    <xdr:ext cx="534377" cy="259045"/>
    <xdr:sp macro="" textlink="">
      <xdr:nvSpPr>
        <xdr:cNvPr id="237" name="テキスト ボックス 236"/>
        <xdr:cNvSpPr txBox="1"/>
      </xdr:nvSpPr>
      <xdr:spPr>
        <a:xfrm>
          <a:off x="3530111" y="1669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132499</xdr:rowOff>
    </xdr:from>
    <xdr:to>
      <xdr:col>15</xdr:col>
      <xdr:colOff>50800</xdr:colOff>
      <xdr:row>95</xdr:row>
      <xdr:rowOff>167109</xdr:rowOff>
    </xdr:to>
    <xdr:cxnSp macro="">
      <xdr:nvCxnSpPr>
        <xdr:cNvPr id="238" name="直線コネクタ 237"/>
        <xdr:cNvCxnSpPr/>
      </xdr:nvCxnSpPr>
      <xdr:spPr>
        <a:xfrm flipV="1">
          <a:off x="2019300" y="16420249"/>
          <a:ext cx="889000" cy="3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139421</xdr:rowOff>
    </xdr:from>
    <xdr:to>
      <xdr:col>15</xdr:col>
      <xdr:colOff>101600</xdr:colOff>
      <xdr:row>97</xdr:row>
      <xdr:rowOff>69571</xdr:rowOff>
    </xdr:to>
    <xdr:sp macro="" textlink="">
      <xdr:nvSpPr>
        <xdr:cNvPr id="239" name="フローチャート: 判断 238"/>
        <xdr:cNvSpPr/>
      </xdr:nvSpPr>
      <xdr:spPr>
        <a:xfrm>
          <a:off x="28575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60698</xdr:rowOff>
    </xdr:from>
    <xdr:ext cx="534377" cy="259045"/>
    <xdr:sp macro="" textlink="">
      <xdr:nvSpPr>
        <xdr:cNvPr id="240" name="テキスト ボックス 239"/>
        <xdr:cNvSpPr txBox="1"/>
      </xdr:nvSpPr>
      <xdr:spPr>
        <a:xfrm>
          <a:off x="2641111" y="166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167109</xdr:rowOff>
    </xdr:from>
    <xdr:to>
      <xdr:col>10</xdr:col>
      <xdr:colOff>114300</xdr:colOff>
      <xdr:row>96</xdr:row>
      <xdr:rowOff>96403</xdr:rowOff>
    </xdr:to>
    <xdr:cxnSp macro="">
      <xdr:nvCxnSpPr>
        <xdr:cNvPr id="241" name="直線コネクタ 240"/>
        <xdr:cNvCxnSpPr/>
      </xdr:nvCxnSpPr>
      <xdr:spPr>
        <a:xfrm flipV="1">
          <a:off x="1130300" y="16454859"/>
          <a:ext cx="889000" cy="10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158921</xdr:rowOff>
    </xdr:from>
    <xdr:to>
      <xdr:col>10</xdr:col>
      <xdr:colOff>165100</xdr:colOff>
      <xdr:row>97</xdr:row>
      <xdr:rowOff>89071</xdr:rowOff>
    </xdr:to>
    <xdr:sp macro="" textlink="">
      <xdr:nvSpPr>
        <xdr:cNvPr id="242" name="フローチャート: 判断 241"/>
        <xdr:cNvSpPr/>
      </xdr:nvSpPr>
      <xdr:spPr>
        <a:xfrm>
          <a:off x="1968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80198</xdr:rowOff>
    </xdr:from>
    <xdr:ext cx="534377" cy="259045"/>
    <xdr:sp macro="" textlink="">
      <xdr:nvSpPr>
        <xdr:cNvPr id="243" name="テキスト ボックス 242"/>
        <xdr:cNvSpPr txBox="1"/>
      </xdr:nvSpPr>
      <xdr:spPr>
        <a:xfrm>
          <a:off x="1752111" y="1671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170328</xdr:rowOff>
    </xdr:from>
    <xdr:to>
      <xdr:col>6</xdr:col>
      <xdr:colOff>38100</xdr:colOff>
      <xdr:row>97</xdr:row>
      <xdr:rowOff>100478</xdr:rowOff>
    </xdr:to>
    <xdr:sp macro="" textlink="">
      <xdr:nvSpPr>
        <xdr:cNvPr id="244" name="フローチャート: 判断 243"/>
        <xdr:cNvSpPr/>
      </xdr:nvSpPr>
      <xdr:spPr>
        <a:xfrm>
          <a:off x="1079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91605</xdr:rowOff>
    </xdr:from>
    <xdr:ext cx="534377" cy="259045"/>
    <xdr:sp macro="" textlink="">
      <xdr:nvSpPr>
        <xdr:cNvPr id="245" name="テキスト ボックス 244"/>
        <xdr:cNvSpPr txBox="1"/>
      </xdr:nvSpPr>
      <xdr:spPr>
        <a:xfrm>
          <a:off x="863111" y="167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160063</xdr:rowOff>
    </xdr:from>
    <xdr:to>
      <xdr:col>24</xdr:col>
      <xdr:colOff>114300</xdr:colOff>
      <xdr:row>90</xdr:row>
      <xdr:rowOff>90213</xdr:rowOff>
    </xdr:to>
    <xdr:sp macro="" textlink="">
      <xdr:nvSpPr>
        <xdr:cNvPr id="251" name="楕円 250"/>
        <xdr:cNvSpPr/>
      </xdr:nvSpPr>
      <xdr:spPr>
        <a:xfrm>
          <a:off x="4584700" y="1541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113090</xdr:rowOff>
    </xdr:from>
    <xdr:ext cx="534377" cy="259045"/>
    <xdr:sp macro="" textlink="">
      <xdr:nvSpPr>
        <xdr:cNvPr id="252" name="衛生費該当値テキスト"/>
        <xdr:cNvSpPr txBox="1"/>
      </xdr:nvSpPr>
      <xdr:spPr>
        <a:xfrm>
          <a:off x="4686300" y="1537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31886</xdr:rowOff>
    </xdr:from>
    <xdr:to>
      <xdr:col>20</xdr:col>
      <xdr:colOff>38100</xdr:colOff>
      <xdr:row>94</xdr:row>
      <xdr:rowOff>133486</xdr:rowOff>
    </xdr:to>
    <xdr:sp macro="" textlink="">
      <xdr:nvSpPr>
        <xdr:cNvPr id="253" name="楕円 252"/>
        <xdr:cNvSpPr/>
      </xdr:nvSpPr>
      <xdr:spPr>
        <a:xfrm>
          <a:off x="3746500" y="161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150013</xdr:rowOff>
    </xdr:from>
    <xdr:ext cx="534377" cy="259045"/>
    <xdr:sp macro="" textlink="">
      <xdr:nvSpPr>
        <xdr:cNvPr id="254" name="テキスト ボックス 253"/>
        <xdr:cNvSpPr txBox="1"/>
      </xdr:nvSpPr>
      <xdr:spPr>
        <a:xfrm>
          <a:off x="3530111" y="1592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81699</xdr:rowOff>
    </xdr:from>
    <xdr:to>
      <xdr:col>15</xdr:col>
      <xdr:colOff>101600</xdr:colOff>
      <xdr:row>96</xdr:row>
      <xdr:rowOff>11849</xdr:rowOff>
    </xdr:to>
    <xdr:sp macro="" textlink="">
      <xdr:nvSpPr>
        <xdr:cNvPr id="255" name="楕円 254"/>
        <xdr:cNvSpPr/>
      </xdr:nvSpPr>
      <xdr:spPr>
        <a:xfrm>
          <a:off x="2857500" y="1636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28376</xdr:rowOff>
    </xdr:from>
    <xdr:ext cx="534377" cy="259045"/>
    <xdr:sp macro="" textlink="">
      <xdr:nvSpPr>
        <xdr:cNvPr id="256" name="テキスト ボックス 255"/>
        <xdr:cNvSpPr txBox="1"/>
      </xdr:nvSpPr>
      <xdr:spPr>
        <a:xfrm>
          <a:off x="2641111" y="1614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116309</xdr:rowOff>
    </xdr:from>
    <xdr:to>
      <xdr:col>10</xdr:col>
      <xdr:colOff>165100</xdr:colOff>
      <xdr:row>96</xdr:row>
      <xdr:rowOff>46459</xdr:rowOff>
    </xdr:to>
    <xdr:sp macro="" textlink="">
      <xdr:nvSpPr>
        <xdr:cNvPr id="257" name="楕円 256"/>
        <xdr:cNvSpPr/>
      </xdr:nvSpPr>
      <xdr:spPr>
        <a:xfrm>
          <a:off x="1968500" y="1640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62986</xdr:rowOff>
    </xdr:from>
    <xdr:ext cx="534377" cy="259045"/>
    <xdr:sp macro="" textlink="">
      <xdr:nvSpPr>
        <xdr:cNvPr id="258" name="テキスト ボックス 257"/>
        <xdr:cNvSpPr txBox="1"/>
      </xdr:nvSpPr>
      <xdr:spPr>
        <a:xfrm>
          <a:off x="1752111" y="1617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45603</xdr:rowOff>
    </xdr:from>
    <xdr:to>
      <xdr:col>6</xdr:col>
      <xdr:colOff>38100</xdr:colOff>
      <xdr:row>96</xdr:row>
      <xdr:rowOff>147203</xdr:rowOff>
    </xdr:to>
    <xdr:sp macro="" textlink="">
      <xdr:nvSpPr>
        <xdr:cNvPr id="259" name="楕円 258"/>
        <xdr:cNvSpPr/>
      </xdr:nvSpPr>
      <xdr:spPr>
        <a:xfrm>
          <a:off x="1079500" y="1650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163730</xdr:rowOff>
    </xdr:from>
    <xdr:ext cx="534377" cy="259045"/>
    <xdr:sp macro="" textlink="">
      <xdr:nvSpPr>
        <xdr:cNvPr id="260" name="テキスト ボックス 259"/>
        <xdr:cNvSpPr txBox="1"/>
      </xdr:nvSpPr>
      <xdr:spPr>
        <a:xfrm>
          <a:off x="863111" y="1628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75463</xdr:rowOff>
    </xdr:from>
    <xdr:to>
      <xdr:col>54</xdr:col>
      <xdr:colOff>189865</xdr:colOff>
      <xdr:row>38</xdr:row>
      <xdr:rowOff>136957</xdr:rowOff>
    </xdr:to>
    <xdr:cxnSp macro="">
      <xdr:nvCxnSpPr>
        <xdr:cNvPr id="282" name="直線コネクタ 281"/>
        <xdr:cNvCxnSpPr/>
      </xdr:nvCxnSpPr>
      <xdr:spPr>
        <a:xfrm flipV="1">
          <a:off x="10475595" y="5390413"/>
          <a:ext cx="1270" cy="126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140784</xdr:rowOff>
    </xdr:from>
    <xdr:ext cx="313932" cy="259045"/>
    <xdr:sp macro="" textlink="">
      <xdr:nvSpPr>
        <xdr:cNvPr id="283" name="労働費最小値テキスト"/>
        <xdr:cNvSpPr txBox="1"/>
      </xdr:nvSpPr>
      <xdr:spPr>
        <a:xfrm>
          <a:off x="10528300" y="6655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136957</xdr:rowOff>
    </xdr:from>
    <xdr:to>
      <xdr:col>55</xdr:col>
      <xdr:colOff>88900</xdr:colOff>
      <xdr:row>38</xdr:row>
      <xdr:rowOff>136957</xdr:rowOff>
    </xdr:to>
    <xdr:cxnSp macro="">
      <xdr:nvCxnSpPr>
        <xdr:cNvPr id="284" name="直線コネクタ 283"/>
        <xdr:cNvCxnSpPr/>
      </xdr:nvCxnSpPr>
      <xdr:spPr>
        <a:xfrm>
          <a:off x="10388600" y="665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22140</xdr:rowOff>
    </xdr:from>
    <xdr:ext cx="469744" cy="259045"/>
    <xdr:sp macro="" textlink="">
      <xdr:nvSpPr>
        <xdr:cNvPr id="285" name="労働費最大値テキスト"/>
        <xdr:cNvSpPr txBox="1"/>
      </xdr:nvSpPr>
      <xdr:spPr>
        <a:xfrm>
          <a:off x="10528300" y="516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75463</xdr:rowOff>
    </xdr:from>
    <xdr:to>
      <xdr:col>55</xdr:col>
      <xdr:colOff>88900</xdr:colOff>
      <xdr:row>31</xdr:row>
      <xdr:rowOff>75463</xdr:rowOff>
    </xdr:to>
    <xdr:cxnSp macro="">
      <xdr:nvCxnSpPr>
        <xdr:cNvPr id="286" name="直線コネクタ 285"/>
        <xdr:cNvCxnSpPr/>
      </xdr:nvCxnSpPr>
      <xdr:spPr>
        <a:xfrm>
          <a:off x="10388600" y="539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56490</xdr:rowOff>
    </xdr:from>
    <xdr:to>
      <xdr:col>55</xdr:col>
      <xdr:colOff>0</xdr:colOff>
      <xdr:row>38</xdr:row>
      <xdr:rowOff>57862</xdr:rowOff>
    </xdr:to>
    <xdr:cxnSp macro="">
      <xdr:nvCxnSpPr>
        <xdr:cNvPr id="287" name="直線コネクタ 286"/>
        <xdr:cNvCxnSpPr/>
      </xdr:nvCxnSpPr>
      <xdr:spPr>
        <a:xfrm flipV="1">
          <a:off x="9639300" y="6571590"/>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65600</xdr:rowOff>
    </xdr:from>
    <xdr:ext cx="378565" cy="259045"/>
    <xdr:sp macro="" textlink="">
      <xdr:nvSpPr>
        <xdr:cNvPr id="288" name="労働費平均値テキスト"/>
        <xdr:cNvSpPr txBox="1"/>
      </xdr:nvSpPr>
      <xdr:spPr>
        <a:xfrm>
          <a:off x="10528300" y="62378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42723</xdr:rowOff>
    </xdr:from>
    <xdr:to>
      <xdr:col>55</xdr:col>
      <xdr:colOff>50800</xdr:colOff>
      <xdr:row>37</xdr:row>
      <xdr:rowOff>144323</xdr:rowOff>
    </xdr:to>
    <xdr:sp macro="" textlink="">
      <xdr:nvSpPr>
        <xdr:cNvPr id="289" name="フローチャート: 判断 288"/>
        <xdr:cNvSpPr/>
      </xdr:nvSpPr>
      <xdr:spPr>
        <a:xfrm>
          <a:off x="10426700" y="638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53518</xdr:rowOff>
    </xdr:from>
    <xdr:to>
      <xdr:col>50</xdr:col>
      <xdr:colOff>114300</xdr:colOff>
      <xdr:row>38</xdr:row>
      <xdr:rowOff>57862</xdr:rowOff>
    </xdr:to>
    <xdr:cxnSp macro="">
      <xdr:nvCxnSpPr>
        <xdr:cNvPr id="290" name="直線コネクタ 289"/>
        <xdr:cNvCxnSpPr/>
      </xdr:nvCxnSpPr>
      <xdr:spPr>
        <a:xfrm>
          <a:off x="8750300" y="6568618"/>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53924</xdr:rowOff>
    </xdr:from>
    <xdr:to>
      <xdr:col>50</xdr:col>
      <xdr:colOff>165100</xdr:colOff>
      <xdr:row>37</xdr:row>
      <xdr:rowOff>155524</xdr:rowOff>
    </xdr:to>
    <xdr:sp macro="" textlink="">
      <xdr:nvSpPr>
        <xdr:cNvPr id="291" name="フローチャート: 判断 290"/>
        <xdr:cNvSpPr/>
      </xdr:nvSpPr>
      <xdr:spPr>
        <a:xfrm>
          <a:off x="9588500" y="63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601</xdr:rowOff>
    </xdr:from>
    <xdr:ext cx="378565" cy="259045"/>
    <xdr:sp macro="" textlink="">
      <xdr:nvSpPr>
        <xdr:cNvPr id="292" name="テキスト ボックス 291"/>
        <xdr:cNvSpPr txBox="1"/>
      </xdr:nvSpPr>
      <xdr:spPr>
        <a:xfrm>
          <a:off x="9450017" y="6172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48260</xdr:rowOff>
    </xdr:from>
    <xdr:to>
      <xdr:col>45</xdr:col>
      <xdr:colOff>177800</xdr:colOff>
      <xdr:row>38</xdr:row>
      <xdr:rowOff>53518</xdr:rowOff>
    </xdr:to>
    <xdr:cxnSp macro="">
      <xdr:nvCxnSpPr>
        <xdr:cNvPr id="293" name="直線コネクタ 292"/>
        <xdr:cNvCxnSpPr/>
      </xdr:nvCxnSpPr>
      <xdr:spPr>
        <a:xfrm>
          <a:off x="7861300" y="6563360"/>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38151</xdr:rowOff>
    </xdr:from>
    <xdr:to>
      <xdr:col>46</xdr:col>
      <xdr:colOff>38100</xdr:colOff>
      <xdr:row>37</xdr:row>
      <xdr:rowOff>139751</xdr:rowOff>
    </xdr:to>
    <xdr:sp macro="" textlink="">
      <xdr:nvSpPr>
        <xdr:cNvPr id="294" name="フローチャート: 判断 293"/>
        <xdr:cNvSpPr/>
      </xdr:nvSpPr>
      <xdr:spPr>
        <a:xfrm>
          <a:off x="8699500" y="638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156278</xdr:rowOff>
    </xdr:from>
    <xdr:ext cx="378565" cy="259045"/>
    <xdr:sp macro="" textlink="">
      <xdr:nvSpPr>
        <xdr:cNvPr id="295" name="テキスト ボックス 294"/>
        <xdr:cNvSpPr txBox="1"/>
      </xdr:nvSpPr>
      <xdr:spPr>
        <a:xfrm>
          <a:off x="8561017" y="6157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31801</xdr:rowOff>
    </xdr:from>
    <xdr:to>
      <xdr:col>41</xdr:col>
      <xdr:colOff>50800</xdr:colOff>
      <xdr:row>38</xdr:row>
      <xdr:rowOff>48260</xdr:rowOff>
    </xdr:to>
    <xdr:cxnSp macro="">
      <xdr:nvCxnSpPr>
        <xdr:cNvPr id="296" name="直線コネクタ 295"/>
        <xdr:cNvCxnSpPr/>
      </xdr:nvCxnSpPr>
      <xdr:spPr>
        <a:xfrm>
          <a:off x="6972300" y="6546901"/>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33122</xdr:rowOff>
    </xdr:from>
    <xdr:to>
      <xdr:col>41</xdr:col>
      <xdr:colOff>101600</xdr:colOff>
      <xdr:row>36</xdr:row>
      <xdr:rowOff>134722</xdr:rowOff>
    </xdr:to>
    <xdr:sp macro="" textlink="">
      <xdr:nvSpPr>
        <xdr:cNvPr id="297" name="フローチャート: 判断 296"/>
        <xdr:cNvSpPr/>
      </xdr:nvSpPr>
      <xdr:spPr>
        <a:xfrm>
          <a:off x="7810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151249</xdr:rowOff>
    </xdr:from>
    <xdr:ext cx="469744" cy="259045"/>
    <xdr:sp macro="" textlink="">
      <xdr:nvSpPr>
        <xdr:cNvPr id="298" name="テキスト ボックス 297"/>
        <xdr:cNvSpPr txBox="1"/>
      </xdr:nvSpPr>
      <xdr:spPr>
        <a:xfrm>
          <a:off x="7626428" y="598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158623</xdr:rowOff>
    </xdr:from>
    <xdr:to>
      <xdr:col>36</xdr:col>
      <xdr:colOff>165100</xdr:colOff>
      <xdr:row>36</xdr:row>
      <xdr:rowOff>88773</xdr:rowOff>
    </xdr:to>
    <xdr:sp macro="" textlink="">
      <xdr:nvSpPr>
        <xdr:cNvPr id="299" name="フローチャート: 判断 298"/>
        <xdr:cNvSpPr/>
      </xdr:nvSpPr>
      <xdr:spPr>
        <a:xfrm>
          <a:off x="6921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105300</xdr:rowOff>
    </xdr:from>
    <xdr:ext cx="469744" cy="259045"/>
    <xdr:sp macro="" textlink="">
      <xdr:nvSpPr>
        <xdr:cNvPr id="300" name="テキスト ボックス 299"/>
        <xdr:cNvSpPr txBox="1"/>
      </xdr:nvSpPr>
      <xdr:spPr>
        <a:xfrm>
          <a:off x="6737428" y="593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5690</xdr:rowOff>
    </xdr:from>
    <xdr:to>
      <xdr:col>55</xdr:col>
      <xdr:colOff>50800</xdr:colOff>
      <xdr:row>38</xdr:row>
      <xdr:rowOff>107290</xdr:rowOff>
    </xdr:to>
    <xdr:sp macro="" textlink="">
      <xdr:nvSpPr>
        <xdr:cNvPr id="306" name="楕円 305"/>
        <xdr:cNvSpPr/>
      </xdr:nvSpPr>
      <xdr:spPr>
        <a:xfrm>
          <a:off x="10426700" y="65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92067</xdr:rowOff>
    </xdr:from>
    <xdr:ext cx="378565" cy="259045"/>
    <xdr:sp macro="" textlink="">
      <xdr:nvSpPr>
        <xdr:cNvPr id="307" name="労働費該当値テキスト"/>
        <xdr:cNvSpPr txBox="1"/>
      </xdr:nvSpPr>
      <xdr:spPr>
        <a:xfrm>
          <a:off x="10528300" y="6435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7062</xdr:rowOff>
    </xdr:from>
    <xdr:to>
      <xdr:col>50</xdr:col>
      <xdr:colOff>165100</xdr:colOff>
      <xdr:row>38</xdr:row>
      <xdr:rowOff>108662</xdr:rowOff>
    </xdr:to>
    <xdr:sp macro="" textlink="">
      <xdr:nvSpPr>
        <xdr:cNvPr id="308" name="楕円 307"/>
        <xdr:cNvSpPr/>
      </xdr:nvSpPr>
      <xdr:spPr>
        <a:xfrm>
          <a:off x="9588500" y="652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99789</xdr:rowOff>
    </xdr:from>
    <xdr:ext cx="378565" cy="259045"/>
    <xdr:sp macro="" textlink="">
      <xdr:nvSpPr>
        <xdr:cNvPr id="309" name="テキスト ボックス 308"/>
        <xdr:cNvSpPr txBox="1"/>
      </xdr:nvSpPr>
      <xdr:spPr>
        <a:xfrm>
          <a:off x="9450017" y="6614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2718</xdr:rowOff>
    </xdr:from>
    <xdr:to>
      <xdr:col>46</xdr:col>
      <xdr:colOff>38100</xdr:colOff>
      <xdr:row>38</xdr:row>
      <xdr:rowOff>104318</xdr:rowOff>
    </xdr:to>
    <xdr:sp macro="" textlink="">
      <xdr:nvSpPr>
        <xdr:cNvPr id="310" name="楕円 309"/>
        <xdr:cNvSpPr/>
      </xdr:nvSpPr>
      <xdr:spPr>
        <a:xfrm>
          <a:off x="8699500" y="651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95445</xdr:rowOff>
    </xdr:from>
    <xdr:ext cx="378565" cy="259045"/>
    <xdr:sp macro="" textlink="">
      <xdr:nvSpPr>
        <xdr:cNvPr id="311" name="テキスト ボックス 310"/>
        <xdr:cNvSpPr txBox="1"/>
      </xdr:nvSpPr>
      <xdr:spPr>
        <a:xfrm>
          <a:off x="8561017" y="6610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168910</xdr:rowOff>
    </xdr:from>
    <xdr:to>
      <xdr:col>41</xdr:col>
      <xdr:colOff>101600</xdr:colOff>
      <xdr:row>38</xdr:row>
      <xdr:rowOff>99060</xdr:rowOff>
    </xdr:to>
    <xdr:sp macro="" textlink="">
      <xdr:nvSpPr>
        <xdr:cNvPr id="312" name="楕円 311"/>
        <xdr:cNvSpPr/>
      </xdr:nvSpPr>
      <xdr:spPr>
        <a:xfrm>
          <a:off x="7810500" y="65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90187</xdr:rowOff>
    </xdr:from>
    <xdr:ext cx="378565" cy="259045"/>
    <xdr:sp macro="" textlink="">
      <xdr:nvSpPr>
        <xdr:cNvPr id="313" name="テキスト ボックス 312"/>
        <xdr:cNvSpPr txBox="1"/>
      </xdr:nvSpPr>
      <xdr:spPr>
        <a:xfrm>
          <a:off x="7672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152451</xdr:rowOff>
    </xdr:from>
    <xdr:to>
      <xdr:col>36</xdr:col>
      <xdr:colOff>165100</xdr:colOff>
      <xdr:row>38</xdr:row>
      <xdr:rowOff>82601</xdr:rowOff>
    </xdr:to>
    <xdr:sp macro="" textlink="">
      <xdr:nvSpPr>
        <xdr:cNvPr id="314" name="楕円 313"/>
        <xdr:cNvSpPr/>
      </xdr:nvSpPr>
      <xdr:spPr>
        <a:xfrm>
          <a:off x="6921500" y="649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73728</xdr:rowOff>
    </xdr:from>
    <xdr:ext cx="378565" cy="259045"/>
    <xdr:sp macro="" textlink="">
      <xdr:nvSpPr>
        <xdr:cNvPr id="315" name="テキスト ボックス 314"/>
        <xdr:cNvSpPr txBox="1"/>
      </xdr:nvSpPr>
      <xdr:spPr>
        <a:xfrm>
          <a:off x="6783017" y="6588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5" name="テキスト ボックス 334"/>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105410</xdr:rowOff>
    </xdr:from>
    <xdr:to>
      <xdr:col>54</xdr:col>
      <xdr:colOff>189865</xdr:colOff>
      <xdr:row>59</xdr:row>
      <xdr:rowOff>41783</xdr:rowOff>
    </xdr:to>
    <xdr:cxnSp macro="">
      <xdr:nvCxnSpPr>
        <xdr:cNvPr id="339" name="直線コネクタ 338"/>
        <xdr:cNvCxnSpPr/>
      </xdr:nvCxnSpPr>
      <xdr:spPr>
        <a:xfrm flipV="1">
          <a:off x="10475595" y="8849360"/>
          <a:ext cx="1270" cy="130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45610</xdr:rowOff>
    </xdr:from>
    <xdr:ext cx="313932" cy="259045"/>
    <xdr:sp macro="" textlink="">
      <xdr:nvSpPr>
        <xdr:cNvPr id="340" name="農林水産業費最小値テキスト"/>
        <xdr:cNvSpPr txBox="1"/>
      </xdr:nvSpPr>
      <xdr:spPr>
        <a:xfrm>
          <a:off x="10528300" y="10161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41783</xdr:rowOff>
    </xdr:from>
    <xdr:to>
      <xdr:col>55</xdr:col>
      <xdr:colOff>88900</xdr:colOff>
      <xdr:row>59</xdr:row>
      <xdr:rowOff>41783</xdr:rowOff>
    </xdr:to>
    <xdr:cxnSp macro="">
      <xdr:nvCxnSpPr>
        <xdr:cNvPr id="341" name="直線コネクタ 340"/>
        <xdr:cNvCxnSpPr/>
      </xdr:nvCxnSpPr>
      <xdr:spPr>
        <a:xfrm>
          <a:off x="10388600" y="1015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52087</xdr:rowOff>
    </xdr:from>
    <xdr:ext cx="534377" cy="259045"/>
    <xdr:sp macro="" textlink="">
      <xdr:nvSpPr>
        <xdr:cNvPr id="342" name="農林水産業費最大値テキスト"/>
        <xdr:cNvSpPr txBox="1"/>
      </xdr:nvSpPr>
      <xdr:spPr>
        <a:xfrm>
          <a:off x="10528300" y="862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34,400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105410</xdr:rowOff>
    </xdr:from>
    <xdr:to>
      <xdr:col>55</xdr:col>
      <xdr:colOff>88900</xdr:colOff>
      <xdr:row>51</xdr:row>
      <xdr:rowOff>105410</xdr:rowOff>
    </xdr:to>
    <xdr:cxnSp macro="">
      <xdr:nvCxnSpPr>
        <xdr:cNvPr id="343" name="直線コネクタ 342"/>
        <xdr:cNvCxnSpPr/>
      </xdr:nvCxnSpPr>
      <xdr:spPr>
        <a:xfrm>
          <a:off x="10388600" y="884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130708</xdr:rowOff>
    </xdr:from>
    <xdr:to>
      <xdr:col>55</xdr:col>
      <xdr:colOff>0</xdr:colOff>
      <xdr:row>56</xdr:row>
      <xdr:rowOff>132194</xdr:rowOff>
    </xdr:to>
    <xdr:cxnSp macro="">
      <xdr:nvCxnSpPr>
        <xdr:cNvPr id="344" name="直線コネクタ 343"/>
        <xdr:cNvCxnSpPr/>
      </xdr:nvCxnSpPr>
      <xdr:spPr>
        <a:xfrm flipV="1">
          <a:off x="9639300" y="9560458"/>
          <a:ext cx="838200" cy="17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146918</xdr:rowOff>
    </xdr:from>
    <xdr:ext cx="469744" cy="259045"/>
    <xdr:sp macro="" textlink="">
      <xdr:nvSpPr>
        <xdr:cNvPr id="345" name="農林水産業費平均値テキスト"/>
        <xdr:cNvSpPr txBox="1"/>
      </xdr:nvSpPr>
      <xdr:spPr>
        <a:xfrm>
          <a:off x="10528300" y="991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168491</xdr:rowOff>
    </xdr:from>
    <xdr:to>
      <xdr:col>55</xdr:col>
      <xdr:colOff>50800</xdr:colOff>
      <xdr:row>58</xdr:row>
      <xdr:rowOff>98641</xdr:rowOff>
    </xdr:to>
    <xdr:sp macro="" textlink="">
      <xdr:nvSpPr>
        <xdr:cNvPr id="346" name="フローチャート: 判断 345"/>
        <xdr:cNvSpPr/>
      </xdr:nvSpPr>
      <xdr:spPr>
        <a:xfrm>
          <a:off x="10426700" y="9941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132194</xdr:rowOff>
    </xdr:from>
    <xdr:to>
      <xdr:col>50</xdr:col>
      <xdr:colOff>114300</xdr:colOff>
      <xdr:row>56</xdr:row>
      <xdr:rowOff>133985</xdr:rowOff>
    </xdr:to>
    <xdr:cxnSp macro="">
      <xdr:nvCxnSpPr>
        <xdr:cNvPr id="347" name="直線コネクタ 346"/>
        <xdr:cNvCxnSpPr/>
      </xdr:nvCxnSpPr>
      <xdr:spPr>
        <a:xfrm flipV="1">
          <a:off x="8750300" y="9733394"/>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13043</xdr:rowOff>
    </xdr:from>
    <xdr:to>
      <xdr:col>50</xdr:col>
      <xdr:colOff>165100</xdr:colOff>
      <xdr:row>58</xdr:row>
      <xdr:rowOff>114643</xdr:rowOff>
    </xdr:to>
    <xdr:sp macro="" textlink="">
      <xdr:nvSpPr>
        <xdr:cNvPr id="348" name="フローチャート: 判断 347"/>
        <xdr:cNvSpPr/>
      </xdr:nvSpPr>
      <xdr:spPr>
        <a:xfrm>
          <a:off x="9588500" y="995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105770</xdr:rowOff>
    </xdr:from>
    <xdr:ext cx="469744" cy="259045"/>
    <xdr:sp macro="" textlink="">
      <xdr:nvSpPr>
        <xdr:cNvPr id="349" name="テキスト ボックス 348"/>
        <xdr:cNvSpPr txBox="1"/>
      </xdr:nvSpPr>
      <xdr:spPr>
        <a:xfrm>
          <a:off x="9404428" y="1004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133985</xdr:rowOff>
    </xdr:from>
    <xdr:to>
      <xdr:col>45</xdr:col>
      <xdr:colOff>177800</xdr:colOff>
      <xdr:row>56</xdr:row>
      <xdr:rowOff>155435</xdr:rowOff>
    </xdr:to>
    <xdr:cxnSp macro="">
      <xdr:nvCxnSpPr>
        <xdr:cNvPr id="350" name="直線コネクタ 349"/>
        <xdr:cNvCxnSpPr/>
      </xdr:nvCxnSpPr>
      <xdr:spPr>
        <a:xfrm flipV="1">
          <a:off x="7861300" y="9735185"/>
          <a:ext cx="889000" cy="2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37465</xdr:rowOff>
    </xdr:from>
    <xdr:to>
      <xdr:col>46</xdr:col>
      <xdr:colOff>38100</xdr:colOff>
      <xdr:row>58</xdr:row>
      <xdr:rowOff>139065</xdr:rowOff>
    </xdr:to>
    <xdr:sp macro="" textlink="">
      <xdr:nvSpPr>
        <xdr:cNvPr id="351" name="フローチャート: 判断 350"/>
        <xdr:cNvSpPr/>
      </xdr:nvSpPr>
      <xdr:spPr>
        <a:xfrm>
          <a:off x="8699500" y="99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130192</xdr:rowOff>
    </xdr:from>
    <xdr:ext cx="469744" cy="259045"/>
    <xdr:sp macro="" textlink="">
      <xdr:nvSpPr>
        <xdr:cNvPr id="352" name="テキスト ボックス 351"/>
        <xdr:cNvSpPr txBox="1"/>
      </xdr:nvSpPr>
      <xdr:spPr>
        <a:xfrm>
          <a:off x="8515428" y="1007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155016</xdr:rowOff>
    </xdr:from>
    <xdr:to>
      <xdr:col>41</xdr:col>
      <xdr:colOff>50800</xdr:colOff>
      <xdr:row>56</xdr:row>
      <xdr:rowOff>155435</xdr:rowOff>
    </xdr:to>
    <xdr:cxnSp macro="">
      <xdr:nvCxnSpPr>
        <xdr:cNvPr id="353" name="直線コネクタ 352"/>
        <xdr:cNvCxnSpPr/>
      </xdr:nvCxnSpPr>
      <xdr:spPr>
        <a:xfrm>
          <a:off x="6972300" y="9756216"/>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19177</xdr:rowOff>
    </xdr:from>
    <xdr:to>
      <xdr:col>41</xdr:col>
      <xdr:colOff>101600</xdr:colOff>
      <xdr:row>57</xdr:row>
      <xdr:rowOff>120777</xdr:rowOff>
    </xdr:to>
    <xdr:sp macro="" textlink="">
      <xdr:nvSpPr>
        <xdr:cNvPr id="354" name="フローチャート: 判断 353"/>
        <xdr:cNvSpPr/>
      </xdr:nvSpPr>
      <xdr:spPr>
        <a:xfrm>
          <a:off x="7810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111904</xdr:rowOff>
    </xdr:from>
    <xdr:ext cx="469744" cy="259045"/>
    <xdr:sp macro="" textlink="">
      <xdr:nvSpPr>
        <xdr:cNvPr id="355" name="テキスト ボックス 354"/>
        <xdr:cNvSpPr txBox="1"/>
      </xdr:nvSpPr>
      <xdr:spPr>
        <a:xfrm>
          <a:off x="7626428" y="9884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54610</xdr:rowOff>
    </xdr:from>
    <xdr:to>
      <xdr:col>36</xdr:col>
      <xdr:colOff>165100</xdr:colOff>
      <xdr:row>57</xdr:row>
      <xdr:rowOff>156210</xdr:rowOff>
    </xdr:to>
    <xdr:sp macro="" textlink="">
      <xdr:nvSpPr>
        <xdr:cNvPr id="356" name="フローチャート: 判断 355"/>
        <xdr:cNvSpPr/>
      </xdr:nvSpPr>
      <xdr:spPr>
        <a:xfrm>
          <a:off x="6921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147337</xdr:rowOff>
    </xdr:from>
    <xdr:ext cx="469744" cy="259045"/>
    <xdr:sp macro="" textlink="">
      <xdr:nvSpPr>
        <xdr:cNvPr id="357" name="テキスト ボックス 356"/>
        <xdr:cNvSpPr txBox="1"/>
      </xdr:nvSpPr>
      <xdr:spPr>
        <a:xfrm>
          <a:off x="6737428"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79908</xdr:rowOff>
    </xdr:from>
    <xdr:to>
      <xdr:col>55</xdr:col>
      <xdr:colOff>50800</xdr:colOff>
      <xdr:row>56</xdr:row>
      <xdr:rowOff>10058</xdr:rowOff>
    </xdr:to>
    <xdr:sp macro="" textlink="">
      <xdr:nvSpPr>
        <xdr:cNvPr id="363" name="楕円 362"/>
        <xdr:cNvSpPr/>
      </xdr:nvSpPr>
      <xdr:spPr>
        <a:xfrm>
          <a:off x="10426700" y="950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102785</xdr:rowOff>
    </xdr:from>
    <xdr:ext cx="534377" cy="259045"/>
    <xdr:sp macro="" textlink="">
      <xdr:nvSpPr>
        <xdr:cNvPr id="364" name="農林水産業費該当値テキスト"/>
        <xdr:cNvSpPr txBox="1"/>
      </xdr:nvSpPr>
      <xdr:spPr>
        <a:xfrm>
          <a:off x="10528300" y="936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81394</xdr:rowOff>
    </xdr:from>
    <xdr:to>
      <xdr:col>50</xdr:col>
      <xdr:colOff>165100</xdr:colOff>
      <xdr:row>57</xdr:row>
      <xdr:rowOff>11544</xdr:rowOff>
    </xdr:to>
    <xdr:sp macro="" textlink="">
      <xdr:nvSpPr>
        <xdr:cNvPr id="365" name="楕円 364"/>
        <xdr:cNvSpPr/>
      </xdr:nvSpPr>
      <xdr:spPr>
        <a:xfrm>
          <a:off x="9588500" y="968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28071</xdr:rowOff>
    </xdr:from>
    <xdr:ext cx="534377" cy="259045"/>
    <xdr:sp macro="" textlink="">
      <xdr:nvSpPr>
        <xdr:cNvPr id="366" name="テキスト ボックス 365"/>
        <xdr:cNvSpPr txBox="1"/>
      </xdr:nvSpPr>
      <xdr:spPr>
        <a:xfrm>
          <a:off x="9372111" y="945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83185</xdr:rowOff>
    </xdr:from>
    <xdr:to>
      <xdr:col>46</xdr:col>
      <xdr:colOff>38100</xdr:colOff>
      <xdr:row>57</xdr:row>
      <xdr:rowOff>13335</xdr:rowOff>
    </xdr:to>
    <xdr:sp macro="" textlink="">
      <xdr:nvSpPr>
        <xdr:cNvPr id="367" name="楕円 366"/>
        <xdr:cNvSpPr/>
      </xdr:nvSpPr>
      <xdr:spPr>
        <a:xfrm>
          <a:off x="8699500" y="968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29862</xdr:rowOff>
    </xdr:from>
    <xdr:ext cx="534377" cy="259045"/>
    <xdr:sp macro="" textlink="">
      <xdr:nvSpPr>
        <xdr:cNvPr id="368" name="テキスト ボックス 367"/>
        <xdr:cNvSpPr txBox="1"/>
      </xdr:nvSpPr>
      <xdr:spPr>
        <a:xfrm>
          <a:off x="8483111" y="945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104635</xdr:rowOff>
    </xdr:from>
    <xdr:to>
      <xdr:col>41</xdr:col>
      <xdr:colOff>101600</xdr:colOff>
      <xdr:row>57</xdr:row>
      <xdr:rowOff>34785</xdr:rowOff>
    </xdr:to>
    <xdr:sp macro="" textlink="">
      <xdr:nvSpPr>
        <xdr:cNvPr id="369" name="楕円 368"/>
        <xdr:cNvSpPr/>
      </xdr:nvSpPr>
      <xdr:spPr>
        <a:xfrm>
          <a:off x="7810500" y="970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51312</xdr:rowOff>
    </xdr:from>
    <xdr:ext cx="534377" cy="259045"/>
    <xdr:sp macro="" textlink="">
      <xdr:nvSpPr>
        <xdr:cNvPr id="370" name="テキスト ボックス 369"/>
        <xdr:cNvSpPr txBox="1"/>
      </xdr:nvSpPr>
      <xdr:spPr>
        <a:xfrm>
          <a:off x="7594111" y="948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104216</xdr:rowOff>
    </xdr:from>
    <xdr:to>
      <xdr:col>36</xdr:col>
      <xdr:colOff>165100</xdr:colOff>
      <xdr:row>57</xdr:row>
      <xdr:rowOff>34366</xdr:rowOff>
    </xdr:to>
    <xdr:sp macro="" textlink="">
      <xdr:nvSpPr>
        <xdr:cNvPr id="371" name="楕円 370"/>
        <xdr:cNvSpPr/>
      </xdr:nvSpPr>
      <xdr:spPr>
        <a:xfrm>
          <a:off x="6921500" y="97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50893</xdr:rowOff>
    </xdr:from>
    <xdr:ext cx="534377" cy="259045"/>
    <xdr:sp macro="" textlink="">
      <xdr:nvSpPr>
        <xdr:cNvPr id="372" name="テキスト ボックス 371"/>
        <xdr:cNvSpPr txBox="1"/>
      </xdr:nvSpPr>
      <xdr:spPr>
        <a:xfrm>
          <a:off x="6705111" y="948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134785</xdr:rowOff>
    </xdr:from>
    <xdr:to>
      <xdr:col>54</xdr:col>
      <xdr:colOff>189865</xdr:colOff>
      <xdr:row>78</xdr:row>
      <xdr:rowOff>127859</xdr:rowOff>
    </xdr:to>
    <xdr:cxnSp macro="">
      <xdr:nvCxnSpPr>
        <xdr:cNvPr id="394" name="直線コネクタ 393"/>
        <xdr:cNvCxnSpPr/>
      </xdr:nvCxnSpPr>
      <xdr:spPr>
        <a:xfrm flipV="1">
          <a:off x="10475595" y="12307735"/>
          <a:ext cx="1270" cy="119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131686</xdr:rowOff>
    </xdr:from>
    <xdr:ext cx="378565" cy="259045"/>
    <xdr:sp macro="" textlink="">
      <xdr:nvSpPr>
        <xdr:cNvPr id="395" name="商工費最小値テキスト"/>
        <xdr:cNvSpPr txBox="1"/>
      </xdr:nvSpPr>
      <xdr:spPr>
        <a:xfrm>
          <a:off x="10528300" y="13504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127859</xdr:rowOff>
    </xdr:from>
    <xdr:to>
      <xdr:col>55</xdr:col>
      <xdr:colOff>88900</xdr:colOff>
      <xdr:row>78</xdr:row>
      <xdr:rowOff>127859</xdr:rowOff>
    </xdr:to>
    <xdr:cxnSp macro="">
      <xdr:nvCxnSpPr>
        <xdr:cNvPr id="396" name="直線コネクタ 395"/>
        <xdr:cNvCxnSpPr/>
      </xdr:nvCxnSpPr>
      <xdr:spPr>
        <a:xfrm>
          <a:off x="10388600" y="135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81462</xdr:rowOff>
    </xdr:from>
    <xdr:ext cx="534377" cy="259045"/>
    <xdr:sp macro="" textlink="">
      <xdr:nvSpPr>
        <xdr:cNvPr id="397" name="商工費最大値テキスト"/>
        <xdr:cNvSpPr txBox="1"/>
      </xdr:nvSpPr>
      <xdr:spPr>
        <a:xfrm>
          <a:off x="10528300" y="1208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134785</xdr:rowOff>
    </xdr:from>
    <xdr:to>
      <xdr:col>55</xdr:col>
      <xdr:colOff>88900</xdr:colOff>
      <xdr:row>71</xdr:row>
      <xdr:rowOff>134785</xdr:rowOff>
    </xdr:to>
    <xdr:cxnSp macro="">
      <xdr:nvCxnSpPr>
        <xdr:cNvPr id="398" name="直線コネクタ 397"/>
        <xdr:cNvCxnSpPr/>
      </xdr:nvCxnSpPr>
      <xdr:spPr>
        <a:xfrm>
          <a:off x="10388600" y="1230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157987</xdr:rowOff>
    </xdr:from>
    <xdr:to>
      <xdr:col>55</xdr:col>
      <xdr:colOff>0</xdr:colOff>
      <xdr:row>77</xdr:row>
      <xdr:rowOff>164205</xdr:rowOff>
    </xdr:to>
    <xdr:cxnSp macro="">
      <xdr:nvCxnSpPr>
        <xdr:cNvPr id="399" name="直線コネクタ 398"/>
        <xdr:cNvCxnSpPr/>
      </xdr:nvCxnSpPr>
      <xdr:spPr>
        <a:xfrm>
          <a:off x="9639300" y="13359637"/>
          <a:ext cx="8382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109103</xdr:rowOff>
    </xdr:from>
    <xdr:ext cx="469744" cy="259045"/>
    <xdr:sp macro="" textlink="">
      <xdr:nvSpPr>
        <xdr:cNvPr id="400" name="商工費平均値テキスト"/>
        <xdr:cNvSpPr txBox="1"/>
      </xdr:nvSpPr>
      <xdr:spPr>
        <a:xfrm>
          <a:off x="10528300" y="13139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86226</xdr:rowOff>
    </xdr:from>
    <xdr:to>
      <xdr:col>55</xdr:col>
      <xdr:colOff>50800</xdr:colOff>
      <xdr:row>78</xdr:row>
      <xdr:rowOff>16376</xdr:rowOff>
    </xdr:to>
    <xdr:sp macro="" textlink="">
      <xdr:nvSpPr>
        <xdr:cNvPr id="401" name="フローチャート: 判断 400"/>
        <xdr:cNvSpPr/>
      </xdr:nvSpPr>
      <xdr:spPr>
        <a:xfrm>
          <a:off x="10426700" y="1328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129984</xdr:rowOff>
    </xdr:from>
    <xdr:to>
      <xdr:col>50</xdr:col>
      <xdr:colOff>114300</xdr:colOff>
      <xdr:row>77</xdr:row>
      <xdr:rowOff>157987</xdr:rowOff>
    </xdr:to>
    <xdr:cxnSp macro="">
      <xdr:nvCxnSpPr>
        <xdr:cNvPr id="402" name="直線コネクタ 401"/>
        <xdr:cNvCxnSpPr/>
      </xdr:nvCxnSpPr>
      <xdr:spPr>
        <a:xfrm>
          <a:off x="8750300" y="13331634"/>
          <a:ext cx="8890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113452</xdr:rowOff>
    </xdr:from>
    <xdr:to>
      <xdr:col>50</xdr:col>
      <xdr:colOff>165100</xdr:colOff>
      <xdr:row>78</xdr:row>
      <xdr:rowOff>43602</xdr:rowOff>
    </xdr:to>
    <xdr:sp macro="" textlink="">
      <xdr:nvSpPr>
        <xdr:cNvPr id="403" name="フローチャート: 判断 402"/>
        <xdr:cNvSpPr/>
      </xdr:nvSpPr>
      <xdr:spPr>
        <a:xfrm>
          <a:off x="95885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34729</xdr:rowOff>
    </xdr:from>
    <xdr:ext cx="469744" cy="259045"/>
    <xdr:sp macro="" textlink="">
      <xdr:nvSpPr>
        <xdr:cNvPr id="404" name="テキスト ボックス 403"/>
        <xdr:cNvSpPr txBox="1"/>
      </xdr:nvSpPr>
      <xdr:spPr>
        <a:xfrm>
          <a:off x="9404428" y="1340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129984</xdr:rowOff>
    </xdr:from>
    <xdr:to>
      <xdr:col>45</xdr:col>
      <xdr:colOff>177800</xdr:colOff>
      <xdr:row>78</xdr:row>
      <xdr:rowOff>10540</xdr:rowOff>
    </xdr:to>
    <xdr:cxnSp macro="">
      <xdr:nvCxnSpPr>
        <xdr:cNvPr id="405" name="直線コネクタ 404"/>
        <xdr:cNvCxnSpPr/>
      </xdr:nvCxnSpPr>
      <xdr:spPr>
        <a:xfrm flipV="1">
          <a:off x="7861300" y="13331634"/>
          <a:ext cx="889000" cy="5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114824</xdr:rowOff>
    </xdr:from>
    <xdr:to>
      <xdr:col>46</xdr:col>
      <xdr:colOff>38100</xdr:colOff>
      <xdr:row>78</xdr:row>
      <xdr:rowOff>44974</xdr:rowOff>
    </xdr:to>
    <xdr:sp macro="" textlink="">
      <xdr:nvSpPr>
        <xdr:cNvPr id="406" name="フローチャート: 判断 405"/>
        <xdr:cNvSpPr/>
      </xdr:nvSpPr>
      <xdr:spPr>
        <a:xfrm>
          <a:off x="8699500" y="1331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36101</xdr:rowOff>
    </xdr:from>
    <xdr:ext cx="469744" cy="259045"/>
    <xdr:sp macro="" textlink="">
      <xdr:nvSpPr>
        <xdr:cNvPr id="407" name="テキスト ボックス 406"/>
        <xdr:cNvSpPr txBox="1"/>
      </xdr:nvSpPr>
      <xdr:spPr>
        <a:xfrm>
          <a:off x="8515428" y="1340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4507</xdr:rowOff>
    </xdr:from>
    <xdr:to>
      <xdr:col>41</xdr:col>
      <xdr:colOff>50800</xdr:colOff>
      <xdr:row>78</xdr:row>
      <xdr:rowOff>10540</xdr:rowOff>
    </xdr:to>
    <xdr:cxnSp macro="">
      <xdr:nvCxnSpPr>
        <xdr:cNvPr id="408" name="直線コネクタ 407"/>
        <xdr:cNvCxnSpPr/>
      </xdr:nvCxnSpPr>
      <xdr:spPr>
        <a:xfrm>
          <a:off x="6972300" y="1337760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70566</xdr:rowOff>
    </xdr:from>
    <xdr:to>
      <xdr:col>41</xdr:col>
      <xdr:colOff>101600</xdr:colOff>
      <xdr:row>78</xdr:row>
      <xdr:rowOff>716</xdr:rowOff>
    </xdr:to>
    <xdr:sp macro="" textlink="">
      <xdr:nvSpPr>
        <xdr:cNvPr id="409" name="フローチャート: 判断 408"/>
        <xdr:cNvSpPr/>
      </xdr:nvSpPr>
      <xdr:spPr>
        <a:xfrm>
          <a:off x="7810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17243</xdr:rowOff>
    </xdr:from>
    <xdr:ext cx="469744" cy="259045"/>
    <xdr:sp macro="" textlink="">
      <xdr:nvSpPr>
        <xdr:cNvPr id="410" name="テキスト ボックス 409"/>
        <xdr:cNvSpPr txBox="1"/>
      </xdr:nvSpPr>
      <xdr:spPr>
        <a:xfrm>
          <a:off x="7626428" y="1304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63640</xdr:rowOff>
    </xdr:from>
    <xdr:to>
      <xdr:col>36</xdr:col>
      <xdr:colOff>165100</xdr:colOff>
      <xdr:row>77</xdr:row>
      <xdr:rowOff>165240</xdr:rowOff>
    </xdr:to>
    <xdr:sp macro="" textlink="">
      <xdr:nvSpPr>
        <xdr:cNvPr id="411" name="フローチャート: 判断 410"/>
        <xdr:cNvSpPr/>
      </xdr:nvSpPr>
      <xdr:spPr>
        <a:xfrm>
          <a:off x="6921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10317</xdr:rowOff>
    </xdr:from>
    <xdr:ext cx="469744" cy="259045"/>
    <xdr:sp macro="" textlink="">
      <xdr:nvSpPr>
        <xdr:cNvPr id="412" name="テキスト ボックス 411"/>
        <xdr:cNvSpPr txBox="1"/>
      </xdr:nvSpPr>
      <xdr:spPr>
        <a:xfrm>
          <a:off x="6737428" y="130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113405</xdr:rowOff>
    </xdr:from>
    <xdr:to>
      <xdr:col>55</xdr:col>
      <xdr:colOff>50800</xdr:colOff>
      <xdr:row>78</xdr:row>
      <xdr:rowOff>43555</xdr:rowOff>
    </xdr:to>
    <xdr:sp macro="" textlink="">
      <xdr:nvSpPr>
        <xdr:cNvPr id="418" name="楕円 417"/>
        <xdr:cNvSpPr/>
      </xdr:nvSpPr>
      <xdr:spPr>
        <a:xfrm>
          <a:off x="10426700" y="1331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91832</xdr:rowOff>
    </xdr:from>
    <xdr:ext cx="469744" cy="259045"/>
    <xdr:sp macro="" textlink="">
      <xdr:nvSpPr>
        <xdr:cNvPr id="419" name="商工費該当値テキスト"/>
        <xdr:cNvSpPr txBox="1"/>
      </xdr:nvSpPr>
      <xdr:spPr>
        <a:xfrm>
          <a:off x="10528300" y="1329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107187</xdr:rowOff>
    </xdr:from>
    <xdr:to>
      <xdr:col>50</xdr:col>
      <xdr:colOff>165100</xdr:colOff>
      <xdr:row>78</xdr:row>
      <xdr:rowOff>37337</xdr:rowOff>
    </xdr:to>
    <xdr:sp macro="" textlink="">
      <xdr:nvSpPr>
        <xdr:cNvPr id="420" name="楕円 419"/>
        <xdr:cNvSpPr/>
      </xdr:nvSpPr>
      <xdr:spPr>
        <a:xfrm>
          <a:off x="9588500" y="133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53864</xdr:rowOff>
    </xdr:from>
    <xdr:ext cx="469744" cy="259045"/>
    <xdr:sp macro="" textlink="">
      <xdr:nvSpPr>
        <xdr:cNvPr id="421" name="テキスト ボックス 420"/>
        <xdr:cNvSpPr txBox="1"/>
      </xdr:nvSpPr>
      <xdr:spPr>
        <a:xfrm>
          <a:off x="9404428" y="1308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79184</xdr:rowOff>
    </xdr:from>
    <xdr:to>
      <xdr:col>46</xdr:col>
      <xdr:colOff>38100</xdr:colOff>
      <xdr:row>78</xdr:row>
      <xdr:rowOff>9334</xdr:rowOff>
    </xdr:to>
    <xdr:sp macro="" textlink="">
      <xdr:nvSpPr>
        <xdr:cNvPr id="422" name="楕円 421"/>
        <xdr:cNvSpPr/>
      </xdr:nvSpPr>
      <xdr:spPr>
        <a:xfrm>
          <a:off x="8699500" y="1328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25861</xdr:rowOff>
    </xdr:from>
    <xdr:ext cx="469744" cy="259045"/>
    <xdr:sp macro="" textlink="">
      <xdr:nvSpPr>
        <xdr:cNvPr id="423" name="テキスト ボックス 422"/>
        <xdr:cNvSpPr txBox="1"/>
      </xdr:nvSpPr>
      <xdr:spPr>
        <a:xfrm>
          <a:off x="8515428" y="1305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131190</xdr:rowOff>
    </xdr:from>
    <xdr:to>
      <xdr:col>41</xdr:col>
      <xdr:colOff>101600</xdr:colOff>
      <xdr:row>78</xdr:row>
      <xdr:rowOff>61340</xdr:rowOff>
    </xdr:to>
    <xdr:sp macro="" textlink="">
      <xdr:nvSpPr>
        <xdr:cNvPr id="424" name="楕円 423"/>
        <xdr:cNvSpPr/>
      </xdr:nvSpPr>
      <xdr:spPr>
        <a:xfrm>
          <a:off x="7810500" y="1333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52467</xdr:rowOff>
    </xdr:from>
    <xdr:ext cx="469744" cy="259045"/>
    <xdr:sp macro="" textlink="">
      <xdr:nvSpPr>
        <xdr:cNvPr id="425" name="テキスト ボックス 424"/>
        <xdr:cNvSpPr txBox="1"/>
      </xdr:nvSpPr>
      <xdr:spPr>
        <a:xfrm>
          <a:off x="7626428" y="1342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125157</xdr:rowOff>
    </xdr:from>
    <xdr:to>
      <xdr:col>36</xdr:col>
      <xdr:colOff>165100</xdr:colOff>
      <xdr:row>78</xdr:row>
      <xdr:rowOff>55307</xdr:rowOff>
    </xdr:to>
    <xdr:sp macro="" textlink="">
      <xdr:nvSpPr>
        <xdr:cNvPr id="426" name="楕円 425"/>
        <xdr:cNvSpPr/>
      </xdr:nvSpPr>
      <xdr:spPr>
        <a:xfrm>
          <a:off x="6921500" y="1332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46434</xdr:rowOff>
    </xdr:from>
    <xdr:ext cx="469744" cy="259045"/>
    <xdr:sp macro="" textlink="">
      <xdr:nvSpPr>
        <xdr:cNvPr id="427" name="テキスト ボックス 426"/>
        <xdr:cNvSpPr txBox="1"/>
      </xdr:nvSpPr>
      <xdr:spPr>
        <a:xfrm>
          <a:off x="6737428" y="13419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0" name="テキスト ボックス 43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170218</xdr:rowOff>
    </xdr:from>
    <xdr:to>
      <xdr:col>54</xdr:col>
      <xdr:colOff>189865</xdr:colOff>
      <xdr:row>99</xdr:row>
      <xdr:rowOff>98307</xdr:rowOff>
    </xdr:to>
    <xdr:cxnSp macro="">
      <xdr:nvCxnSpPr>
        <xdr:cNvPr id="454" name="直線コネクタ 453"/>
        <xdr:cNvCxnSpPr/>
      </xdr:nvCxnSpPr>
      <xdr:spPr>
        <a:xfrm flipV="1">
          <a:off x="10475595" y="15600718"/>
          <a:ext cx="1270" cy="147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102134</xdr:rowOff>
    </xdr:from>
    <xdr:ext cx="534377" cy="259045"/>
    <xdr:sp macro="" textlink="">
      <xdr:nvSpPr>
        <xdr:cNvPr id="455" name="土木費最小値テキスト"/>
        <xdr:cNvSpPr txBox="1"/>
      </xdr:nvSpPr>
      <xdr:spPr>
        <a:xfrm>
          <a:off x="10528300" y="170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98307</xdr:rowOff>
    </xdr:from>
    <xdr:to>
      <xdr:col>55</xdr:col>
      <xdr:colOff>88900</xdr:colOff>
      <xdr:row>99</xdr:row>
      <xdr:rowOff>98307</xdr:rowOff>
    </xdr:to>
    <xdr:cxnSp macro="">
      <xdr:nvCxnSpPr>
        <xdr:cNvPr id="456" name="直線コネクタ 455"/>
        <xdr:cNvCxnSpPr/>
      </xdr:nvCxnSpPr>
      <xdr:spPr>
        <a:xfrm>
          <a:off x="10388600" y="1707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116895</xdr:rowOff>
    </xdr:from>
    <xdr:ext cx="599010" cy="259045"/>
    <xdr:sp macro="" textlink="">
      <xdr:nvSpPr>
        <xdr:cNvPr id="457" name="土木費最大値テキスト"/>
        <xdr:cNvSpPr txBox="1"/>
      </xdr:nvSpPr>
      <xdr:spPr>
        <a:xfrm>
          <a:off x="10528300" y="1537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170218</xdr:rowOff>
    </xdr:from>
    <xdr:to>
      <xdr:col>55</xdr:col>
      <xdr:colOff>88900</xdr:colOff>
      <xdr:row>90</xdr:row>
      <xdr:rowOff>170218</xdr:rowOff>
    </xdr:to>
    <xdr:cxnSp macro="">
      <xdr:nvCxnSpPr>
        <xdr:cNvPr id="458" name="直線コネクタ 457"/>
        <xdr:cNvCxnSpPr/>
      </xdr:nvCxnSpPr>
      <xdr:spPr>
        <a:xfrm>
          <a:off x="10388600" y="156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159196</xdr:rowOff>
    </xdr:from>
    <xdr:to>
      <xdr:col>55</xdr:col>
      <xdr:colOff>0</xdr:colOff>
      <xdr:row>93</xdr:row>
      <xdr:rowOff>131927</xdr:rowOff>
    </xdr:to>
    <xdr:cxnSp macro="">
      <xdr:nvCxnSpPr>
        <xdr:cNvPr id="459" name="直線コネクタ 458"/>
        <xdr:cNvCxnSpPr/>
      </xdr:nvCxnSpPr>
      <xdr:spPr>
        <a:xfrm>
          <a:off x="9639300" y="15932596"/>
          <a:ext cx="838200" cy="14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103658</xdr:rowOff>
    </xdr:from>
    <xdr:ext cx="534377" cy="259045"/>
    <xdr:sp macro="" textlink="">
      <xdr:nvSpPr>
        <xdr:cNvPr id="460" name="土木費平均値テキスト"/>
        <xdr:cNvSpPr txBox="1"/>
      </xdr:nvSpPr>
      <xdr:spPr>
        <a:xfrm>
          <a:off x="10528300" y="16734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125231</xdr:rowOff>
    </xdr:from>
    <xdr:to>
      <xdr:col>55</xdr:col>
      <xdr:colOff>50800</xdr:colOff>
      <xdr:row>98</xdr:row>
      <xdr:rowOff>55381</xdr:rowOff>
    </xdr:to>
    <xdr:sp macro="" textlink="">
      <xdr:nvSpPr>
        <xdr:cNvPr id="461" name="フローチャート: 判断 460"/>
        <xdr:cNvSpPr/>
      </xdr:nvSpPr>
      <xdr:spPr>
        <a:xfrm>
          <a:off x="10426700" y="1675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159196</xdr:rowOff>
    </xdr:from>
    <xdr:to>
      <xdr:col>50</xdr:col>
      <xdr:colOff>114300</xdr:colOff>
      <xdr:row>94</xdr:row>
      <xdr:rowOff>137300</xdr:rowOff>
    </xdr:to>
    <xdr:cxnSp macro="">
      <xdr:nvCxnSpPr>
        <xdr:cNvPr id="462" name="直線コネクタ 461"/>
        <xdr:cNvCxnSpPr/>
      </xdr:nvCxnSpPr>
      <xdr:spPr>
        <a:xfrm flipV="1">
          <a:off x="8750300" y="15932596"/>
          <a:ext cx="889000" cy="32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126326</xdr:rowOff>
    </xdr:from>
    <xdr:to>
      <xdr:col>50</xdr:col>
      <xdr:colOff>165100</xdr:colOff>
      <xdr:row>98</xdr:row>
      <xdr:rowOff>56476</xdr:rowOff>
    </xdr:to>
    <xdr:sp macro="" textlink="">
      <xdr:nvSpPr>
        <xdr:cNvPr id="463" name="フローチャート: 判断 462"/>
        <xdr:cNvSpPr/>
      </xdr:nvSpPr>
      <xdr:spPr>
        <a:xfrm>
          <a:off x="9588500" y="1675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47603</xdr:rowOff>
    </xdr:from>
    <xdr:ext cx="534377" cy="259045"/>
    <xdr:sp macro="" textlink="">
      <xdr:nvSpPr>
        <xdr:cNvPr id="464" name="テキスト ボックス 463"/>
        <xdr:cNvSpPr txBox="1"/>
      </xdr:nvSpPr>
      <xdr:spPr>
        <a:xfrm>
          <a:off x="9372111" y="1684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137300</xdr:rowOff>
    </xdr:from>
    <xdr:to>
      <xdr:col>45</xdr:col>
      <xdr:colOff>177800</xdr:colOff>
      <xdr:row>95</xdr:row>
      <xdr:rowOff>74499</xdr:rowOff>
    </xdr:to>
    <xdr:cxnSp macro="">
      <xdr:nvCxnSpPr>
        <xdr:cNvPr id="465" name="直線コネクタ 464"/>
        <xdr:cNvCxnSpPr/>
      </xdr:nvCxnSpPr>
      <xdr:spPr>
        <a:xfrm flipV="1">
          <a:off x="7861300" y="16253600"/>
          <a:ext cx="889000" cy="10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134294</xdr:rowOff>
    </xdr:from>
    <xdr:to>
      <xdr:col>46</xdr:col>
      <xdr:colOff>38100</xdr:colOff>
      <xdr:row>98</xdr:row>
      <xdr:rowOff>64444</xdr:rowOff>
    </xdr:to>
    <xdr:sp macro="" textlink="">
      <xdr:nvSpPr>
        <xdr:cNvPr id="466" name="フローチャート: 判断 465"/>
        <xdr:cNvSpPr/>
      </xdr:nvSpPr>
      <xdr:spPr>
        <a:xfrm>
          <a:off x="8699500" y="1676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55571</xdr:rowOff>
    </xdr:from>
    <xdr:ext cx="534377" cy="259045"/>
    <xdr:sp macro="" textlink="">
      <xdr:nvSpPr>
        <xdr:cNvPr id="467" name="テキスト ボックス 466"/>
        <xdr:cNvSpPr txBox="1"/>
      </xdr:nvSpPr>
      <xdr:spPr>
        <a:xfrm>
          <a:off x="8483111" y="1685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74499</xdr:rowOff>
    </xdr:from>
    <xdr:to>
      <xdr:col>41</xdr:col>
      <xdr:colOff>50800</xdr:colOff>
      <xdr:row>95</xdr:row>
      <xdr:rowOff>161172</xdr:rowOff>
    </xdr:to>
    <xdr:cxnSp macro="">
      <xdr:nvCxnSpPr>
        <xdr:cNvPr id="468" name="直線コネクタ 467"/>
        <xdr:cNvCxnSpPr/>
      </xdr:nvCxnSpPr>
      <xdr:spPr>
        <a:xfrm flipV="1">
          <a:off x="6972300" y="16362249"/>
          <a:ext cx="889000" cy="8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51622</xdr:rowOff>
    </xdr:from>
    <xdr:to>
      <xdr:col>41</xdr:col>
      <xdr:colOff>101600</xdr:colOff>
      <xdr:row>97</xdr:row>
      <xdr:rowOff>153222</xdr:rowOff>
    </xdr:to>
    <xdr:sp macro="" textlink="">
      <xdr:nvSpPr>
        <xdr:cNvPr id="469" name="フローチャート: 判断 468"/>
        <xdr:cNvSpPr/>
      </xdr:nvSpPr>
      <xdr:spPr>
        <a:xfrm>
          <a:off x="7810500" y="1668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144349</xdr:rowOff>
    </xdr:from>
    <xdr:ext cx="534377" cy="259045"/>
    <xdr:sp macro="" textlink="">
      <xdr:nvSpPr>
        <xdr:cNvPr id="470" name="テキスト ボックス 469"/>
        <xdr:cNvSpPr txBox="1"/>
      </xdr:nvSpPr>
      <xdr:spPr>
        <a:xfrm>
          <a:off x="7594111" y="1677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16222</xdr:rowOff>
    </xdr:from>
    <xdr:to>
      <xdr:col>36</xdr:col>
      <xdr:colOff>165100</xdr:colOff>
      <xdr:row>97</xdr:row>
      <xdr:rowOff>117822</xdr:rowOff>
    </xdr:to>
    <xdr:sp macro="" textlink="">
      <xdr:nvSpPr>
        <xdr:cNvPr id="471" name="フローチャート: 判断 470"/>
        <xdr:cNvSpPr/>
      </xdr:nvSpPr>
      <xdr:spPr>
        <a:xfrm>
          <a:off x="6921500" y="166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108949</xdr:rowOff>
    </xdr:from>
    <xdr:ext cx="534377" cy="259045"/>
    <xdr:sp macro="" textlink="">
      <xdr:nvSpPr>
        <xdr:cNvPr id="472" name="テキスト ボックス 471"/>
        <xdr:cNvSpPr txBox="1"/>
      </xdr:nvSpPr>
      <xdr:spPr>
        <a:xfrm>
          <a:off x="6705111" y="1673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81127</xdr:rowOff>
    </xdr:from>
    <xdr:to>
      <xdr:col>55</xdr:col>
      <xdr:colOff>50800</xdr:colOff>
      <xdr:row>94</xdr:row>
      <xdr:rowOff>11277</xdr:rowOff>
    </xdr:to>
    <xdr:sp macro="" textlink="">
      <xdr:nvSpPr>
        <xdr:cNvPr id="478" name="楕円 477"/>
        <xdr:cNvSpPr/>
      </xdr:nvSpPr>
      <xdr:spPr>
        <a:xfrm>
          <a:off x="10426700" y="1602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104004</xdr:rowOff>
    </xdr:from>
    <xdr:ext cx="534377" cy="259045"/>
    <xdr:sp macro="" textlink="">
      <xdr:nvSpPr>
        <xdr:cNvPr id="479" name="土木費該当値テキスト"/>
        <xdr:cNvSpPr txBox="1"/>
      </xdr:nvSpPr>
      <xdr:spPr>
        <a:xfrm>
          <a:off x="10528300" y="1587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108396</xdr:rowOff>
    </xdr:from>
    <xdr:to>
      <xdr:col>50</xdr:col>
      <xdr:colOff>165100</xdr:colOff>
      <xdr:row>93</xdr:row>
      <xdr:rowOff>38546</xdr:rowOff>
    </xdr:to>
    <xdr:sp macro="" textlink="">
      <xdr:nvSpPr>
        <xdr:cNvPr id="480" name="楕円 479"/>
        <xdr:cNvSpPr/>
      </xdr:nvSpPr>
      <xdr:spPr>
        <a:xfrm>
          <a:off x="9588500" y="1588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55073</xdr:rowOff>
    </xdr:from>
    <xdr:ext cx="534377" cy="259045"/>
    <xdr:sp macro="" textlink="">
      <xdr:nvSpPr>
        <xdr:cNvPr id="481" name="テキスト ボックス 480"/>
        <xdr:cNvSpPr txBox="1"/>
      </xdr:nvSpPr>
      <xdr:spPr>
        <a:xfrm>
          <a:off x="9372111" y="1565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86500</xdr:rowOff>
    </xdr:from>
    <xdr:to>
      <xdr:col>46</xdr:col>
      <xdr:colOff>38100</xdr:colOff>
      <xdr:row>95</xdr:row>
      <xdr:rowOff>16650</xdr:rowOff>
    </xdr:to>
    <xdr:sp macro="" textlink="">
      <xdr:nvSpPr>
        <xdr:cNvPr id="482" name="楕円 481"/>
        <xdr:cNvSpPr/>
      </xdr:nvSpPr>
      <xdr:spPr>
        <a:xfrm>
          <a:off x="8699500" y="162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33177</xdr:rowOff>
    </xdr:from>
    <xdr:ext cx="534377" cy="259045"/>
    <xdr:sp macro="" textlink="">
      <xdr:nvSpPr>
        <xdr:cNvPr id="483" name="テキスト ボックス 482"/>
        <xdr:cNvSpPr txBox="1"/>
      </xdr:nvSpPr>
      <xdr:spPr>
        <a:xfrm>
          <a:off x="8483111" y="1597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23699</xdr:rowOff>
    </xdr:from>
    <xdr:to>
      <xdr:col>41</xdr:col>
      <xdr:colOff>101600</xdr:colOff>
      <xdr:row>95</xdr:row>
      <xdr:rowOff>125299</xdr:rowOff>
    </xdr:to>
    <xdr:sp macro="" textlink="">
      <xdr:nvSpPr>
        <xdr:cNvPr id="484" name="楕円 483"/>
        <xdr:cNvSpPr/>
      </xdr:nvSpPr>
      <xdr:spPr>
        <a:xfrm>
          <a:off x="7810500" y="1631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141826</xdr:rowOff>
    </xdr:from>
    <xdr:ext cx="534377" cy="259045"/>
    <xdr:sp macro="" textlink="">
      <xdr:nvSpPr>
        <xdr:cNvPr id="485" name="テキスト ボックス 484"/>
        <xdr:cNvSpPr txBox="1"/>
      </xdr:nvSpPr>
      <xdr:spPr>
        <a:xfrm>
          <a:off x="7594111" y="1608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110372</xdr:rowOff>
    </xdr:from>
    <xdr:to>
      <xdr:col>36</xdr:col>
      <xdr:colOff>165100</xdr:colOff>
      <xdr:row>96</xdr:row>
      <xdr:rowOff>40522</xdr:rowOff>
    </xdr:to>
    <xdr:sp macro="" textlink="">
      <xdr:nvSpPr>
        <xdr:cNvPr id="486" name="楕円 485"/>
        <xdr:cNvSpPr/>
      </xdr:nvSpPr>
      <xdr:spPr>
        <a:xfrm>
          <a:off x="6921500" y="1639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57049</xdr:rowOff>
    </xdr:from>
    <xdr:ext cx="534377" cy="259045"/>
    <xdr:sp macro="" textlink="">
      <xdr:nvSpPr>
        <xdr:cNvPr id="487" name="テキスト ボックス 486"/>
        <xdr:cNvSpPr txBox="1"/>
      </xdr:nvSpPr>
      <xdr:spPr>
        <a:xfrm>
          <a:off x="6705111" y="1617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168412</xdr:rowOff>
    </xdr:from>
    <xdr:to>
      <xdr:col>85</xdr:col>
      <xdr:colOff>126364</xdr:colOff>
      <xdr:row>39</xdr:row>
      <xdr:rowOff>37836</xdr:rowOff>
    </xdr:to>
    <xdr:cxnSp macro="">
      <xdr:nvCxnSpPr>
        <xdr:cNvPr id="510" name="直線コネクタ 509"/>
        <xdr:cNvCxnSpPr/>
      </xdr:nvCxnSpPr>
      <xdr:spPr>
        <a:xfrm flipV="1">
          <a:off x="16317595" y="5997712"/>
          <a:ext cx="1269" cy="726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41663</xdr:rowOff>
    </xdr:from>
    <xdr:ext cx="469744" cy="259045"/>
    <xdr:sp macro="" textlink="">
      <xdr:nvSpPr>
        <xdr:cNvPr id="511" name="消防費最小値テキスト"/>
        <xdr:cNvSpPr txBox="1"/>
      </xdr:nvSpPr>
      <xdr:spPr>
        <a:xfrm>
          <a:off x="16370300" y="672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37836</xdr:rowOff>
    </xdr:from>
    <xdr:to>
      <xdr:col>86</xdr:col>
      <xdr:colOff>25400</xdr:colOff>
      <xdr:row>39</xdr:row>
      <xdr:rowOff>37836</xdr:rowOff>
    </xdr:to>
    <xdr:cxnSp macro="">
      <xdr:nvCxnSpPr>
        <xdr:cNvPr id="512" name="直線コネクタ 511"/>
        <xdr:cNvCxnSpPr/>
      </xdr:nvCxnSpPr>
      <xdr:spPr>
        <a:xfrm>
          <a:off x="16230600" y="672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115089</xdr:rowOff>
    </xdr:from>
    <xdr:ext cx="534377" cy="259045"/>
    <xdr:sp macro="" textlink="">
      <xdr:nvSpPr>
        <xdr:cNvPr id="513" name="消防費最大値テキスト"/>
        <xdr:cNvSpPr txBox="1"/>
      </xdr:nvSpPr>
      <xdr:spPr>
        <a:xfrm>
          <a:off x="16370300" y="577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34</xdr:row>
      <xdr:rowOff>168412</xdr:rowOff>
    </xdr:from>
    <xdr:to>
      <xdr:col>86</xdr:col>
      <xdr:colOff>25400</xdr:colOff>
      <xdr:row>34</xdr:row>
      <xdr:rowOff>168412</xdr:rowOff>
    </xdr:to>
    <xdr:cxnSp macro="">
      <xdr:nvCxnSpPr>
        <xdr:cNvPr id="514" name="直線コネクタ 513"/>
        <xdr:cNvCxnSpPr/>
      </xdr:nvCxnSpPr>
      <xdr:spPr>
        <a:xfrm>
          <a:off x="16230600" y="599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61930</xdr:rowOff>
    </xdr:from>
    <xdr:to>
      <xdr:col>85</xdr:col>
      <xdr:colOff>127000</xdr:colOff>
      <xdr:row>36</xdr:row>
      <xdr:rowOff>113228</xdr:rowOff>
    </xdr:to>
    <xdr:cxnSp macro="">
      <xdr:nvCxnSpPr>
        <xdr:cNvPr id="515" name="直線コネクタ 514"/>
        <xdr:cNvCxnSpPr/>
      </xdr:nvCxnSpPr>
      <xdr:spPr>
        <a:xfrm flipV="1">
          <a:off x="15481300" y="6234130"/>
          <a:ext cx="838200" cy="5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74414</xdr:rowOff>
    </xdr:from>
    <xdr:ext cx="534377" cy="259045"/>
    <xdr:sp macro="" textlink="">
      <xdr:nvSpPr>
        <xdr:cNvPr id="516" name="消防費平均値テキスト"/>
        <xdr:cNvSpPr txBox="1"/>
      </xdr:nvSpPr>
      <xdr:spPr>
        <a:xfrm>
          <a:off x="16370300" y="6418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95987</xdr:rowOff>
    </xdr:from>
    <xdr:to>
      <xdr:col>85</xdr:col>
      <xdr:colOff>177800</xdr:colOff>
      <xdr:row>38</xdr:row>
      <xdr:rowOff>26136</xdr:rowOff>
    </xdr:to>
    <xdr:sp macro="" textlink="">
      <xdr:nvSpPr>
        <xdr:cNvPr id="517" name="フローチャート: 判断 516"/>
        <xdr:cNvSpPr/>
      </xdr:nvSpPr>
      <xdr:spPr>
        <a:xfrm>
          <a:off x="16268700" y="643963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17856</xdr:rowOff>
    </xdr:from>
    <xdr:to>
      <xdr:col>81</xdr:col>
      <xdr:colOff>50800</xdr:colOff>
      <xdr:row>36</xdr:row>
      <xdr:rowOff>113228</xdr:rowOff>
    </xdr:to>
    <xdr:cxnSp macro="">
      <xdr:nvCxnSpPr>
        <xdr:cNvPr id="518" name="直線コネクタ 517"/>
        <xdr:cNvCxnSpPr/>
      </xdr:nvCxnSpPr>
      <xdr:spPr>
        <a:xfrm>
          <a:off x="14592300" y="5161356"/>
          <a:ext cx="889000" cy="112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98547</xdr:rowOff>
    </xdr:from>
    <xdr:to>
      <xdr:col>81</xdr:col>
      <xdr:colOff>101600</xdr:colOff>
      <xdr:row>38</xdr:row>
      <xdr:rowOff>28697</xdr:rowOff>
    </xdr:to>
    <xdr:sp macro="" textlink="">
      <xdr:nvSpPr>
        <xdr:cNvPr id="519" name="フローチャート: 判断 518"/>
        <xdr:cNvSpPr/>
      </xdr:nvSpPr>
      <xdr:spPr>
        <a:xfrm>
          <a:off x="15430500" y="6442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19824</xdr:rowOff>
    </xdr:from>
    <xdr:ext cx="534377" cy="259045"/>
    <xdr:sp macro="" textlink="">
      <xdr:nvSpPr>
        <xdr:cNvPr id="520" name="テキスト ボックス 519"/>
        <xdr:cNvSpPr txBox="1"/>
      </xdr:nvSpPr>
      <xdr:spPr>
        <a:xfrm>
          <a:off x="15214111" y="653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17856</xdr:rowOff>
    </xdr:from>
    <xdr:to>
      <xdr:col>76</xdr:col>
      <xdr:colOff>114300</xdr:colOff>
      <xdr:row>33</xdr:row>
      <xdr:rowOff>148981</xdr:rowOff>
    </xdr:to>
    <xdr:cxnSp macro="">
      <xdr:nvCxnSpPr>
        <xdr:cNvPr id="521" name="直線コネクタ 520"/>
        <xdr:cNvCxnSpPr/>
      </xdr:nvCxnSpPr>
      <xdr:spPr>
        <a:xfrm flipV="1">
          <a:off x="13703300" y="5161356"/>
          <a:ext cx="889000" cy="64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15017</xdr:rowOff>
    </xdr:from>
    <xdr:to>
      <xdr:col>76</xdr:col>
      <xdr:colOff>165100</xdr:colOff>
      <xdr:row>37</xdr:row>
      <xdr:rowOff>116617</xdr:rowOff>
    </xdr:to>
    <xdr:sp macro="" textlink="">
      <xdr:nvSpPr>
        <xdr:cNvPr id="522" name="フローチャート: 判断 521"/>
        <xdr:cNvSpPr/>
      </xdr:nvSpPr>
      <xdr:spPr>
        <a:xfrm>
          <a:off x="14541500" y="635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107744</xdr:rowOff>
    </xdr:from>
    <xdr:ext cx="534377" cy="259045"/>
    <xdr:sp macro="" textlink="">
      <xdr:nvSpPr>
        <xdr:cNvPr id="523" name="テキスト ボックス 522"/>
        <xdr:cNvSpPr txBox="1"/>
      </xdr:nvSpPr>
      <xdr:spPr>
        <a:xfrm>
          <a:off x="14325111" y="645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148981</xdr:rowOff>
    </xdr:from>
    <xdr:to>
      <xdr:col>71</xdr:col>
      <xdr:colOff>177800</xdr:colOff>
      <xdr:row>35</xdr:row>
      <xdr:rowOff>70160</xdr:rowOff>
    </xdr:to>
    <xdr:cxnSp macro="">
      <xdr:nvCxnSpPr>
        <xdr:cNvPr id="524" name="直線コネクタ 523"/>
        <xdr:cNvCxnSpPr/>
      </xdr:nvCxnSpPr>
      <xdr:spPr>
        <a:xfrm flipV="1">
          <a:off x="12814300" y="5806831"/>
          <a:ext cx="889000" cy="26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45146</xdr:rowOff>
    </xdr:from>
    <xdr:to>
      <xdr:col>72</xdr:col>
      <xdr:colOff>38100</xdr:colOff>
      <xdr:row>37</xdr:row>
      <xdr:rowOff>146746</xdr:rowOff>
    </xdr:to>
    <xdr:sp macro="" textlink="">
      <xdr:nvSpPr>
        <xdr:cNvPr id="525" name="フローチャート: 判断 524"/>
        <xdr:cNvSpPr/>
      </xdr:nvSpPr>
      <xdr:spPr>
        <a:xfrm>
          <a:off x="13652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137873</xdr:rowOff>
    </xdr:from>
    <xdr:ext cx="534377" cy="259045"/>
    <xdr:sp macro="" textlink="">
      <xdr:nvSpPr>
        <xdr:cNvPr id="526" name="テキスト ボックス 525"/>
        <xdr:cNvSpPr txBox="1"/>
      </xdr:nvSpPr>
      <xdr:spPr>
        <a:xfrm>
          <a:off x="13436111" y="648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72029</xdr:rowOff>
    </xdr:from>
    <xdr:to>
      <xdr:col>67</xdr:col>
      <xdr:colOff>101600</xdr:colOff>
      <xdr:row>38</xdr:row>
      <xdr:rowOff>2180</xdr:rowOff>
    </xdr:to>
    <xdr:sp macro="" textlink="">
      <xdr:nvSpPr>
        <xdr:cNvPr id="527" name="フローチャート: 判断 526"/>
        <xdr:cNvSpPr/>
      </xdr:nvSpPr>
      <xdr:spPr>
        <a:xfrm>
          <a:off x="12763500" y="641567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164756</xdr:rowOff>
    </xdr:from>
    <xdr:ext cx="534377" cy="259045"/>
    <xdr:sp macro="" textlink="">
      <xdr:nvSpPr>
        <xdr:cNvPr id="528" name="テキスト ボックス 527"/>
        <xdr:cNvSpPr txBox="1"/>
      </xdr:nvSpPr>
      <xdr:spPr>
        <a:xfrm>
          <a:off x="12547111" y="65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11130</xdr:rowOff>
    </xdr:from>
    <xdr:to>
      <xdr:col>85</xdr:col>
      <xdr:colOff>177800</xdr:colOff>
      <xdr:row>36</xdr:row>
      <xdr:rowOff>112730</xdr:rowOff>
    </xdr:to>
    <xdr:sp macro="" textlink="">
      <xdr:nvSpPr>
        <xdr:cNvPr id="534" name="楕円 533"/>
        <xdr:cNvSpPr/>
      </xdr:nvSpPr>
      <xdr:spPr>
        <a:xfrm>
          <a:off x="16268700" y="618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34007</xdr:rowOff>
    </xdr:from>
    <xdr:ext cx="534377" cy="259045"/>
    <xdr:sp macro="" textlink="">
      <xdr:nvSpPr>
        <xdr:cNvPr id="535" name="消防費該当値テキスト"/>
        <xdr:cNvSpPr txBox="1"/>
      </xdr:nvSpPr>
      <xdr:spPr>
        <a:xfrm>
          <a:off x="16370300" y="603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62428</xdr:rowOff>
    </xdr:from>
    <xdr:to>
      <xdr:col>81</xdr:col>
      <xdr:colOff>101600</xdr:colOff>
      <xdr:row>36</xdr:row>
      <xdr:rowOff>164028</xdr:rowOff>
    </xdr:to>
    <xdr:sp macro="" textlink="">
      <xdr:nvSpPr>
        <xdr:cNvPr id="536" name="楕円 535"/>
        <xdr:cNvSpPr/>
      </xdr:nvSpPr>
      <xdr:spPr>
        <a:xfrm>
          <a:off x="15430500" y="62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9105</xdr:rowOff>
    </xdr:from>
    <xdr:ext cx="534377" cy="259045"/>
    <xdr:sp macro="" textlink="">
      <xdr:nvSpPr>
        <xdr:cNvPr id="537" name="テキスト ボックス 536"/>
        <xdr:cNvSpPr txBox="1"/>
      </xdr:nvSpPr>
      <xdr:spPr>
        <a:xfrm>
          <a:off x="15214111" y="600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29</xdr:row>
      <xdr:rowOff>138506</xdr:rowOff>
    </xdr:from>
    <xdr:to>
      <xdr:col>76</xdr:col>
      <xdr:colOff>165100</xdr:colOff>
      <xdr:row>30</xdr:row>
      <xdr:rowOff>68656</xdr:rowOff>
    </xdr:to>
    <xdr:sp macro="" textlink="">
      <xdr:nvSpPr>
        <xdr:cNvPr id="538" name="楕円 537"/>
        <xdr:cNvSpPr/>
      </xdr:nvSpPr>
      <xdr:spPr>
        <a:xfrm>
          <a:off x="14541500" y="511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28</xdr:row>
      <xdr:rowOff>85183</xdr:rowOff>
    </xdr:from>
    <xdr:ext cx="534377" cy="259045"/>
    <xdr:sp macro="" textlink="">
      <xdr:nvSpPr>
        <xdr:cNvPr id="539" name="テキスト ボックス 538"/>
        <xdr:cNvSpPr txBox="1"/>
      </xdr:nvSpPr>
      <xdr:spPr>
        <a:xfrm>
          <a:off x="14325111" y="488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98181</xdr:rowOff>
    </xdr:from>
    <xdr:to>
      <xdr:col>72</xdr:col>
      <xdr:colOff>38100</xdr:colOff>
      <xdr:row>34</xdr:row>
      <xdr:rowOff>28331</xdr:rowOff>
    </xdr:to>
    <xdr:sp macro="" textlink="">
      <xdr:nvSpPr>
        <xdr:cNvPr id="540" name="楕円 539"/>
        <xdr:cNvSpPr/>
      </xdr:nvSpPr>
      <xdr:spPr>
        <a:xfrm>
          <a:off x="13652500" y="575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44858</xdr:rowOff>
    </xdr:from>
    <xdr:ext cx="534377" cy="259045"/>
    <xdr:sp macro="" textlink="">
      <xdr:nvSpPr>
        <xdr:cNvPr id="541" name="テキスト ボックス 540"/>
        <xdr:cNvSpPr txBox="1"/>
      </xdr:nvSpPr>
      <xdr:spPr>
        <a:xfrm>
          <a:off x="13436111" y="553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19360</xdr:rowOff>
    </xdr:from>
    <xdr:to>
      <xdr:col>67</xdr:col>
      <xdr:colOff>101600</xdr:colOff>
      <xdr:row>35</xdr:row>
      <xdr:rowOff>120960</xdr:rowOff>
    </xdr:to>
    <xdr:sp macro="" textlink="">
      <xdr:nvSpPr>
        <xdr:cNvPr id="542" name="楕円 541"/>
        <xdr:cNvSpPr/>
      </xdr:nvSpPr>
      <xdr:spPr>
        <a:xfrm>
          <a:off x="12763500" y="602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137487</xdr:rowOff>
    </xdr:from>
    <xdr:ext cx="534377" cy="259045"/>
    <xdr:sp macro="" textlink="">
      <xdr:nvSpPr>
        <xdr:cNvPr id="543" name="テキスト ボックス 542"/>
        <xdr:cNvSpPr txBox="1"/>
      </xdr:nvSpPr>
      <xdr:spPr>
        <a:xfrm>
          <a:off x="12547111" y="579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6" name="テキスト ボックス 555"/>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8" name="テキスト ボックス 557"/>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0" name="テキスト ボックス 559"/>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2" name="テキスト ボックス 561"/>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28760</xdr:rowOff>
    </xdr:from>
    <xdr:to>
      <xdr:col>85</xdr:col>
      <xdr:colOff>126364</xdr:colOff>
      <xdr:row>58</xdr:row>
      <xdr:rowOff>39550</xdr:rowOff>
    </xdr:to>
    <xdr:cxnSp macro="">
      <xdr:nvCxnSpPr>
        <xdr:cNvPr id="566" name="直線コネクタ 565"/>
        <xdr:cNvCxnSpPr/>
      </xdr:nvCxnSpPr>
      <xdr:spPr>
        <a:xfrm flipV="1">
          <a:off x="16317595" y="8601260"/>
          <a:ext cx="1269" cy="1382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43377</xdr:rowOff>
    </xdr:from>
    <xdr:ext cx="534377" cy="259045"/>
    <xdr:sp macro="" textlink="">
      <xdr:nvSpPr>
        <xdr:cNvPr id="567" name="教育費最小値テキスト"/>
        <xdr:cNvSpPr txBox="1"/>
      </xdr:nvSpPr>
      <xdr:spPr>
        <a:xfrm>
          <a:off x="16370300" y="998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39550</xdr:rowOff>
    </xdr:from>
    <xdr:to>
      <xdr:col>86</xdr:col>
      <xdr:colOff>25400</xdr:colOff>
      <xdr:row>58</xdr:row>
      <xdr:rowOff>39550</xdr:rowOff>
    </xdr:to>
    <xdr:cxnSp macro="">
      <xdr:nvCxnSpPr>
        <xdr:cNvPr id="568" name="直線コネクタ 567"/>
        <xdr:cNvCxnSpPr/>
      </xdr:nvCxnSpPr>
      <xdr:spPr>
        <a:xfrm>
          <a:off x="16230600" y="9983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146887</xdr:rowOff>
    </xdr:from>
    <xdr:ext cx="534377" cy="259045"/>
    <xdr:sp macro="" textlink="">
      <xdr:nvSpPr>
        <xdr:cNvPr id="569" name="教育費最大値テキスト"/>
        <xdr:cNvSpPr txBox="1"/>
      </xdr:nvSpPr>
      <xdr:spPr>
        <a:xfrm>
          <a:off x="16370300" y="837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28760</xdr:rowOff>
    </xdr:from>
    <xdr:to>
      <xdr:col>86</xdr:col>
      <xdr:colOff>25400</xdr:colOff>
      <xdr:row>50</xdr:row>
      <xdr:rowOff>28760</xdr:rowOff>
    </xdr:to>
    <xdr:cxnSp macro="">
      <xdr:nvCxnSpPr>
        <xdr:cNvPr id="570" name="直線コネクタ 569"/>
        <xdr:cNvCxnSpPr/>
      </xdr:nvCxnSpPr>
      <xdr:spPr>
        <a:xfrm>
          <a:off x="16230600" y="860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115491</xdr:rowOff>
    </xdr:from>
    <xdr:to>
      <xdr:col>85</xdr:col>
      <xdr:colOff>127000</xdr:colOff>
      <xdr:row>54</xdr:row>
      <xdr:rowOff>48329</xdr:rowOff>
    </xdr:to>
    <xdr:cxnSp macro="">
      <xdr:nvCxnSpPr>
        <xdr:cNvPr id="571" name="直線コネクタ 570"/>
        <xdr:cNvCxnSpPr/>
      </xdr:nvCxnSpPr>
      <xdr:spPr>
        <a:xfrm>
          <a:off x="15481300" y="9202341"/>
          <a:ext cx="838200" cy="10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114922</xdr:rowOff>
    </xdr:from>
    <xdr:ext cx="534377" cy="259045"/>
    <xdr:sp macro="" textlink="">
      <xdr:nvSpPr>
        <xdr:cNvPr id="572" name="教育費平均値テキスト"/>
        <xdr:cNvSpPr txBox="1"/>
      </xdr:nvSpPr>
      <xdr:spPr>
        <a:xfrm>
          <a:off x="16370300" y="9544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136495</xdr:rowOff>
    </xdr:from>
    <xdr:to>
      <xdr:col>85</xdr:col>
      <xdr:colOff>177800</xdr:colOff>
      <xdr:row>56</xdr:row>
      <xdr:rowOff>66645</xdr:rowOff>
    </xdr:to>
    <xdr:sp macro="" textlink="">
      <xdr:nvSpPr>
        <xdr:cNvPr id="573" name="フローチャート: 判断 572"/>
        <xdr:cNvSpPr/>
      </xdr:nvSpPr>
      <xdr:spPr>
        <a:xfrm>
          <a:off x="162687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115491</xdr:rowOff>
    </xdr:from>
    <xdr:to>
      <xdr:col>81</xdr:col>
      <xdr:colOff>50800</xdr:colOff>
      <xdr:row>54</xdr:row>
      <xdr:rowOff>23571</xdr:rowOff>
    </xdr:to>
    <xdr:cxnSp macro="">
      <xdr:nvCxnSpPr>
        <xdr:cNvPr id="574" name="直線コネクタ 573"/>
        <xdr:cNvCxnSpPr/>
      </xdr:nvCxnSpPr>
      <xdr:spPr>
        <a:xfrm flipV="1">
          <a:off x="14592300" y="9202341"/>
          <a:ext cx="889000" cy="7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4295</xdr:rowOff>
    </xdr:from>
    <xdr:to>
      <xdr:col>81</xdr:col>
      <xdr:colOff>101600</xdr:colOff>
      <xdr:row>56</xdr:row>
      <xdr:rowOff>105895</xdr:rowOff>
    </xdr:to>
    <xdr:sp macro="" textlink="">
      <xdr:nvSpPr>
        <xdr:cNvPr id="575" name="フローチャート: 判断 574"/>
        <xdr:cNvSpPr/>
      </xdr:nvSpPr>
      <xdr:spPr>
        <a:xfrm>
          <a:off x="15430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97022</xdr:rowOff>
    </xdr:from>
    <xdr:ext cx="534377" cy="259045"/>
    <xdr:sp macro="" textlink="">
      <xdr:nvSpPr>
        <xdr:cNvPr id="576" name="テキスト ボックス 575"/>
        <xdr:cNvSpPr txBox="1"/>
      </xdr:nvSpPr>
      <xdr:spPr>
        <a:xfrm>
          <a:off x="15214111" y="969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23571</xdr:rowOff>
    </xdr:from>
    <xdr:to>
      <xdr:col>76</xdr:col>
      <xdr:colOff>114300</xdr:colOff>
      <xdr:row>55</xdr:row>
      <xdr:rowOff>164891</xdr:rowOff>
    </xdr:to>
    <xdr:cxnSp macro="">
      <xdr:nvCxnSpPr>
        <xdr:cNvPr id="577" name="直線コネクタ 576"/>
        <xdr:cNvCxnSpPr/>
      </xdr:nvCxnSpPr>
      <xdr:spPr>
        <a:xfrm flipV="1">
          <a:off x="13703300" y="9281871"/>
          <a:ext cx="889000" cy="31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99690</xdr:rowOff>
    </xdr:from>
    <xdr:to>
      <xdr:col>76</xdr:col>
      <xdr:colOff>165100</xdr:colOff>
      <xdr:row>56</xdr:row>
      <xdr:rowOff>29840</xdr:rowOff>
    </xdr:to>
    <xdr:sp macro="" textlink="">
      <xdr:nvSpPr>
        <xdr:cNvPr id="578" name="フローチャート: 判断 577"/>
        <xdr:cNvSpPr/>
      </xdr:nvSpPr>
      <xdr:spPr>
        <a:xfrm>
          <a:off x="145415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20967</xdr:rowOff>
    </xdr:from>
    <xdr:ext cx="534377" cy="259045"/>
    <xdr:sp macro="" textlink="">
      <xdr:nvSpPr>
        <xdr:cNvPr id="579" name="テキスト ボックス 578"/>
        <xdr:cNvSpPr txBox="1"/>
      </xdr:nvSpPr>
      <xdr:spPr>
        <a:xfrm>
          <a:off x="14325111" y="962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164891</xdr:rowOff>
    </xdr:from>
    <xdr:to>
      <xdr:col>71</xdr:col>
      <xdr:colOff>177800</xdr:colOff>
      <xdr:row>56</xdr:row>
      <xdr:rowOff>90414</xdr:rowOff>
    </xdr:to>
    <xdr:cxnSp macro="">
      <xdr:nvCxnSpPr>
        <xdr:cNvPr id="580" name="直線コネクタ 579"/>
        <xdr:cNvCxnSpPr/>
      </xdr:nvCxnSpPr>
      <xdr:spPr>
        <a:xfrm flipV="1">
          <a:off x="12814300" y="9594641"/>
          <a:ext cx="889000" cy="9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22241</xdr:rowOff>
    </xdr:from>
    <xdr:to>
      <xdr:col>72</xdr:col>
      <xdr:colOff>38100</xdr:colOff>
      <xdr:row>55</xdr:row>
      <xdr:rowOff>123841</xdr:rowOff>
    </xdr:to>
    <xdr:sp macro="" textlink="">
      <xdr:nvSpPr>
        <xdr:cNvPr id="581" name="フローチャート: 判断 580"/>
        <xdr:cNvSpPr/>
      </xdr:nvSpPr>
      <xdr:spPr>
        <a:xfrm>
          <a:off x="13652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140368</xdr:rowOff>
    </xdr:from>
    <xdr:ext cx="534377" cy="259045"/>
    <xdr:sp macro="" textlink="">
      <xdr:nvSpPr>
        <xdr:cNvPr id="582" name="テキスト ボックス 581"/>
        <xdr:cNvSpPr txBox="1"/>
      </xdr:nvSpPr>
      <xdr:spPr>
        <a:xfrm>
          <a:off x="13436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69149</xdr:rowOff>
    </xdr:from>
    <xdr:to>
      <xdr:col>67</xdr:col>
      <xdr:colOff>101600</xdr:colOff>
      <xdr:row>55</xdr:row>
      <xdr:rowOff>170749</xdr:rowOff>
    </xdr:to>
    <xdr:sp macro="" textlink="">
      <xdr:nvSpPr>
        <xdr:cNvPr id="583" name="フローチャート: 判断 582"/>
        <xdr:cNvSpPr/>
      </xdr:nvSpPr>
      <xdr:spPr>
        <a:xfrm>
          <a:off x="12763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15826</xdr:rowOff>
    </xdr:from>
    <xdr:ext cx="534377" cy="259045"/>
    <xdr:sp macro="" textlink="">
      <xdr:nvSpPr>
        <xdr:cNvPr id="584" name="テキスト ボックス 583"/>
        <xdr:cNvSpPr txBox="1"/>
      </xdr:nvSpPr>
      <xdr:spPr>
        <a:xfrm>
          <a:off x="12547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168979</xdr:rowOff>
    </xdr:from>
    <xdr:to>
      <xdr:col>85</xdr:col>
      <xdr:colOff>177800</xdr:colOff>
      <xdr:row>54</xdr:row>
      <xdr:rowOff>99129</xdr:rowOff>
    </xdr:to>
    <xdr:sp macro="" textlink="">
      <xdr:nvSpPr>
        <xdr:cNvPr id="590" name="楕円 589"/>
        <xdr:cNvSpPr/>
      </xdr:nvSpPr>
      <xdr:spPr>
        <a:xfrm>
          <a:off x="16268700" y="925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20406</xdr:rowOff>
    </xdr:from>
    <xdr:ext cx="534377" cy="259045"/>
    <xdr:sp macro="" textlink="">
      <xdr:nvSpPr>
        <xdr:cNvPr id="591" name="教育費該当値テキスト"/>
        <xdr:cNvSpPr txBox="1"/>
      </xdr:nvSpPr>
      <xdr:spPr>
        <a:xfrm>
          <a:off x="16370300" y="910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64691</xdr:rowOff>
    </xdr:from>
    <xdr:to>
      <xdr:col>81</xdr:col>
      <xdr:colOff>101600</xdr:colOff>
      <xdr:row>53</xdr:row>
      <xdr:rowOff>166291</xdr:rowOff>
    </xdr:to>
    <xdr:sp macro="" textlink="">
      <xdr:nvSpPr>
        <xdr:cNvPr id="592" name="楕円 591"/>
        <xdr:cNvSpPr/>
      </xdr:nvSpPr>
      <xdr:spPr>
        <a:xfrm>
          <a:off x="15430500" y="915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11368</xdr:rowOff>
    </xdr:from>
    <xdr:ext cx="534377" cy="259045"/>
    <xdr:sp macro="" textlink="">
      <xdr:nvSpPr>
        <xdr:cNvPr id="593" name="テキスト ボックス 592"/>
        <xdr:cNvSpPr txBox="1"/>
      </xdr:nvSpPr>
      <xdr:spPr>
        <a:xfrm>
          <a:off x="15214111" y="892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144221</xdr:rowOff>
    </xdr:from>
    <xdr:to>
      <xdr:col>76</xdr:col>
      <xdr:colOff>165100</xdr:colOff>
      <xdr:row>54</xdr:row>
      <xdr:rowOff>74371</xdr:rowOff>
    </xdr:to>
    <xdr:sp macro="" textlink="">
      <xdr:nvSpPr>
        <xdr:cNvPr id="594" name="楕円 593"/>
        <xdr:cNvSpPr/>
      </xdr:nvSpPr>
      <xdr:spPr>
        <a:xfrm>
          <a:off x="14541500" y="923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90898</xdr:rowOff>
    </xdr:from>
    <xdr:ext cx="534377" cy="259045"/>
    <xdr:sp macro="" textlink="">
      <xdr:nvSpPr>
        <xdr:cNvPr id="595" name="テキスト ボックス 594"/>
        <xdr:cNvSpPr txBox="1"/>
      </xdr:nvSpPr>
      <xdr:spPr>
        <a:xfrm>
          <a:off x="14325111" y="900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114091</xdr:rowOff>
    </xdr:from>
    <xdr:to>
      <xdr:col>72</xdr:col>
      <xdr:colOff>38100</xdr:colOff>
      <xdr:row>56</xdr:row>
      <xdr:rowOff>44241</xdr:rowOff>
    </xdr:to>
    <xdr:sp macro="" textlink="">
      <xdr:nvSpPr>
        <xdr:cNvPr id="596" name="楕円 595"/>
        <xdr:cNvSpPr/>
      </xdr:nvSpPr>
      <xdr:spPr>
        <a:xfrm>
          <a:off x="13652500" y="954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35368</xdr:rowOff>
    </xdr:from>
    <xdr:ext cx="534377" cy="259045"/>
    <xdr:sp macro="" textlink="">
      <xdr:nvSpPr>
        <xdr:cNvPr id="597" name="テキスト ボックス 596"/>
        <xdr:cNvSpPr txBox="1"/>
      </xdr:nvSpPr>
      <xdr:spPr>
        <a:xfrm>
          <a:off x="13436111" y="963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39614</xdr:rowOff>
    </xdr:from>
    <xdr:to>
      <xdr:col>67</xdr:col>
      <xdr:colOff>101600</xdr:colOff>
      <xdr:row>56</xdr:row>
      <xdr:rowOff>141214</xdr:rowOff>
    </xdr:to>
    <xdr:sp macro="" textlink="">
      <xdr:nvSpPr>
        <xdr:cNvPr id="598" name="楕円 597"/>
        <xdr:cNvSpPr/>
      </xdr:nvSpPr>
      <xdr:spPr>
        <a:xfrm>
          <a:off x="12763500" y="964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132341</xdr:rowOff>
    </xdr:from>
    <xdr:ext cx="534377" cy="259045"/>
    <xdr:sp macro="" textlink="">
      <xdr:nvSpPr>
        <xdr:cNvPr id="599" name="テキスト ボックス 598"/>
        <xdr:cNvSpPr txBox="1"/>
      </xdr:nvSpPr>
      <xdr:spPr>
        <a:xfrm>
          <a:off x="12547111" y="973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3" name="テキスト ボックス 61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5" name="テキスト ボックス 614"/>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7" name="テキスト ボックス 616"/>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19" name="テキスト ボックス 618"/>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145224</xdr:rowOff>
    </xdr:from>
    <xdr:to>
      <xdr:col>85</xdr:col>
      <xdr:colOff>126364</xdr:colOff>
      <xdr:row>79</xdr:row>
      <xdr:rowOff>44450</xdr:rowOff>
    </xdr:to>
    <xdr:cxnSp macro="">
      <xdr:nvCxnSpPr>
        <xdr:cNvPr id="623" name="直線コネクタ 622"/>
        <xdr:cNvCxnSpPr/>
      </xdr:nvCxnSpPr>
      <xdr:spPr>
        <a:xfrm flipV="1">
          <a:off x="16317595" y="12661074"/>
          <a:ext cx="1269" cy="92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91901</xdr:rowOff>
    </xdr:from>
    <xdr:ext cx="469744" cy="259045"/>
    <xdr:sp macro="" textlink="">
      <xdr:nvSpPr>
        <xdr:cNvPr id="626" name="災害復旧費最大値テキスト"/>
        <xdr:cNvSpPr txBox="1"/>
      </xdr:nvSpPr>
      <xdr:spPr>
        <a:xfrm>
          <a:off x="16370300" y="1243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145224</xdr:rowOff>
    </xdr:from>
    <xdr:to>
      <xdr:col>86</xdr:col>
      <xdr:colOff>25400</xdr:colOff>
      <xdr:row>73</xdr:row>
      <xdr:rowOff>145224</xdr:rowOff>
    </xdr:to>
    <xdr:cxnSp macro="">
      <xdr:nvCxnSpPr>
        <xdr:cNvPr id="627" name="直線コネクタ 626"/>
        <xdr:cNvCxnSpPr/>
      </xdr:nvCxnSpPr>
      <xdr:spPr>
        <a:xfrm>
          <a:off x="16230600" y="1266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89789</xdr:rowOff>
    </xdr:from>
    <xdr:to>
      <xdr:col>85</xdr:col>
      <xdr:colOff>127000</xdr:colOff>
      <xdr:row>76</xdr:row>
      <xdr:rowOff>77406</xdr:rowOff>
    </xdr:to>
    <xdr:cxnSp macro="">
      <xdr:nvCxnSpPr>
        <xdr:cNvPr id="628" name="直線コネクタ 627"/>
        <xdr:cNvCxnSpPr/>
      </xdr:nvCxnSpPr>
      <xdr:spPr>
        <a:xfrm>
          <a:off x="15481300" y="12777089"/>
          <a:ext cx="838200" cy="33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50753</xdr:rowOff>
    </xdr:from>
    <xdr:ext cx="378565" cy="259045"/>
    <xdr:sp macro="" textlink="">
      <xdr:nvSpPr>
        <xdr:cNvPr id="629" name="災害復旧費平均値テキスト"/>
        <xdr:cNvSpPr txBox="1"/>
      </xdr:nvSpPr>
      <xdr:spPr>
        <a:xfrm>
          <a:off x="16370300" y="134238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72326</xdr:rowOff>
    </xdr:from>
    <xdr:to>
      <xdr:col>85</xdr:col>
      <xdr:colOff>177800</xdr:colOff>
      <xdr:row>79</xdr:row>
      <xdr:rowOff>2476</xdr:rowOff>
    </xdr:to>
    <xdr:sp macro="" textlink="">
      <xdr:nvSpPr>
        <xdr:cNvPr id="630" name="フローチャート: 判断 629"/>
        <xdr:cNvSpPr/>
      </xdr:nvSpPr>
      <xdr:spPr>
        <a:xfrm>
          <a:off x="16268700" y="1344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61595</xdr:rowOff>
    </xdr:from>
    <xdr:to>
      <xdr:col>81</xdr:col>
      <xdr:colOff>50800</xdr:colOff>
      <xdr:row>74</xdr:row>
      <xdr:rowOff>89789</xdr:rowOff>
    </xdr:to>
    <xdr:cxnSp macro="">
      <xdr:nvCxnSpPr>
        <xdr:cNvPr id="631" name="直線コネクタ 630"/>
        <xdr:cNvCxnSpPr/>
      </xdr:nvCxnSpPr>
      <xdr:spPr>
        <a:xfrm>
          <a:off x="14592300" y="12063095"/>
          <a:ext cx="889000" cy="71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59944</xdr:rowOff>
    </xdr:from>
    <xdr:to>
      <xdr:col>81</xdr:col>
      <xdr:colOff>101600</xdr:colOff>
      <xdr:row>78</xdr:row>
      <xdr:rowOff>161544</xdr:rowOff>
    </xdr:to>
    <xdr:sp macro="" textlink="">
      <xdr:nvSpPr>
        <xdr:cNvPr id="632" name="フローチャート: 判断 631"/>
        <xdr:cNvSpPr/>
      </xdr:nvSpPr>
      <xdr:spPr>
        <a:xfrm>
          <a:off x="15430500" y="1343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152671</xdr:rowOff>
    </xdr:from>
    <xdr:ext cx="378565" cy="259045"/>
    <xdr:sp macro="" textlink="">
      <xdr:nvSpPr>
        <xdr:cNvPr id="633" name="テキスト ボックス 632"/>
        <xdr:cNvSpPr txBox="1"/>
      </xdr:nvSpPr>
      <xdr:spPr>
        <a:xfrm>
          <a:off x="15292017" y="13525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50736</xdr:rowOff>
    </xdr:from>
    <xdr:to>
      <xdr:col>76</xdr:col>
      <xdr:colOff>114300</xdr:colOff>
      <xdr:row>70</xdr:row>
      <xdr:rowOff>61595</xdr:rowOff>
    </xdr:to>
    <xdr:cxnSp macro="">
      <xdr:nvCxnSpPr>
        <xdr:cNvPr id="634" name="直線コネクタ 633"/>
        <xdr:cNvCxnSpPr/>
      </xdr:nvCxnSpPr>
      <xdr:spPr>
        <a:xfrm>
          <a:off x="13703300" y="12052236"/>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74231</xdr:rowOff>
    </xdr:from>
    <xdr:to>
      <xdr:col>76</xdr:col>
      <xdr:colOff>165100</xdr:colOff>
      <xdr:row>79</xdr:row>
      <xdr:rowOff>4381</xdr:rowOff>
    </xdr:to>
    <xdr:sp macro="" textlink="">
      <xdr:nvSpPr>
        <xdr:cNvPr id="635" name="フローチャート: 判断 634"/>
        <xdr:cNvSpPr/>
      </xdr:nvSpPr>
      <xdr:spPr>
        <a:xfrm>
          <a:off x="14541500" y="1344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166958</xdr:rowOff>
    </xdr:from>
    <xdr:ext cx="378565" cy="259045"/>
    <xdr:sp macro="" textlink="">
      <xdr:nvSpPr>
        <xdr:cNvPr id="636" name="テキスト ボックス 635"/>
        <xdr:cNvSpPr txBox="1"/>
      </xdr:nvSpPr>
      <xdr:spPr>
        <a:xfrm>
          <a:off x="14403017" y="13540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50736</xdr:rowOff>
    </xdr:from>
    <xdr:to>
      <xdr:col>71</xdr:col>
      <xdr:colOff>177800</xdr:colOff>
      <xdr:row>77</xdr:row>
      <xdr:rowOff>162561</xdr:rowOff>
    </xdr:to>
    <xdr:cxnSp macro="">
      <xdr:nvCxnSpPr>
        <xdr:cNvPr id="637" name="直線コネクタ 636"/>
        <xdr:cNvCxnSpPr/>
      </xdr:nvCxnSpPr>
      <xdr:spPr>
        <a:xfrm flipV="1">
          <a:off x="12814300" y="12052236"/>
          <a:ext cx="889000" cy="13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34226</xdr:rowOff>
    </xdr:from>
    <xdr:to>
      <xdr:col>72</xdr:col>
      <xdr:colOff>38100</xdr:colOff>
      <xdr:row>78</xdr:row>
      <xdr:rowOff>135826</xdr:rowOff>
    </xdr:to>
    <xdr:sp macro="" textlink="">
      <xdr:nvSpPr>
        <xdr:cNvPr id="638" name="フローチャート: 判断 637"/>
        <xdr:cNvSpPr/>
      </xdr:nvSpPr>
      <xdr:spPr>
        <a:xfrm>
          <a:off x="13652500" y="1340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126953</xdr:rowOff>
    </xdr:from>
    <xdr:ext cx="378565" cy="259045"/>
    <xdr:sp macro="" textlink="">
      <xdr:nvSpPr>
        <xdr:cNvPr id="639" name="テキスト ボックス 638"/>
        <xdr:cNvSpPr txBox="1"/>
      </xdr:nvSpPr>
      <xdr:spPr>
        <a:xfrm>
          <a:off x="13514017" y="13500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30607</xdr:rowOff>
    </xdr:from>
    <xdr:to>
      <xdr:col>67</xdr:col>
      <xdr:colOff>101600</xdr:colOff>
      <xdr:row>78</xdr:row>
      <xdr:rowOff>132207</xdr:rowOff>
    </xdr:to>
    <xdr:sp macro="" textlink="">
      <xdr:nvSpPr>
        <xdr:cNvPr id="640" name="フローチャート: 判断 639"/>
        <xdr:cNvSpPr/>
      </xdr:nvSpPr>
      <xdr:spPr>
        <a:xfrm>
          <a:off x="12763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123334</xdr:rowOff>
    </xdr:from>
    <xdr:ext cx="378565" cy="259045"/>
    <xdr:sp macro="" textlink="">
      <xdr:nvSpPr>
        <xdr:cNvPr id="641" name="テキスト ボックス 640"/>
        <xdr:cNvSpPr txBox="1"/>
      </xdr:nvSpPr>
      <xdr:spPr>
        <a:xfrm>
          <a:off x="12625017" y="13496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26606</xdr:rowOff>
    </xdr:from>
    <xdr:to>
      <xdr:col>85</xdr:col>
      <xdr:colOff>177800</xdr:colOff>
      <xdr:row>76</xdr:row>
      <xdr:rowOff>128206</xdr:rowOff>
    </xdr:to>
    <xdr:sp macro="" textlink="">
      <xdr:nvSpPr>
        <xdr:cNvPr id="647" name="楕円 646"/>
        <xdr:cNvSpPr/>
      </xdr:nvSpPr>
      <xdr:spPr>
        <a:xfrm>
          <a:off x="16268700" y="130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49483</xdr:rowOff>
    </xdr:from>
    <xdr:ext cx="469744" cy="259045"/>
    <xdr:sp macro="" textlink="">
      <xdr:nvSpPr>
        <xdr:cNvPr id="648" name="災害復旧費該当値テキスト"/>
        <xdr:cNvSpPr txBox="1"/>
      </xdr:nvSpPr>
      <xdr:spPr>
        <a:xfrm>
          <a:off x="16370300" y="1290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38989</xdr:rowOff>
    </xdr:from>
    <xdr:to>
      <xdr:col>81</xdr:col>
      <xdr:colOff>101600</xdr:colOff>
      <xdr:row>74</xdr:row>
      <xdr:rowOff>140589</xdr:rowOff>
    </xdr:to>
    <xdr:sp macro="" textlink="">
      <xdr:nvSpPr>
        <xdr:cNvPr id="649" name="楕円 648"/>
        <xdr:cNvSpPr/>
      </xdr:nvSpPr>
      <xdr:spPr>
        <a:xfrm>
          <a:off x="15430500" y="1272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157116</xdr:rowOff>
    </xdr:from>
    <xdr:ext cx="469744" cy="259045"/>
    <xdr:sp macro="" textlink="">
      <xdr:nvSpPr>
        <xdr:cNvPr id="650" name="テキスト ボックス 649"/>
        <xdr:cNvSpPr txBox="1"/>
      </xdr:nvSpPr>
      <xdr:spPr>
        <a:xfrm>
          <a:off x="15246428" y="1250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10795</xdr:rowOff>
    </xdr:from>
    <xdr:to>
      <xdr:col>76</xdr:col>
      <xdr:colOff>165100</xdr:colOff>
      <xdr:row>70</xdr:row>
      <xdr:rowOff>112395</xdr:rowOff>
    </xdr:to>
    <xdr:sp macro="" textlink="">
      <xdr:nvSpPr>
        <xdr:cNvPr id="651" name="楕円 650"/>
        <xdr:cNvSpPr/>
      </xdr:nvSpPr>
      <xdr:spPr>
        <a:xfrm>
          <a:off x="14541500" y="1201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68</xdr:row>
      <xdr:rowOff>128922</xdr:rowOff>
    </xdr:from>
    <xdr:ext cx="469744" cy="259045"/>
    <xdr:sp macro="" textlink="">
      <xdr:nvSpPr>
        <xdr:cNvPr id="652" name="テキスト ボックス 651"/>
        <xdr:cNvSpPr txBox="1"/>
      </xdr:nvSpPr>
      <xdr:spPr>
        <a:xfrm>
          <a:off x="14357428" y="1178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69</xdr:row>
      <xdr:rowOff>171386</xdr:rowOff>
    </xdr:from>
    <xdr:to>
      <xdr:col>72</xdr:col>
      <xdr:colOff>38100</xdr:colOff>
      <xdr:row>70</xdr:row>
      <xdr:rowOff>101536</xdr:rowOff>
    </xdr:to>
    <xdr:sp macro="" textlink="">
      <xdr:nvSpPr>
        <xdr:cNvPr id="653" name="楕円 652"/>
        <xdr:cNvSpPr/>
      </xdr:nvSpPr>
      <xdr:spPr>
        <a:xfrm>
          <a:off x="13652500" y="1200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68</xdr:row>
      <xdr:rowOff>118063</xdr:rowOff>
    </xdr:from>
    <xdr:ext cx="469744" cy="259045"/>
    <xdr:sp macro="" textlink="">
      <xdr:nvSpPr>
        <xdr:cNvPr id="654" name="テキスト ボックス 653"/>
        <xdr:cNvSpPr txBox="1"/>
      </xdr:nvSpPr>
      <xdr:spPr>
        <a:xfrm>
          <a:off x="13468428" y="1177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111761</xdr:rowOff>
    </xdr:from>
    <xdr:to>
      <xdr:col>67</xdr:col>
      <xdr:colOff>101600</xdr:colOff>
      <xdr:row>78</xdr:row>
      <xdr:rowOff>41911</xdr:rowOff>
    </xdr:to>
    <xdr:sp macro="" textlink="">
      <xdr:nvSpPr>
        <xdr:cNvPr id="655" name="楕円 654"/>
        <xdr:cNvSpPr/>
      </xdr:nvSpPr>
      <xdr:spPr>
        <a:xfrm>
          <a:off x="12763500" y="1331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58438</xdr:rowOff>
    </xdr:from>
    <xdr:ext cx="469744" cy="259045"/>
    <xdr:sp macro="" textlink="">
      <xdr:nvSpPr>
        <xdr:cNvPr id="656" name="テキスト ボックス 655"/>
        <xdr:cNvSpPr txBox="1"/>
      </xdr:nvSpPr>
      <xdr:spPr>
        <a:xfrm>
          <a:off x="12579428" y="1308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6" name="テキスト ボックス 67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36773</xdr:rowOff>
    </xdr:from>
    <xdr:to>
      <xdr:col>85</xdr:col>
      <xdr:colOff>126364</xdr:colOff>
      <xdr:row>97</xdr:row>
      <xdr:rowOff>143339</xdr:rowOff>
    </xdr:to>
    <xdr:cxnSp macro="">
      <xdr:nvCxnSpPr>
        <xdr:cNvPr id="680" name="直線コネクタ 679"/>
        <xdr:cNvCxnSpPr/>
      </xdr:nvCxnSpPr>
      <xdr:spPr>
        <a:xfrm flipV="1">
          <a:off x="16317595" y="15638723"/>
          <a:ext cx="1269" cy="113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147166</xdr:rowOff>
    </xdr:from>
    <xdr:ext cx="534377" cy="259045"/>
    <xdr:sp macro="" textlink="">
      <xdr:nvSpPr>
        <xdr:cNvPr id="681" name="公債費最小値テキスト"/>
        <xdr:cNvSpPr txBox="1"/>
      </xdr:nvSpPr>
      <xdr:spPr>
        <a:xfrm>
          <a:off x="16370300" y="1677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143339</xdr:rowOff>
    </xdr:from>
    <xdr:to>
      <xdr:col>86</xdr:col>
      <xdr:colOff>25400</xdr:colOff>
      <xdr:row>97</xdr:row>
      <xdr:rowOff>143339</xdr:rowOff>
    </xdr:to>
    <xdr:cxnSp macro="">
      <xdr:nvCxnSpPr>
        <xdr:cNvPr id="682" name="直線コネクタ 681"/>
        <xdr:cNvCxnSpPr/>
      </xdr:nvCxnSpPr>
      <xdr:spPr>
        <a:xfrm>
          <a:off x="16230600" y="1677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154900</xdr:rowOff>
    </xdr:from>
    <xdr:ext cx="534377" cy="259045"/>
    <xdr:sp macro="" textlink="">
      <xdr:nvSpPr>
        <xdr:cNvPr id="683" name="公債費最大値テキスト"/>
        <xdr:cNvSpPr txBox="1"/>
      </xdr:nvSpPr>
      <xdr:spPr>
        <a:xfrm>
          <a:off x="16370300" y="1541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36773</xdr:rowOff>
    </xdr:from>
    <xdr:to>
      <xdr:col>86</xdr:col>
      <xdr:colOff>25400</xdr:colOff>
      <xdr:row>91</xdr:row>
      <xdr:rowOff>36773</xdr:rowOff>
    </xdr:to>
    <xdr:cxnSp macro="">
      <xdr:nvCxnSpPr>
        <xdr:cNvPr id="684" name="直線コネクタ 683"/>
        <xdr:cNvCxnSpPr/>
      </xdr:nvCxnSpPr>
      <xdr:spPr>
        <a:xfrm>
          <a:off x="16230600" y="1563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72968</xdr:rowOff>
    </xdr:from>
    <xdr:to>
      <xdr:col>85</xdr:col>
      <xdr:colOff>127000</xdr:colOff>
      <xdr:row>94</xdr:row>
      <xdr:rowOff>122213</xdr:rowOff>
    </xdr:to>
    <xdr:cxnSp macro="">
      <xdr:nvCxnSpPr>
        <xdr:cNvPr id="685" name="直線コネクタ 684"/>
        <xdr:cNvCxnSpPr/>
      </xdr:nvCxnSpPr>
      <xdr:spPr>
        <a:xfrm>
          <a:off x="15481300" y="15846368"/>
          <a:ext cx="838200" cy="39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19797</xdr:rowOff>
    </xdr:from>
    <xdr:ext cx="534377" cy="259045"/>
    <xdr:sp macro="" textlink="">
      <xdr:nvSpPr>
        <xdr:cNvPr id="686" name="公債費平均値テキスト"/>
        <xdr:cNvSpPr txBox="1"/>
      </xdr:nvSpPr>
      <xdr:spPr>
        <a:xfrm>
          <a:off x="16370300" y="1630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41370</xdr:rowOff>
    </xdr:from>
    <xdr:to>
      <xdr:col>85</xdr:col>
      <xdr:colOff>177800</xdr:colOff>
      <xdr:row>95</xdr:row>
      <xdr:rowOff>142970</xdr:rowOff>
    </xdr:to>
    <xdr:sp macro="" textlink="">
      <xdr:nvSpPr>
        <xdr:cNvPr id="687" name="フローチャート: 判断 686"/>
        <xdr:cNvSpPr/>
      </xdr:nvSpPr>
      <xdr:spPr>
        <a:xfrm>
          <a:off x="162687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72968</xdr:rowOff>
    </xdr:from>
    <xdr:to>
      <xdr:col>81</xdr:col>
      <xdr:colOff>50800</xdr:colOff>
      <xdr:row>93</xdr:row>
      <xdr:rowOff>150064</xdr:rowOff>
    </xdr:to>
    <xdr:cxnSp macro="">
      <xdr:nvCxnSpPr>
        <xdr:cNvPr id="688" name="直線コネクタ 687"/>
        <xdr:cNvCxnSpPr/>
      </xdr:nvCxnSpPr>
      <xdr:spPr>
        <a:xfrm flipV="1">
          <a:off x="14592300" y="15846368"/>
          <a:ext cx="889000" cy="24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15844</xdr:rowOff>
    </xdr:from>
    <xdr:to>
      <xdr:col>81</xdr:col>
      <xdr:colOff>101600</xdr:colOff>
      <xdr:row>95</xdr:row>
      <xdr:rowOff>117444</xdr:rowOff>
    </xdr:to>
    <xdr:sp macro="" textlink="">
      <xdr:nvSpPr>
        <xdr:cNvPr id="689" name="フローチャート: 判断 688"/>
        <xdr:cNvSpPr/>
      </xdr:nvSpPr>
      <xdr:spPr>
        <a:xfrm>
          <a:off x="15430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108571</xdr:rowOff>
    </xdr:from>
    <xdr:ext cx="534377" cy="259045"/>
    <xdr:sp macro="" textlink="">
      <xdr:nvSpPr>
        <xdr:cNvPr id="690" name="テキスト ボックス 689"/>
        <xdr:cNvSpPr txBox="1"/>
      </xdr:nvSpPr>
      <xdr:spPr>
        <a:xfrm>
          <a:off x="15214111" y="163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86322</xdr:rowOff>
    </xdr:from>
    <xdr:to>
      <xdr:col>76</xdr:col>
      <xdr:colOff>114300</xdr:colOff>
      <xdr:row>93</xdr:row>
      <xdr:rowOff>150064</xdr:rowOff>
    </xdr:to>
    <xdr:cxnSp macro="">
      <xdr:nvCxnSpPr>
        <xdr:cNvPr id="691" name="直線コネクタ 690"/>
        <xdr:cNvCxnSpPr/>
      </xdr:nvCxnSpPr>
      <xdr:spPr>
        <a:xfrm>
          <a:off x="13703300" y="16031172"/>
          <a:ext cx="889000" cy="6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61658</xdr:rowOff>
    </xdr:from>
    <xdr:to>
      <xdr:col>76</xdr:col>
      <xdr:colOff>165100</xdr:colOff>
      <xdr:row>95</xdr:row>
      <xdr:rowOff>163258</xdr:rowOff>
    </xdr:to>
    <xdr:sp macro="" textlink="">
      <xdr:nvSpPr>
        <xdr:cNvPr id="692" name="フローチャート: 判断 691"/>
        <xdr:cNvSpPr/>
      </xdr:nvSpPr>
      <xdr:spPr>
        <a:xfrm>
          <a:off x="14541500" y="1634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154385</xdr:rowOff>
    </xdr:from>
    <xdr:ext cx="534377" cy="259045"/>
    <xdr:sp macro="" textlink="">
      <xdr:nvSpPr>
        <xdr:cNvPr id="693" name="テキスト ボックス 692"/>
        <xdr:cNvSpPr txBox="1"/>
      </xdr:nvSpPr>
      <xdr:spPr>
        <a:xfrm>
          <a:off x="14325111" y="1644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51403</xdr:rowOff>
    </xdr:from>
    <xdr:to>
      <xdr:col>71</xdr:col>
      <xdr:colOff>177800</xdr:colOff>
      <xdr:row>93</xdr:row>
      <xdr:rowOff>86322</xdr:rowOff>
    </xdr:to>
    <xdr:cxnSp macro="">
      <xdr:nvCxnSpPr>
        <xdr:cNvPr id="694" name="直線コネクタ 693"/>
        <xdr:cNvCxnSpPr/>
      </xdr:nvCxnSpPr>
      <xdr:spPr>
        <a:xfrm>
          <a:off x="12814300" y="15996253"/>
          <a:ext cx="889000" cy="3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116618</xdr:rowOff>
    </xdr:from>
    <xdr:to>
      <xdr:col>72</xdr:col>
      <xdr:colOff>38100</xdr:colOff>
      <xdr:row>95</xdr:row>
      <xdr:rowOff>46768</xdr:rowOff>
    </xdr:to>
    <xdr:sp macro="" textlink="">
      <xdr:nvSpPr>
        <xdr:cNvPr id="695" name="フローチャート: 判断 694"/>
        <xdr:cNvSpPr/>
      </xdr:nvSpPr>
      <xdr:spPr>
        <a:xfrm>
          <a:off x="13652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37895</xdr:rowOff>
    </xdr:from>
    <xdr:ext cx="534377" cy="259045"/>
    <xdr:sp macro="" textlink="">
      <xdr:nvSpPr>
        <xdr:cNvPr id="696" name="テキスト ボックス 695"/>
        <xdr:cNvSpPr txBox="1"/>
      </xdr:nvSpPr>
      <xdr:spPr>
        <a:xfrm>
          <a:off x="13436111" y="163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106235</xdr:rowOff>
    </xdr:from>
    <xdr:to>
      <xdr:col>67</xdr:col>
      <xdr:colOff>101600</xdr:colOff>
      <xdr:row>95</xdr:row>
      <xdr:rowOff>36385</xdr:rowOff>
    </xdr:to>
    <xdr:sp macro="" textlink="">
      <xdr:nvSpPr>
        <xdr:cNvPr id="697" name="フローチャート: 判断 696"/>
        <xdr:cNvSpPr/>
      </xdr:nvSpPr>
      <xdr:spPr>
        <a:xfrm>
          <a:off x="12763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27512</xdr:rowOff>
    </xdr:from>
    <xdr:ext cx="534377" cy="259045"/>
    <xdr:sp macro="" textlink="">
      <xdr:nvSpPr>
        <xdr:cNvPr id="698" name="テキスト ボックス 697"/>
        <xdr:cNvSpPr txBox="1"/>
      </xdr:nvSpPr>
      <xdr:spPr>
        <a:xfrm>
          <a:off x="12547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71413</xdr:rowOff>
    </xdr:from>
    <xdr:to>
      <xdr:col>85</xdr:col>
      <xdr:colOff>177800</xdr:colOff>
      <xdr:row>95</xdr:row>
      <xdr:rowOff>1563</xdr:rowOff>
    </xdr:to>
    <xdr:sp macro="" textlink="">
      <xdr:nvSpPr>
        <xdr:cNvPr id="704" name="楕円 703"/>
        <xdr:cNvSpPr/>
      </xdr:nvSpPr>
      <xdr:spPr>
        <a:xfrm>
          <a:off x="16268700" y="1618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94290</xdr:rowOff>
    </xdr:from>
    <xdr:ext cx="534377" cy="259045"/>
    <xdr:sp macro="" textlink="">
      <xdr:nvSpPr>
        <xdr:cNvPr id="705" name="公債費該当値テキスト"/>
        <xdr:cNvSpPr txBox="1"/>
      </xdr:nvSpPr>
      <xdr:spPr>
        <a:xfrm>
          <a:off x="16370300" y="1603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22168</xdr:rowOff>
    </xdr:from>
    <xdr:to>
      <xdr:col>81</xdr:col>
      <xdr:colOff>101600</xdr:colOff>
      <xdr:row>92</xdr:row>
      <xdr:rowOff>123768</xdr:rowOff>
    </xdr:to>
    <xdr:sp macro="" textlink="">
      <xdr:nvSpPr>
        <xdr:cNvPr id="706" name="楕円 705"/>
        <xdr:cNvSpPr/>
      </xdr:nvSpPr>
      <xdr:spPr>
        <a:xfrm>
          <a:off x="15430500" y="1579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140295</xdr:rowOff>
    </xdr:from>
    <xdr:ext cx="534377" cy="259045"/>
    <xdr:sp macro="" textlink="">
      <xdr:nvSpPr>
        <xdr:cNvPr id="707" name="テキスト ボックス 706"/>
        <xdr:cNvSpPr txBox="1"/>
      </xdr:nvSpPr>
      <xdr:spPr>
        <a:xfrm>
          <a:off x="15214111" y="1557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99264</xdr:rowOff>
    </xdr:from>
    <xdr:to>
      <xdr:col>76</xdr:col>
      <xdr:colOff>165100</xdr:colOff>
      <xdr:row>94</xdr:row>
      <xdr:rowOff>29414</xdr:rowOff>
    </xdr:to>
    <xdr:sp macro="" textlink="">
      <xdr:nvSpPr>
        <xdr:cNvPr id="708" name="楕円 707"/>
        <xdr:cNvSpPr/>
      </xdr:nvSpPr>
      <xdr:spPr>
        <a:xfrm>
          <a:off x="14541500" y="1604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45941</xdr:rowOff>
    </xdr:from>
    <xdr:ext cx="534377" cy="259045"/>
    <xdr:sp macro="" textlink="">
      <xdr:nvSpPr>
        <xdr:cNvPr id="709" name="テキスト ボックス 708"/>
        <xdr:cNvSpPr txBox="1"/>
      </xdr:nvSpPr>
      <xdr:spPr>
        <a:xfrm>
          <a:off x="14325111" y="1581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35522</xdr:rowOff>
    </xdr:from>
    <xdr:to>
      <xdr:col>72</xdr:col>
      <xdr:colOff>38100</xdr:colOff>
      <xdr:row>93</xdr:row>
      <xdr:rowOff>137122</xdr:rowOff>
    </xdr:to>
    <xdr:sp macro="" textlink="">
      <xdr:nvSpPr>
        <xdr:cNvPr id="710" name="楕円 709"/>
        <xdr:cNvSpPr/>
      </xdr:nvSpPr>
      <xdr:spPr>
        <a:xfrm>
          <a:off x="13652500" y="1598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153649</xdr:rowOff>
    </xdr:from>
    <xdr:ext cx="534377" cy="259045"/>
    <xdr:sp macro="" textlink="">
      <xdr:nvSpPr>
        <xdr:cNvPr id="711" name="テキスト ボックス 710"/>
        <xdr:cNvSpPr txBox="1"/>
      </xdr:nvSpPr>
      <xdr:spPr>
        <a:xfrm>
          <a:off x="13436111" y="1575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603</xdr:rowOff>
    </xdr:from>
    <xdr:to>
      <xdr:col>67</xdr:col>
      <xdr:colOff>101600</xdr:colOff>
      <xdr:row>93</xdr:row>
      <xdr:rowOff>102203</xdr:rowOff>
    </xdr:to>
    <xdr:sp macro="" textlink="">
      <xdr:nvSpPr>
        <xdr:cNvPr id="712" name="楕円 711"/>
        <xdr:cNvSpPr/>
      </xdr:nvSpPr>
      <xdr:spPr>
        <a:xfrm>
          <a:off x="12763500" y="1594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118730</xdr:rowOff>
    </xdr:from>
    <xdr:ext cx="534377" cy="259045"/>
    <xdr:sp macro="" textlink="">
      <xdr:nvSpPr>
        <xdr:cNvPr id="713" name="テキスト ボックス 712"/>
        <xdr:cNvSpPr txBox="1"/>
      </xdr:nvSpPr>
      <xdr:spPr>
        <a:xfrm>
          <a:off x="12547111" y="1572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5" name="テキスト ボックス 73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62302</xdr:rowOff>
    </xdr:from>
    <xdr:to>
      <xdr:col>116</xdr:col>
      <xdr:colOff>62864</xdr:colOff>
      <xdr:row>39</xdr:row>
      <xdr:rowOff>98878</xdr:rowOff>
    </xdr:to>
    <xdr:cxnSp macro="">
      <xdr:nvCxnSpPr>
        <xdr:cNvPr id="739" name="直線コネクタ 738"/>
        <xdr:cNvCxnSpPr/>
      </xdr:nvCxnSpPr>
      <xdr:spPr>
        <a:xfrm flipV="1">
          <a:off x="22159595" y="5377252"/>
          <a:ext cx="1269"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8979</xdr:rowOff>
    </xdr:from>
    <xdr:ext cx="469744" cy="259045"/>
    <xdr:sp macro="" textlink="">
      <xdr:nvSpPr>
        <xdr:cNvPr id="742" name="諸支出金最大値テキスト"/>
        <xdr:cNvSpPr txBox="1"/>
      </xdr:nvSpPr>
      <xdr:spPr>
        <a:xfrm>
          <a:off x="22212300" y="515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62302</xdr:rowOff>
    </xdr:from>
    <xdr:to>
      <xdr:col>116</xdr:col>
      <xdr:colOff>152400</xdr:colOff>
      <xdr:row>31</xdr:row>
      <xdr:rowOff>62302</xdr:rowOff>
    </xdr:to>
    <xdr:cxnSp macro="">
      <xdr:nvCxnSpPr>
        <xdr:cNvPr id="743" name="直線コネクタ 742"/>
        <xdr:cNvCxnSpPr/>
      </xdr:nvCxnSpPr>
      <xdr:spPr>
        <a:xfrm>
          <a:off x="22072600" y="53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92674</xdr:rowOff>
    </xdr:from>
    <xdr:to>
      <xdr:col>116</xdr:col>
      <xdr:colOff>63500</xdr:colOff>
      <xdr:row>38</xdr:row>
      <xdr:rowOff>35851</xdr:rowOff>
    </xdr:to>
    <xdr:cxnSp macro="">
      <xdr:nvCxnSpPr>
        <xdr:cNvPr id="744" name="直線コネクタ 743"/>
        <xdr:cNvCxnSpPr/>
      </xdr:nvCxnSpPr>
      <xdr:spPr>
        <a:xfrm flipV="1">
          <a:off x="21323300" y="5579074"/>
          <a:ext cx="838200" cy="97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141785</xdr:rowOff>
    </xdr:from>
    <xdr:ext cx="378565" cy="259045"/>
    <xdr:sp macro="" textlink="">
      <xdr:nvSpPr>
        <xdr:cNvPr id="745" name="諸支出金平均値テキスト"/>
        <xdr:cNvSpPr txBox="1"/>
      </xdr:nvSpPr>
      <xdr:spPr>
        <a:xfrm>
          <a:off x="22212300" y="66568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163358</xdr:rowOff>
    </xdr:from>
    <xdr:to>
      <xdr:col>116</xdr:col>
      <xdr:colOff>114300</xdr:colOff>
      <xdr:row>39</xdr:row>
      <xdr:rowOff>93508</xdr:rowOff>
    </xdr:to>
    <xdr:sp macro="" textlink="">
      <xdr:nvSpPr>
        <xdr:cNvPr id="746" name="フローチャート: 判断 745"/>
        <xdr:cNvSpPr/>
      </xdr:nvSpPr>
      <xdr:spPr>
        <a:xfrm>
          <a:off x="221107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51199</xdr:rowOff>
    </xdr:from>
    <xdr:to>
      <xdr:col>111</xdr:col>
      <xdr:colOff>177800</xdr:colOff>
      <xdr:row>38</xdr:row>
      <xdr:rowOff>35851</xdr:rowOff>
    </xdr:to>
    <xdr:cxnSp macro="">
      <xdr:nvCxnSpPr>
        <xdr:cNvPr id="747" name="直線コネクタ 746"/>
        <xdr:cNvCxnSpPr/>
      </xdr:nvCxnSpPr>
      <xdr:spPr>
        <a:xfrm>
          <a:off x="20434300" y="6051949"/>
          <a:ext cx="889000" cy="49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169563</xdr:rowOff>
    </xdr:from>
    <xdr:to>
      <xdr:col>112</xdr:col>
      <xdr:colOff>38100</xdr:colOff>
      <xdr:row>39</xdr:row>
      <xdr:rowOff>99713</xdr:rowOff>
    </xdr:to>
    <xdr:sp macro="" textlink="">
      <xdr:nvSpPr>
        <xdr:cNvPr id="748" name="フローチャート: 判断 747"/>
        <xdr:cNvSpPr/>
      </xdr:nvSpPr>
      <xdr:spPr>
        <a:xfrm>
          <a:off x="21272500" y="668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90840</xdr:rowOff>
    </xdr:from>
    <xdr:ext cx="378565" cy="259045"/>
    <xdr:sp macro="" textlink="">
      <xdr:nvSpPr>
        <xdr:cNvPr id="749" name="テキスト ボックス 748"/>
        <xdr:cNvSpPr txBox="1"/>
      </xdr:nvSpPr>
      <xdr:spPr>
        <a:xfrm>
          <a:off x="21134017" y="6777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51199</xdr:rowOff>
    </xdr:from>
    <xdr:to>
      <xdr:col>107</xdr:col>
      <xdr:colOff>50800</xdr:colOff>
      <xdr:row>37</xdr:row>
      <xdr:rowOff>119779</xdr:rowOff>
    </xdr:to>
    <xdr:cxnSp macro="">
      <xdr:nvCxnSpPr>
        <xdr:cNvPr id="750" name="直線コネクタ 749"/>
        <xdr:cNvCxnSpPr/>
      </xdr:nvCxnSpPr>
      <xdr:spPr>
        <a:xfrm flipV="1">
          <a:off x="19545300" y="6051949"/>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144090</xdr:rowOff>
    </xdr:from>
    <xdr:to>
      <xdr:col>107</xdr:col>
      <xdr:colOff>101600</xdr:colOff>
      <xdr:row>39</xdr:row>
      <xdr:rowOff>74240</xdr:rowOff>
    </xdr:to>
    <xdr:sp macro="" textlink="">
      <xdr:nvSpPr>
        <xdr:cNvPr id="751" name="フローチャート: 判断 750"/>
        <xdr:cNvSpPr/>
      </xdr:nvSpPr>
      <xdr:spPr>
        <a:xfrm>
          <a:off x="20383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65367</xdr:rowOff>
    </xdr:from>
    <xdr:ext cx="378565" cy="259045"/>
    <xdr:sp macro="" textlink="">
      <xdr:nvSpPr>
        <xdr:cNvPr id="752" name="テキスト ボックス 751"/>
        <xdr:cNvSpPr txBox="1"/>
      </xdr:nvSpPr>
      <xdr:spPr>
        <a:xfrm>
          <a:off x="20245017" y="6751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52505</xdr:rowOff>
    </xdr:from>
    <xdr:to>
      <xdr:col>102</xdr:col>
      <xdr:colOff>114300</xdr:colOff>
      <xdr:row>37</xdr:row>
      <xdr:rowOff>119779</xdr:rowOff>
    </xdr:to>
    <xdr:cxnSp macro="">
      <xdr:nvCxnSpPr>
        <xdr:cNvPr id="753" name="直線コネクタ 752"/>
        <xdr:cNvCxnSpPr/>
      </xdr:nvCxnSpPr>
      <xdr:spPr>
        <a:xfrm>
          <a:off x="18656300" y="5367455"/>
          <a:ext cx="889000" cy="109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152908</xdr:rowOff>
    </xdr:from>
    <xdr:to>
      <xdr:col>102</xdr:col>
      <xdr:colOff>165100</xdr:colOff>
      <xdr:row>39</xdr:row>
      <xdr:rowOff>83058</xdr:rowOff>
    </xdr:to>
    <xdr:sp macro="" textlink="">
      <xdr:nvSpPr>
        <xdr:cNvPr id="754" name="フローチャート: 判断 753"/>
        <xdr:cNvSpPr/>
      </xdr:nvSpPr>
      <xdr:spPr>
        <a:xfrm>
          <a:off x="19494500" y="66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74185</xdr:rowOff>
    </xdr:from>
    <xdr:ext cx="378565" cy="259045"/>
    <xdr:sp macro="" textlink="">
      <xdr:nvSpPr>
        <xdr:cNvPr id="755" name="テキスト ボックス 754"/>
        <xdr:cNvSpPr txBox="1"/>
      </xdr:nvSpPr>
      <xdr:spPr>
        <a:xfrm>
          <a:off x="19356017" y="6760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159766</xdr:rowOff>
    </xdr:from>
    <xdr:to>
      <xdr:col>98</xdr:col>
      <xdr:colOff>38100</xdr:colOff>
      <xdr:row>39</xdr:row>
      <xdr:rowOff>89916</xdr:rowOff>
    </xdr:to>
    <xdr:sp macro="" textlink="">
      <xdr:nvSpPr>
        <xdr:cNvPr id="756" name="フローチャート: 判断 755"/>
        <xdr:cNvSpPr/>
      </xdr:nvSpPr>
      <xdr:spPr>
        <a:xfrm>
          <a:off x="18605500" y="66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81043</xdr:rowOff>
    </xdr:from>
    <xdr:ext cx="378565" cy="259045"/>
    <xdr:sp macro="" textlink="">
      <xdr:nvSpPr>
        <xdr:cNvPr id="757" name="テキスト ボックス 756"/>
        <xdr:cNvSpPr txBox="1"/>
      </xdr:nvSpPr>
      <xdr:spPr>
        <a:xfrm>
          <a:off x="18467017" y="6767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41874</xdr:rowOff>
    </xdr:from>
    <xdr:to>
      <xdr:col>116</xdr:col>
      <xdr:colOff>114300</xdr:colOff>
      <xdr:row>32</xdr:row>
      <xdr:rowOff>143474</xdr:rowOff>
    </xdr:to>
    <xdr:sp macro="" textlink="">
      <xdr:nvSpPr>
        <xdr:cNvPr id="763" name="楕円 762"/>
        <xdr:cNvSpPr/>
      </xdr:nvSpPr>
      <xdr:spPr>
        <a:xfrm>
          <a:off x="22110700" y="552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64751</xdr:rowOff>
    </xdr:from>
    <xdr:ext cx="469744" cy="259045"/>
    <xdr:sp macro="" textlink="">
      <xdr:nvSpPr>
        <xdr:cNvPr id="764" name="諸支出金該当値テキスト"/>
        <xdr:cNvSpPr txBox="1"/>
      </xdr:nvSpPr>
      <xdr:spPr>
        <a:xfrm>
          <a:off x="22212300" y="537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156500</xdr:rowOff>
    </xdr:from>
    <xdr:to>
      <xdr:col>112</xdr:col>
      <xdr:colOff>38100</xdr:colOff>
      <xdr:row>38</xdr:row>
      <xdr:rowOff>86651</xdr:rowOff>
    </xdr:to>
    <xdr:sp macro="" textlink="">
      <xdr:nvSpPr>
        <xdr:cNvPr id="765" name="楕円 764"/>
        <xdr:cNvSpPr/>
      </xdr:nvSpPr>
      <xdr:spPr>
        <a:xfrm>
          <a:off x="21272500" y="65001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103177</xdr:rowOff>
    </xdr:from>
    <xdr:ext cx="378565" cy="259045"/>
    <xdr:sp macro="" textlink="">
      <xdr:nvSpPr>
        <xdr:cNvPr id="766" name="テキスト ボックス 765"/>
        <xdr:cNvSpPr txBox="1"/>
      </xdr:nvSpPr>
      <xdr:spPr>
        <a:xfrm>
          <a:off x="21134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399</xdr:rowOff>
    </xdr:from>
    <xdr:to>
      <xdr:col>107</xdr:col>
      <xdr:colOff>101600</xdr:colOff>
      <xdr:row>35</xdr:row>
      <xdr:rowOff>101999</xdr:rowOff>
    </xdr:to>
    <xdr:sp macro="" textlink="">
      <xdr:nvSpPr>
        <xdr:cNvPr id="767" name="楕円 766"/>
        <xdr:cNvSpPr/>
      </xdr:nvSpPr>
      <xdr:spPr>
        <a:xfrm>
          <a:off x="20383500" y="600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118526</xdr:rowOff>
    </xdr:from>
    <xdr:ext cx="469744" cy="259045"/>
    <xdr:sp macro="" textlink="">
      <xdr:nvSpPr>
        <xdr:cNvPr id="768" name="テキスト ボックス 767"/>
        <xdr:cNvSpPr txBox="1"/>
      </xdr:nvSpPr>
      <xdr:spPr>
        <a:xfrm>
          <a:off x="20199428" y="577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68979</xdr:rowOff>
    </xdr:from>
    <xdr:to>
      <xdr:col>102</xdr:col>
      <xdr:colOff>165100</xdr:colOff>
      <xdr:row>37</xdr:row>
      <xdr:rowOff>170579</xdr:rowOff>
    </xdr:to>
    <xdr:sp macro="" textlink="">
      <xdr:nvSpPr>
        <xdr:cNvPr id="769" name="楕円 768"/>
        <xdr:cNvSpPr/>
      </xdr:nvSpPr>
      <xdr:spPr>
        <a:xfrm>
          <a:off x="19494500" y="641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15656</xdr:rowOff>
    </xdr:from>
    <xdr:ext cx="378565" cy="259045"/>
    <xdr:sp macro="" textlink="">
      <xdr:nvSpPr>
        <xdr:cNvPr id="770" name="テキスト ボックス 769"/>
        <xdr:cNvSpPr txBox="1"/>
      </xdr:nvSpPr>
      <xdr:spPr>
        <a:xfrm>
          <a:off x="19356017" y="6187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1705</xdr:rowOff>
    </xdr:from>
    <xdr:to>
      <xdr:col>98</xdr:col>
      <xdr:colOff>38100</xdr:colOff>
      <xdr:row>31</xdr:row>
      <xdr:rowOff>103305</xdr:rowOff>
    </xdr:to>
    <xdr:sp macro="" textlink="">
      <xdr:nvSpPr>
        <xdr:cNvPr id="771" name="楕円 770"/>
        <xdr:cNvSpPr/>
      </xdr:nvSpPr>
      <xdr:spPr>
        <a:xfrm>
          <a:off x="18605500" y="531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119832</xdr:rowOff>
    </xdr:from>
    <xdr:ext cx="469744" cy="259045"/>
    <xdr:sp macro="" textlink="">
      <xdr:nvSpPr>
        <xdr:cNvPr id="772" name="テキスト ボックス 771"/>
        <xdr:cNvSpPr txBox="1"/>
      </xdr:nvSpPr>
      <xdr:spPr>
        <a:xfrm>
          <a:off x="18421428" y="509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latin typeface="ＭＳ Ｐゴシック" pitchFamily="50" charset="-128"/>
              <a:ea typeface="ＭＳ Ｐゴシック" pitchFamily="50" charset="-128"/>
              <a:cs typeface="+mn-cs"/>
            </a:rPr>
            <a:t>・総務費は、住民一人当たり</a:t>
          </a:r>
          <a:r>
            <a:rPr kumimoji="1" lang="en-US" altLang="ja-JP" sz="1100">
              <a:solidFill>
                <a:sysClr val="windowText" lastClr="000000"/>
              </a:solidFill>
              <a:latin typeface="ＭＳ Ｐゴシック" pitchFamily="50" charset="-128"/>
              <a:ea typeface="ＭＳ Ｐゴシック" pitchFamily="50" charset="-128"/>
              <a:cs typeface="+mn-cs"/>
            </a:rPr>
            <a:t>59,255</a:t>
          </a:r>
          <a:r>
            <a:rPr kumimoji="1" lang="ja-JP" altLang="ja-JP" sz="1100">
              <a:solidFill>
                <a:sysClr val="windowText" lastClr="000000"/>
              </a:solidFill>
              <a:latin typeface="ＭＳ Ｐゴシック" pitchFamily="50" charset="-128"/>
              <a:ea typeface="ＭＳ Ｐゴシック" pitchFamily="50" charset="-128"/>
              <a:cs typeface="+mn-cs"/>
            </a:rPr>
            <a:t>円となっており、類似団体平均と比べて高い水準にある。前年度決算と比較すると、市民会館改修事業、総合支所整備事業などの普通建設事業費が増加していることが主な要因である。</a:t>
          </a:r>
          <a:endParaRPr kumimoji="1" lang="en-US" altLang="ja-JP" sz="1100">
            <a:solidFill>
              <a:sysClr val="windowText" lastClr="000000"/>
            </a:solidFill>
            <a:latin typeface="ＭＳ Ｐゴシック" pitchFamily="50" charset="-128"/>
            <a:ea typeface="ＭＳ Ｐゴシック" pitchFamily="50" charset="-128"/>
            <a:cs typeface="+mn-cs"/>
          </a:endParaRPr>
        </a:p>
        <a:p>
          <a:pPr eaLnBrk="1" fontAlgn="auto" latinLnBrk="0" hangingPunct="1"/>
          <a:r>
            <a:rPr kumimoji="1" lang="ja-JP" altLang="ja-JP" sz="1100">
              <a:solidFill>
                <a:sysClr val="windowText" lastClr="000000"/>
              </a:solidFill>
              <a:latin typeface="ＭＳ Ｐゴシック" pitchFamily="50" charset="-128"/>
              <a:ea typeface="ＭＳ Ｐゴシック" pitchFamily="50" charset="-128"/>
              <a:cs typeface="+mn-cs"/>
            </a:rPr>
            <a:t>・衛生費は、住民一人当たり</a:t>
          </a:r>
          <a:r>
            <a:rPr kumimoji="1" lang="en-US" altLang="ja-JP" sz="1100">
              <a:solidFill>
                <a:sysClr val="windowText" lastClr="000000"/>
              </a:solidFill>
              <a:latin typeface="ＭＳ Ｐゴシック" pitchFamily="50" charset="-128"/>
              <a:ea typeface="ＭＳ Ｐゴシック" pitchFamily="50" charset="-128"/>
              <a:cs typeface="+mn-cs"/>
            </a:rPr>
            <a:t>84,387</a:t>
          </a:r>
          <a:r>
            <a:rPr kumimoji="1" lang="ja-JP" altLang="ja-JP" sz="1100">
              <a:solidFill>
                <a:sysClr val="windowText" lastClr="000000"/>
              </a:solidFill>
              <a:latin typeface="ＭＳ Ｐゴシック" pitchFamily="50" charset="-128"/>
              <a:ea typeface="ＭＳ Ｐゴシック" pitchFamily="50" charset="-128"/>
              <a:cs typeface="+mn-cs"/>
            </a:rPr>
            <a:t>円となっており、類似団体平均と比べて高い水準にある。前年度決算と比較すると、ごみ焼却施設建設事業などの普通建設事業費が増加していることが主な要因である。</a:t>
          </a:r>
          <a:endParaRPr kumimoji="1" lang="en-US" altLang="ja-JP" sz="1100">
            <a:solidFill>
              <a:sysClr val="windowText" lastClr="000000"/>
            </a:solidFill>
            <a:latin typeface="ＭＳ Ｐゴシック" pitchFamily="50" charset="-128"/>
            <a:ea typeface="ＭＳ Ｐゴシック" pitchFamily="50" charset="-128"/>
            <a:cs typeface="+mn-cs"/>
          </a:endParaRPr>
        </a:p>
        <a:p>
          <a:pPr eaLnBrk="1" fontAlgn="auto" latinLnBrk="0" hangingPunct="1"/>
          <a:r>
            <a:rPr kumimoji="1" lang="ja-JP" altLang="ja-JP" sz="1100">
              <a:solidFill>
                <a:sysClr val="windowText" lastClr="000000"/>
              </a:solidFill>
              <a:latin typeface="ＭＳ Ｐゴシック" pitchFamily="50" charset="-128"/>
              <a:ea typeface="ＭＳ Ｐゴシック" pitchFamily="50" charset="-128"/>
              <a:cs typeface="+mn-cs"/>
            </a:rPr>
            <a:t>・土木費は、住民一人当たり</a:t>
          </a:r>
          <a:r>
            <a:rPr kumimoji="1" lang="en-US" altLang="ja-JP" sz="1100">
              <a:solidFill>
                <a:sysClr val="windowText" lastClr="000000"/>
              </a:solidFill>
              <a:latin typeface="ＭＳ Ｐゴシック" pitchFamily="50" charset="-128"/>
              <a:ea typeface="ＭＳ Ｐゴシック" pitchFamily="50" charset="-128"/>
              <a:cs typeface="+mn-cs"/>
            </a:rPr>
            <a:t>80,976</a:t>
          </a:r>
          <a:r>
            <a:rPr kumimoji="1" lang="ja-JP" altLang="ja-JP" sz="1100">
              <a:solidFill>
                <a:sysClr val="windowText" lastClr="000000"/>
              </a:solidFill>
              <a:latin typeface="ＭＳ Ｐゴシック" pitchFamily="50" charset="-128"/>
              <a:ea typeface="ＭＳ Ｐゴシック" pitchFamily="50" charset="-128"/>
              <a:cs typeface="+mn-cs"/>
            </a:rPr>
            <a:t>円となっており、類似団体平均と比べて高い水準にある。岩国駅周辺整備事業、楠中津線改良事業などの</a:t>
          </a:r>
          <a:r>
            <a:rPr kumimoji="1" lang="ja-JP" altLang="en-US" sz="1100">
              <a:solidFill>
                <a:sysClr val="windowText" lastClr="000000"/>
              </a:solidFill>
              <a:latin typeface="ＭＳ Ｐゴシック" pitchFamily="50" charset="-128"/>
              <a:ea typeface="ＭＳ Ｐゴシック" pitchFamily="50" charset="-128"/>
              <a:cs typeface="+mn-cs"/>
            </a:rPr>
            <a:t>大規模な</a:t>
          </a:r>
          <a:r>
            <a:rPr kumimoji="1" lang="ja-JP" altLang="ja-JP" sz="1100">
              <a:solidFill>
                <a:sysClr val="windowText" lastClr="000000"/>
              </a:solidFill>
              <a:latin typeface="ＭＳ Ｐゴシック" pitchFamily="50" charset="-128"/>
              <a:ea typeface="ＭＳ Ｐゴシック" pitchFamily="50" charset="-128"/>
              <a:cs typeface="+mn-cs"/>
            </a:rPr>
            <a:t>普通建設事業</a:t>
          </a:r>
          <a:r>
            <a:rPr kumimoji="1" lang="ja-JP" altLang="en-US" sz="1100">
              <a:solidFill>
                <a:sysClr val="windowText" lastClr="000000"/>
              </a:solidFill>
              <a:latin typeface="ＭＳ Ｐゴシック" pitchFamily="50" charset="-128"/>
              <a:ea typeface="ＭＳ Ｐゴシック" pitchFamily="50" charset="-128"/>
              <a:cs typeface="+mn-cs"/>
            </a:rPr>
            <a:t>を実施したこ</a:t>
          </a:r>
          <a:r>
            <a:rPr kumimoji="1" lang="ja-JP" altLang="ja-JP" sz="1100">
              <a:solidFill>
                <a:sysClr val="windowText" lastClr="000000"/>
              </a:solidFill>
              <a:latin typeface="ＭＳ Ｐゴシック" pitchFamily="50" charset="-128"/>
              <a:ea typeface="ＭＳ Ｐゴシック" pitchFamily="50" charset="-128"/>
              <a:cs typeface="+mn-cs"/>
            </a:rPr>
            <a:t>とが主な要因である。</a:t>
          </a:r>
          <a:endParaRPr kumimoji="1" lang="en-US" altLang="ja-JP" sz="1100">
            <a:solidFill>
              <a:sysClr val="windowText" lastClr="000000"/>
            </a:solidFill>
            <a:latin typeface="ＭＳ Ｐゴシック" pitchFamily="50" charset="-128"/>
            <a:ea typeface="ＭＳ Ｐゴシック" pitchFamily="50" charset="-128"/>
            <a:cs typeface="+mn-cs"/>
          </a:endParaRPr>
        </a:p>
        <a:p>
          <a:r>
            <a:rPr kumimoji="1" lang="ja-JP" altLang="ja-JP" sz="1100">
              <a:solidFill>
                <a:sysClr val="windowText" lastClr="000000"/>
              </a:solidFill>
              <a:latin typeface="ＭＳ Ｐゴシック" pitchFamily="50" charset="-128"/>
              <a:ea typeface="ＭＳ Ｐゴシック" pitchFamily="50" charset="-128"/>
              <a:cs typeface="+mn-cs"/>
            </a:rPr>
            <a:t>・教育費は、住民一人当たり</a:t>
          </a:r>
          <a:r>
            <a:rPr kumimoji="1" lang="en-US" altLang="ja-JP" sz="1100">
              <a:solidFill>
                <a:sysClr val="windowText" lastClr="000000"/>
              </a:solidFill>
              <a:latin typeface="ＭＳ Ｐゴシック" pitchFamily="50" charset="-128"/>
              <a:ea typeface="ＭＳ Ｐゴシック" pitchFamily="50" charset="-128"/>
              <a:cs typeface="+mn-cs"/>
            </a:rPr>
            <a:t>53,997</a:t>
          </a:r>
          <a:r>
            <a:rPr kumimoji="1" lang="ja-JP" altLang="ja-JP" sz="1100">
              <a:solidFill>
                <a:sysClr val="windowText" lastClr="000000"/>
              </a:solidFill>
              <a:latin typeface="ＭＳ Ｐゴシック" pitchFamily="50" charset="-128"/>
              <a:ea typeface="ＭＳ Ｐゴシック" pitchFamily="50" charset="-128"/>
              <a:cs typeface="+mn-cs"/>
            </a:rPr>
            <a:t>円となっており、類似団体平均と比べて高い水準にある。玖珂</a:t>
          </a:r>
          <a:r>
            <a:rPr kumimoji="1" lang="ja-JP" altLang="en-US" sz="1100">
              <a:solidFill>
                <a:sysClr val="windowText" lastClr="000000"/>
              </a:solidFill>
              <a:latin typeface="ＭＳ Ｐゴシック" pitchFamily="50" charset="-128"/>
              <a:ea typeface="ＭＳ Ｐゴシック" pitchFamily="50" charset="-128"/>
              <a:cs typeface="+mn-cs"/>
            </a:rPr>
            <a:t>・周東学校給食センター</a:t>
          </a:r>
          <a:r>
            <a:rPr kumimoji="1" lang="ja-JP" altLang="ja-JP" sz="1100">
              <a:solidFill>
                <a:sysClr val="windowText" lastClr="000000"/>
              </a:solidFill>
              <a:latin typeface="ＭＳ Ｐゴシック" pitchFamily="50" charset="-128"/>
              <a:ea typeface="ＭＳ Ｐゴシック" pitchFamily="50" charset="-128"/>
              <a:cs typeface="+mn-cs"/>
            </a:rPr>
            <a:t>建設事業</a:t>
          </a:r>
          <a:r>
            <a:rPr kumimoji="1" lang="ja-JP" altLang="en-US" sz="1100">
              <a:solidFill>
                <a:sysClr val="windowText" lastClr="000000"/>
              </a:solidFill>
              <a:latin typeface="ＭＳ Ｐゴシック" pitchFamily="50" charset="-128"/>
              <a:ea typeface="ＭＳ Ｐゴシック" pitchFamily="50" charset="-128"/>
              <a:cs typeface="+mn-cs"/>
            </a:rPr>
            <a:t>、川下中学校武道場改築整備事業</a:t>
          </a:r>
          <a:r>
            <a:rPr kumimoji="1" lang="ja-JP" altLang="ja-JP" sz="1100">
              <a:solidFill>
                <a:sysClr val="windowText" lastClr="000000"/>
              </a:solidFill>
              <a:latin typeface="ＭＳ Ｐゴシック" pitchFamily="50" charset="-128"/>
              <a:ea typeface="ＭＳ Ｐゴシック" pitchFamily="50" charset="-128"/>
              <a:cs typeface="+mn-cs"/>
            </a:rPr>
            <a:t>などの</a:t>
          </a:r>
          <a:r>
            <a:rPr kumimoji="1" lang="ja-JP" altLang="en-US" sz="1100">
              <a:solidFill>
                <a:sysClr val="windowText" lastClr="000000"/>
              </a:solidFill>
              <a:latin typeface="ＭＳ Ｐゴシック" pitchFamily="50" charset="-128"/>
              <a:ea typeface="ＭＳ Ｐゴシック" pitchFamily="50" charset="-128"/>
              <a:cs typeface="+mn-cs"/>
            </a:rPr>
            <a:t>大規模な</a:t>
          </a:r>
          <a:r>
            <a:rPr kumimoji="1" lang="ja-JP" altLang="ja-JP" sz="1100">
              <a:solidFill>
                <a:sysClr val="windowText" lastClr="000000"/>
              </a:solidFill>
              <a:latin typeface="ＭＳ Ｐゴシック" pitchFamily="50" charset="-128"/>
              <a:ea typeface="ＭＳ Ｐゴシック" pitchFamily="50" charset="-128"/>
              <a:cs typeface="+mn-cs"/>
            </a:rPr>
            <a:t>普通建設事業</a:t>
          </a:r>
          <a:r>
            <a:rPr kumimoji="1" lang="ja-JP" altLang="en-US" sz="1100">
              <a:solidFill>
                <a:sysClr val="windowText" lastClr="000000"/>
              </a:solidFill>
              <a:latin typeface="ＭＳ Ｐゴシック" pitchFamily="50" charset="-128"/>
              <a:ea typeface="ＭＳ Ｐゴシック" pitchFamily="50" charset="-128"/>
              <a:cs typeface="+mn-cs"/>
            </a:rPr>
            <a:t>を実施した</a:t>
          </a:r>
          <a:r>
            <a:rPr kumimoji="1" lang="ja-JP" altLang="ja-JP" sz="1100">
              <a:solidFill>
                <a:sysClr val="windowText" lastClr="000000"/>
              </a:solidFill>
              <a:latin typeface="ＭＳ Ｐゴシック" pitchFamily="50" charset="-128"/>
              <a:ea typeface="ＭＳ Ｐゴシック" pitchFamily="50" charset="-128"/>
              <a:cs typeface="+mn-cs"/>
            </a:rPr>
            <a:t>ことが主な要因である。</a:t>
          </a:r>
          <a:endParaRPr kumimoji="1" lang="ja-JP" altLang="en-US" sz="1300">
            <a:solidFill>
              <a:sysClr val="windowText" lastClr="000000"/>
            </a:solidFill>
            <a:latin typeface="ＭＳ Ｐゴシック" pitchFamily="50" charset="-128"/>
            <a:ea typeface="ＭＳ Ｐゴシック"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山口県岩国市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ysClr val="windowText" lastClr="000000"/>
              </a:solidFill>
              <a:latin typeface="ＭＳ Ｐゴシック" pitchFamily="50" charset="-128"/>
              <a:ea typeface="ＭＳ Ｐゴシック" pitchFamily="50" charset="-128"/>
              <a:cs typeface="+mn-cs"/>
            </a:rPr>
            <a:t>　</a:t>
          </a:r>
          <a:r>
            <a:rPr lang="ja-JP" altLang="ja-JP" sz="1100" b="0" i="0" baseline="0">
              <a:solidFill>
                <a:sysClr val="windowText" lastClr="000000"/>
              </a:solidFill>
              <a:latin typeface="ＭＳ Ｐゴシック" pitchFamily="50" charset="-128"/>
              <a:ea typeface="ＭＳ Ｐゴシック" pitchFamily="50" charset="-128"/>
              <a:cs typeface="+mn-cs"/>
            </a:rPr>
            <a:t>平成</a:t>
          </a:r>
          <a:r>
            <a:rPr lang="en-US" altLang="ja-JP" sz="1100" b="0" i="0" baseline="0">
              <a:solidFill>
                <a:sysClr val="windowText" lastClr="000000"/>
              </a:solidFill>
              <a:latin typeface="ＭＳ Ｐゴシック" pitchFamily="50" charset="-128"/>
              <a:ea typeface="ＭＳ Ｐゴシック" pitchFamily="50" charset="-128"/>
              <a:cs typeface="+mn-cs"/>
            </a:rPr>
            <a:t>29</a:t>
          </a:r>
          <a:r>
            <a:rPr lang="ja-JP" altLang="ja-JP" sz="1100" b="0" i="0" baseline="0">
              <a:solidFill>
                <a:sysClr val="windowText" lastClr="000000"/>
              </a:solidFill>
              <a:latin typeface="ＭＳ Ｐゴシック" pitchFamily="50" charset="-128"/>
              <a:ea typeface="ＭＳ Ｐゴシック" pitchFamily="50" charset="-128"/>
              <a:cs typeface="+mn-cs"/>
            </a:rPr>
            <a:t>年度末の財政調整基金残高は、平成</a:t>
          </a:r>
          <a:r>
            <a:rPr lang="en-US" altLang="ja-JP" sz="1100" b="0" i="0" baseline="0">
              <a:solidFill>
                <a:sysClr val="windowText" lastClr="000000"/>
              </a:solidFill>
              <a:latin typeface="ＭＳ Ｐゴシック" pitchFamily="50" charset="-128"/>
              <a:ea typeface="ＭＳ Ｐゴシック" pitchFamily="50" charset="-128"/>
              <a:cs typeface="+mn-cs"/>
            </a:rPr>
            <a:t>28</a:t>
          </a:r>
          <a:r>
            <a:rPr lang="ja-JP" altLang="ja-JP" sz="1100" b="0" i="0" baseline="0">
              <a:solidFill>
                <a:sysClr val="windowText" lastClr="000000"/>
              </a:solidFill>
              <a:latin typeface="ＭＳ Ｐゴシック" pitchFamily="50" charset="-128"/>
              <a:ea typeface="ＭＳ Ｐゴシック" pitchFamily="50" charset="-128"/>
              <a:cs typeface="+mn-cs"/>
            </a:rPr>
            <a:t>年度末に比べ</a:t>
          </a:r>
          <a:r>
            <a:rPr lang="en-US" altLang="ja-JP" sz="1100" b="0" i="0" baseline="0">
              <a:solidFill>
                <a:sysClr val="windowText" lastClr="000000"/>
              </a:solidFill>
              <a:latin typeface="ＭＳ Ｐゴシック" pitchFamily="50" charset="-128"/>
              <a:ea typeface="ＭＳ Ｐゴシック" pitchFamily="50" charset="-128"/>
              <a:cs typeface="+mn-cs"/>
            </a:rPr>
            <a:t>782</a:t>
          </a:r>
          <a:r>
            <a:rPr lang="ja-JP" altLang="ja-JP" sz="1100" b="0" i="0" baseline="0">
              <a:solidFill>
                <a:sysClr val="windowText" lastClr="000000"/>
              </a:solidFill>
              <a:latin typeface="ＭＳ Ｐゴシック" pitchFamily="50" charset="-128"/>
              <a:ea typeface="ＭＳ Ｐゴシック" pitchFamily="50" charset="-128"/>
              <a:cs typeface="+mn-cs"/>
            </a:rPr>
            <a:t>百万円増加した。実質収支額は</a:t>
          </a:r>
          <a:r>
            <a:rPr lang="ja-JP" altLang="en-US" sz="1100" b="0" i="0" baseline="0">
              <a:solidFill>
                <a:sysClr val="windowText" lastClr="000000"/>
              </a:solidFill>
              <a:latin typeface="ＭＳ Ｐゴシック" pitchFamily="50" charset="-128"/>
              <a:ea typeface="ＭＳ Ｐゴシック" pitchFamily="50" charset="-128"/>
              <a:cs typeface="+mn-cs"/>
            </a:rPr>
            <a:t>、</a:t>
          </a:r>
          <a:r>
            <a:rPr lang="ja-JP" altLang="ja-JP" sz="1100" b="0" i="0" baseline="0">
              <a:solidFill>
                <a:sysClr val="windowText" lastClr="000000"/>
              </a:solidFill>
              <a:latin typeface="ＭＳ Ｐゴシック" pitchFamily="50" charset="-128"/>
              <a:ea typeface="ＭＳ Ｐゴシック" pitchFamily="50" charset="-128"/>
              <a:cs typeface="+mn-cs"/>
            </a:rPr>
            <a:t>前年度に比べ</a:t>
          </a:r>
          <a:r>
            <a:rPr lang="en-US" altLang="ja-JP" sz="1100" b="0" i="0" baseline="0">
              <a:solidFill>
                <a:sysClr val="windowText" lastClr="000000"/>
              </a:solidFill>
              <a:latin typeface="ＭＳ Ｐゴシック" pitchFamily="50" charset="-128"/>
              <a:ea typeface="ＭＳ Ｐゴシック" pitchFamily="50" charset="-128"/>
              <a:cs typeface="+mn-cs"/>
            </a:rPr>
            <a:t>453</a:t>
          </a:r>
          <a:r>
            <a:rPr lang="ja-JP" altLang="ja-JP" sz="1100" b="0" i="0" baseline="0">
              <a:solidFill>
                <a:sysClr val="windowText" lastClr="000000"/>
              </a:solidFill>
              <a:latin typeface="ＭＳ Ｐゴシック" pitchFamily="50" charset="-128"/>
              <a:ea typeface="ＭＳ Ｐゴシック" pitchFamily="50" charset="-128"/>
              <a:cs typeface="+mn-cs"/>
            </a:rPr>
            <a:t>百万円</a:t>
          </a:r>
          <a:r>
            <a:rPr lang="ja-JP" altLang="en-US" sz="1100" b="0" i="0" baseline="0">
              <a:solidFill>
                <a:sysClr val="windowText" lastClr="000000"/>
              </a:solidFill>
              <a:latin typeface="ＭＳ Ｐゴシック" pitchFamily="50" charset="-128"/>
              <a:ea typeface="ＭＳ Ｐゴシック" pitchFamily="50" charset="-128"/>
              <a:cs typeface="+mn-cs"/>
            </a:rPr>
            <a:t>減少</a:t>
          </a:r>
          <a:r>
            <a:rPr lang="ja-JP" altLang="ja-JP" sz="1100" b="0" i="0" baseline="0">
              <a:solidFill>
                <a:sysClr val="windowText" lastClr="000000"/>
              </a:solidFill>
              <a:latin typeface="ＭＳ Ｐゴシック" pitchFamily="50" charset="-128"/>
              <a:ea typeface="ＭＳ Ｐゴシック" pitchFamily="50" charset="-128"/>
              <a:cs typeface="+mn-cs"/>
            </a:rPr>
            <a:t>し、実質単年度収支は、前年度に比べ</a:t>
          </a:r>
          <a:r>
            <a:rPr lang="en-US" altLang="ja-JP" sz="1100" b="0" i="0" baseline="0">
              <a:solidFill>
                <a:sysClr val="windowText" lastClr="000000"/>
              </a:solidFill>
              <a:latin typeface="ＭＳ Ｐゴシック" pitchFamily="50" charset="-128"/>
              <a:ea typeface="ＭＳ Ｐゴシック" pitchFamily="50" charset="-128"/>
              <a:cs typeface="+mn-cs"/>
            </a:rPr>
            <a:t>389</a:t>
          </a:r>
          <a:r>
            <a:rPr lang="ja-JP" altLang="ja-JP" sz="1100" b="0" i="0" baseline="0">
              <a:solidFill>
                <a:sysClr val="windowText" lastClr="000000"/>
              </a:solidFill>
              <a:latin typeface="ＭＳ Ｐゴシック" pitchFamily="50" charset="-128"/>
              <a:ea typeface="ＭＳ Ｐゴシック" pitchFamily="50" charset="-128"/>
              <a:cs typeface="+mn-cs"/>
            </a:rPr>
            <a:t>百万円減の</a:t>
          </a:r>
          <a:r>
            <a:rPr lang="en-US" altLang="ja-JP" sz="1100" b="0" i="0" baseline="0">
              <a:solidFill>
                <a:sysClr val="windowText" lastClr="000000"/>
              </a:solidFill>
              <a:latin typeface="ＭＳ Ｐゴシック" pitchFamily="50" charset="-128"/>
              <a:ea typeface="ＭＳ Ｐゴシック" pitchFamily="50" charset="-128"/>
              <a:cs typeface="+mn-cs"/>
            </a:rPr>
            <a:t>329</a:t>
          </a:r>
          <a:r>
            <a:rPr lang="ja-JP" altLang="ja-JP" sz="1100" b="0" i="0" baseline="0">
              <a:solidFill>
                <a:sysClr val="windowText" lastClr="000000"/>
              </a:solidFill>
              <a:latin typeface="ＭＳ Ｐゴシック" pitchFamily="50" charset="-128"/>
              <a:ea typeface="ＭＳ Ｐゴシック" pitchFamily="50" charset="-128"/>
              <a:cs typeface="+mn-cs"/>
            </a:rPr>
            <a:t>百万円となった。</a:t>
          </a:r>
          <a:endParaRPr lang="ja-JP" altLang="ja-JP" sz="1100">
            <a:solidFill>
              <a:sysClr val="windowText" lastClr="000000"/>
            </a:solidFill>
            <a:latin typeface="ＭＳ Ｐゴシック" pitchFamily="50" charset="-128"/>
            <a:ea typeface="ＭＳ Ｐゴシック" pitchFamily="50" charset="-128"/>
            <a:cs typeface="+mn-cs"/>
          </a:endParaRPr>
        </a:p>
        <a:p>
          <a:pPr rtl="0"/>
          <a:r>
            <a:rPr lang="ja-JP" altLang="ja-JP" sz="1100" b="0" i="0" baseline="0">
              <a:solidFill>
                <a:sysClr val="windowText" lastClr="000000"/>
              </a:solidFill>
              <a:latin typeface="ＭＳ Ｐゴシック" pitchFamily="50" charset="-128"/>
              <a:ea typeface="ＭＳ Ｐゴシック" pitchFamily="50" charset="-128"/>
              <a:cs typeface="+mn-cs"/>
            </a:rPr>
            <a:t>　平成</a:t>
          </a:r>
          <a:r>
            <a:rPr lang="en-US" altLang="ja-JP" sz="1100" b="0" i="0" baseline="0">
              <a:solidFill>
                <a:sysClr val="windowText" lastClr="000000"/>
              </a:solidFill>
              <a:latin typeface="ＭＳ Ｐゴシック" pitchFamily="50" charset="-128"/>
              <a:ea typeface="ＭＳ Ｐゴシック" pitchFamily="50" charset="-128"/>
              <a:cs typeface="+mn-cs"/>
            </a:rPr>
            <a:t>28</a:t>
          </a:r>
          <a:r>
            <a:rPr lang="ja-JP" altLang="ja-JP" sz="1100" b="0" i="0" baseline="0">
              <a:solidFill>
                <a:sysClr val="windowText" lastClr="000000"/>
              </a:solidFill>
              <a:latin typeface="ＭＳ Ｐゴシック" pitchFamily="50" charset="-128"/>
              <a:ea typeface="ＭＳ Ｐゴシック" pitchFamily="50" charset="-128"/>
              <a:cs typeface="+mn-cs"/>
            </a:rPr>
            <a:t>年度から始まっている普通交付税などの合併支援措置の段階的縮減や、高齢化の進展などによる社会保障費、大規模事業、公共施設の維持管理等に多くの財源が必要であり、これらに備えて、財政調整基金の確保に努める。</a:t>
          </a:r>
          <a:endParaRPr kumimoji="1" lang="en-US" altLang="ja-JP" sz="1400">
            <a:latin typeface="ＭＳ Ｐゴシック" pitchFamily="50" charset="-128"/>
            <a:ea typeface="ＭＳ Ｐゴシック"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山口県岩国市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kumimoji="1" lang="ja-JP" altLang="ja-JP" sz="1100" b="0" i="0" baseline="0">
              <a:solidFill>
                <a:sysClr val="windowText" lastClr="000000"/>
              </a:solidFill>
              <a:latin typeface="ＭＳ Ｐゴシック" pitchFamily="50" charset="-128"/>
              <a:ea typeface="ＭＳ Ｐゴシック" pitchFamily="50" charset="-128"/>
              <a:cs typeface="+mn-cs"/>
            </a:rPr>
            <a:t>　</a:t>
          </a:r>
          <a:r>
            <a:rPr kumimoji="1" lang="ja-JP" altLang="en-US" sz="1100" b="0" i="0" baseline="0">
              <a:solidFill>
                <a:sysClr val="windowText" lastClr="000000"/>
              </a:solidFill>
              <a:latin typeface="ＭＳ Ｐゴシック" pitchFamily="50" charset="-128"/>
              <a:ea typeface="ＭＳ Ｐゴシック" pitchFamily="50" charset="-128"/>
              <a:cs typeface="+mn-cs"/>
            </a:rPr>
            <a:t>すべての会計で黒字となっており、安定した財政運営となっている。</a:t>
          </a:r>
          <a:endParaRPr kumimoji="1" lang="en-US" altLang="ja-JP" sz="1100" b="0" i="0" baseline="0">
            <a:solidFill>
              <a:sysClr val="windowText" lastClr="000000"/>
            </a:solidFill>
            <a:latin typeface="ＭＳ Ｐゴシック" pitchFamily="50" charset="-128"/>
            <a:ea typeface="ＭＳ Ｐゴシック" pitchFamily="50" charset="-128"/>
            <a:cs typeface="+mn-cs"/>
          </a:endParaRPr>
        </a:p>
        <a:p>
          <a:pPr rtl="0" fontAlgn="base"/>
          <a:r>
            <a:rPr kumimoji="1" lang="ja-JP" altLang="en-US" sz="1100" b="0" i="0" baseline="0">
              <a:solidFill>
                <a:sysClr val="windowText" lastClr="000000"/>
              </a:solidFill>
              <a:latin typeface="ＭＳ Ｐゴシック" pitchFamily="50" charset="-128"/>
              <a:ea typeface="ＭＳ Ｐゴシック" pitchFamily="50" charset="-128"/>
              <a:cs typeface="+mn-cs"/>
            </a:rPr>
            <a:t>　今後も、事業見直し、職員数の適正化などの行政改革や地方債残高の抑制、歳入の確保など財政の健全化の取組を進める。</a:t>
          </a:r>
          <a:endParaRPr lang="en-US" altLang="ja-JP" sz="1100" b="0" i="0" baseline="0">
            <a:solidFill>
              <a:sysClr val="windowText" lastClr="000000"/>
            </a:solidFill>
            <a:latin typeface="ＭＳ Ｐゴシック" pitchFamily="50" charset="-128"/>
            <a:ea typeface="ＭＳ Ｐゴシック" pitchFamily="50" charset="-128"/>
            <a:cs typeface="+mn-cs"/>
          </a:endParaRPr>
        </a:p>
        <a:p>
          <a:pPr rtl="0"/>
          <a:endParaRPr lang="en-US" altLang="ja-JP" sz="1100" b="0" i="0" baseline="0">
            <a:solidFill>
              <a:schemeClr val="dk1"/>
            </a:solidFill>
            <a:latin typeface="+mn-lt"/>
            <a:ea typeface="+mn-ea"/>
            <a:cs typeface="+mn-cs"/>
          </a:endParaRPr>
        </a:p>
        <a:p>
          <a:pPr rtl="0" fontAlgn="base"/>
          <a:r>
            <a:rPr kumimoji="1" lang="ja-JP" altLang="ja-JP" sz="1100" b="0" i="0" baseline="0">
              <a:solidFill>
                <a:schemeClr val="dk1"/>
              </a:solidFill>
              <a:latin typeface="+mn-lt"/>
              <a:ea typeface="+mn-ea"/>
              <a:cs typeface="+mn-cs"/>
            </a:rPr>
            <a:t>　</a:t>
          </a:r>
          <a:endParaRPr lang="ja-JP" altLang="ja-JP" sz="11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70" zoomScaleNormal="7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73971713</v>
      </c>
      <c r="BO4" s="410"/>
      <c r="BP4" s="410"/>
      <c r="BQ4" s="410"/>
      <c r="BR4" s="410"/>
      <c r="BS4" s="410"/>
      <c r="BT4" s="410"/>
      <c r="BU4" s="411"/>
      <c r="BV4" s="409">
        <v>73800807</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2.7</v>
      </c>
      <c r="CU4" s="416"/>
      <c r="CV4" s="416"/>
      <c r="CW4" s="416"/>
      <c r="CX4" s="416"/>
      <c r="CY4" s="416"/>
      <c r="CZ4" s="416"/>
      <c r="DA4" s="417"/>
      <c r="DB4" s="415">
        <v>3.8</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72662693</v>
      </c>
      <c r="BO5" s="447"/>
      <c r="BP5" s="447"/>
      <c r="BQ5" s="447"/>
      <c r="BR5" s="447"/>
      <c r="BS5" s="447"/>
      <c r="BT5" s="447"/>
      <c r="BU5" s="448"/>
      <c r="BV5" s="446">
        <v>71909720</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91.6</v>
      </c>
      <c r="CU5" s="444"/>
      <c r="CV5" s="444"/>
      <c r="CW5" s="444"/>
      <c r="CX5" s="444"/>
      <c r="CY5" s="444"/>
      <c r="CZ5" s="444"/>
      <c r="DA5" s="445"/>
      <c r="DB5" s="443">
        <v>92.5</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1309020</v>
      </c>
      <c r="BO6" s="447"/>
      <c r="BP6" s="447"/>
      <c r="BQ6" s="447"/>
      <c r="BR6" s="447"/>
      <c r="BS6" s="447"/>
      <c r="BT6" s="447"/>
      <c r="BU6" s="448"/>
      <c r="BV6" s="446">
        <v>1891087</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95.6</v>
      </c>
      <c r="CU6" s="484"/>
      <c r="CV6" s="484"/>
      <c r="CW6" s="484"/>
      <c r="CX6" s="484"/>
      <c r="CY6" s="484"/>
      <c r="CZ6" s="484"/>
      <c r="DA6" s="485"/>
      <c r="DB6" s="483">
        <v>95.5</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365126</v>
      </c>
      <c r="BO7" s="447"/>
      <c r="BP7" s="447"/>
      <c r="BQ7" s="447"/>
      <c r="BR7" s="447"/>
      <c r="BS7" s="447"/>
      <c r="BT7" s="447"/>
      <c r="BU7" s="448"/>
      <c r="BV7" s="446">
        <v>493987</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35100611</v>
      </c>
      <c r="CU7" s="447"/>
      <c r="CV7" s="447"/>
      <c r="CW7" s="447"/>
      <c r="CX7" s="447"/>
      <c r="CY7" s="447"/>
      <c r="CZ7" s="447"/>
      <c r="DA7" s="448"/>
      <c r="DB7" s="446">
        <v>36862606</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88</v>
      </c>
      <c r="AV8" s="479"/>
      <c r="AW8" s="479"/>
      <c r="AX8" s="479"/>
      <c r="AY8" s="480" t="s">
        <v>103</v>
      </c>
      <c r="AZ8" s="481"/>
      <c r="BA8" s="481"/>
      <c r="BB8" s="481"/>
      <c r="BC8" s="481"/>
      <c r="BD8" s="481"/>
      <c r="BE8" s="481"/>
      <c r="BF8" s="481"/>
      <c r="BG8" s="481"/>
      <c r="BH8" s="481"/>
      <c r="BI8" s="481"/>
      <c r="BJ8" s="481"/>
      <c r="BK8" s="481"/>
      <c r="BL8" s="481"/>
      <c r="BM8" s="482"/>
      <c r="BN8" s="446">
        <v>943894</v>
      </c>
      <c r="BO8" s="447"/>
      <c r="BP8" s="447"/>
      <c r="BQ8" s="447"/>
      <c r="BR8" s="447"/>
      <c r="BS8" s="447"/>
      <c r="BT8" s="447"/>
      <c r="BU8" s="448"/>
      <c r="BV8" s="446">
        <v>1397100</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0.57999999999999996</v>
      </c>
      <c r="CU8" s="487"/>
      <c r="CV8" s="487"/>
      <c r="CW8" s="487"/>
      <c r="CX8" s="487"/>
      <c r="CY8" s="487"/>
      <c r="CZ8" s="487"/>
      <c r="DA8" s="488"/>
      <c r="DB8" s="486">
        <v>0.57999999999999996</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136757</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88</v>
      </c>
      <c r="AV9" s="479"/>
      <c r="AW9" s="479"/>
      <c r="AX9" s="479"/>
      <c r="AY9" s="480" t="s">
        <v>109</v>
      </c>
      <c r="AZ9" s="481"/>
      <c r="BA9" s="481"/>
      <c r="BB9" s="481"/>
      <c r="BC9" s="481"/>
      <c r="BD9" s="481"/>
      <c r="BE9" s="481"/>
      <c r="BF9" s="481"/>
      <c r="BG9" s="481"/>
      <c r="BH9" s="481"/>
      <c r="BI9" s="481"/>
      <c r="BJ9" s="481"/>
      <c r="BK9" s="481"/>
      <c r="BL9" s="481"/>
      <c r="BM9" s="482"/>
      <c r="BN9" s="446">
        <v>-453206</v>
      </c>
      <c r="BO9" s="447"/>
      <c r="BP9" s="447"/>
      <c r="BQ9" s="447"/>
      <c r="BR9" s="447"/>
      <c r="BS9" s="447"/>
      <c r="BT9" s="447"/>
      <c r="BU9" s="448"/>
      <c r="BV9" s="446">
        <v>16794</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11.8</v>
      </c>
      <c r="CU9" s="444"/>
      <c r="CV9" s="444"/>
      <c r="CW9" s="444"/>
      <c r="CX9" s="444"/>
      <c r="CY9" s="444"/>
      <c r="CZ9" s="444"/>
      <c r="DA9" s="445"/>
      <c r="DB9" s="443">
        <v>14.4</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143857</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782023</v>
      </c>
      <c r="BO10" s="447"/>
      <c r="BP10" s="447"/>
      <c r="BQ10" s="447"/>
      <c r="BR10" s="447"/>
      <c r="BS10" s="447"/>
      <c r="BT10" s="447"/>
      <c r="BU10" s="448"/>
      <c r="BV10" s="446">
        <v>701116</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113</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x14ac:dyDescent="0.15">
      <c r="A12" s="166"/>
      <c r="B12" s="506" t="s">
        <v>122</v>
      </c>
      <c r="C12" s="507"/>
      <c r="D12" s="507"/>
      <c r="E12" s="507"/>
      <c r="F12" s="507"/>
      <c r="G12" s="507"/>
      <c r="H12" s="507"/>
      <c r="I12" s="507"/>
      <c r="J12" s="507"/>
      <c r="K12" s="508"/>
      <c r="L12" s="515" t="s">
        <v>123</v>
      </c>
      <c r="M12" s="516"/>
      <c r="N12" s="516"/>
      <c r="O12" s="516"/>
      <c r="P12" s="516"/>
      <c r="Q12" s="517"/>
      <c r="R12" s="518">
        <v>136748</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88</v>
      </c>
      <c r="AV12" s="479"/>
      <c r="AW12" s="479"/>
      <c r="AX12" s="479"/>
      <c r="AY12" s="480" t="s">
        <v>127</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121</v>
      </c>
      <c r="CU12" s="487"/>
      <c r="CV12" s="487"/>
      <c r="CW12" s="487"/>
      <c r="CX12" s="487"/>
      <c r="CY12" s="487"/>
      <c r="CZ12" s="487"/>
      <c r="DA12" s="488"/>
      <c r="DB12" s="486" t="s">
        <v>121</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129</v>
      </c>
      <c r="N13" s="535"/>
      <c r="O13" s="535"/>
      <c r="P13" s="535"/>
      <c r="Q13" s="536"/>
      <c r="R13" s="527">
        <v>134996</v>
      </c>
      <c r="S13" s="528"/>
      <c r="T13" s="528"/>
      <c r="U13" s="528"/>
      <c r="V13" s="529"/>
      <c r="W13" s="462" t="s">
        <v>130</v>
      </c>
      <c r="X13" s="463"/>
      <c r="Y13" s="463"/>
      <c r="Z13" s="463"/>
      <c r="AA13" s="463"/>
      <c r="AB13" s="453"/>
      <c r="AC13" s="497">
        <v>2143</v>
      </c>
      <c r="AD13" s="498"/>
      <c r="AE13" s="498"/>
      <c r="AF13" s="498"/>
      <c r="AG13" s="537"/>
      <c r="AH13" s="497">
        <v>2675</v>
      </c>
      <c r="AI13" s="498"/>
      <c r="AJ13" s="498"/>
      <c r="AK13" s="498"/>
      <c r="AL13" s="499"/>
      <c r="AM13" s="475" t="s">
        <v>131</v>
      </c>
      <c r="AN13" s="476"/>
      <c r="AO13" s="476"/>
      <c r="AP13" s="476"/>
      <c r="AQ13" s="476"/>
      <c r="AR13" s="476"/>
      <c r="AS13" s="476"/>
      <c r="AT13" s="477"/>
      <c r="AU13" s="478" t="s">
        <v>113</v>
      </c>
      <c r="AV13" s="479"/>
      <c r="AW13" s="479"/>
      <c r="AX13" s="479"/>
      <c r="AY13" s="480" t="s">
        <v>132</v>
      </c>
      <c r="AZ13" s="481"/>
      <c r="BA13" s="481"/>
      <c r="BB13" s="481"/>
      <c r="BC13" s="481"/>
      <c r="BD13" s="481"/>
      <c r="BE13" s="481"/>
      <c r="BF13" s="481"/>
      <c r="BG13" s="481"/>
      <c r="BH13" s="481"/>
      <c r="BI13" s="481"/>
      <c r="BJ13" s="481"/>
      <c r="BK13" s="481"/>
      <c r="BL13" s="481"/>
      <c r="BM13" s="482"/>
      <c r="BN13" s="446">
        <v>328817</v>
      </c>
      <c r="BO13" s="447"/>
      <c r="BP13" s="447"/>
      <c r="BQ13" s="447"/>
      <c r="BR13" s="447"/>
      <c r="BS13" s="447"/>
      <c r="BT13" s="447"/>
      <c r="BU13" s="448"/>
      <c r="BV13" s="446">
        <v>717910</v>
      </c>
      <c r="BW13" s="447"/>
      <c r="BX13" s="447"/>
      <c r="BY13" s="447"/>
      <c r="BZ13" s="447"/>
      <c r="CA13" s="447"/>
      <c r="CB13" s="447"/>
      <c r="CC13" s="448"/>
      <c r="CD13" s="449" t="s">
        <v>133</v>
      </c>
      <c r="CE13" s="450"/>
      <c r="CF13" s="450"/>
      <c r="CG13" s="450"/>
      <c r="CH13" s="450"/>
      <c r="CI13" s="450"/>
      <c r="CJ13" s="450"/>
      <c r="CK13" s="450"/>
      <c r="CL13" s="450"/>
      <c r="CM13" s="450"/>
      <c r="CN13" s="450"/>
      <c r="CO13" s="450"/>
      <c r="CP13" s="450"/>
      <c r="CQ13" s="450"/>
      <c r="CR13" s="450"/>
      <c r="CS13" s="451"/>
      <c r="CT13" s="443">
        <v>6.9</v>
      </c>
      <c r="CU13" s="444"/>
      <c r="CV13" s="444"/>
      <c r="CW13" s="444"/>
      <c r="CX13" s="444"/>
      <c r="CY13" s="444"/>
      <c r="CZ13" s="444"/>
      <c r="DA13" s="445"/>
      <c r="DB13" s="443">
        <v>8.9</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134</v>
      </c>
      <c r="M14" s="525"/>
      <c r="N14" s="525"/>
      <c r="O14" s="525"/>
      <c r="P14" s="525"/>
      <c r="Q14" s="526"/>
      <c r="R14" s="527">
        <v>138394</v>
      </c>
      <c r="S14" s="528"/>
      <c r="T14" s="528"/>
      <c r="U14" s="528"/>
      <c r="V14" s="529"/>
      <c r="W14" s="436"/>
      <c r="X14" s="437"/>
      <c r="Y14" s="437"/>
      <c r="Z14" s="437"/>
      <c r="AA14" s="437"/>
      <c r="AB14" s="426"/>
      <c r="AC14" s="530">
        <v>3.7</v>
      </c>
      <c r="AD14" s="531"/>
      <c r="AE14" s="531"/>
      <c r="AF14" s="531"/>
      <c r="AG14" s="532"/>
      <c r="AH14" s="530">
        <v>4.3</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135</v>
      </c>
      <c r="CE14" s="539"/>
      <c r="CF14" s="539"/>
      <c r="CG14" s="539"/>
      <c r="CH14" s="539"/>
      <c r="CI14" s="539"/>
      <c r="CJ14" s="539"/>
      <c r="CK14" s="539"/>
      <c r="CL14" s="539"/>
      <c r="CM14" s="539"/>
      <c r="CN14" s="539"/>
      <c r="CO14" s="539"/>
      <c r="CP14" s="539"/>
      <c r="CQ14" s="539"/>
      <c r="CR14" s="539"/>
      <c r="CS14" s="540"/>
      <c r="CT14" s="541">
        <v>5.5</v>
      </c>
      <c r="CU14" s="542"/>
      <c r="CV14" s="542"/>
      <c r="CW14" s="542"/>
      <c r="CX14" s="542"/>
      <c r="CY14" s="542"/>
      <c r="CZ14" s="542"/>
      <c r="DA14" s="543"/>
      <c r="DB14" s="541">
        <v>11.8</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136</v>
      </c>
      <c r="N15" s="535"/>
      <c r="O15" s="535"/>
      <c r="P15" s="535"/>
      <c r="Q15" s="536"/>
      <c r="R15" s="527">
        <v>136727</v>
      </c>
      <c r="S15" s="528"/>
      <c r="T15" s="528"/>
      <c r="U15" s="528"/>
      <c r="V15" s="529"/>
      <c r="W15" s="462" t="s">
        <v>137</v>
      </c>
      <c r="X15" s="463"/>
      <c r="Y15" s="463"/>
      <c r="Z15" s="463"/>
      <c r="AA15" s="463"/>
      <c r="AB15" s="453"/>
      <c r="AC15" s="497">
        <v>16337</v>
      </c>
      <c r="AD15" s="498"/>
      <c r="AE15" s="498"/>
      <c r="AF15" s="498"/>
      <c r="AG15" s="537"/>
      <c r="AH15" s="497">
        <v>17976</v>
      </c>
      <c r="AI15" s="498"/>
      <c r="AJ15" s="498"/>
      <c r="AK15" s="498"/>
      <c r="AL15" s="499"/>
      <c r="AM15" s="475"/>
      <c r="AN15" s="476"/>
      <c r="AO15" s="476"/>
      <c r="AP15" s="476"/>
      <c r="AQ15" s="476"/>
      <c r="AR15" s="476"/>
      <c r="AS15" s="476"/>
      <c r="AT15" s="477"/>
      <c r="AU15" s="478"/>
      <c r="AV15" s="479"/>
      <c r="AW15" s="479"/>
      <c r="AX15" s="479"/>
      <c r="AY15" s="406" t="s">
        <v>138</v>
      </c>
      <c r="AZ15" s="407"/>
      <c r="BA15" s="407"/>
      <c r="BB15" s="407"/>
      <c r="BC15" s="407"/>
      <c r="BD15" s="407"/>
      <c r="BE15" s="407"/>
      <c r="BF15" s="407"/>
      <c r="BG15" s="407"/>
      <c r="BH15" s="407"/>
      <c r="BI15" s="407"/>
      <c r="BJ15" s="407"/>
      <c r="BK15" s="407"/>
      <c r="BL15" s="407"/>
      <c r="BM15" s="408"/>
      <c r="BN15" s="409">
        <v>16005562</v>
      </c>
      <c r="BO15" s="410"/>
      <c r="BP15" s="410"/>
      <c r="BQ15" s="410"/>
      <c r="BR15" s="410"/>
      <c r="BS15" s="410"/>
      <c r="BT15" s="410"/>
      <c r="BU15" s="411"/>
      <c r="BV15" s="409">
        <v>16032622</v>
      </c>
      <c r="BW15" s="410"/>
      <c r="BX15" s="410"/>
      <c r="BY15" s="410"/>
      <c r="BZ15" s="410"/>
      <c r="CA15" s="410"/>
      <c r="CB15" s="410"/>
      <c r="CC15" s="411"/>
      <c r="CD15" s="544" t="s">
        <v>139</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140</v>
      </c>
      <c r="M16" s="555"/>
      <c r="N16" s="555"/>
      <c r="O16" s="555"/>
      <c r="P16" s="555"/>
      <c r="Q16" s="556"/>
      <c r="R16" s="547" t="s">
        <v>141</v>
      </c>
      <c r="S16" s="548"/>
      <c r="T16" s="548"/>
      <c r="U16" s="548"/>
      <c r="V16" s="549"/>
      <c r="W16" s="436"/>
      <c r="X16" s="437"/>
      <c r="Y16" s="437"/>
      <c r="Z16" s="437"/>
      <c r="AA16" s="437"/>
      <c r="AB16" s="426"/>
      <c r="AC16" s="530">
        <v>27.8</v>
      </c>
      <c r="AD16" s="531"/>
      <c r="AE16" s="531"/>
      <c r="AF16" s="531"/>
      <c r="AG16" s="532"/>
      <c r="AH16" s="530">
        <v>28.8</v>
      </c>
      <c r="AI16" s="531"/>
      <c r="AJ16" s="531"/>
      <c r="AK16" s="531"/>
      <c r="AL16" s="533"/>
      <c r="AM16" s="475"/>
      <c r="AN16" s="476"/>
      <c r="AO16" s="476"/>
      <c r="AP16" s="476"/>
      <c r="AQ16" s="476"/>
      <c r="AR16" s="476"/>
      <c r="AS16" s="476"/>
      <c r="AT16" s="477"/>
      <c r="AU16" s="478"/>
      <c r="AV16" s="479"/>
      <c r="AW16" s="479"/>
      <c r="AX16" s="479"/>
      <c r="AY16" s="480" t="s">
        <v>142</v>
      </c>
      <c r="AZ16" s="481"/>
      <c r="BA16" s="481"/>
      <c r="BB16" s="481"/>
      <c r="BC16" s="481"/>
      <c r="BD16" s="481"/>
      <c r="BE16" s="481"/>
      <c r="BF16" s="481"/>
      <c r="BG16" s="481"/>
      <c r="BH16" s="481"/>
      <c r="BI16" s="481"/>
      <c r="BJ16" s="481"/>
      <c r="BK16" s="481"/>
      <c r="BL16" s="481"/>
      <c r="BM16" s="482"/>
      <c r="BN16" s="446">
        <v>27663718</v>
      </c>
      <c r="BO16" s="447"/>
      <c r="BP16" s="447"/>
      <c r="BQ16" s="447"/>
      <c r="BR16" s="447"/>
      <c r="BS16" s="447"/>
      <c r="BT16" s="447"/>
      <c r="BU16" s="448"/>
      <c r="BV16" s="446">
        <v>27896199</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143</v>
      </c>
      <c r="N17" s="551"/>
      <c r="O17" s="551"/>
      <c r="P17" s="551"/>
      <c r="Q17" s="552"/>
      <c r="R17" s="547" t="s">
        <v>144</v>
      </c>
      <c r="S17" s="548"/>
      <c r="T17" s="548"/>
      <c r="U17" s="548"/>
      <c r="V17" s="549"/>
      <c r="W17" s="462" t="s">
        <v>145</v>
      </c>
      <c r="X17" s="463"/>
      <c r="Y17" s="463"/>
      <c r="Z17" s="463"/>
      <c r="AA17" s="463"/>
      <c r="AB17" s="453"/>
      <c r="AC17" s="497">
        <v>40198</v>
      </c>
      <c r="AD17" s="498"/>
      <c r="AE17" s="498"/>
      <c r="AF17" s="498"/>
      <c r="AG17" s="537"/>
      <c r="AH17" s="497">
        <v>41760</v>
      </c>
      <c r="AI17" s="498"/>
      <c r="AJ17" s="498"/>
      <c r="AK17" s="498"/>
      <c r="AL17" s="499"/>
      <c r="AM17" s="475"/>
      <c r="AN17" s="476"/>
      <c r="AO17" s="476"/>
      <c r="AP17" s="476"/>
      <c r="AQ17" s="476"/>
      <c r="AR17" s="476"/>
      <c r="AS17" s="476"/>
      <c r="AT17" s="477"/>
      <c r="AU17" s="478"/>
      <c r="AV17" s="479"/>
      <c r="AW17" s="479"/>
      <c r="AX17" s="479"/>
      <c r="AY17" s="480" t="s">
        <v>146</v>
      </c>
      <c r="AZ17" s="481"/>
      <c r="BA17" s="481"/>
      <c r="BB17" s="481"/>
      <c r="BC17" s="481"/>
      <c r="BD17" s="481"/>
      <c r="BE17" s="481"/>
      <c r="BF17" s="481"/>
      <c r="BG17" s="481"/>
      <c r="BH17" s="481"/>
      <c r="BI17" s="481"/>
      <c r="BJ17" s="481"/>
      <c r="BK17" s="481"/>
      <c r="BL17" s="481"/>
      <c r="BM17" s="482"/>
      <c r="BN17" s="446">
        <v>20425076</v>
      </c>
      <c r="BO17" s="447"/>
      <c r="BP17" s="447"/>
      <c r="BQ17" s="447"/>
      <c r="BR17" s="447"/>
      <c r="BS17" s="447"/>
      <c r="BT17" s="447"/>
      <c r="BU17" s="448"/>
      <c r="BV17" s="446">
        <v>20437568</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147</v>
      </c>
      <c r="C18" s="489"/>
      <c r="D18" s="489"/>
      <c r="E18" s="558"/>
      <c r="F18" s="558"/>
      <c r="G18" s="558"/>
      <c r="H18" s="558"/>
      <c r="I18" s="558"/>
      <c r="J18" s="558"/>
      <c r="K18" s="558"/>
      <c r="L18" s="559">
        <v>873.72</v>
      </c>
      <c r="M18" s="559"/>
      <c r="N18" s="559"/>
      <c r="O18" s="559"/>
      <c r="P18" s="559"/>
      <c r="Q18" s="559"/>
      <c r="R18" s="560"/>
      <c r="S18" s="560"/>
      <c r="T18" s="560"/>
      <c r="U18" s="560"/>
      <c r="V18" s="561"/>
      <c r="W18" s="464"/>
      <c r="X18" s="465"/>
      <c r="Y18" s="465"/>
      <c r="Z18" s="465"/>
      <c r="AA18" s="465"/>
      <c r="AB18" s="456"/>
      <c r="AC18" s="562">
        <v>68.5</v>
      </c>
      <c r="AD18" s="563"/>
      <c r="AE18" s="563"/>
      <c r="AF18" s="563"/>
      <c r="AG18" s="564"/>
      <c r="AH18" s="562">
        <v>66.900000000000006</v>
      </c>
      <c r="AI18" s="563"/>
      <c r="AJ18" s="563"/>
      <c r="AK18" s="563"/>
      <c r="AL18" s="565"/>
      <c r="AM18" s="475"/>
      <c r="AN18" s="476"/>
      <c r="AO18" s="476"/>
      <c r="AP18" s="476"/>
      <c r="AQ18" s="476"/>
      <c r="AR18" s="476"/>
      <c r="AS18" s="476"/>
      <c r="AT18" s="477"/>
      <c r="AU18" s="478"/>
      <c r="AV18" s="479"/>
      <c r="AW18" s="479"/>
      <c r="AX18" s="479"/>
      <c r="AY18" s="480" t="s">
        <v>148</v>
      </c>
      <c r="AZ18" s="481"/>
      <c r="BA18" s="481"/>
      <c r="BB18" s="481"/>
      <c r="BC18" s="481"/>
      <c r="BD18" s="481"/>
      <c r="BE18" s="481"/>
      <c r="BF18" s="481"/>
      <c r="BG18" s="481"/>
      <c r="BH18" s="481"/>
      <c r="BI18" s="481"/>
      <c r="BJ18" s="481"/>
      <c r="BK18" s="481"/>
      <c r="BL18" s="481"/>
      <c r="BM18" s="482"/>
      <c r="BN18" s="446">
        <v>34410288</v>
      </c>
      <c r="BO18" s="447"/>
      <c r="BP18" s="447"/>
      <c r="BQ18" s="447"/>
      <c r="BR18" s="447"/>
      <c r="BS18" s="447"/>
      <c r="BT18" s="447"/>
      <c r="BU18" s="448"/>
      <c r="BV18" s="446">
        <v>35439803</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149</v>
      </c>
      <c r="C19" s="489"/>
      <c r="D19" s="489"/>
      <c r="E19" s="558"/>
      <c r="F19" s="558"/>
      <c r="G19" s="558"/>
      <c r="H19" s="558"/>
      <c r="I19" s="558"/>
      <c r="J19" s="558"/>
      <c r="K19" s="558"/>
      <c r="L19" s="566">
        <v>157</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150</v>
      </c>
      <c r="AZ19" s="481"/>
      <c r="BA19" s="481"/>
      <c r="BB19" s="481"/>
      <c r="BC19" s="481"/>
      <c r="BD19" s="481"/>
      <c r="BE19" s="481"/>
      <c r="BF19" s="481"/>
      <c r="BG19" s="481"/>
      <c r="BH19" s="481"/>
      <c r="BI19" s="481"/>
      <c r="BJ19" s="481"/>
      <c r="BK19" s="481"/>
      <c r="BL19" s="481"/>
      <c r="BM19" s="482"/>
      <c r="BN19" s="446">
        <v>44760794</v>
      </c>
      <c r="BO19" s="447"/>
      <c r="BP19" s="447"/>
      <c r="BQ19" s="447"/>
      <c r="BR19" s="447"/>
      <c r="BS19" s="447"/>
      <c r="BT19" s="447"/>
      <c r="BU19" s="448"/>
      <c r="BV19" s="446">
        <v>46267296</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151</v>
      </c>
      <c r="C20" s="489"/>
      <c r="D20" s="489"/>
      <c r="E20" s="558"/>
      <c r="F20" s="558"/>
      <c r="G20" s="558"/>
      <c r="H20" s="558"/>
      <c r="I20" s="558"/>
      <c r="J20" s="558"/>
      <c r="K20" s="558"/>
      <c r="L20" s="566">
        <v>59080</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152</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153</v>
      </c>
      <c r="C22" s="581"/>
      <c r="D22" s="582"/>
      <c r="E22" s="458" t="s">
        <v>1</v>
      </c>
      <c r="F22" s="463"/>
      <c r="G22" s="463"/>
      <c r="H22" s="463"/>
      <c r="I22" s="463"/>
      <c r="J22" s="463"/>
      <c r="K22" s="453"/>
      <c r="L22" s="458" t="s">
        <v>154</v>
      </c>
      <c r="M22" s="463"/>
      <c r="N22" s="463"/>
      <c r="O22" s="463"/>
      <c r="P22" s="453"/>
      <c r="Q22" s="589" t="s">
        <v>155</v>
      </c>
      <c r="R22" s="590"/>
      <c r="S22" s="590"/>
      <c r="T22" s="590"/>
      <c r="U22" s="590"/>
      <c r="V22" s="591"/>
      <c r="W22" s="595" t="s">
        <v>156</v>
      </c>
      <c r="X22" s="581"/>
      <c r="Y22" s="582"/>
      <c r="Z22" s="458" t="s">
        <v>1</v>
      </c>
      <c r="AA22" s="463"/>
      <c r="AB22" s="463"/>
      <c r="AC22" s="463"/>
      <c r="AD22" s="463"/>
      <c r="AE22" s="463"/>
      <c r="AF22" s="463"/>
      <c r="AG22" s="453"/>
      <c r="AH22" s="608" t="s">
        <v>157</v>
      </c>
      <c r="AI22" s="463"/>
      <c r="AJ22" s="463"/>
      <c r="AK22" s="463"/>
      <c r="AL22" s="453"/>
      <c r="AM22" s="608" t="s">
        <v>158</v>
      </c>
      <c r="AN22" s="609"/>
      <c r="AO22" s="609"/>
      <c r="AP22" s="609"/>
      <c r="AQ22" s="609"/>
      <c r="AR22" s="610"/>
      <c r="AS22" s="589" t="s">
        <v>155</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159</v>
      </c>
      <c r="AZ23" s="407"/>
      <c r="BA23" s="407"/>
      <c r="BB23" s="407"/>
      <c r="BC23" s="407"/>
      <c r="BD23" s="407"/>
      <c r="BE23" s="407"/>
      <c r="BF23" s="407"/>
      <c r="BG23" s="407"/>
      <c r="BH23" s="407"/>
      <c r="BI23" s="407"/>
      <c r="BJ23" s="407"/>
      <c r="BK23" s="407"/>
      <c r="BL23" s="407"/>
      <c r="BM23" s="408"/>
      <c r="BN23" s="446">
        <v>54241601</v>
      </c>
      <c r="BO23" s="447"/>
      <c r="BP23" s="447"/>
      <c r="BQ23" s="447"/>
      <c r="BR23" s="447"/>
      <c r="BS23" s="447"/>
      <c r="BT23" s="447"/>
      <c r="BU23" s="448"/>
      <c r="BV23" s="446">
        <v>51765156</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160</v>
      </c>
      <c r="F24" s="476"/>
      <c r="G24" s="476"/>
      <c r="H24" s="476"/>
      <c r="I24" s="476"/>
      <c r="J24" s="476"/>
      <c r="K24" s="477"/>
      <c r="L24" s="497">
        <v>1</v>
      </c>
      <c r="M24" s="498"/>
      <c r="N24" s="498"/>
      <c r="O24" s="498"/>
      <c r="P24" s="537"/>
      <c r="Q24" s="497">
        <v>9650</v>
      </c>
      <c r="R24" s="498"/>
      <c r="S24" s="498"/>
      <c r="T24" s="498"/>
      <c r="U24" s="498"/>
      <c r="V24" s="537"/>
      <c r="W24" s="596"/>
      <c r="X24" s="584"/>
      <c r="Y24" s="585"/>
      <c r="Z24" s="496" t="s">
        <v>161</v>
      </c>
      <c r="AA24" s="476"/>
      <c r="AB24" s="476"/>
      <c r="AC24" s="476"/>
      <c r="AD24" s="476"/>
      <c r="AE24" s="476"/>
      <c r="AF24" s="476"/>
      <c r="AG24" s="477"/>
      <c r="AH24" s="497">
        <v>1029</v>
      </c>
      <c r="AI24" s="498"/>
      <c r="AJ24" s="498"/>
      <c r="AK24" s="498"/>
      <c r="AL24" s="537"/>
      <c r="AM24" s="497">
        <v>3432744</v>
      </c>
      <c r="AN24" s="498"/>
      <c r="AO24" s="498"/>
      <c r="AP24" s="498"/>
      <c r="AQ24" s="498"/>
      <c r="AR24" s="537"/>
      <c r="AS24" s="497">
        <v>3336</v>
      </c>
      <c r="AT24" s="498"/>
      <c r="AU24" s="498"/>
      <c r="AV24" s="498"/>
      <c r="AW24" s="498"/>
      <c r="AX24" s="499"/>
      <c r="AY24" s="616" t="s">
        <v>162</v>
      </c>
      <c r="AZ24" s="617"/>
      <c r="BA24" s="617"/>
      <c r="BB24" s="617"/>
      <c r="BC24" s="617"/>
      <c r="BD24" s="617"/>
      <c r="BE24" s="617"/>
      <c r="BF24" s="617"/>
      <c r="BG24" s="617"/>
      <c r="BH24" s="617"/>
      <c r="BI24" s="617"/>
      <c r="BJ24" s="617"/>
      <c r="BK24" s="617"/>
      <c r="BL24" s="617"/>
      <c r="BM24" s="618"/>
      <c r="BN24" s="446">
        <v>40464806</v>
      </c>
      <c r="BO24" s="447"/>
      <c r="BP24" s="447"/>
      <c r="BQ24" s="447"/>
      <c r="BR24" s="447"/>
      <c r="BS24" s="447"/>
      <c r="BT24" s="447"/>
      <c r="BU24" s="448"/>
      <c r="BV24" s="446">
        <v>41221517</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163</v>
      </c>
      <c r="F25" s="476"/>
      <c r="G25" s="476"/>
      <c r="H25" s="476"/>
      <c r="I25" s="476"/>
      <c r="J25" s="476"/>
      <c r="K25" s="477"/>
      <c r="L25" s="497">
        <v>1</v>
      </c>
      <c r="M25" s="498"/>
      <c r="N25" s="498"/>
      <c r="O25" s="498"/>
      <c r="P25" s="537"/>
      <c r="Q25" s="497">
        <v>7850</v>
      </c>
      <c r="R25" s="498"/>
      <c r="S25" s="498"/>
      <c r="T25" s="498"/>
      <c r="U25" s="498"/>
      <c r="V25" s="537"/>
      <c r="W25" s="596"/>
      <c r="X25" s="584"/>
      <c r="Y25" s="585"/>
      <c r="Z25" s="496" t="s">
        <v>164</v>
      </c>
      <c r="AA25" s="476"/>
      <c r="AB25" s="476"/>
      <c r="AC25" s="476"/>
      <c r="AD25" s="476"/>
      <c r="AE25" s="476"/>
      <c r="AF25" s="476"/>
      <c r="AG25" s="477"/>
      <c r="AH25" s="497" t="s">
        <v>165</v>
      </c>
      <c r="AI25" s="498"/>
      <c r="AJ25" s="498"/>
      <c r="AK25" s="498"/>
      <c r="AL25" s="537"/>
      <c r="AM25" s="497" t="s">
        <v>121</v>
      </c>
      <c r="AN25" s="498"/>
      <c r="AO25" s="498"/>
      <c r="AP25" s="498"/>
      <c r="AQ25" s="498"/>
      <c r="AR25" s="537"/>
      <c r="AS25" s="497" t="s">
        <v>121</v>
      </c>
      <c r="AT25" s="498"/>
      <c r="AU25" s="498"/>
      <c r="AV25" s="498"/>
      <c r="AW25" s="498"/>
      <c r="AX25" s="499"/>
      <c r="AY25" s="406" t="s">
        <v>166</v>
      </c>
      <c r="AZ25" s="407"/>
      <c r="BA25" s="407"/>
      <c r="BB25" s="407"/>
      <c r="BC25" s="407"/>
      <c r="BD25" s="407"/>
      <c r="BE25" s="407"/>
      <c r="BF25" s="407"/>
      <c r="BG25" s="407"/>
      <c r="BH25" s="407"/>
      <c r="BI25" s="407"/>
      <c r="BJ25" s="407"/>
      <c r="BK25" s="407"/>
      <c r="BL25" s="407"/>
      <c r="BM25" s="408"/>
      <c r="BN25" s="409">
        <v>33171259</v>
      </c>
      <c r="BO25" s="410"/>
      <c r="BP25" s="410"/>
      <c r="BQ25" s="410"/>
      <c r="BR25" s="410"/>
      <c r="BS25" s="410"/>
      <c r="BT25" s="410"/>
      <c r="BU25" s="411"/>
      <c r="BV25" s="409">
        <v>42952328</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167</v>
      </c>
      <c r="F26" s="476"/>
      <c r="G26" s="476"/>
      <c r="H26" s="476"/>
      <c r="I26" s="476"/>
      <c r="J26" s="476"/>
      <c r="K26" s="477"/>
      <c r="L26" s="497">
        <v>1</v>
      </c>
      <c r="M26" s="498"/>
      <c r="N26" s="498"/>
      <c r="O26" s="498"/>
      <c r="P26" s="537"/>
      <c r="Q26" s="497">
        <v>6850</v>
      </c>
      <c r="R26" s="498"/>
      <c r="S26" s="498"/>
      <c r="T26" s="498"/>
      <c r="U26" s="498"/>
      <c r="V26" s="537"/>
      <c r="W26" s="596"/>
      <c r="X26" s="584"/>
      <c r="Y26" s="585"/>
      <c r="Z26" s="496" t="s">
        <v>168</v>
      </c>
      <c r="AA26" s="606"/>
      <c r="AB26" s="606"/>
      <c r="AC26" s="606"/>
      <c r="AD26" s="606"/>
      <c r="AE26" s="606"/>
      <c r="AF26" s="606"/>
      <c r="AG26" s="607"/>
      <c r="AH26" s="497">
        <v>80</v>
      </c>
      <c r="AI26" s="498"/>
      <c r="AJ26" s="498"/>
      <c r="AK26" s="498"/>
      <c r="AL26" s="537"/>
      <c r="AM26" s="497">
        <v>264160</v>
      </c>
      <c r="AN26" s="498"/>
      <c r="AO26" s="498"/>
      <c r="AP26" s="498"/>
      <c r="AQ26" s="498"/>
      <c r="AR26" s="537"/>
      <c r="AS26" s="497">
        <v>3302</v>
      </c>
      <c r="AT26" s="498"/>
      <c r="AU26" s="498"/>
      <c r="AV26" s="498"/>
      <c r="AW26" s="498"/>
      <c r="AX26" s="499"/>
      <c r="AY26" s="449" t="s">
        <v>169</v>
      </c>
      <c r="AZ26" s="450"/>
      <c r="BA26" s="450"/>
      <c r="BB26" s="450"/>
      <c r="BC26" s="450"/>
      <c r="BD26" s="450"/>
      <c r="BE26" s="450"/>
      <c r="BF26" s="450"/>
      <c r="BG26" s="450"/>
      <c r="BH26" s="450"/>
      <c r="BI26" s="450"/>
      <c r="BJ26" s="450"/>
      <c r="BK26" s="450"/>
      <c r="BL26" s="450"/>
      <c r="BM26" s="451"/>
      <c r="BN26" s="446" t="s">
        <v>165</v>
      </c>
      <c r="BO26" s="447"/>
      <c r="BP26" s="447"/>
      <c r="BQ26" s="447"/>
      <c r="BR26" s="447"/>
      <c r="BS26" s="447"/>
      <c r="BT26" s="447"/>
      <c r="BU26" s="448"/>
      <c r="BV26" s="446" t="s">
        <v>165</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170</v>
      </c>
      <c r="F27" s="476"/>
      <c r="G27" s="476"/>
      <c r="H27" s="476"/>
      <c r="I27" s="476"/>
      <c r="J27" s="476"/>
      <c r="K27" s="477"/>
      <c r="L27" s="497">
        <v>1</v>
      </c>
      <c r="M27" s="498"/>
      <c r="N27" s="498"/>
      <c r="O27" s="498"/>
      <c r="P27" s="537"/>
      <c r="Q27" s="497">
        <v>5400</v>
      </c>
      <c r="R27" s="498"/>
      <c r="S27" s="498"/>
      <c r="T27" s="498"/>
      <c r="U27" s="498"/>
      <c r="V27" s="537"/>
      <c r="W27" s="596"/>
      <c r="X27" s="584"/>
      <c r="Y27" s="585"/>
      <c r="Z27" s="496" t="s">
        <v>171</v>
      </c>
      <c r="AA27" s="476"/>
      <c r="AB27" s="476"/>
      <c r="AC27" s="476"/>
      <c r="AD27" s="476"/>
      <c r="AE27" s="476"/>
      <c r="AF27" s="476"/>
      <c r="AG27" s="477"/>
      <c r="AH27" s="497">
        <v>4</v>
      </c>
      <c r="AI27" s="498"/>
      <c r="AJ27" s="498"/>
      <c r="AK27" s="498"/>
      <c r="AL27" s="537"/>
      <c r="AM27" s="497">
        <v>13696</v>
      </c>
      <c r="AN27" s="498"/>
      <c r="AO27" s="498"/>
      <c r="AP27" s="498"/>
      <c r="AQ27" s="498"/>
      <c r="AR27" s="537"/>
      <c r="AS27" s="497">
        <v>3424</v>
      </c>
      <c r="AT27" s="498"/>
      <c r="AU27" s="498"/>
      <c r="AV27" s="498"/>
      <c r="AW27" s="498"/>
      <c r="AX27" s="499"/>
      <c r="AY27" s="538" t="s">
        <v>172</v>
      </c>
      <c r="AZ27" s="539"/>
      <c r="BA27" s="539"/>
      <c r="BB27" s="539"/>
      <c r="BC27" s="539"/>
      <c r="BD27" s="539"/>
      <c r="BE27" s="539"/>
      <c r="BF27" s="539"/>
      <c r="BG27" s="539"/>
      <c r="BH27" s="539"/>
      <c r="BI27" s="539"/>
      <c r="BJ27" s="539"/>
      <c r="BK27" s="539"/>
      <c r="BL27" s="539"/>
      <c r="BM27" s="540"/>
      <c r="BN27" s="619">
        <v>922218</v>
      </c>
      <c r="BO27" s="620"/>
      <c r="BP27" s="620"/>
      <c r="BQ27" s="620"/>
      <c r="BR27" s="620"/>
      <c r="BS27" s="620"/>
      <c r="BT27" s="620"/>
      <c r="BU27" s="621"/>
      <c r="BV27" s="619">
        <v>922210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173</v>
      </c>
      <c r="F28" s="476"/>
      <c r="G28" s="476"/>
      <c r="H28" s="476"/>
      <c r="I28" s="476"/>
      <c r="J28" s="476"/>
      <c r="K28" s="477"/>
      <c r="L28" s="497">
        <v>1</v>
      </c>
      <c r="M28" s="498"/>
      <c r="N28" s="498"/>
      <c r="O28" s="498"/>
      <c r="P28" s="537"/>
      <c r="Q28" s="497">
        <v>4700</v>
      </c>
      <c r="R28" s="498"/>
      <c r="S28" s="498"/>
      <c r="T28" s="498"/>
      <c r="U28" s="498"/>
      <c r="V28" s="537"/>
      <c r="W28" s="596"/>
      <c r="X28" s="584"/>
      <c r="Y28" s="585"/>
      <c r="Z28" s="496" t="s">
        <v>174</v>
      </c>
      <c r="AA28" s="476"/>
      <c r="AB28" s="476"/>
      <c r="AC28" s="476"/>
      <c r="AD28" s="476"/>
      <c r="AE28" s="476"/>
      <c r="AF28" s="476"/>
      <c r="AG28" s="477"/>
      <c r="AH28" s="497" t="s">
        <v>121</v>
      </c>
      <c r="AI28" s="498"/>
      <c r="AJ28" s="498"/>
      <c r="AK28" s="498"/>
      <c r="AL28" s="537"/>
      <c r="AM28" s="497" t="s">
        <v>165</v>
      </c>
      <c r="AN28" s="498"/>
      <c r="AO28" s="498"/>
      <c r="AP28" s="498"/>
      <c r="AQ28" s="498"/>
      <c r="AR28" s="537"/>
      <c r="AS28" s="497" t="s">
        <v>165</v>
      </c>
      <c r="AT28" s="498"/>
      <c r="AU28" s="498"/>
      <c r="AV28" s="498"/>
      <c r="AW28" s="498"/>
      <c r="AX28" s="499"/>
      <c r="AY28" s="622" t="s">
        <v>175</v>
      </c>
      <c r="AZ28" s="623"/>
      <c r="BA28" s="623"/>
      <c r="BB28" s="624"/>
      <c r="BC28" s="406" t="s">
        <v>42</v>
      </c>
      <c r="BD28" s="407"/>
      <c r="BE28" s="407"/>
      <c r="BF28" s="407"/>
      <c r="BG28" s="407"/>
      <c r="BH28" s="407"/>
      <c r="BI28" s="407"/>
      <c r="BJ28" s="407"/>
      <c r="BK28" s="407"/>
      <c r="BL28" s="407"/>
      <c r="BM28" s="408"/>
      <c r="BN28" s="409">
        <v>9591833</v>
      </c>
      <c r="BO28" s="410"/>
      <c r="BP28" s="410"/>
      <c r="BQ28" s="410"/>
      <c r="BR28" s="410"/>
      <c r="BS28" s="410"/>
      <c r="BT28" s="410"/>
      <c r="BU28" s="411"/>
      <c r="BV28" s="409">
        <v>8809810</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176</v>
      </c>
      <c r="F29" s="476"/>
      <c r="G29" s="476"/>
      <c r="H29" s="476"/>
      <c r="I29" s="476"/>
      <c r="J29" s="476"/>
      <c r="K29" s="477"/>
      <c r="L29" s="497">
        <v>30</v>
      </c>
      <c r="M29" s="498"/>
      <c r="N29" s="498"/>
      <c r="O29" s="498"/>
      <c r="P29" s="537"/>
      <c r="Q29" s="497">
        <v>4400</v>
      </c>
      <c r="R29" s="498"/>
      <c r="S29" s="498"/>
      <c r="T29" s="498"/>
      <c r="U29" s="498"/>
      <c r="V29" s="537"/>
      <c r="W29" s="597"/>
      <c r="X29" s="598"/>
      <c r="Y29" s="599"/>
      <c r="Z29" s="496" t="s">
        <v>177</v>
      </c>
      <c r="AA29" s="476"/>
      <c r="AB29" s="476"/>
      <c r="AC29" s="476"/>
      <c r="AD29" s="476"/>
      <c r="AE29" s="476"/>
      <c r="AF29" s="476"/>
      <c r="AG29" s="477"/>
      <c r="AH29" s="497">
        <v>1033</v>
      </c>
      <c r="AI29" s="498"/>
      <c r="AJ29" s="498"/>
      <c r="AK29" s="498"/>
      <c r="AL29" s="537"/>
      <c r="AM29" s="497">
        <v>3446440</v>
      </c>
      <c r="AN29" s="498"/>
      <c r="AO29" s="498"/>
      <c r="AP29" s="498"/>
      <c r="AQ29" s="498"/>
      <c r="AR29" s="537"/>
      <c r="AS29" s="497">
        <v>3336</v>
      </c>
      <c r="AT29" s="498"/>
      <c r="AU29" s="498"/>
      <c r="AV29" s="498"/>
      <c r="AW29" s="498"/>
      <c r="AX29" s="499"/>
      <c r="AY29" s="625"/>
      <c r="AZ29" s="626"/>
      <c r="BA29" s="626"/>
      <c r="BB29" s="627"/>
      <c r="BC29" s="480" t="s">
        <v>178</v>
      </c>
      <c r="BD29" s="481"/>
      <c r="BE29" s="481"/>
      <c r="BF29" s="481"/>
      <c r="BG29" s="481"/>
      <c r="BH29" s="481"/>
      <c r="BI29" s="481"/>
      <c r="BJ29" s="481"/>
      <c r="BK29" s="481"/>
      <c r="BL29" s="481"/>
      <c r="BM29" s="482"/>
      <c r="BN29" s="446">
        <v>3694959</v>
      </c>
      <c r="BO29" s="447"/>
      <c r="BP29" s="447"/>
      <c r="BQ29" s="447"/>
      <c r="BR29" s="447"/>
      <c r="BS29" s="447"/>
      <c r="BT29" s="447"/>
      <c r="BU29" s="448"/>
      <c r="BV29" s="446">
        <v>3694323</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179</v>
      </c>
      <c r="X30" s="604"/>
      <c r="Y30" s="604"/>
      <c r="Z30" s="604"/>
      <c r="AA30" s="604"/>
      <c r="AB30" s="604"/>
      <c r="AC30" s="604"/>
      <c r="AD30" s="604"/>
      <c r="AE30" s="604"/>
      <c r="AF30" s="604"/>
      <c r="AG30" s="605"/>
      <c r="AH30" s="562">
        <v>98.9</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4981593</v>
      </c>
      <c r="BO30" s="620"/>
      <c r="BP30" s="620"/>
      <c r="BQ30" s="620"/>
      <c r="BR30" s="620"/>
      <c r="BS30" s="620"/>
      <c r="BT30" s="620"/>
      <c r="BU30" s="621"/>
      <c r="BV30" s="619">
        <v>4998825</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180</v>
      </c>
      <c r="D32" s="193"/>
      <c r="E32" s="193"/>
      <c r="F32" s="190"/>
      <c r="G32" s="190"/>
      <c r="H32" s="190"/>
      <c r="I32" s="190"/>
      <c r="J32" s="190"/>
      <c r="K32" s="190"/>
      <c r="L32" s="190"/>
      <c r="M32" s="190"/>
      <c r="N32" s="190"/>
      <c r="O32" s="190"/>
      <c r="P32" s="190"/>
      <c r="Q32" s="190"/>
      <c r="R32" s="190"/>
      <c r="S32" s="190"/>
      <c r="T32" s="190"/>
      <c r="U32" s="190" t="s">
        <v>181</v>
      </c>
      <c r="V32" s="190"/>
      <c r="W32" s="190"/>
      <c r="X32" s="190"/>
      <c r="Y32" s="190"/>
      <c r="Z32" s="190"/>
      <c r="AA32" s="190"/>
      <c r="AB32" s="190"/>
      <c r="AC32" s="190"/>
      <c r="AD32" s="190"/>
      <c r="AE32" s="190"/>
      <c r="AF32" s="190"/>
      <c r="AG32" s="190"/>
      <c r="AH32" s="190"/>
      <c r="AI32" s="190"/>
      <c r="AJ32" s="190"/>
      <c r="AK32" s="190"/>
      <c r="AL32" s="190"/>
      <c r="AM32" s="194" t="s">
        <v>182</v>
      </c>
      <c r="AN32" s="190"/>
      <c r="AO32" s="190"/>
      <c r="AP32" s="190"/>
      <c r="AQ32" s="190"/>
      <c r="AR32" s="190"/>
      <c r="AS32" s="194"/>
      <c r="AT32" s="194"/>
      <c r="AU32" s="194"/>
      <c r="AV32" s="194"/>
      <c r="AW32" s="194"/>
      <c r="AX32" s="194"/>
      <c r="AY32" s="194"/>
      <c r="AZ32" s="194"/>
      <c r="BA32" s="194"/>
      <c r="BB32" s="190"/>
      <c r="BC32" s="194"/>
      <c r="BD32" s="190"/>
      <c r="BE32" s="194" t="s">
        <v>183</v>
      </c>
      <c r="BF32" s="190"/>
      <c r="BG32" s="190"/>
      <c r="BH32" s="190"/>
      <c r="BI32" s="190"/>
      <c r="BJ32" s="194"/>
      <c r="BK32" s="194"/>
      <c r="BL32" s="194"/>
      <c r="BM32" s="194"/>
      <c r="BN32" s="194"/>
      <c r="BO32" s="194"/>
      <c r="BP32" s="194"/>
      <c r="BQ32" s="194"/>
      <c r="BR32" s="190"/>
      <c r="BS32" s="190"/>
      <c r="BT32" s="190"/>
      <c r="BU32" s="190"/>
      <c r="BV32" s="190"/>
      <c r="BW32" s="190" t="s">
        <v>184</v>
      </c>
      <c r="BX32" s="190"/>
      <c r="BY32" s="190"/>
      <c r="BZ32" s="190"/>
      <c r="CA32" s="190"/>
      <c r="CB32" s="194"/>
      <c r="CC32" s="194"/>
      <c r="CD32" s="194"/>
      <c r="CE32" s="194"/>
      <c r="CF32" s="194"/>
      <c r="CG32" s="194"/>
      <c r="CH32" s="194"/>
      <c r="CI32" s="194"/>
      <c r="CJ32" s="194"/>
      <c r="CK32" s="194"/>
      <c r="CL32" s="194"/>
      <c r="CM32" s="194"/>
      <c r="CN32" s="194"/>
      <c r="CO32" s="194" t="s">
        <v>185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186</v>
      </c>
      <c r="D33" s="470"/>
      <c r="E33" s="435" t="s">
        <v>187</v>
      </c>
      <c r="F33" s="435"/>
      <c r="G33" s="435"/>
      <c r="H33" s="435"/>
      <c r="I33" s="435"/>
      <c r="J33" s="435"/>
      <c r="K33" s="435"/>
      <c r="L33" s="435"/>
      <c r="M33" s="435"/>
      <c r="N33" s="435"/>
      <c r="O33" s="435"/>
      <c r="P33" s="435"/>
      <c r="Q33" s="435"/>
      <c r="R33" s="435"/>
      <c r="S33" s="435"/>
      <c r="T33" s="195"/>
      <c r="U33" s="470" t="s">
        <v>188</v>
      </c>
      <c r="V33" s="470"/>
      <c r="W33" s="435" t="s">
        <v>189</v>
      </c>
      <c r="X33" s="435"/>
      <c r="Y33" s="435"/>
      <c r="Z33" s="435"/>
      <c r="AA33" s="435"/>
      <c r="AB33" s="435"/>
      <c r="AC33" s="435"/>
      <c r="AD33" s="435"/>
      <c r="AE33" s="435"/>
      <c r="AF33" s="435"/>
      <c r="AG33" s="435"/>
      <c r="AH33" s="435"/>
      <c r="AI33" s="435"/>
      <c r="AJ33" s="435"/>
      <c r="AK33" s="435"/>
      <c r="AL33" s="195"/>
      <c r="AM33" s="470" t="s">
        <v>188</v>
      </c>
      <c r="AN33" s="470"/>
      <c r="AO33" s="435" t="s">
        <v>187</v>
      </c>
      <c r="AP33" s="435"/>
      <c r="AQ33" s="435"/>
      <c r="AR33" s="435"/>
      <c r="AS33" s="435"/>
      <c r="AT33" s="435"/>
      <c r="AU33" s="435"/>
      <c r="AV33" s="435"/>
      <c r="AW33" s="435"/>
      <c r="AX33" s="435"/>
      <c r="AY33" s="435"/>
      <c r="AZ33" s="435"/>
      <c r="BA33" s="435"/>
      <c r="BB33" s="435"/>
      <c r="BC33" s="435"/>
      <c r="BD33" s="196"/>
      <c r="BE33" s="435" t="s">
        <v>190</v>
      </c>
      <c r="BF33" s="435"/>
      <c r="BG33" s="435" t="s">
        <v>191</v>
      </c>
      <c r="BH33" s="435"/>
      <c r="BI33" s="435"/>
      <c r="BJ33" s="435"/>
      <c r="BK33" s="435"/>
      <c r="BL33" s="435"/>
      <c r="BM33" s="435"/>
      <c r="BN33" s="435"/>
      <c r="BO33" s="435"/>
      <c r="BP33" s="435"/>
      <c r="BQ33" s="435"/>
      <c r="BR33" s="435"/>
      <c r="BS33" s="435"/>
      <c r="BT33" s="435"/>
      <c r="BU33" s="435"/>
      <c r="BV33" s="196"/>
      <c r="BW33" s="470" t="s">
        <v>190</v>
      </c>
      <c r="BX33" s="470"/>
      <c r="BY33" s="435" t="s">
        <v>192</v>
      </c>
      <c r="BZ33" s="435"/>
      <c r="CA33" s="435"/>
      <c r="CB33" s="435"/>
      <c r="CC33" s="435"/>
      <c r="CD33" s="435"/>
      <c r="CE33" s="435"/>
      <c r="CF33" s="435"/>
      <c r="CG33" s="435"/>
      <c r="CH33" s="435"/>
      <c r="CI33" s="435"/>
      <c r="CJ33" s="435"/>
      <c r="CK33" s="435"/>
      <c r="CL33" s="435"/>
      <c r="CM33" s="435"/>
      <c r="CN33" s="195"/>
      <c r="CO33" s="470" t="s">
        <v>188</v>
      </c>
      <c r="CP33" s="470"/>
      <c r="CQ33" s="435" t="s">
        <v>193</v>
      </c>
      <c r="CR33" s="435"/>
      <c r="CS33" s="435"/>
      <c r="CT33" s="435"/>
      <c r="CU33" s="435"/>
      <c r="CV33" s="435"/>
      <c r="CW33" s="435"/>
      <c r="CX33" s="435"/>
      <c r="CY33" s="435"/>
      <c r="CZ33" s="435"/>
      <c r="DA33" s="435"/>
      <c r="DB33" s="435"/>
      <c r="DC33" s="435"/>
      <c r="DD33" s="435"/>
      <c r="DE33" s="435"/>
      <c r="DF33" s="195"/>
      <c r="DG33" s="631" t="s">
        <v>194</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IF('各会計、関係団体の財政状況及び健全化判断比率'!B32="","",'各会計、関係団体の財政状況及び健全化判断比率'!B32)</f>
        <v>水道事業会計</v>
      </c>
      <c r="AP34" s="633"/>
      <c r="AQ34" s="633"/>
      <c r="AR34" s="633"/>
      <c r="AS34" s="633"/>
      <c r="AT34" s="633"/>
      <c r="AU34" s="633"/>
      <c r="AV34" s="633"/>
      <c r="AW34" s="633"/>
      <c r="AX34" s="633"/>
      <c r="AY34" s="633"/>
      <c r="AZ34" s="633"/>
      <c r="BA34" s="633"/>
      <c r="BB34" s="633"/>
      <c r="BC34" s="633"/>
      <c r="BD34" s="193"/>
      <c r="BE34" s="632">
        <f>IF(BG34="","",MAX(C34:D43,U34:V43,AM34:AN43)+1)</f>
        <v>11</v>
      </c>
      <c r="BF34" s="632"/>
      <c r="BG34" s="633" t="str">
        <f>IF('各会計、関係団体の財政状況及び健全化判断比率'!B36="","",'各会計、関係団体の財政状況及び健全化判断比率'!B36)</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18</v>
      </c>
      <c r="BX34" s="632"/>
      <c r="BY34" s="633" t="str">
        <f>IF('各会計、関係団体の財政状況及び健全化判断比率'!B68="","",'各会計、関係団体の財政状況及び健全化判断比率'!B68)</f>
        <v>玖珂地方老人福祉施設組合（一般会計）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28</v>
      </c>
      <c r="CP34" s="632"/>
      <c r="CQ34" s="633" t="str">
        <f>IF('各会計、関係団体の財政状況及び健全化判断比率'!BS7="","",'各会計、関係団体の財政状況及び健全化判断比率'!BS7)</f>
        <v>岩国柱島海運</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土地取得事業特別会計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f t="shared" ref="AM35:AM43" si="0">IF(AO35="","",AM34+1)</f>
        <v>8</v>
      </c>
      <c r="AN35" s="632"/>
      <c r="AO35" s="633" t="str">
        <f>IF('各会計、関係団体の財政状況及び健全化判断比率'!B33="","",'各会計、関係団体の財政状況及び健全化判断比率'!B33)</f>
        <v>工業用水道事業会計</v>
      </c>
      <c r="AP35" s="633"/>
      <c r="AQ35" s="633"/>
      <c r="AR35" s="633"/>
      <c r="AS35" s="633"/>
      <c r="AT35" s="633"/>
      <c r="AU35" s="633"/>
      <c r="AV35" s="633"/>
      <c r="AW35" s="633"/>
      <c r="AX35" s="633"/>
      <c r="AY35" s="633"/>
      <c r="AZ35" s="633"/>
      <c r="BA35" s="633"/>
      <c r="BB35" s="633"/>
      <c r="BC35" s="633"/>
      <c r="BD35" s="193"/>
      <c r="BE35" s="632">
        <f t="shared" ref="BE35:BE43" si="1">IF(BG35="","",BE34+1)</f>
        <v>12</v>
      </c>
      <c r="BF35" s="632"/>
      <c r="BG35" s="633" t="str">
        <f>IF('各会計、関係団体の財政状況及び健全化判断比率'!B37="","",'各会計、関係団体の財政状況及び健全化判断比率'!B37)</f>
        <v>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19</v>
      </c>
      <c r="BX35" s="632"/>
      <c r="BY35" s="633" t="str">
        <f>IF('各会計、関係団体の財政状況及び健全化判断比率'!B69="","",'各会計、関係団体の財政状況及び健全化判断比率'!B69)</f>
        <v>玖珂地方老人福祉施設組合（指定訪問介護事業特別会計）</v>
      </c>
      <c r="BZ35" s="633"/>
      <c r="CA35" s="633"/>
      <c r="CB35" s="633"/>
      <c r="CC35" s="633"/>
      <c r="CD35" s="633"/>
      <c r="CE35" s="633"/>
      <c r="CF35" s="633"/>
      <c r="CG35" s="633"/>
      <c r="CH35" s="633"/>
      <c r="CI35" s="633"/>
      <c r="CJ35" s="633"/>
      <c r="CK35" s="633"/>
      <c r="CL35" s="633"/>
      <c r="CM35" s="633"/>
      <c r="CN35" s="193"/>
      <c r="CO35" s="632">
        <f t="shared" ref="CO35:CO43" si="3">IF(CQ35="","",CO34+1)</f>
        <v>29</v>
      </c>
      <c r="CP35" s="632"/>
      <c r="CQ35" s="633" t="str">
        <f>IF('各会計、関係団体の財政状況及び健全化判断比率'!BS8="","",'各会計、関係団体の財政状況及び健全化判断比率'!BS8)</f>
        <v>岩国市土地開発公社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〇</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f t="shared" si="0"/>
        <v>9</v>
      </c>
      <c r="AN36" s="632"/>
      <c r="AO36" s="633" t="str">
        <f>IF('各会計、関係団体の財政状況及び健全化判断比率'!B34="","",'各会計、関係団体の財政状況及び健全化判断比率'!B34)</f>
        <v>病院事業会計</v>
      </c>
      <c r="AP36" s="633"/>
      <c r="AQ36" s="633"/>
      <c r="AR36" s="633"/>
      <c r="AS36" s="633"/>
      <c r="AT36" s="633"/>
      <c r="AU36" s="633"/>
      <c r="AV36" s="633"/>
      <c r="AW36" s="633"/>
      <c r="AX36" s="633"/>
      <c r="AY36" s="633"/>
      <c r="AZ36" s="633"/>
      <c r="BA36" s="633"/>
      <c r="BB36" s="633"/>
      <c r="BC36" s="633"/>
      <c r="BD36" s="193"/>
      <c r="BE36" s="632">
        <f t="shared" si="1"/>
        <v>13</v>
      </c>
      <c r="BF36" s="632"/>
      <c r="BG36" s="633" t="str">
        <f>IF('各会計、関係団体の財政状況及び健全化判断比率'!B38="","",'各会計、関係団体の財政状況及び健全化判断比率'!B38)</f>
        <v>特定地域生活排水処理事業特別会計</v>
      </c>
      <c r="BH36" s="633"/>
      <c r="BI36" s="633"/>
      <c r="BJ36" s="633"/>
      <c r="BK36" s="633"/>
      <c r="BL36" s="633"/>
      <c r="BM36" s="633"/>
      <c r="BN36" s="633"/>
      <c r="BO36" s="633"/>
      <c r="BP36" s="633"/>
      <c r="BQ36" s="633"/>
      <c r="BR36" s="633"/>
      <c r="BS36" s="633"/>
      <c r="BT36" s="633"/>
      <c r="BU36" s="633"/>
      <c r="BV36" s="193"/>
      <c r="BW36" s="632">
        <f t="shared" si="2"/>
        <v>20</v>
      </c>
      <c r="BX36" s="632"/>
      <c r="BY36" s="633" t="str">
        <f>IF('各会計、関係団体の財政状況及び健全化判断比率'!B70="","",'各会計、関係団体の財政状況及び健全化判断比率'!B70)</f>
        <v>玖西環境衛生組合（一般会計）</v>
      </c>
      <c r="BZ36" s="633"/>
      <c r="CA36" s="633"/>
      <c r="CB36" s="633"/>
      <c r="CC36" s="633"/>
      <c r="CD36" s="633"/>
      <c r="CE36" s="633"/>
      <c r="CF36" s="633"/>
      <c r="CG36" s="633"/>
      <c r="CH36" s="633"/>
      <c r="CI36" s="633"/>
      <c r="CJ36" s="633"/>
      <c r="CK36" s="633"/>
      <c r="CL36" s="633"/>
      <c r="CM36" s="633"/>
      <c r="CN36" s="193"/>
      <c r="CO36" s="632">
        <f t="shared" si="3"/>
        <v>30</v>
      </c>
      <c r="CP36" s="632"/>
      <c r="CQ36" s="633" t="str">
        <f>IF('各会計、関係団体の財政状況及び健全化判断比率'!BS9="","",'各会計、関係団体の財政状況及び健全化判断比率'!BS9)</f>
        <v>玖珂町体育施設等管理協会</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駐車場事業特別会計</v>
      </c>
      <c r="X37" s="633"/>
      <c r="Y37" s="633"/>
      <c r="Z37" s="633"/>
      <c r="AA37" s="633"/>
      <c r="AB37" s="633"/>
      <c r="AC37" s="633"/>
      <c r="AD37" s="633"/>
      <c r="AE37" s="633"/>
      <c r="AF37" s="633"/>
      <c r="AG37" s="633"/>
      <c r="AH37" s="633"/>
      <c r="AI37" s="633"/>
      <c r="AJ37" s="633"/>
      <c r="AK37" s="633"/>
      <c r="AL37" s="193"/>
      <c r="AM37" s="632">
        <f t="shared" si="0"/>
        <v>10</v>
      </c>
      <c r="AN37" s="632"/>
      <c r="AO37" s="633" t="str">
        <f>IF('各会計、関係団体の財政状況及び健全化判断比率'!B35="","",'各会計、関係団体の財政状況及び健全化判断比率'!B35)</f>
        <v>下水道事業会計</v>
      </c>
      <c r="AP37" s="633"/>
      <c r="AQ37" s="633"/>
      <c r="AR37" s="633"/>
      <c r="AS37" s="633"/>
      <c r="AT37" s="633"/>
      <c r="AU37" s="633"/>
      <c r="AV37" s="633"/>
      <c r="AW37" s="633"/>
      <c r="AX37" s="633"/>
      <c r="AY37" s="633"/>
      <c r="AZ37" s="633"/>
      <c r="BA37" s="633"/>
      <c r="BB37" s="633"/>
      <c r="BC37" s="633"/>
      <c r="BD37" s="193"/>
      <c r="BE37" s="632">
        <f t="shared" si="1"/>
        <v>14</v>
      </c>
      <c r="BF37" s="632"/>
      <c r="BG37" s="633" t="str">
        <f>IF('各会計、関係団体の財政状況及び健全化判断比率'!B39="","",'各会計、関係団体の財政状況及び健全化判断比率'!B39)</f>
        <v>周東食肉センター事業特別会計</v>
      </c>
      <c r="BH37" s="633"/>
      <c r="BI37" s="633"/>
      <c r="BJ37" s="633"/>
      <c r="BK37" s="633"/>
      <c r="BL37" s="633"/>
      <c r="BM37" s="633"/>
      <c r="BN37" s="633"/>
      <c r="BO37" s="633"/>
      <c r="BP37" s="633"/>
      <c r="BQ37" s="633"/>
      <c r="BR37" s="633"/>
      <c r="BS37" s="633"/>
      <c r="BT37" s="633"/>
      <c r="BU37" s="633"/>
      <c r="BV37" s="193"/>
      <c r="BW37" s="632">
        <f t="shared" si="2"/>
        <v>21</v>
      </c>
      <c r="BX37" s="632"/>
      <c r="BY37" s="633" t="str">
        <f>IF('各会計、関係団体の財政状況及び健全化判断比率'!B71="","",'各会計、関係団体の財政状況及び健全化判断比率'!B71)</f>
        <v>周東環境衛生組合（一般会計）</v>
      </c>
      <c r="BZ37" s="633"/>
      <c r="CA37" s="633"/>
      <c r="CB37" s="633"/>
      <c r="CC37" s="633"/>
      <c r="CD37" s="633"/>
      <c r="CE37" s="633"/>
      <c r="CF37" s="633"/>
      <c r="CG37" s="633"/>
      <c r="CH37" s="633"/>
      <c r="CI37" s="633"/>
      <c r="CJ37" s="633"/>
      <c r="CK37" s="633"/>
      <c r="CL37" s="633"/>
      <c r="CM37" s="633"/>
      <c r="CN37" s="193"/>
      <c r="CO37" s="632">
        <f t="shared" si="3"/>
        <v>31</v>
      </c>
      <c r="CP37" s="632"/>
      <c r="CQ37" s="633" t="str">
        <f>IF('各会計、関係団体の財政状況及び健全化判断比率'!BS10="","",'各会計、関係団体の財政状況及び健全化判断比率'!BS10)</f>
        <v>周東町農業開発センター</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f t="shared" si="1"/>
        <v>15</v>
      </c>
      <c r="BF38" s="632"/>
      <c r="BG38" s="633" t="str">
        <f>IF('各会計、関係団体の財政状況及び健全化判断比率'!B40="","",'各会計、関係団体の財政状況及び健全化判断比率'!B40)</f>
        <v>観光施設運営事業特別会計</v>
      </c>
      <c r="BH38" s="633"/>
      <c r="BI38" s="633"/>
      <c r="BJ38" s="633"/>
      <c r="BK38" s="633"/>
      <c r="BL38" s="633"/>
      <c r="BM38" s="633"/>
      <c r="BN38" s="633"/>
      <c r="BO38" s="633"/>
      <c r="BP38" s="633"/>
      <c r="BQ38" s="633"/>
      <c r="BR38" s="633"/>
      <c r="BS38" s="633"/>
      <c r="BT38" s="633"/>
      <c r="BU38" s="633"/>
      <c r="BV38" s="193"/>
      <c r="BW38" s="632">
        <f t="shared" si="2"/>
        <v>22</v>
      </c>
      <c r="BX38" s="632"/>
      <c r="BY38" s="633" t="str">
        <f>IF('各会計、関係団体の財政状況及び健全化判断比率'!B72="","",'各会計、関係団体の財政状況及び健全化判断比率'!B72)</f>
        <v>岩国地区消防組合（一般会計）</v>
      </c>
      <c r="BZ38" s="633"/>
      <c r="CA38" s="633"/>
      <c r="CB38" s="633"/>
      <c r="CC38" s="633"/>
      <c r="CD38" s="633"/>
      <c r="CE38" s="633"/>
      <c r="CF38" s="633"/>
      <c r="CG38" s="633"/>
      <c r="CH38" s="633"/>
      <c r="CI38" s="633"/>
      <c r="CJ38" s="633"/>
      <c r="CK38" s="633"/>
      <c r="CL38" s="633"/>
      <c r="CM38" s="633"/>
      <c r="CN38" s="193"/>
      <c r="CO38" s="632">
        <f t="shared" si="3"/>
        <v>32</v>
      </c>
      <c r="CP38" s="632"/>
      <c r="CQ38" s="633" t="str">
        <f>IF('各会計、関係団体の財政状況及び健全化判断比率'!BS11="","",'各会計、関係団体の財政状況及び健全化判断比率'!BS11)</f>
        <v>美川開発</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f t="shared" si="1"/>
        <v>16</v>
      </c>
      <c r="BF39" s="632"/>
      <c r="BG39" s="633" t="str">
        <f>IF('各会計、関係団体の財政状況及び健全化判断比率'!B41="","",'各会計、関係団体の財政状況及び健全化判断比率'!B41)</f>
        <v>錦帯橋管理特別会計</v>
      </c>
      <c r="BH39" s="633"/>
      <c r="BI39" s="633"/>
      <c r="BJ39" s="633"/>
      <c r="BK39" s="633"/>
      <c r="BL39" s="633"/>
      <c r="BM39" s="633"/>
      <c r="BN39" s="633"/>
      <c r="BO39" s="633"/>
      <c r="BP39" s="633"/>
      <c r="BQ39" s="633"/>
      <c r="BR39" s="633"/>
      <c r="BS39" s="633"/>
      <c r="BT39" s="633"/>
      <c r="BU39" s="633"/>
      <c r="BV39" s="193"/>
      <c r="BW39" s="632">
        <f t="shared" si="2"/>
        <v>23</v>
      </c>
      <c r="BX39" s="632"/>
      <c r="BY39" s="633" t="str">
        <f>IF('各会計、関係団体の財政状況及び健全化判断比率'!B73="","",'各会計、関係団体の財政状況及び健全化判断比率'!B73)</f>
        <v>周陽環境整備組合（一般会計）</v>
      </c>
      <c r="BZ39" s="633"/>
      <c r="CA39" s="633"/>
      <c r="CB39" s="633"/>
      <c r="CC39" s="633"/>
      <c r="CD39" s="633"/>
      <c r="CE39" s="633"/>
      <c r="CF39" s="633"/>
      <c r="CG39" s="633"/>
      <c r="CH39" s="633"/>
      <c r="CI39" s="633"/>
      <c r="CJ39" s="633"/>
      <c r="CK39" s="633"/>
      <c r="CL39" s="633"/>
      <c r="CM39" s="633"/>
      <c r="CN39" s="193"/>
      <c r="CO39" s="632">
        <f t="shared" si="3"/>
        <v>33</v>
      </c>
      <c r="CP39" s="632"/>
      <c r="CQ39" s="633" t="str">
        <f>IF('各会計、関係団体の財政状況及び健全化判断比率'!BS12="","",'各会計、関係団体の財政状況及び健全化判断比率'!BS12)</f>
        <v>やさか</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f t="shared" si="1"/>
        <v>17</v>
      </c>
      <c r="BF40" s="632"/>
      <c r="BG40" s="633" t="str">
        <f>IF('各会計、関係団体の財政状況及び健全化判断比率'!B42="","",'各会計、関係団体の財政状況及び健全化判断比率'!B42)</f>
        <v>市場事業特別会計</v>
      </c>
      <c r="BH40" s="633"/>
      <c r="BI40" s="633"/>
      <c r="BJ40" s="633"/>
      <c r="BK40" s="633"/>
      <c r="BL40" s="633"/>
      <c r="BM40" s="633"/>
      <c r="BN40" s="633"/>
      <c r="BO40" s="633"/>
      <c r="BP40" s="633"/>
      <c r="BQ40" s="633"/>
      <c r="BR40" s="633"/>
      <c r="BS40" s="633"/>
      <c r="BT40" s="633"/>
      <c r="BU40" s="633"/>
      <c r="BV40" s="193"/>
      <c r="BW40" s="632">
        <f t="shared" si="2"/>
        <v>24</v>
      </c>
      <c r="BX40" s="632"/>
      <c r="BY40" s="633" t="str">
        <f>IF('各会計、関係団体の財政状況及び健全化判断比率'!B74="","",'各会計、関係団体の財政状況及び健全化判断比率'!B74)</f>
        <v>柳井地域広域水道企業団（水道用水供給事業会計）</v>
      </c>
      <c r="BZ40" s="633"/>
      <c r="CA40" s="633"/>
      <c r="CB40" s="633"/>
      <c r="CC40" s="633"/>
      <c r="CD40" s="633"/>
      <c r="CE40" s="633"/>
      <c r="CF40" s="633"/>
      <c r="CG40" s="633"/>
      <c r="CH40" s="633"/>
      <c r="CI40" s="633"/>
      <c r="CJ40" s="633"/>
      <c r="CK40" s="633"/>
      <c r="CL40" s="633"/>
      <c r="CM40" s="633"/>
      <c r="CN40" s="193"/>
      <c r="CO40" s="632">
        <f t="shared" si="3"/>
        <v>34</v>
      </c>
      <c r="CP40" s="632"/>
      <c r="CQ40" s="633" t="str">
        <f>IF('各会計、関係団体の財政状況及び健全化判断比率'!BS13="","",'各会計、関係団体の財政状況及び健全化判断比率'!BS13)</f>
        <v>錦川鉄道</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25</v>
      </c>
      <c r="BX41" s="632"/>
      <c r="BY41" s="633" t="str">
        <f>IF('各会計、関係団体の財政状況及び健全化判断比率'!B75="","",'各会計、関係団体の財政状況及び健全化判断比率'!B75)</f>
        <v>山口県市町総合事務組合（一般会計）</v>
      </c>
      <c r="BZ41" s="633"/>
      <c r="CA41" s="633"/>
      <c r="CB41" s="633"/>
      <c r="CC41" s="633"/>
      <c r="CD41" s="633"/>
      <c r="CE41" s="633"/>
      <c r="CF41" s="633"/>
      <c r="CG41" s="633"/>
      <c r="CH41" s="633"/>
      <c r="CI41" s="633"/>
      <c r="CJ41" s="633"/>
      <c r="CK41" s="633"/>
      <c r="CL41" s="633"/>
      <c r="CM41" s="633"/>
      <c r="CN41" s="193"/>
      <c r="CO41" s="632">
        <f t="shared" si="3"/>
        <v>35</v>
      </c>
      <c r="CP41" s="632"/>
      <c r="CQ41" s="633" t="str">
        <f>IF('各会計、関係団体の財政状況及び健全化判断比率'!BS14="","",'各会計、関係団体の財政状況及び健全化判断比率'!BS14)</f>
        <v>街づくり岩国</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26</v>
      </c>
      <c r="BX42" s="632"/>
      <c r="BY42" s="633" t="str">
        <f>IF('各会計、関係団体の財政状況及び健全化判断比率'!B76="","",'各会計、関係団体の財政状況及び健全化判断比率'!B76)</f>
        <v>山口県市町総合事務組合（非常勤職員公務災害補償特別会計）</v>
      </c>
      <c r="BZ42" s="633"/>
      <c r="CA42" s="633"/>
      <c r="CB42" s="633"/>
      <c r="CC42" s="633"/>
      <c r="CD42" s="633"/>
      <c r="CE42" s="633"/>
      <c r="CF42" s="633"/>
      <c r="CG42" s="633"/>
      <c r="CH42" s="633"/>
      <c r="CI42" s="633"/>
      <c r="CJ42" s="633"/>
      <c r="CK42" s="633"/>
      <c r="CL42" s="633"/>
      <c r="CM42" s="633"/>
      <c r="CN42" s="193"/>
      <c r="CO42" s="632">
        <f t="shared" si="3"/>
        <v>36</v>
      </c>
      <c r="CP42" s="632"/>
      <c r="CQ42" s="633" t="str">
        <f>IF('各会計、関係団体の財政状況及び健全化判断比率'!BS15="","",'各会計、関係団体の財政状況及び健全化判断比率'!BS15)</f>
        <v>いわくにバス</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27</v>
      </c>
      <c r="BX43" s="632"/>
      <c r="BY43" s="633" t="str">
        <f>IF('各会計、関係団体の財政状況及び健全化判断比率'!B77="","",'各会計、関係団体の財政状況及び健全化判断比率'!B77)</f>
        <v>山口県市町総合事務組合（山口県自治会館管理特別会計）</v>
      </c>
      <c r="BZ43" s="633"/>
      <c r="CA43" s="633"/>
      <c r="CB43" s="633"/>
      <c r="CC43" s="633"/>
      <c r="CD43" s="633"/>
      <c r="CE43" s="633"/>
      <c r="CF43" s="633"/>
      <c r="CG43" s="633"/>
      <c r="CH43" s="633"/>
      <c r="CI43" s="633"/>
      <c r="CJ43" s="633"/>
      <c r="CK43" s="633"/>
      <c r="CL43" s="633"/>
      <c r="CM43" s="633"/>
      <c r="CN43" s="193"/>
      <c r="CO43" s="632">
        <f t="shared" si="3"/>
        <v>37</v>
      </c>
      <c r="CP43" s="632"/>
      <c r="CQ43" s="633" t="str">
        <f>IF('各会計、関係団体の財政状況及び健全化判断比率'!BS16="","",'各会計、関係団体の財政状況及び健全化判断比率'!BS16)</f>
        <v>やまぐち農林振興公社</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dEMlqhgtToM4ujWOe/vV71Nwq6tQuWqGhN/nrDNli/pbM2TgDQK94b9xLkYlg5vRBnxPlk2OUstIQUe48tBoZw==" saltValue="sZ+aPkqdok1PaYUIXIdpV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24" t="s">
        <v>554</v>
      </c>
      <c r="D34" s="1224"/>
      <c r="E34" s="1225"/>
      <c r="F34" s="32">
        <v>4.07</v>
      </c>
      <c r="G34" s="33">
        <v>4.09</v>
      </c>
      <c r="H34" s="33">
        <v>4.62</v>
      </c>
      <c r="I34" s="33">
        <v>5.34</v>
      </c>
      <c r="J34" s="34">
        <v>5.64</v>
      </c>
      <c r="K34" s="22"/>
      <c r="L34" s="22"/>
      <c r="M34" s="22"/>
      <c r="N34" s="22"/>
      <c r="O34" s="22"/>
      <c r="P34" s="22"/>
    </row>
    <row r="35" spans="1:16" ht="39" customHeight="1" x14ac:dyDescent="0.15">
      <c r="A35" s="22"/>
      <c r="B35" s="35"/>
      <c r="C35" s="1218" t="s">
        <v>555</v>
      </c>
      <c r="D35" s="1219"/>
      <c r="E35" s="1220"/>
      <c r="F35" s="36">
        <v>0.62</v>
      </c>
      <c r="G35" s="37">
        <v>0.18</v>
      </c>
      <c r="H35" s="37">
        <v>0.06</v>
      </c>
      <c r="I35" s="37">
        <v>1.93</v>
      </c>
      <c r="J35" s="38">
        <v>3.05</v>
      </c>
      <c r="K35" s="22"/>
      <c r="L35" s="22"/>
      <c r="M35" s="22"/>
      <c r="N35" s="22"/>
      <c r="O35" s="22"/>
      <c r="P35" s="22"/>
    </row>
    <row r="36" spans="1:16" ht="39" customHeight="1" x14ac:dyDescent="0.15">
      <c r="A36" s="22"/>
      <c r="B36" s="35"/>
      <c r="C36" s="1218" t="s">
        <v>556</v>
      </c>
      <c r="D36" s="1219"/>
      <c r="E36" s="1220"/>
      <c r="F36" s="36">
        <v>2.91</v>
      </c>
      <c r="G36" s="37">
        <v>2.91</v>
      </c>
      <c r="H36" s="37">
        <v>2.95</v>
      </c>
      <c r="I36" s="37">
        <v>2.92</v>
      </c>
      <c r="J36" s="38">
        <v>2.89</v>
      </c>
      <c r="K36" s="22"/>
      <c r="L36" s="22"/>
      <c r="M36" s="22"/>
      <c r="N36" s="22"/>
      <c r="O36" s="22"/>
      <c r="P36" s="22"/>
    </row>
    <row r="37" spans="1:16" ht="39" customHeight="1" x14ac:dyDescent="0.15">
      <c r="A37" s="22"/>
      <c r="B37" s="35"/>
      <c r="C37" s="1218" t="s">
        <v>557</v>
      </c>
      <c r="D37" s="1219"/>
      <c r="E37" s="1220"/>
      <c r="F37" s="36">
        <v>2.76</v>
      </c>
      <c r="G37" s="37">
        <v>2.38</v>
      </c>
      <c r="H37" s="37">
        <v>3.69</v>
      </c>
      <c r="I37" s="37">
        <v>3.79</v>
      </c>
      <c r="J37" s="38">
        <v>2.68</v>
      </c>
      <c r="K37" s="22"/>
      <c r="L37" s="22"/>
      <c r="M37" s="22"/>
      <c r="N37" s="22"/>
      <c r="O37" s="22"/>
      <c r="P37" s="22"/>
    </row>
    <row r="38" spans="1:16" ht="39" customHeight="1" x14ac:dyDescent="0.15">
      <c r="A38" s="22"/>
      <c r="B38" s="35"/>
      <c r="C38" s="1218" t="s">
        <v>558</v>
      </c>
      <c r="D38" s="1219"/>
      <c r="E38" s="1220"/>
      <c r="F38" s="36">
        <v>1.7</v>
      </c>
      <c r="G38" s="37">
        <v>1.77</v>
      </c>
      <c r="H38" s="37">
        <v>1.88</v>
      </c>
      <c r="I38" s="37">
        <v>1.95</v>
      </c>
      <c r="J38" s="38">
        <v>2.06</v>
      </c>
      <c r="K38" s="22"/>
      <c r="L38" s="22"/>
      <c r="M38" s="22"/>
      <c r="N38" s="22"/>
      <c r="O38" s="22"/>
      <c r="P38" s="22"/>
    </row>
    <row r="39" spans="1:16" ht="39" customHeight="1" x14ac:dyDescent="0.15">
      <c r="A39" s="22"/>
      <c r="B39" s="35"/>
      <c r="C39" s="1218" t="s">
        <v>559</v>
      </c>
      <c r="D39" s="1219"/>
      <c r="E39" s="1220"/>
      <c r="F39" s="36" t="s">
        <v>506</v>
      </c>
      <c r="G39" s="37" t="s">
        <v>506</v>
      </c>
      <c r="H39" s="37">
        <v>0.83</v>
      </c>
      <c r="I39" s="37">
        <v>0.85</v>
      </c>
      <c r="J39" s="38">
        <v>0.42</v>
      </c>
      <c r="K39" s="22"/>
      <c r="L39" s="22"/>
      <c r="M39" s="22"/>
      <c r="N39" s="22"/>
      <c r="O39" s="22"/>
      <c r="P39" s="22"/>
    </row>
    <row r="40" spans="1:16" ht="39" customHeight="1" x14ac:dyDescent="0.15">
      <c r="A40" s="22"/>
      <c r="B40" s="35"/>
      <c r="C40" s="1218" t="s">
        <v>560</v>
      </c>
      <c r="D40" s="1219"/>
      <c r="E40" s="1220"/>
      <c r="F40" s="36">
        <v>0.56000000000000005</v>
      </c>
      <c r="G40" s="37">
        <v>0.49</v>
      </c>
      <c r="H40" s="37">
        <v>0.51</v>
      </c>
      <c r="I40" s="37">
        <v>0.66</v>
      </c>
      <c r="J40" s="38">
        <v>0.42</v>
      </c>
      <c r="K40" s="22"/>
      <c r="L40" s="22"/>
      <c r="M40" s="22"/>
      <c r="N40" s="22"/>
      <c r="O40" s="22"/>
      <c r="P40" s="22"/>
    </row>
    <row r="41" spans="1:16" ht="39" customHeight="1" x14ac:dyDescent="0.15">
      <c r="A41" s="22"/>
      <c r="B41" s="35"/>
      <c r="C41" s="1218" t="s">
        <v>561</v>
      </c>
      <c r="D41" s="1219"/>
      <c r="E41" s="1220"/>
      <c r="F41" s="36">
        <v>0.16</v>
      </c>
      <c r="G41" s="37">
        <v>0.18</v>
      </c>
      <c r="H41" s="37">
        <v>0.18</v>
      </c>
      <c r="I41" s="37">
        <v>0.2</v>
      </c>
      <c r="J41" s="38">
        <v>0.21</v>
      </c>
      <c r="K41" s="22"/>
      <c r="L41" s="22"/>
      <c r="M41" s="22"/>
      <c r="N41" s="22"/>
      <c r="O41" s="22"/>
      <c r="P41" s="22"/>
    </row>
    <row r="42" spans="1:16" ht="39" customHeight="1" x14ac:dyDescent="0.15">
      <c r="A42" s="22"/>
      <c r="B42" s="39"/>
      <c r="C42" s="1218" t="s">
        <v>562</v>
      </c>
      <c r="D42" s="1219"/>
      <c r="E42" s="1220"/>
      <c r="F42" s="36" t="s">
        <v>506</v>
      </c>
      <c r="G42" s="37" t="s">
        <v>563</v>
      </c>
      <c r="H42" s="37" t="s">
        <v>506</v>
      </c>
      <c r="I42" s="37" t="s">
        <v>506</v>
      </c>
      <c r="J42" s="38" t="s">
        <v>506</v>
      </c>
      <c r="K42" s="22"/>
      <c r="L42" s="22"/>
      <c r="M42" s="22"/>
      <c r="N42" s="22"/>
      <c r="O42" s="22"/>
      <c r="P42" s="22"/>
    </row>
    <row r="43" spans="1:16" ht="39" customHeight="1" thickBot="1" x14ac:dyDescent="0.2">
      <c r="A43" s="22"/>
      <c r="B43" s="40"/>
      <c r="C43" s="1221" t="s">
        <v>564</v>
      </c>
      <c r="D43" s="1222"/>
      <c r="E43" s="1223"/>
      <c r="F43" s="41">
        <v>1.21</v>
      </c>
      <c r="G43" s="42">
        <v>2.81</v>
      </c>
      <c r="H43" s="42">
        <v>0.09</v>
      </c>
      <c r="I43" s="42">
        <v>0.04</v>
      </c>
      <c r="J43" s="43">
        <v>0.16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dnTiSThTExuSYiZVPxAYiDoiHSNz8Har4Pi9kLBwdhnod0OTDaYPkrq1FhrSnqPYQQU0HXav1qsUzndFOR3IA==" saltValue="bJp2F8bF1GYQFVvQ0g0+k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7707</v>
      </c>
      <c r="L45" s="60">
        <v>7362</v>
      </c>
      <c r="M45" s="60">
        <v>6807</v>
      </c>
      <c r="N45" s="60">
        <v>7007</v>
      </c>
      <c r="O45" s="61">
        <v>5617</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506</v>
      </c>
      <c r="L46" s="64" t="s">
        <v>506</v>
      </c>
      <c r="M46" s="64" t="s">
        <v>506</v>
      </c>
      <c r="N46" s="64" t="s">
        <v>506</v>
      </c>
      <c r="O46" s="65" t="s">
        <v>506</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506</v>
      </c>
      <c r="L47" s="64" t="s">
        <v>506</v>
      </c>
      <c r="M47" s="64" t="s">
        <v>506</v>
      </c>
      <c r="N47" s="64" t="s">
        <v>506</v>
      </c>
      <c r="O47" s="65" t="s">
        <v>506</v>
      </c>
      <c r="P47" s="48"/>
      <c r="Q47" s="48"/>
      <c r="R47" s="48"/>
      <c r="S47" s="48"/>
      <c r="T47" s="48"/>
      <c r="U47" s="48"/>
    </row>
    <row r="48" spans="1:21" ht="30.75" customHeight="1" x14ac:dyDescent="0.15">
      <c r="A48" s="48"/>
      <c r="B48" s="1236"/>
      <c r="C48" s="1237"/>
      <c r="D48" s="62"/>
      <c r="E48" s="1228" t="s">
        <v>15</v>
      </c>
      <c r="F48" s="1228"/>
      <c r="G48" s="1228"/>
      <c r="H48" s="1228"/>
      <c r="I48" s="1228"/>
      <c r="J48" s="1229"/>
      <c r="K48" s="63">
        <v>1557</v>
      </c>
      <c r="L48" s="64">
        <v>1582</v>
      </c>
      <c r="M48" s="64">
        <v>1584</v>
      </c>
      <c r="N48" s="64">
        <v>1490</v>
      </c>
      <c r="O48" s="65">
        <v>1370</v>
      </c>
      <c r="P48" s="48"/>
      <c r="Q48" s="48"/>
      <c r="R48" s="48"/>
      <c r="S48" s="48"/>
      <c r="T48" s="48"/>
      <c r="U48" s="48"/>
    </row>
    <row r="49" spans="1:21" ht="30.75" customHeight="1" x14ac:dyDescent="0.15">
      <c r="A49" s="48"/>
      <c r="B49" s="1236"/>
      <c r="C49" s="1237"/>
      <c r="D49" s="62"/>
      <c r="E49" s="1228" t="s">
        <v>16</v>
      </c>
      <c r="F49" s="1228"/>
      <c r="G49" s="1228"/>
      <c r="H49" s="1228"/>
      <c r="I49" s="1228"/>
      <c r="J49" s="1229"/>
      <c r="K49" s="63">
        <v>120</v>
      </c>
      <c r="L49" s="64">
        <v>128</v>
      </c>
      <c r="M49" s="64">
        <v>133</v>
      </c>
      <c r="N49" s="64">
        <v>138</v>
      </c>
      <c r="O49" s="65">
        <v>138</v>
      </c>
      <c r="P49" s="48"/>
      <c r="Q49" s="48"/>
      <c r="R49" s="48"/>
      <c r="S49" s="48"/>
      <c r="T49" s="48"/>
      <c r="U49" s="48"/>
    </row>
    <row r="50" spans="1:21" ht="30.75" customHeight="1" x14ac:dyDescent="0.15">
      <c r="A50" s="48"/>
      <c r="B50" s="1236"/>
      <c r="C50" s="1237"/>
      <c r="D50" s="62"/>
      <c r="E50" s="1228" t="s">
        <v>17</v>
      </c>
      <c r="F50" s="1228"/>
      <c r="G50" s="1228"/>
      <c r="H50" s="1228"/>
      <c r="I50" s="1228"/>
      <c r="J50" s="1229"/>
      <c r="K50" s="63">
        <v>570</v>
      </c>
      <c r="L50" s="64">
        <v>368</v>
      </c>
      <c r="M50" s="64">
        <v>169</v>
      </c>
      <c r="N50" s="64">
        <v>172</v>
      </c>
      <c r="O50" s="65">
        <v>235</v>
      </c>
      <c r="P50" s="48"/>
      <c r="Q50" s="48"/>
      <c r="R50" s="48"/>
      <c r="S50" s="48"/>
      <c r="T50" s="48"/>
      <c r="U50" s="48"/>
    </row>
    <row r="51" spans="1:21" ht="30.75" customHeight="1" x14ac:dyDescent="0.15">
      <c r="A51" s="48"/>
      <c r="B51" s="1238"/>
      <c r="C51" s="1239"/>
      <c r="D51" s="66"/>
      <c r="E51" s="1228" t="s">
        <v>18</v>
      </c>
      <c r="F51" s="1228"/>
      <c r="G51" s="1228"/>
      <c r="H51" s="1228"/>
      <c r="I51" s="1228"/>
      <c r="J51" s="1229"/>
      <c r="K51" s="63">
        <v>0</v>
      </c>
      <c r="L51" s="64">
        <v>0</v>
      </c>
      <c r="M51" s="64">
        <v>0</v>
      </c>
      <c r="N51" s="64" t="s">
        <v>506</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5953</v>
      </c>
      <c r="L52" s="64">
        <v>6050</v>
      </c>
      <c r="M52" s="64">
        <v>5773</v>
      </c>
      <c r="N52" s="64">
        <v>6510</v>
      </c>
      <c r="O52" s="65">
        <v>6008</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4001</v>
      </c>
      <c r="L53" s="69">
        <v>3390</v>
      </c>
      <c r="M53" s="69">
        <v>2920</v>
      </c>
      <c r="N53" s="69">
        <v>2297</v>
      </c>
      <c r="O53" s="70">
        <v>1352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J676AM8FJWFrpxALHUUobE5KOtEma5Evh+TaHUNRo3jlnqjbCD7t+1SLHBV/XPuHorl3zXTgXliTTDAyz3sDJw==" saltValue="a0FMyR3NJhsCIQpuF9yFz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548</v>
      </c>
      <c r="J40" s="79" t="s">
        <v>549</v>
      </c>
      <c r="K40" s="79" t="s">
        <v>550</v>
      </c>
      <c r="L40" s="79" t="s">
        <v>551</v>
      </c>
      <c r="M40" s="80" t="s">
        <v>552</v>
      </c>
    </row>
    <row r="41" spans="2:13" ht="27.75" customHeight="1" x14ac:dyDescent="0.15">
      <c r="B41" s="1242" t="s">
        <v>24</v>
      </c>
      <c r="C41" s="1243"/>
      <c r="D41" s="81"/>
      <c r="E41" s="1248" t="s">
        <v>25</v>
      </c>
      <c r="F41" s="1248"/>
      <c r="G41" s="1248"/>
      <c r="H41" s="1249"/>
      <c r="I41" s="82">
        <v>58239</v>
      </c>
      <c r="J41" s="83">
        <v>55043</v>
      </c>
      <c r="K41" s="83">
        <v>53801</v>
      </c>
      <c r="L41" s="83">
        <v>51900</v>
      </c>
      <c r="M41" s="84">
        <v>54358</v>
      </c>
    </row>
    <row r="42" spans="2:13" ht="27.75" customHeight="1" x14ac:dyDescent="0.15">
      <c r="B42" s="1244"/>
      <c r="C42" s="1245"/>
      <c r="D42" s="85"/>
      <c r="E42" s="1250" t="s">
        <v>26</v>
      </c>
      <c r="F42" s="1250"/>
      <c r="G42" s="1250"/>
      <c r="H42" s="1251"/>
      <c r="I42" s="86">
        <v>5313</v>
      </c>
      <c r="J42" s="87">
        <v>4093</v>
      </c>
      <c r="K42" s="87">
        <v>3541</v>
      </c>
      <c r="L42" s="87">
        <v>5176</v>
      </c>
      <c r="M42" s="88">
        <v>4644</v>
      </c>
    </row>
    <row r="43" spans="2:13" ht="27.75" customHeight="1" x14ac:dyDescent="0.15">
      <c r="B43" s="1244"/>
      <c r="C43" s="1245"/>
      <c r="D43" s="85"/>
      <c r="E43" s="1250" t="s">
        <v>27</v>
      </c>
      <c r="F43" s="1250"/>
      <c r="G43" s="1250"/>
      <c r="H43" s="1251"/>
      <c r="I43" s="86">
        <v>18750</v>
      </c>
      <c r="J43" s="87">
        <v>18287</v>
      </c>
      <c r="K43" s="87">
        <v>18322</v>
      </c>
      <c r="L43" s="87">
        <v>18175</v>
      </c>
      <c r="M43" s="88">
        <v>18049</v>
      </c>
    </row>
    <row r="44" spans="2:13" ht="27.75" customHeight="1" x14ac:dyDescent="0.15">
      <c r="B44" s="1244"/>
      <c r="C44" s="1245"/>
      <c r="D44" s="85"/>
      <c r="E44" s="1250" t="s">
        <v>28</v>
      </c>
      <c r="F44" s="1250"/>
      <c r="G44" s="1250"/>
      <c r="H44" s="1251"/>
      <c r="I44" s="86">
        <v>504</v>
      </c>
      <c r="J44" s="87">
        <v>537</v>
      </c>
      <c r="K44" s="87">
        <v>398</v>
      </c>
      <c r="L44" s="87">
        <v>338</v>
      </c>
      <c r="M44" s="88">
        <v>263</v>
      </c>
    </row>
    <row r="45" spans="2:13" ht="27.75" customHeight="1" x14ac:dyDescent="0.15">
      <c r="B45" s="1244"/>
      <c r="C45" s="1245"/>
      <c r="D45" s="85"/>
      <c r="E45" s="1250" t="s">
        <v>29</v>
      </c>
      <c r="F45" s="1250"/>
      <c r="G45" s="1250"/>
      <c r="H45" s="1251"/>
      <c r="I45" s="86">
        <v>11146</v>
      </c>
      <c r="J45" s="87">
        <v>10587</v>
      </c>
      <c r="K45" s="87">
        <v>10291</v>
      </c>
      <c r="L45" s="87">
        <v>10322</v>
      </c>
      <c r="M45" s="88">
        <v>10245</v>
      </c>
    </row>
    <row r="46" spans="2:13" ht="27.75" customHeight="1" x14ac:dyDescent="0.15">
      <c r="B46" s="1244"/>
      <c r="C46" s="1245"/>
      <c r="D46" s="89"/>
      <c r="E46" s="1250" t="s">
        <v>30</v>
      </c>
      <c r="F46" s="1250"/>
      <c r="G46" s="1250"/>
      <c r="H46" s="1251"/>
      <c r="I46" s="86">
        <v>133</v>
      </c>
      <c r="J46" s="87">
        <v>85</v>
      </c>
      <c r="K46" s="87" t="s">
        <v>506</v>
      </c>
      <c r="L46" s="87">
        <v>1</v>
      </c>
      <c r="M46" s="88" t="s">
        <v>506</v>
      </c>
    </row>
    <row r="47" spans="2:13" ht="27.75" customHeight="1" x14ac:dyDescent="0.15">
      <c r="B47" s="1244"/>
      <c r="C47" s="1245"/>
      <c r="D47" s="90"/>
      <c r="E47" s="1252" t="s">
        <v>31</v>
      </c>
      <c r="F47" s="1253"/>
      <c r="G47" s="1253"/>
      <c r="H47" s="1254"/>
      <c r="I47" s="86" t="s">
        <v>506</v>
      </c>
      <c r="J47" s="87" t="s">
        <v>506</v>
      </c>
      <c r="K47" s="87" t="s">
        <v>506</v>
      </c>
      <c r="L47" s="87" t="s">
        <v>506</v>
      </c>
      <c r="M47" s="88" t="s">
        <v>506</v>
      </c>
    </row>
    <row r="48" spans="2:13" ht="27.75" customHeight="1" x14ac:dyDescent="0.15">
      <c r="B48" s="1244"/>
      <c r="C48" s="1245"/>
      <c r="D48" s="85"/>
      <c r="E48" s="1250" t="s">
        <v>32</v>
      </c>
      <c r="F48" s="1250"/>
      <c r="G48" s="1250"/>
      <c r="H48" s="1251"/>
      <c r="I48" s="86" t="s">
        <v>506</v>
      </c>
      <c r="J48" s="87" t="s">
        <v>506</v>
      </c>
      <c r="K48" s="87" t="s">
        <v>506</v>
      </c>
      <c r="L48" s="87" t="s">
        <v>506</v>
      </c>
      <c r="M48" s="88" t="s">
        <v>506</v>
      </c>
    </row>
    <row r="49" spans="2:13" ht="27.75" customHeight="1" x14ac:dyDescent="0.15">
      <c r="B49" s="1246"/>
      <c r="C49" s="1247"/>
      <c r="D49" s="85"/>
      <c r="E49" s="1250" t="s">
        <v>33</v>
      </c>
      <c r="F49" s="1250"/>
      <c r="G49" s="1250"/>
      <c r="H49" s="1251"/>
      <c r="I49" s="86" t="s">
        <v>506</v>
      </c>
      <c r="J49" s="87" t="s">
        <v>506</v>
      </c>
      <c r="K49" s="87" t="s">
        <v>506</v>
      </c>
      <c r="L49" s="87" t="s">
        <v>506</v>
      </c>
      <c r="M49" s="88" t="s">
        <v>506</v>
      </c>
    </row>
    <row r="50" spans="2:13" ht="27.75" customHeight="1" x14ac:dyDescent="0.15">
      <c r="B50" s="1255" t="s">
        <v>34</v>
      </c>
      <c r="C50" s="1256"/>
      <c r="D50" s="91"/>
      <c r="E50" s="1250" t="s">
        <v>35</v>
      </c>
      <c r="F50" s="1250"/>
      <c r="G50" s="1250"/>
      <c r="H50" s="1251"/>
      <c r="I50" s="86">
        <v>14942</v>
      </c>
      <c r="J50" s="87">
        <v>15413</v>
      </c>
      <c r="K50" s="87">
        <v>16242</v>
      </c>
      <c r="L50" s="87">
        <v>17398</v>
      </c>
      <c r="M50" s="88">
        <v>18354</v>
      </c>
    </row>
    <row r="51" spans="2:13" ht="27.75" customHeight="1" x14ac:dyDescent="0.15">
      <c r="B51" s="1244"/>
      <c r="C51" s="1245"/>
      <c r="D51" s="85"/>
      <c r="E51" s="1250" t="s">
        <v>36</v>
      </c>
      <c r="F51" s="1250"/>
      <c r="G51" s="1250"/>
      <c r="H51" s="1251"/>
      <c r="I51" s="86">
        <v>12313</v>
      </c>
      <c r="J51" s="87">
        <v>11086</v>
      </c>
      <c r="K51" s="87">
        <v>10093</v>
      </c>
      <c r="L51" s="87">
        <v>10085</v>
      </c>
      <c r="M51" s="88">
        <v>10800</v>
      </c>
    </row>
    <row r="52" spans="2:13" ht="27.75" customHeight="1" x14ac:dyDescent="0.15">
      <c r="B52" s="1246"/>
      <c r="C52" s="1247"/>
      <c r="D52" s="85"/>
      <c r="E52" s="1250" t="s">
        <v>37</v>
      </c>
      <c r="F52" s="1250"/>
      <c r="G52" s="1250"/>
      <c r="H52" s="1251"/>
      <c r="I52" s="86">
        <v>52700</v>
      </c>
      <c r="J52" s="87">
        <v>52485</v>
      </c>
      <c r="K52" s="87">
        <v>53871</v>
      </c>
      <c r="L52" s="87">
        <v>54711</v>
      </c>
      <c r="M52" s="88">
        <v>56723</v>
      </c>
    </row>
    <row r="53" spans="2:13" ht="27.75" customHeight="1" thickBot="1" x14ac:dyDescent="0.2">
      <c r="B53" s="1257" t="s">
        <v>38</v>
      </c>
      <c r="C53" s="1258"/>
      <c r="D53" s="92"/>
      <c r="E53" s="1259" t="s">
        <v>39</v>
      </c>
      <c r="F53" s="1259"/>
      <c r="G53" s="1259"/>
      <c r="H53" s="1260"/>
      <c r="I53" s="93">
        <v>14131</v>
      </c>
      <c r="J53" s="94">
        <v>9649</v>
      </c>
      <c r="K53" s="94">
        <v>6148</v>
      </c>
      <c r="L53" s="94">
        <v>3718</v>
      </c>
      <c r="M53" s="95">
        <v>1682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4S8D4isgmlnSxMJRlALFkInMi2qAkMPrKxAgDLHRMTrkRlFlLo6L1S8X2cj8nIz8I8SRBfAnDfXKO/OLUSaX4w==" saltValue="mXWOC++LpK9lS85FmQopX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550</v>
      </c>
      <c r="G54" s="104" t="s">
        <v>551</v>
      </c>
      <c r="H54" s="105" t="s">
        <v>552</v>
      </c>
    </row>
    <row r="55" spans="2:8" ht="52.5" customHeight="1" x14ac:dyDescent="0.15">
      <c r="B55" s="106"/>
      <c r="C55" s="1269" t="s">
        <v>42</v>
      </c>
      <c r="D55" s="1269"/>
      <c r="E55" s="1270"/>
      <c r="F55" s="107">
        <v>8108</v>
      </c>
      <c r="G55" s="107">
        <v>8810</v>
      </c>
      <c r="H55" s="108">
        <v>9592</v>
      </c>
    </row>
    <row r="56" spans="2:8" ht="52.5" customHeight="1" x14ac:dyDescent="0.15">
      <c r="B56" s="109"/>
      <c r="C56" s="1271" t="s">
        <v>43</v>
      </c>
      <c r="D56" s="1271"/>
      <c r="E56" s="1272"/>
      <c r="F56" s="110">
        <v>3474</v>
      </c>
      <c r="G56" s="110">
        <v>3694</v>
      </c>
      <c r="H56" s="111">
        <v>3695</v>
      </c>
    </row>
    <row r="57" spans="2:8" ht="53.25" customHeight="1" x14ac:dyDescent="0.15">
      <c r="B57" s="109"/>
      <c r="C57" s="1273" t="s">
        <v>44</v>
      </c>
      <c r="D57" s="1273"/>
      <c r="E57" s="1274"/>
      <c r="F57" s="112">
        <v>5259</v>
      </c>
      <c r="G57" s="112">
        <v>4999</v>
      </c>
      <c r="H57" s="113">
        <v>4982</v>
      </c>
    </row>
    <row r="58" spans="2:8" ht="45.75" customHeight="1" x14ac:dyDescent="0.15">
      <c r="B58" s="114"/>
      <c r="C58" s="1261" t="s">
        <v>565</v>
      </c>
      <c r="D58" s="1262"/>
      <c r="E58" s="1263"/>
      <c r="F58" s="115">
        <v>1562</v>
      </c>
      <c r="G58" s="115">
        <v>1562</v>
      </c>
      <c r="H58" s="116">
        <v>1562</v>
      </c>
    </row>
    <row r="59" spans="2:8" ht="45.75" customHeight="1" x14ac:dyDescent="0.15">
      <c r="B59" s="114"/>
      <c r="C59" s="1261" t="s">
        <v>594</v>
      </c>
      <c r="D59" s="1262"/>
      <c r="E59" s="1263"/>
      <c r="F59" s="115">
        <v>1012</v>
      </c>
      <c r="G59" s="115">
        <v>940</v>
      </c>
      <c r="H59" s="116">
        <v>866</v>
      </c>
    </row>
    <row r="60" spans="2:8" ht="45.75" customHeight="1" x14ac:dyDescent="0.15">
      <c r="B60" s="114"/>
      <c r="C60" s="1261" t="s">
        <v>595</v>
      </c>
      <c r="D60" s="1262"/>
      <c r="E60" s="1263"/>
      <c r="F60" s="115">
        <v>664</v>
      </c>
      <c r="G60" s="115">
        <v>752</v>
      </c>
      <c r="H60" s="116">
        <v>778</v>
      </c>
    </row>
    <row r="61" spans="2:8" ht="45.75" customHeight="1" x14ac:dyDescent="0.15">
      <c r="B61" s="114"/>
      <c r="C61" s="1261" t="s">
        <v>596</v>
      </c>
      <c r="D61" s="1262"/>
      <c r="E61" s="1263"/>
      <c r="F61" s="115">
        <v>512</v>
      </c>
      <c r="G61" s="115">
        <v>422</v>
      </c>
      <c r="H61" s="116">
        <v>245</v>
      </c>
    </row>
    <row r="62" spans="2:8" ht="45.75" customHeight="1" thickBot="1" x14ac:dyDescent="0.2">
      <c r="B62" s="117"/>
      <c r="C62" s="1264" t="s">
        <v>597</v>
      </c>
      <c r="D62" s="1265"/>
      <c r="E62" s="1266"/>
      <c r="F62" s="118">
        <v>184</v>
      </c>
      <c r="G62" s="118">
        <v>184</v>
      </c>
      <c r="H62" s="119">
        <v>184</v>
      </c>
    </row>
    <row r="63" spans="2:8" ht="52.5" customHeight="1" thickBot="1" x14ac:dyDescent="0.2">
      <c r="B63" s="120"/>
      <c r="C63" s="1267" t="s">
        <v>45</v>
      </c>
      <c r="D63" s="1267"/>
      <c r="E63" s="1268"/>
      <c r="F63" s="121">
        <v>16841</v>
      </c>
      <c r="G63" s="121">
        <v>17503</v>
      </c>
      <c r="H63" s="122">
        <v>18268</v>
      </c>
    </row>
    <row r="64" spans="2:8" ht="15" customHeight="1" x14ac:dyDescent="0.15"/>
    <row r="65" ht="0" hidden="1" customHeight="1" x14ac:dyDescent="0.15"/>
    <row r="66" ht="0" hidden="1" customHeight="1" x14ac:dyDescent="0.15"/>
  </sheetData>
  <sheetProtection algorithmName="SHA-512" hashValue="HZ/YfA5MTaBkgE7wgMw0kWOcrxxGQ6TP30e8gUjAJTO+qgtmU9uSUMDrL4AdXBQSamUTsyG0L7oVcflJifq1AQ==" saltValue="j+wwP/OhQ+8SDCY+tM1a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B9" zoomScale="110" zoomScaleNormal="110" zoomScaleSheetLayoutView="55" workbookViewId="0">
      <selection activeCell="CL19" sqref="CL19"/>
    </sheetView>
  </sheetViews>
  <sheetFormatPr defaultColWidth="0" defaultRowHeight="0" customHeight="1" zeroHeight="1" x14ac:dyDescent="0.15"/>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609</v>
      </c>
    </row>
    <row r="11" spans="1:143" s="270"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609</v>
      </c>
    </row>
    <row r="13" spans="1:143" s="270"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608</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605</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87" t="s">
        <v>610</v>
      </c>
      <c r="AO43" s="1288"/>
      <c r="AP43" s="1288"/>
      <c r="AQ43" s="1288"/>
      <c r="AR43" s="1288"/>
      <c r="AS43" s="1288"/>
      <c r="AT43" s="1288"/>
      <c r="AU43" s="1288"/>
      <c r="AV43" s="1288"/>
      <c r="AW43" s="1288"/>
      <c r="AX43" s="1288"/>
      <c r="AY43" s="1288"/>
      <c r="AZ43" s="1288"/>
      <c r="BA43" s="1288"/>
      <c r="BB43" s="1288"/>
      <c r="BC43" s="1288"/>
      <c r="BD43" s="1288"/>
      <c r="BE43" s="1288"/>
      <c r="BF43" s="1288"/>
      <c r="BG43" s="1288"/>
      <c r="BH43" s="1288"/>
      <c r="BI43" s="1288"/>
      <c r="BJ43" s="1288"/>
      <c r="BK43" s="1288"/>
      <c r="BL43" s="1288"/>
      <c r="BM43" s="1288"/>
      <c r="BN43" s="1288"/>
      <c r="BO43" s="1288"/>
      <c r="BP43" s="1288"/>
      <c r="BQ43" s="1288"/>
      <c r="BR43" s="1288"/>
      <c r="BS43" s="1288"/>
      <c r="BT43" s="1288"/>
      <c r="BU43" s="1288"/>
      <c r="BV43" s="1288"/>
      <c r="BW43" s="1288"/>
      <c r="BX43" s="1288"/>
      <c r="BY43" s="1288"/>
      <c r="BZ43" s="1288"/>
      <c r="CA43" s="1288"/>
      <c r="CB43" s="1288"/>
      <c r="CC43" s="1288"/>
      <c r="CD43" s="1288"/>
      <c r="CE43" s="1288"/>
      <c r="CF43" s="1288"/>
      <c r="CG43" s="1288"/>
      <c r="CH43" s="1288"/>
      <c r="CI43" s="1288"/>
      <c r="CJ43" s="1288"/>
      <c r="CK43" s="1288"/>
      <c r="CL43" s="1288"/>
      <c r="CM43" s="1288"/>
      <c r="CN43" s="1288"/>
      <c r="CO43" s="1288"/>
      <c r="CP43" s="1288"/>
      <c r="CQ43" s="1288"/>
      <c r="CR43" s="1288"/>
      <c r="CS43" s="1288"/>
      <c r="CT43" s="1288"/>
      <c r="CU43" s="1288"/>
      <c r="CV43" s="1288"/>
      <c r="CW43" s="1288"/>
      <c r="CX43" s="1288"/>
      <c r="CY43" s="1288"/>
      <c r="CZ43" s="1288"/>
      <c r="DA43" s="1288"/>
      <c r="DB43" s="1288"/>
      <c r="DC43" s="1289"/>
    </row>
    <row r="44" spans="2:109" ht="13.5" x14ac:dyDescent="0.15">
      <c r="B44" s="366"/>
      <c r="AN44" s="1290"/>
      <c r="AO44" s="1291"/>
      <c r="AP44" s="1291"/>
      <c r="AQ44" s="1291"/>
      <c r="AR44" s="1291"/>
      <c r="AS44" s="1291"/>
      <c r="AT44" s="1291"/>
      <c r="AU44" s="1291"/>
      <c r="AV44" s="1291"/>
      <c r="AW44" s="1291"/>
      <c r="AX44" s="1291"/>
      <c r="AY44" s="1291"/>
      <c r="AZ44" s="1291"/>
      <c r="BA44" s="1291"/>
      <c r="BB44" s="1291"/>
      <c r="BC44" s="1291"/>
      <c r="BD44" s="1291"/>
      <c r="BE44" s="1291"/>
      <c r="BF44" s="1291"/>
      <c r="BG44" s="1291"/>
      <c r="BH44" s="1291"/>
      <c r="BI44" s="1291"/>
      <c r="BJ44" s="1291"/>
      <c r="BK44" s="1291"/>
      <c r="BL44" s="1291"/>
      <c r="BM44" s="1291"/>
      <c r="BN44" s="1291"/>
      <c r="BO44" s="1291"/>
      <c r="BP44" s="1291"/>
      <c r="BQ44" s="1291"/>
      <c r="BR44" s="1291"/>
      <c r="BS44" s="1291"/>
      <c r="BT44" s="1291"/>
      <c r="BU44" s="1291"/>
      <c r="BV44" s="1291"/>
      <c r="BW44" s="1291"/>
      <c r="BX44" s="1291"/>
      <c r="BY44" s="1291"/>
      <c r="BZ44" s="1291"/>
      <c r="CA44" s="1291"/>
      <c r="CB44" s="1291"/>
      <c r="CC44" s="1291"/>
      <c r="CD44" s="1291"/>
      <c r="CE44" s="1291"/>
      <c r="CF44" s="1291"/>
      <c r="CG44" s="1291"/>
      <c r="CH44" s="1291"/>
      <c r="CI44" s="1291"/>
      <c r="CJ44" s="1291"/>
      <c r="CK44" s="1291"/>
      <c r="CL44" s="1291"/>
      <c r="CM44" s="1291"/>
      <c r="CN44" s="1291"/>
      <c r="CO44" s="1291"/>
      <c r="CP44" s="1291"/>
      <c r="CQ44" s="1291"/>
      <c r="CR44" s="1291"/>
      <c r="CS44" s="1291"/>
      <c r="CT44" s="1291"/>
      <c r="CU44" s="1291"/>
      <c r="CV44" s="1291"/>
      <c r="CW44" s="1291"/>
      <c r="CX44" s="1291"/>
      <c r="CY44" s="1291"/>
      <c r="CZ44" s="1291"/>
      <c r="DA44" s="1291"/>
      <c r="DB44" s="1291"/>
      <c r="DC44" s="1292"/>
    </row>
    <row r="45" spans="2:109" ht="13.5" x14ac:dyDescent="0.15">
      <c r="B45" s="366"/>
      <c r="AN45" s="1290"/>
      <c r="AO45" s="1291"/>
      <c r="AP45" s="1291"/>
      <c r="AQ45" s="1291"/>
      <c r="AR45" s="1291"/>
      <c r="AS45" s="1291"/>
      <c r="AT45" s="1291"/>
      <c r="AU45" s="1291"/>
      <c r="AV45" s="1291"/>
      <c r="AW45" s="1291"/>
      <c r="AX45" s="1291"/>
      <c r="AY45" s="1291"/>
      <c r="AZ45" s="1291"/>
      <c r="BA45" s="1291"/>
      <c r="BB45" s="1291"/>
      <c r="BC45" s="1291"/>
      <c r="BD45" s="1291"/>
      <c r="BE45" s="1291"/>
      <c r="BF45" s="1291"/>
      <c r="BG45" s="1291"/>
      <c r="BH45" s="1291"/>
      <c r="BI45" s="1291"/>
      <c r="BJ45" s="1291"/>
      <c r="BK45" s="1291"/>
      <c r="BL45" s="1291"/>
      <c r="BM45" s="1291"/>
      <c r="BN45" s="1291"/>
      <c r="BO45" s="1291"/>
      <c r="BP45" s="1291"/>
      <c r="BQ45" s="1291"/>
      <c r="BR45" s="1291"/>
      <c r="BS45" s="1291"/>
      <c r="BT45" s="1291"/>
      <c r="BU45" s="1291"/>
      <c r="BV45" s="1291"/>
      <c r="BW45" s="1291"/>
      <c r="BX45" s="1291"/>
      <c r="BY45" s="1291"/>
      <c r="BZ45" s="1291"/>
      <c r="CA45" s="1291"/>
      <c r="CB45" s="1291"/>
      <c r="CC45" s="1291"/>
      <c r="CD45" s="1291"/>
      <c r="CE45" s="1291"/>
      <c r="CF45" s="1291"/>
      <c r="CG45" s="1291"/>
      <c r="CH45" s="1291"/>
      <c r="CI45" s="1291"/>
      <c r="CJ45" s="1291"/>
      <c r="CK45" s="1291"/>
      <c r="CL45" s="1291"/>
      <c r="CM45" s="1291"/>
      <c r="CN45" s="1291"/>
      <c r="CO45" s="1291"/>
      <c r="CP45" s="1291"/>
      <c r="CQ45" s="1291"/>
      <c r="CR45" s="1291"/>
      <c r="CS45" s="1291"/>
      <c r="CT45" s="1291"/>
      <c r="CU45" s="1291"/>
      <c r="CV45" s="1291"/>
      <c r="CW45" s="1291"/>
      <c r="CX45" s="1291"/>
      <c r="CY45" s="1291"/>
      <c r="CZ45" s="1291"/>
      <c r="DA45" s="1291"/>
      <c r="DB45" s="1291"/>
      <c r="DC45" s="1292"/>
    </row>
    <row r="46" spans="2:109" ht="13.5" x14ac:dyDescent="0.15">
      <c r="B46" s="366"/>
      <c r="AN46" s="1290"/>
      <c r="AO46" s="1291"/>
      <c r="AP46" s="1291"/>
      <c r="AQ46" s="1291"/>
      <c r="AR46" s="1291"/>
      <c r="AS46" s="1291"/>
      <c r="AT46" s="1291"/>
      <c r="AU46" s="1291"/>
      <c r="AV46" s="1291"/>
      <c r="AW46" s="1291"/>
      <c r="AX46" s="1291"/>
      <c r="AY46" s="1291"/>
      <c r="AZ46" s="1291"/>
      <c r="BA46" s="1291"/>
      <c r="BB46" s="1291"/>
      <c r="BC46" s="1291"/>
      <c r="BD46" s="1291"/>
      <c r="BE46" s="1291"/>
      <c r="BF46" s="1291"/>
      <c r="BG46" s="1291"/>
      <c r="BH46" s="1291"/>
      <c r="BI46" s="1291"/>
      <c r="BJ46" s="1291"/>
      <c r="BK46" s="1291"/>
      <c r="BL46" s="1291"/>
      <c r="BM46" s="1291"/>
      <c r="BN46" s="1291"/>
      <c r="BO46" s="1291"/>
      <c r="BP46" s="1291"/>
      <c r="BQ46" s="1291"/>
      <c r="BR46" s="1291"/>
      <c r="BS46" s="1291"/>
      <c r="BT46" s="1291"/>
      <c r="BU46" s="1291"/>
      <c r="BV46" s="1291"/>
      <c r="BW46" s="1291"/>
      <c r="BX46" s="1291"/>
      <c r="BY46" s="1291"/>
      <c r="BZ46" s="1291"/>
      <c r="CA46" s="1291"/>
      <c r="CB46" s="1291"/>
      <c r="CC46" s="1291"/>
      <c r="CD46" s="1291"/>
      <c r="CE46" s="1291"/>
      <c r="CF46" s="1291"/>
      <c r="CG46" s="1291"/>
      <c r="CH46" s="1291"/>
      <c r="CI46" s="1291"/>
      <c r="CJ46" s="1291"/>
      <c r="CK46" s="1291"/>
      <c r="CL46" s="1291"/>
      <c r="CM46" s="1291"/>
      <c r="CN46" s="1291"/>
      <c r="CO46" s="1291"/>
      <c r="CP46" s="1291"/>
      <c r="CQ46" s="1291"/>
      <c r="CR46" s="1291"/>
      <c r="CS46" s="1291"/>
      <c r="CT46" s="1291"/>
      <c r="CU46" s="1291"/>
      <c r="CV46" s="1291"/>
      <c r="CW46" s="1291"/>
      <c r="CX46" s="1291"/>
      <c r="CY46" s="1291"/>
      <c r="CZ46" s="1291"/>
      <c r="DA46" s="1291"/>
      <c r="DB46" s="1291"/>
      <c r="DC46" s="1292"/>
    </row>
    <row r="47" spans="2:109" ht="13.5" x14ac:dyDescent="0.15">
      <c r="B47" s="366"/>
      <c r="AN47" s="1293"/>
      <c r="AO47" s="1294"/>
      <c r="AP47" s="1294"/>
      <c r="AQ47" s="1294"/>
      <c r="AR47" s="1294"/>
      <c r="AS47" s="1294"/>
      <c r="AT47" s="1294"/>
      <c r="AU47" s="1294"/>
      <c r="AV47" s="1294"/>
      <c r="AW47" s="1294"/>
      <c r="AX47" s="1294"/>
      <c r="AY47" s="1294"/>
      <c r="AZ47" s="1294"/>
      <c r="BA47" s="1294"/>
      <c r="BB47" s="1294"/>
      <c r="BC47" s="1294"/>
      <c r="BD47" s="1294"/>
      <c r="BE47" s="1294"/>
      <c r="BF47" s="1294"/>
      <c r="BG47" s="1294"/>
      <c r="BH47" s="1294"/>
      <c r="BI47" s="1294"/>
      <c r="BJ47" s="1294"/>
      <c r="BK47" s="1294"/>
      <c r="BL47" s="1294"/>
      <c r="BM47" s="1294"/>
      <c r="BN47" s="1294"/>
      <c r="BO47" s="1294"/>
      <c r="BP47" s="1294"/>
      <c r="BQ47" s="1294"/>
      <c r="BR47" s="1294"/>
      <c r="BS47" s="1294"/>
      <c r="BT47" s="1294"/>
      <c r="BU47" s="1294"/>
      <c r="BV47" s="1294"/>
      <c r="BW47" s="1294"/>
      <c r="BX47" s="1294"/>
      <c r="BY47" s="1294"/>
      <c r="BZ47" s="1294"/>
      <c r="CA47" s="1294"/>
      <c r="CB47" s="1294"/>
      <c r="CC47" s="1294"/>
      <c r="CD47" s="1294"/>
      <c r="CE47" s="1294"/>
      <c r="CF47" s="1294"/>
      <c r="CG47" s="1294"/>
      <c r="CH47" s="1294"/>
      <c r="CI47" s="1294"/>
      <c r="CJ47" s="1294"/>
      <c r="CK47" s="1294"/>
      <c r="CL47" s="1294"/>
      <c r="CM47" s="1294"/>
      <c r="CN47" s="1294"/>
      <c r="CO47" s="1294"/>
      <c r="CP47" s="1294"/>
      <c r="CQ47" s="1294"/>
      <c r="CR47" s="1294"/>
      <c r="CS47" s="1294"/>
      <c r="CT47" s="1294"/>
      <c r="CU47" s="1294"/>
      <c r="CV47" s="1294"/>
      <c r="CW47" s="1294"/>
      <c r="CX47" s="1294"/>
      <c r="CY47" s="1294"/>
      <c r="CZ47" s="1294"/>
      <c r="DA47" s="1294"/>
      <c r="DB47" s="1294"/>
      <c r="DC47" s="1295"/>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604</v>
      </c>
    </row>
    <row r="50" spans="1:109" ht="13.5" x14ac:dyDescent="0.15">
      <c r="B50" s="366"/>
      <c r="G50" s="1275"/>
      <c r="H50" s="1275"/>
      <c r="I50" s="1275"/>
      <c r="J50" s="1275"/>
      <c r="K50" s="375"/>
      <c r="L50" s="375"/>
      <c r="M50" s="374"/>
      <c r="N50" s="374"/>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78" t="s">
        <v>548</v>
      </c>
      <c r="BQ50" s="1278"/>
      <c r="BR50" s="1278"/>
      <c r="BS50" s="1278"/>
      <c r="BT50" s="1278"/>
      <c r="BU50" s="1278"/>
      <c r="BV50" s="1278"/>
      <c r="BW50" s="1278"/>
      <c r="BX50" s="1278" t="s">
        <v>549</v>
      </c>
      <c r="BY50" s="1278"/>
      <c r="BZ50" s="1278"/>
      <c r="CA50" s="1278"/>
      <c r="CB50" s="1278"/>
      <c r="CC50" s="1278"/>
      <c r="CD50" s="1278"/>
      <c r="CE50" s="1278"/>
      <c r="CF50" s="1278" t="s">
        <v>550</v>
      </c>
      <c r="CG50" s="1278"/>
      <c r="CH50" s="1278"/>
      <c r="CI50" s="1278"/>
      <c r="CJ50" s="1278"/>
      <c r="CK50" s="1278"/>
      <c r="CL50" s="1278"/>
      <c r="CM50" s="1278"/>
      <c r="CN50" s="1278" t="s">
        <v>551</v>
      </c>
      <c r="CO50" s="1278"/>
      <c r="CP50" s="1278"/>
      <c r="CQ50" s="1278"/>
      <c r="CR50" s="1278"/>
      <c r="CS50" s="1278"/>
      <c r="CT50" s="1278"/>
      <c r="CU50" s="1278"/>
      <c r="CV50" s="1278" t="s">
        <v>552</v>
      </c>
      <c r="CW50" s="1278"/>
      <c r="CX50" s="1278"/>
      <c r="CY50" s="1278"/>
      <c r="CZ50" s="1278"/>
      <c r="DA50" s="1278"/>
      <c r="DB50" s="1278"/>
      <c r="DC50" s="1278"/>
    </row>
    <row r="51" spans="1:109" ht="13.5" customHeight="1" x14ac:dyDescent="0.15">
      <c r="B51" s="366"/>
      <c r="G51" s="1286"/>
      <c r="H51" s="1286"/>
      <c r="I51" s="1297"/>
      <c r="J51" s="1297"/>
      <c r="K51" s="1280"/>
      <c r="L51" s="1280"/>
      <c r="M51" s="1280"/>
      <c r="N51" s="1280"/>
      <c r="AM51" s="373"/>
      <c r="AN51" s="1279" t="s">
        <v>603</v>
      </c>
      <c r="AO51" s="1279"/>
      <c r="AP51" s="1279"/>
      <c r="AQ51" s="1279"/>
      <c r="AR51" s="1279"/>
      <c r="AS51" s="1279"/>
      <c r="AT51" s="1279"/>
      <c r="AU51" s="1279"/>
      <c r="AV51" s="1279"/>
      <c r="AW51" s="1279"/>
      <c r="AX51" s="1279"/>
      <c r="AY51" s="1279"/>
      <c r="AZ51" s="1279"/>
      <c r="BA51" s="1279"/>
      <c r="BB51" s="1279" t="s">
        <v>602</v>
      </c>
      <c r="BC51" s="1279"/>
      <c r="BD51" s="1279"/>
      <c r="BE51" s="1279"/>
      <c r="BF51" s="1279"/>
      <c r="BG51" s="1279"/>
      <c r="BH51" s="1279"/>
      <c r="BI51" s="1279"/>
      <c r="BJ51" s="1279"/>
      <c r="BK51" s="1279"/>
      <c r="BL51" s="1279"/>
      <c r="BM51" s="1279"/>
      <c r="BN51" s="1279"/>
      <c r="BO51" s="1279"/>
      <c r="BP51" s="1296"/>
      <c r="BQ51" s="1277"/>
      <c r="BR51" s="1277"/>
      <c r="BS51" s="1277"/>
      <c r="BT51" s="1277"/>
      <c r="BU51" s="1277"/>
      <c r="BV51" s="1277"/>
      <c r="BW51" s="1277"/>
      <c r="BX51" s="1296"/>
      <c r="BY51" s="1277"/>
      <c r="BZ51" s="1277"/>
      <c r="CA51" s="1277"/>
      <c r="CB51" s="1277"/>
      <c r="CC51" s="1277"/>
      <c r="CD51" s="1277"/>
      <c r="CE51" s="1277"/>
      <c r="CF51" s="1296"/>
      <c r="CG51" s="1277"/>
      <c r="CH51" s="1277"/>
      <c r="CI51" s="1277"/>
      <c r="CJ51" s="1277"/>
      <c r="CK51" s="1277"/>
      <c r="CL51" s="1277"/>
      <c r="CM51" s="1277"/>
      <c r="CN51" s="1277">
        <v>11.8</v>
      </c>
      <c r="CO51" s="1277"/>
      <c r="CP51" s="1277"/>
      <c r="CQ51" s="1277"/>
      <c r="CR51" s="1277"/>
      <c r="CS51" s="1277"/>
      <c r="CT51" s="1277"/>
      <c r="CU51" s="1277"/>
      <c r="CV51" s="1277">
        <v>5.5</v>
      </c>
      <c r="CW51" s="1277"/>
      <c r="CX51" s="1277"/>
      <c r="CY51" s="1277"/>
      <c r="CZ51" s="1277"/>
      <c r="DA51" s="1277"/>
      <c r="DB51" s="1277"/>
      <c r="DC51" s="1277"/>
    </row>
    <row r="52" spans="1:109" ht="13.5" x14ac:dyDescent="0.15">
      <c r="B52" s="366"/>
      <c r="G52" s="1286"/>
      <c r="H52" s="1286"/>
      <c r="I52" s="1297"/>
      <c r="J52" s="1297"/>
      <c r="K52" s="1280"/>
      <c r="L52" s="1280"/>
      <c r="M52" s="1280"/>
      <c r="N52" s="1280"/>
      <c r="AM52" s="373"/>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5" x14ac:dyDescent="0.15">
      <c r="A53" s="381"/>
      <c r="B53" s="366"/>
      <c r="G53" s="1286"/>
      <c r="H53" s="1286"/>
      <c r="I53" s="1275"/>
      <c r="J53" s="1275"/>
      <c r="K53" s="1280"/>
      <c r="L53" s="1280"/>
      <c r="M53" s="1280"/>
      <c r="N53" s="1280"/>
      <c r="AM53" s="373"/>
      <c r="AN53" s="1279"/>
      <c r="AO53" s="1279"/>
      <c r="AP53" s="1279"/>
      <c r="AQ53" s="1279"/>
      <c r="AR53" s="1279"/>
      <c r="AS53" s="1279"/>
      <c r="AT53" s="1279"/>
      <c r="AU53" s="1279"/>
      <c r="AV53" s="1279"/>
      <c r="AW53" s="1279"/>
      <c r="AX53" s="1279"/>
      <c r="AY53" s="1279"/>
      <c r="AZ53" s="1279"/>
      <c r="BA53" s="1279"/>
      <c r="BB53" s="1279" t="s">
        <v>607</v>
      </c>
      <c r="BC53" s="1279"/>
      <c r="BD53" s="1279"/>
      <c r="BE53" s="1279"/>
      <c r="BF53" s="1279"/>
      <c r="BG53" s="1279"/>
      <c r="BH53" s="1279"/>
      <c r="BI53" s="1279"/>
      <c r="BJ53" s="1279"/>
      <c r="BK53" s="1279"/>
      <c r="BL53" s="1279"/>
      <c r="BM53" s="1279"/>
      <c r="BN53" s="1279"/>
      <c r="BO53" s="1279"/>
      <c r="BP53" s="1296"/>
      <c r="BQ53" s="1277"/>
      <c r="BR53" s="1277"/>
      <c r="BS53" s="1277"/>
      <c r="BT53" s="1277"/>
      <c r="BU53" s="1277"/>
      <c r="BV53" s="1277"/>
      <c r="BW53" s="1277"/>
      <c r="BX53" s="1296"/>
      <c r="BY53" s="1277"/>
      <c r="BZ53" s="1277"/>
      <c r="CA53" s="1277"/>
      <c r="CB53" s="1277"/>
      <c r="CC53" s="1277"/>
      <c r="CD53" s="1277"/>
      <c r="CE53" s="1277"/>
      <c r="CF53" s="1296"/>
      <c r="CG53" s="1277"/>
      <c r="CH53" s="1277"/>
      <c r="CI53" s="1277"/>
      <c r="CJ53" s="1277"/>
      <c r="CK53" s="1277"/>
      <c r="CL53" s="1277"/>
      <c r="CM53" s="1277"/>
      <c r="CN53" s="1277">
        <v>71.400000000000006</v>
      </c>
      <c r="CO53" s="1277"/>
      <c r="CP53" s="1277"/>
      <c r="CQ53" s="1277"/>
      <c r="CR53" s="1277"/>
      <c r="CS53" s="1277"/>
      <c r="CT53" s="1277"/>
      <c r="CU53" s="1277"/>
      <c r="CV53" s="1277">
        <v>70.8</v>
      </c>
      <c r="CW53" s="1277"/>
      <c r="CX53" s="1277"/>
      <c r="CY53" s="1277"/>
      <c r="CZ53" s="1277"/>
      <c r="DA53" s="1277"/>
      <c r="DB53" s="1277"/>
      <c r="DC53" s="1277"/>
    </row>
    <row r="54" spans="1:109" ht="13.5" x14ac:dyDescent="0.15">
      <c r="A54" s="381"/>
      <c r="B54" s="366"/>
      <c r="G54" s="1286"/>
      <c r="H54" s="1286"/>
      <c r="I54" s="1275"/>
      <c r="J54" s="1275"/>
      <c r="K54" s="1280"/>
      <c r="L54" s="1280"/>
      <c r="M54" s="1280"/>
      <c r="N54" s="1280"/>
      <c r="AM54" s="373"/>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5" x14ac:dyDescent="0.15">
      <c r="A55" s="381"/>
      <c r="B55" s="366"/>
      <c r="G55" s="1275"/>
      <c r="H55" s="1275"/>
      <c r="I55" s="1275"/>
      <c r="J55" s="1275"/>
      <c r="K55" s="1280"/>
      <c r="L55" s="1280"/>
      <c r="M55" s="1280"/>
      <c r="N55" s="1280"/>
      <c r="AN55" s="1278" t="s">
        <v>600</v>
      </c>
      <c r="AO55" s="1278"/>
      <c r="AP55" s="1278"/>
      <c r="AQ55" s="1278"/>
      <c r="AR55" s="1278"/>
      <c r="AS55" s="1278"/>
      <c r="AT55" s="1278"/>
      <c r="AU55" s="1278"/>
      <c r="AV55" s="1278"/>
      <c r="AW55" s="1278"/>
      <c r="AX55" s="1278"/>
      <c r="AY55" s="1278"/>
      <c r="AZ55" s="1278"/>
      <c r="BA55" s="1278"/>
      <c r="BB55" s="1279" t="s">
        <v>602</v>
      </c>
      <c r="BC55" s="1279"/>
      <c r="BD55" s="1279"/>
      <c r="BE55" s="1279"/>
      <c r="BF55" s="1279"/>
      <c r="BG55" s="1279"/>
      <c r="BH55" s="1279"/>
      <c r="BI55" s="1279"/>
      <c r="BJ55" s="1279"/>
      <c r="BK55" s="1279"/>
      <c r="BL55" s="1279"/>
      <c r="BM55" s="1279"/>
      <c r="BN55" s="1279"/>
      <c r="BO55" s="1279"/>
      <c r="BP55" s="1296"/>
      <c r="BQ55" s="1277"/>
      <c r="BR55" s="1277"/>
      <c r="BS55" s="1277"/>
      <c r="BT55" s="1277"/>
      <c r="BU55" s="1277"/>
      <c r="BV55" s="1277"/>
      <c r="BW55" s="1277"/>
      <c r="BX55" s="1296"/>
      <c r="BY55" s="1277"/>
      <c r="BZ55" s="1277"/>
      <c r="CA55" s="1277"/>
      <c r="CB55" s="1277"/>
      <c r="CC55" s="1277"/>
      <c r="CD55" s="1277"/>
      <c r="CE55" s="1277"/>
      <c r="CF55" s="1296"/>
      <c r="CG55" s="1277"/>
      <c r="CH55" s="1277"/>
      <c r="CI55" s="1277"/>
      <c r="CJ55" s="1277"/>
      <c r="CK55" s="1277"/>
      <c r="CL55" s="1277"/>
      <c r="CM55" s="1277"/>
      <c r="CN55" s="1277">
        <v>15</v>
      </c>
      <c r="CO55" s="1277"/>
      <c r="CP55" s="1277"/>
      <c r="CQ55" s="1277"/>
      <c r="CR55" s="1277"/>
      <c r="CS55" s="1277"/>
      <c r="CT55" s="1277"/>
      <c r="CU55" s="1277"/>
      <c r="CV55" s="1277">
        <v>12.2</v>
      </c>
      <c r="CW55" s="1277"/>
      <c r="CX55" s="1277"/>
      <c r="CY55" s="1277"/>
      <c r="CZ55" s="1277"/>
      <c r="DA55" s="1277"/>
      <c r="DB55" s="1277"/>
      <c r="DC55" s="1277"/>
    </row>
    <row r="56" spans="1:109" ht="13.5" x14ac:dyDescent="0.15">
      <c r="A56" s="381"/>
      <c r="B56" s="366"/>
      <c r="G56" s="1275"/>
      <c r="H56" s="1275"/>
      <c r="I56" s="1275"/>
      <c r="J56" s="1275"/>
      <c r="K56" s="1280"/>
      <c r="L56" s="1280"/>
      <c r="M56" s="1280"/>
      <c r="N56" s="1280"/>
      <c r="AN56" s="1278"/>
      <c r="AO56" s="1278"/>
      <c r="AP56" s="1278"/>
      <c r="AQ56" s="1278"/>
      <c r="AR56" s="1278"/>
      <c r="AS56" s="1278"/>
      <c r="AT56" s="1278"/>
      <c r="AU56" s="1278"/>
      <c r="AV56" s="1278"/>
      <c r="AW56" s="1278"/>
      <c r="AX56" s="1278"/>
      <c r="AY56" s="1278"/>
      <c r="AZ56" s="1278"/>
      <c r="BA56" s="1278"/>
      <c r="BB56" s="1279"/>
      <c r="BC56" s="1279"/>
      <c r="BD56" s="1279"/>
      <c r="BE56" s="1279"/>
      <c r="BF56" s="1279"/>
      <c r="BG56" s="1279"/>
      <c r="BH56" s="1279"/>
      <c r="BI56" s="1279"/>
      <c r="BJ56" s="1279"/>
      <c r="BK56" s="1279"/>
      <c r="BL56" s="1279"/>
      <c r="BM56" s="1279"/>
      <c r="BN56" s="1279"/>
      <c r="BO56" s="1279"/>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1" customFormat="1" ht="13.5" x14ac:dyDescent="0.15">
      <c r="B57" s="387"/>
      <c r="G57" s="1275"/>
      <c r="H57" s="1275"/>
      <c r="I57" s="1281"/>
      <c r="J57" s="1281"/>
      <c r="K57" s="1280"/>
      <c r="L57" s="1280"/>
      <c r="M57" s="1280"/>
      <c r="N57" s="1280"/>
      <c r="AM57" s="365"/>
      <c r="AN57" s="1278"/>
      <c r="AO57" s="1278"/>
      <c r="AP57" s="1278"/>
      <c r="AQ57" s="1278"/>
      <c r="AR57" s="1278"/>
      <c r="AS57" s="1278"/>
      <c r="AT57" s="1278"/>
      <c r="AU57" s="1278"/>
      <c r="AV57" s="1278"/>
      <c r="AW57" s="1278"/>
      <c r="AX57" s="1278"/>
      <c r="AY57" s="1278"/>
      <c r="AZ57" s="1278"/>
      <c r="BA57" s="1278"/>
      <c r="BB57" s="1279" t="s">
        <v>607</v>
      </c>
      <c r="BC57" s="1279"/>
      <c r="BD57" s="1279"/>
      <c r="BE57" s="1279"/>
      <c r="BF57" s="1279"/>
      <c r="BG57" s="1279"/>
      <c r="BH57" s="1279"/>
      <c r="BI57" s="1279"/>
      <c r="BJ57" s="1279"/>
      <c r="BK57" s="1279"/>
      <c r="BL57" s="1279"/>
      <c r="BM57" s="1279"/>
      <c r="BN57" s="1279"/>
      <c r="BO57" s="1279"/>
      <c r="BP57" s="1296"/>
      <c r="BQ57" s="1277"/>
      <c r="BR57" s="1277"/>
      <c r="BS57" s="1277"/>
      <c r="BT57" s="1277"/>
      <c r="BU57" s="1277"/>
      <c r="BV57" s="1277"/>
      <c r="BW57" s="1277"/>
      <c r="BX57" s="1296"/>
      <c r="BY57" s="1277"/>
      <c r="BZ57" s="1277"/>
      <c r="CA57" s="1277"/>
      <c r="CB57" s="1277"/>
      <c r="CC57" s="1277"/>
      <c r="CD57" s="1277"/>
      <c r="CE57" s="1277"/>
      <c r="CF57" s="1296"/>
      <c r="CG57" s="1277"/>
      <c r="CH57" s="1277"/>
      <c r="CI57" s="1277"/>
      <c r="CJ57" s="1277"/>
      <c r="CK57" s="1277"/>
      <c r="CL57" s="1277"/>
      <c r="CM57" s="1277"/>
      <c r="CN57" s="1277">
        <v>60.1</v>
      </c>
      <c r="CO57" s="1277"/>
      <c r="CP57" s="1277"/>
      <c r="CQ57" s="1277"/>
      <c r="CR57" s="1277"/>
      <c r="CS57" s="1277"/>
      <c r="CT57" s="1277"/>
      <c r="CU57" s="1277"/>
      <c r="CV57" s="1277">
        <v>60.4</v>
      </c>
      <c r="CW57" s="1277"/>
      <c r="CX57" s="1277"/>
      <c r="CY57" s="1277"/>
      <c r="CZ57" s="1277"/>
      <c r="DA57" s="1277"/>
      <c r="DB57" s="1277"/>
      <c r="DC57" s="1277"/>
      <c r="DD57" s="392"/>
      <c r="DE57" s="387"/>
    </row>
    <row r="58" spans="1:109" s="381" customFormat="1" ht="13.5" x14ac:dyDescent="0.15">
      <c r="A58" s="365"/>
      <c r="B58" s="387"/>
      <c r="G58" s="1275"/>
      <c r="H58" s="1275"/>
      <c r="I58" s="1281"/>
      <c r="J58" s="1281"/>
      <c r="K58" s="1280"/>
      <c r="L58" s="1280"/>
      <c r="M58" s="1280"/>
      <c r="N58" s="1280"/>
      <c r="AM58" s="365"/>
      <c r="AN58" s="1278"/>
      <c r="AO58" s="1278"/>
      <c r="AP58" s="1278"/>
      <c r="AQ58" s="1278"/>
      <c r="AR58" s="1278"/>
      <c r="AS58" s="1278"/>
      <c r="AT58" s="1278"/>
      <c r="AU58" s="1278"/>
      <c r="AV58" s="1278"/>
      <c r="AW58" s="1278"/>
      <c r="AX58" s="1278"/>
      <c r="AY58" s="1278"/>
      <c r="AZ58" s="1278"/>
      <c r="BA58" s="1278"/>
      <c r="BB58" s="1279"/>
      <c r="BC58" s="1279"/>
      <c r="BD58" s="1279"/>
      <c r="BE58" s="1279"/>
      <c r="BF58" s="1279"/>
      <c r="BG58" s="1279"/>
      <c r="BH58" s="1279"/>
      <c r="BI58" s="1279"/>
      <c r="BJ58" s="1279"/>
      <c r="BK58" s="1279"/>
      <c r="BL58" s="1279"/>
      <c r="BM58" s="1279"/>
      <c r="BN58" s="1279"/>
      <c r="BO58" s="1279"/>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606</v>
      </c>
    </row>
    <row r="64" spans="1:109" ht="13.5" x14ac:dyDescent="0.15">
      <c r="B64" s="366"/>
      <c r="G64" s="382"/>
      <c r="I64" s="384"/>
      <c r="J64" s="384"/>
      <c r="K64" s="384"/>
      <c r="L64" s="384"/>
      <c r="M64" s="384"/>
      <c r="N64" s="383"/>
      <c r="AM64" s="382"/>
      <c r="AN64" s="382" t="s">
        <v>605</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x14ac:dyDescent="0.15">
      <c r="B65" s="366"/>
      <c r="AN65" s="1287" t="s">
        <v>611</v>
      </c>
      <c r="AO65" s="1288"/>
      <c r="AP65" s="1288"/>
      <c r="AQ65" s="1288"/>
      <c r="AR65" s="1288"/>
      <c r="AS65" s="1288"/>
      <c r="AT65" s="1288"/>
      <c r="AU65" s="1288"/>
      <c r="AV65" s="1288"/>
      <c r="AW65" s="1288"/>
      <c r="AX65" s="1288"/>
      <c r="AY65" s="1288"/>
      <c r="AZ65" s="1288"/>
      <c r="BA65" s="1288"/>
      <c r="BB65" s="1288"/>
      <c r="BC65" s="1288"/>
      <c r="BD65" s="1288"/>
      <c r="BE65" s="1288"/>
      <c r="BF65" s="1288"/>
      <c r="BG65" s="1288"/>
      <c r="BH65" s="1288"/>
      <c r="BI65" s="1288"/>
      <c r="BJ65" s="1288"/>
      <c r="BK65" s="1288"/>
      <c r="BL65" s="1288"/>
      <c r="BM65" s="1288"/>
      <c r="BN65" s="1288"/>
      <c r="BO65" s="1288"/>
      <c r="BP65" s="1288"/>
      <c r="BQ65" s="1288"/>
      <c r="BR65" s="1288"/>
      <c r="BS65" s="1288"/>
      <c r="BT65" s="1288"/>
      <c r="BU65" s="1288"/>
      <c r="BV65" s="1288"/>
      <c r="BW65" s="1288"/>
      <c r="BX65" s="1288"/>
      <c r="BY65" s="1288"/>
      <c r="BZ65" s="1288"/>
      <c r="CA65" s="1288"/>
      <c r="CB65" s="1288"/>
      <c r="CC65" s="1288"/>
      <c r="CD65" s="1288"/>
      <c r="CE65" s="1288"/>
      <c r="CF65" s="1288"/>
      <c r="CG65" s="1288"/>
      <c r="CH65" s="1288"/>
      <c r="CI65" s="1288"/>
      <c r="CJ65" s="1288"/>
      <c r="CK65" s="1288"/>
      <c r="CL65" s="1288"/>
      <c r="CM65" s="1288"/>
      <c r="CN65" s="1288"/>
      <c r="CO65" s="1288"/>
      <c r="CP65" s="1288"/>
      <c r="CQ65" s="1288"/>
      <c r="CR65" s="1288"/>
      <c r="CS65" s="1288"/>
      <c r="CT65" s="1288"/>
      <c r="CU65" s="1288"/>
      <c r="CV65" s="1288"/>
      <c r="CW65" s="1288"/>
      <c r="CX65" s="1288"/>
      <c r="CY65" s="1288"/>
      <c r="CZ65" s="1288"/>
      <c r="DA65" s="1288"/>
      <c r="DB65" s="1288"/>
      <c r="DC65" s="1289"/>
    </row>
    <row r="66" spans="2:107" ht="13.5" x14ac:dyDescent="0.15">
      <c r="B66" s="366"/>
      <c r="AN66" s="1290"/>
      <c r="AO66" s="1291"/>
      <c r="AP66" s="1291"/>
      <c r="AQ66" s="1291"/>
      <c r="AR66" s="1291"/>
      <c r="AS66" s="1291"/>
      <c r="AT66" s="1291"/>
      <c r="AU66" s="1291"/>
      <c r="AV66" s="1291"/>
      <c r="AW66" s="1291"/>
      <c r="AX66" s="1291"/>
      <c r="AY66" s="1291"/>
      <c r="AZ66" s="1291"/>
      <c r="BA66" s="1291"/>
      <c r="BB66" s="1291"/>
      <c r="BC66" s="1291"/>
      <c r="BD66" s="1291"/>
      <c r="BE66" s="1291"/>
      <c r="BF66" s="1291"/>
      <c r="BG66" s="1291"/>
      <c r="BH66" s="1291"/>
      <c r="BI66" s="1291"/>
      <c r="BJ66" s="1291"/>
      <c r="BK66" s="1291"/>
      <c r="BL66" s="1291"/>
      <c r="BM66" s="1291"/>
      <c r="BN66" s="1291"/>
      <c r="BO66" s="1291"/>
      <c r="BP66" s="1291"/>
      <c r="BQ66" s="1291"/>
      <c r="BR66" s="1291"/>
      <c r="BS66" s="1291"/>
      <c r="BT66" s="1291"/>
      <c r="BU66" s="1291"/>
      <c r="BV66" s="1291"/>
      <c r="BW66" s="1291"/>
      <c r="BX66" s="1291"/>
      <c r="BY66" s="1291"/>
      <c r="BZ66" s="1291"/>
      <c r="CA66" s="1291"/>
      <c r="CB66" s="1291"/>
      <c r="CC66" s="1291"/>
      <c r="CD66" s="1291"/>
      <c r="CE66" s="1291"/>
      <c r="CF66" s="1291"/>
      <c r="CG66" s="1291"/>
      <c r="CH66" s="1291"/>
      <c r="CI66" s="1291"/>
      <c r="CJ66" s="1291"/>
      <c r="CK66" s="1291"/>
      <c r="CL66" s="1291"/>
      <c r="CM66" s="1291"/>
      <c r="CN66" s="1291"/>
      <c r="CO66" s="1291"/>
      <c r="CP66" s="1291"/>
      <c r="CQ66" s="1291"/>
      <c r="CR66" s="1291"/>
      <c r="CS66" s="1291"/>
      <c r="CT66" s="1291"/>
      <c r="CU66" s="1291"/>
      <c r="CV66" s="1291"/>
      <c r="CW66" s="1291"/>
      <c r="CX66" s="1291"/>
      <c r="CY66" s="1291"/>
      <c r="CZ66" s="1291"/>
      <c r="DA66" s="1291"/>
      <c r="DB66" s="1291"/>
      <c r="DC66" s="1292"/>
    </row>
    <row r="67" spans="2:107" ht="13.5" x14ac:dyDescent="0.15">
      <c r="B67" s="366"/>
      <c r="AN67" s="1290"/>
      <c r="AO67" s="1291"/>
      <c r="AP67" s="1291"/>
      <c r="AQ67" s="1291"/>
      <c r="AR67" s="1291"/>
      <c r="AS67" s="1291"/>
      <c r="AT67" s="1291"/>
      <c r="AU67" s="1291"/>
      <c r="AV67" s="1291"/>
      <c r="AW67" s="1291"/>
      <c r="AX67" s="1291"/>
      <c r="AY67" s="1291"/>
      <c r="AZ67" s="1291"/>
      <c r="BA67" s="1291"/>
      <c r="BB67" s="1291"/>
      <c r="BC67" s="1291"/>
      <c r="BD67" s="1291"/>
      <c r="BE67" s="1291"/>
      <c r="BF67" s="1291"/>
      <c r="BG67" s="1291"/>
      <c r="BH67" s="1291"/>
      <c r="BI67" s="1291"/>
      <c r="BJ67" s="1291"/>
      <c r="BK67" s="1291"/>
      <c r="BL67" s="1291"/>
      <c r="BM67" s="1291"/>
      <c r="BN67" s="1291"/>
      <c r="BO67" s="1291"/>
      <c r="BP67" s="1291"/>
      <c r="BQ67" s="1291"/>
      <c r="BR67" s="1291"/>
      <c r="BS67" s="1291"/>
      <c r="BT67" s="1291"/>
      <c r="BU67" s="1291"/>
      <c r="BV67" s="1291"/>
      <c r="BW67" s="1291"/>
      <c r="BX67" s="1291"/>
      <c r="BY67" s="1291"/>
      <c r="BZ67" s="1291"/>
      <c r="CA67" s="1291"/>
      <c r="CB67" s="1291"/>
      <c r="CC67" s="1291"/>
      <c r="CD67" s="1291"/>
      <c r="CE67" s="1291"/>
      <c r="CF67" s="1291"/>
      <c r="CG67" s="1291"/>
      <c r="CH67" s="1291"/>
      <c r="CI67" s="1291"/>
      <c r="CJ67" s="1291"/>
      <c r="CK67" s="1291"/>
      <c r="CL67" s="1291"/>
      <c r="CM67" s="1291"/>
      <c r="CN67" s="1291"/>
      <c r="CO67" s="1291"/>
      <c r="CP67" s="1291"/>
      <c r="CQ67" s="1291"/>
      <c r="CR67" s="1291"/>
      <c r="CS67" s="1291"/>
      <c r="CT67" s="1291"/>
      <c r="CU67" s="1291"/>
      <c r="CV67" s="1291"/>
      <c r="CW67" s="1291"/>
      <c r="CX67" s="1291"/>
      <c r="CY67" s="1291"/>
      <c r="CZ67" s="1291"/>
      <c r="DA67" s="1291"/>
      <c r="DB67" s="1291"/>
      <c r="DC67" s="1292"/>
    </row>
    <row r="68" spans="2:107" ht="13.5" x14ac:dyDescent="0.15">
      <c r="B68" s="366"/>
      <c r="AN68" s="1290"/>
      <c r="AO68" s="1291"/>
      <c r="AP68" s="1291"/>
      <c r="AQ68" s="1291"/>
      <c r="AR68" s="1291"/>
      <c r="AS68" s="1291"/>
      <c r="AT68" s="1291"/>
      <c r="AU68" s="1291"/>
      <c r="AV68" s="1291"/>
      <c r="AW68" s="1291"/>
      <c r="AX68" s="1291"/>
      <c r="AY68" s="1291"/>
      <c r="AZ68" s="1291"/>
      <c r="BA68" s="1291"/>
      <c r="BB68" s="1291"/>
      <c r="BC68" s="1291"/>
      <c r="BD68" s="1291"/>
      <c r="BE68" s="1291"/>
      <c r="BF68" s="1291"/>
      <c r="BG68" s="1291"/>
      <c r="BH68" s="1291"/>
      <c r="BI68" s="1291"/>
      <c r="BJ68" s="1291"/>
      <c r="BK68" s="1291"/>
      <c r="BL68" s="1291"/>
      <c r="BM68" s="1291"/>
      <c r="BN68" s="1291"/>
      <c r="BO68" s="1291"/>
      <c r="BP68" s="1291"/>
      <c r="BQ68" s="1291"/>
      <c r="BR68" s="1291"/>
      <c r="BS68" s="1291"/>
      <c r="BT68" s="1291"/>
      <c r="BU68" s="1291"/>
      <c r="BV68" s="1291"/>
      <c r="BW68" s="1291"/>
      <c r="BX68" s="1291"/>
      <c r="BY68" s="1291"/>
      <c r="BZ68" s="1291"/>
      <c r="CA68" s="1291"/>
      <c r="CB68" s="1291"/>
      <c r="CC68" s="1291"/>
      <c r="CD68" s="1291"/>
      <c r="CE68" s="1291"/>
      <c r="CF68" s="1291"/>
      <c r="CG68" s="1291"/>
      <c r="CH68" s="1291"/>
      <c r="CI68" s="1291"/>
      <c r="CJ68" s="1291"/>
      <c r="CK68" s="1291"/>
      <c r="CL68" s="1291"/>
      <c r="CM68" s="1291"/>
      <c r="CN68" s="1291"/>
      <c r="CO68" s="1291"/>
      <c r="CP68" s="1291"/>
      <c r="CQ68" s="1291"/>
      <c r="CR68" s="1291"/>
      <c r="CS68" s="1291"/>
      <c r="CT68" s="1291"/>
      <c r="CU68" s="1291"/>
      <c r="CV68" s="1291"/>
      <c r="CW68" s="1291"/>
      <c r="CX68" s="1291"/>
      <c r="CY68" s="1291"/>
      <c r="CZ68" s="1291"/>
      <c r="DA68" s="1291"/>
      <c r="DB68" s="1291"/>
      <c r="DC68" s="1292"/>
    </row>
    <row r="69" spans="2:107" ht="13.5" x14ac:dyDescent="0.15">
      <c r="B69" s="366"/>
      <c r="AN69" s="1293"/>
      <c r="AO69" s="1294"/>
      <c r="AP69" s="1294"/>
      <c r="AQ69" s="1294"/>
      <c r="AR69" s="1294"/>
      <c r="AS69" s="1294"/>
      <c r="AT69" s="1294"/>
      <c r="AU69" s="1294"/>
      <c r="AV69" s="1294"/>
      <c r="AW69" s="1294"/>
      <c r="AX69" s="1294"/>
      <c r="AY69" s="1294"/>
      <c r="AZ69" s="1294"/>
      <c r="BA69" s="1294"/>
      <c r="BB69" s="1294"/>
      <c r="BC69" s="1294"/>
      <c r="BD69" s="1294"/>
      <c r="BE69" s="1294"/>
      <c r="BF69" s="1294"/>
      <c r="BG69" s="1294"/>
      <c r="BH69" s="1294"/>
      <c r="BI69" s="1294"/>
      <c r="BJ69" s="1294"/>
      <c r="BK69" s="1294"/>
      <c r="BL69" s="1294"/>
      <c r="BM69" s="1294"/>
      <c r="BN69" s="1294"/>
      <c r="BO69" s="1294"/>
      <c r="BP69" s="1294"/>
      <c r="BQ69" s="1294"/>
      <c r="BR69" s="1294"/>
      <c r="BS69" s="1294"/>
      <c r="BT69" s="1294"/>
      <c r="BU69" s="1294"/>
      <c r="BV69" s="1294"/>
      <c r="BW69" s="1294"/>
      <c r="BX69" s="1294"/>
      <c r="BY69" s="1294"/>
      <c r="BZ69" s="1294"/>
      <c r="CA69" s="1294"/>
      <c r="CB69" s="1294"/>
      <c r="CC69" s="1294"/>
      <c r="CD69" s="1294"/>
      <c r="CE69" s="1294"/>
      <c r="CF69" s="1294"/>
      <c r="CG69" s="1294"/>
      <c r="CH69" s="1294"/>
      <c r="CI69" s="1294"/>
      <c r="CJ69" s="1294"/>
      <c r="CK69" s="1294"/>
      <c r="CL69" s="1294"/>
      <c r="CM69" s="1294"/>
      <c r="CN69" s="1294"/>
      <c r="CO69" s="1294"/>
      <c r="CP69" s="1294"/>
      <c r="CQ69" s="1294"/>
      <c r="CR69" s="1294"/>
      <c r="CS69" s="1294"/>
      <c r="CT69" s="1294"/>
      <c r="CU69" s="1294"/>
      <c r="CV69" s="1294"/>
      <c r="CW69" s="1294"/>
      <c r="CX69" s="1294"/>
      <c r="CY69" s="1294"/>
      <c r="CZ69" s="1294"/>
      <c r="DA69" s="1294"/>
      <c r="DB69" s="1294"/>
      <c r="DC69" s="1295"/>
    </row>
    <row r="70" spans="2:107"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6"/>
      <c r="G71" s="376"/>
      <c r="I71" s="379"/>
      <c r="J71" s="378"/>
      <c r="K71" s="378"/>
      <c r="L71" s="377"/>
      <c r="M71" s="378"/>
      <c r="N71" s="377"/>
      <c r="AM71" s="376"/>
      <c r="AN71" s="365" t="s">
        <v>604</v>
      </c>
    </row>
    <row r="72" spans="2:107" ht="13.5" x14ac:dyDescent="0.15">
      <c r="B72" s="366"/>
      <c r="G72" s="1275"/>
      <c r="H72" s="1275"/>
      <c r="I72" s="1275"/>
      <c r="J72" s="1275"/>
      <c r="K72" s="375"/>
      <c r="L72" s="375"/>
      <c r="M72" s="374"/>
      <c r="N72" s="374"/>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78" t="s">
        <v>548</v>
      </c>
      <c r="BQ72" s="1278"/>
      <c r="BR72" s="1278"/>
      <c r="BS72" s="1278"/>
      <c r="BT72" s="1278"/>
      <c r="BU72" s="1278"/>
      <c r="BV72" s="1278"/>
      <c r="BW72" s="1278"/>
      <c r="BX72" s="1278" t="s">
        <v>549</v>
      </c>
      <c r="BY72" s="1278"/>
      <c r="BZ72" s="1278"/>
      <c r="CA72" s="1278"/>
      <c r="CB72" s="1278"/>
      <c r="CC72" s="1278"/>
      <c r="CD72" s="1278"/>
      <c r="CE72" s="1278"/>
      <c r="CF72" s="1278" t="s">
        <v>550</v>
      </c>
      <c r="CG72" s="1278"/>
      <c r="CH72" s="1278"/>
      <c r="CI72" s="1278"/>
      <c r="CJ72" s="1278"/>
      <c r="CK72" s="1278"/>
      <c r="CL72" s="1278"/>
      <c r="CM72" s="1278"/>
      <c r="CN72" s="1278" t="s">
        <v>551</v>
      </c>
      <c r="CO72" s="1278"/>
      <c r="CP72" s="1278"/>
      <c r="CQ72" s="1278"/>
      <c r="CR72" s="1278"/>
      <c r="CS72" s="1278"/>
      <c r="CT72" s="1278"/>
      <c r="CU72" s="1278"/>
      <c r="CV72" s="1278" t="s">
        <v>552</v>
      </c>
      <c r="CW72" s="1278"/>
      <c r="CX72" s="1278"/>
      <c r="CY72" s="1278"/>
      <c r="CZ72" s="1278"/>
      <c r="DA72" s="1278"/>
      <c r="DB72" s="1278"/>
      <c r="DC72" s="1278"/>
    </row>
    <row r="73" spans="2:107" ht="13.5" x14ac:dyDescent="0.15">
      <c r="B73" s="366"/>
      <c r="G73" s="1286"/>
      <c r="H73" s="1286"/>
      <c r="I73" s="1286"/>
      <c r="J73" s="1286"/>
      <c r="K73" s="1276"/>
      <c r="L73" s="1276"/>
      <c r="M73" s="1276"/>
      <c r="N73" s="1276"/>
      <c r="AM73" s="373"/>
      <c r="AN73" s="1279" t="s">
        <v>603</v>
      </c>
      <c r="AO73" s="1279"/>
      <c r="AP73" s="1279"/>
      <c r="AQ73" s="1279"/>
      <c r="AR73" s="1279"/>
      <c r="AS73" s="1279"/>
      <c r="AT73" s="1279"/>
      <c r="AU73" s="1279"/>
      <c r="AV73" s="1279"/>
      <c r="AW73" s="1279"/>
      <c r="AX73" s="1279"/>
      <c r="AY73" s="1279"/>
      <c r="AZ73" s="1279"/>
      <c r="BA73" s="1279"/>
      <c r="BB73" s="1279" t="s">
        <v>602</v>
      </c>
      <c r="BC73" s="1279"/>
      <c r="BD73" s="1279"/>
      <c r="BE73" s="1279"/>
      <c r="BF73" s="1279"/>
      <c r="BG73" s="1279"/>
      <c r="BH73" s="1279"/>
      <c r="BI73" s="1279"/>
      <c r="BJ73" s="1279"/>
      <c r="BK73" s="1279"/>
      <c r="BL73" s="1279"/>
      <c r="BM73" s="1279"/>
      <c r="BN73" s="1279"/>
      <c r="BO73" s="1279"/>
      <c r="BP73" s="1277">
        <v>43.1</v>
      </c>
      <c r="BQ73" s="1277"/>
      <c r="BR73" s="1277"/>
      <c r="BS73" s="1277"/>
      <c r="BT73" s="1277"/>
      <c r="BU73" s="1277"/>
      <c r="BV73" s="1277"/>
      <c r="BW73" s="1277"/>
      <c r="BX73" s="1277">
        <v>29.9</v>
      </c>
      <c r="BY73" s="1277"/>
      <c r="BZ73" s="1277"/>
      <c r="CA73" s="1277"/>
      <c r="CB73" s="1277"/>
      <c r="CC73" s="1277"/>
      <c r="CD73" s="1277"/>
      <c r="CE73" s="1277"/>
      <c r="CF73" s="1277">
        <v>18.899999999999999</v>
      </c>
      <c r="CG73" s="1277"/>
      <c r="CH73" s="1277"/>
      <c r="CI73" s="1277"/>
      <c r="CJ73" s="1277"/>
      <c r="CK73" s="1277"/>
      <c r="CL73" s="1277"/>
      <c r="CM73" s="1277"/>
      <c r="CN73" s="1277">
        <v>11.8</v>
      </c>
      <c r="CO73" s="1277"/>
      <c r="CP73" s="1277"/>
      <c r="CQ73" s="1277"/>
      <c r="CR73" s="1277"/>
      <c r="CS73" s="1277"/>
      <c r="CT73" s="1277"/>
      <c r="CU73" s="1277"/>
      <c r="CV73" s="1277">
        <v>5.5</v>
      </c>
      <c r="CW73" s="1277"/>
      <c r="CX73" s="1277"/>
      <c r="CY73" s="1277"/>
      <c r="CZ73" s="1277"/>
      <c r="DA73" s="1277"/>
      <c r="DB73" s="1277"/>
      <c r="DC73" s="1277"/>
    </row>
    <row r="74" spans="2:107" ht="13.5" x14ac:dyDescent="0.15">
      <c r="B74" s="366"/>
      <c r="G74" s="1286"/>
      <c r="H74" s="1286"/>
      <c r="I74" s="1286"/>
      <c r="J74" s="1286"/>
      <c r="K74" s="1276"/>
      <c r="L74" s="1276"/>
      <c r="M74" s="1276"/>
      <c r="N74" s="1276"/>
      <c r="AM74" s="373"/>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5" x14ac:dyDescent="0.15">
      <c r="B75" s="366"/>
      <c r="G75" s="1286"/>
      <c r="H75" s="1286"/>
      <c r="I75" s="1275"/>
      <c r="J75" s="1275"/>
      <c r="K75" s="1280"/>
      <c r="L75" s="1280"/>
      <c r="M75" s="1280"/>
      <c r="N75" s="1280"/>
      <c r="AM75" s="373"/>
      <c r="AN75" s="1279"/>
      <c r="AO75" s="1279"/>
      <c r="AP75" s="1279"/>
      <c r="AQ75" s="1279"/>
      <c r="AR75" s="1279"/>
      <c r="AS75" s="1279"/>
      <c r="AT75" s="1279"/>
      <c r="AU75" s="1279"/>
      <c r="AV75" s="1279"/>
      <c r="AW75" s="1279"/>
      <c r="AX75" s="1279"/>
      <c r="AY75" s="1279"/>
      <c r="AZ75" s="1279"/>
      <c r="BA75" s="1279"/>
      <c r="BB75" s="1279" t="s">
        <v>601</v>
      </c>
      <c r="BC75" s="1279"/>
      <c r="BD75" s="1279"/>
      <c r="BE75" s="1279"/>
      <c r="BF75" s="1279"/>
      <c r="BG75" s="1279"/>
      <c r="BH75" s="1279"/>
      <c r="BI75" s="1279"/>
      <c r="BJ75" s="1279"/>
      <c r="BK75" s="1279"/>
      <c r="BL75" s="1279"/>
      <c r="BM75" s="1279"/>
      <c r="BN75" s="1279"/>
      <c r="BO75" s="1279"/>
      <c r="BP75" s="1277">
        <v>13</v>
      </c>
      <c r="BQ75" s="1277"/>
      <c r="BR75" s="1277"/>
      <c r="BS75" s="1277"/>
      <c r="BT75" s="1277"/>
      <c r="BU75" s="1277"/>
      <c r="BV75" s="1277"/>
      <c r="BW75" s="1277"/>
      <c r="BX75" s="1277">
        <v>12.2</v>
      </c>
      <c r="BY75" s="1277"/>
      <c r="BZ75" s="1277"/>
      <c r="CA75" s="1277"/>
      <c r="CB75" s="1277"/>
      <c r="CC75" s="1277"/>
      <c r="CD75" s="1277"/>
      <c r="CE75" s="1277"/>
      <c r="CF75" s="1277">
        <v>10.5</v>
      </c>
      <c r="CG75" s="1277"/>
      <c r="CH75" s="1277"/>
      <c r="CI75" s="1277"/>
      <c r="CJ75" s="1277"/>
      <c r="CK75" s="1277"/>
      <c r="CL75" s="1277"/>
      <c r="CM75" s="1277"/>
      <c r="CN75" s="1277">
        <v>8.9</v>
      </c>
      <c r="CO75" s="1277"/>
      <c r="CP75" s="1277"/>
      <c r="CQ75" s="1277"/>
      <c r="CR75" s="1277"/>
      <c r="CS75" s="1277"/>
      <c r="CT75" s="1277"/>
      <c r="CU75" s="1277"/>
      <c r="CV75" s="1277">
        <v>6.9</v>
      </c>
      <c r="CW75" s="1277"/>
      <c r="CX75" s="1277"/>
      <c r="CY75" s="1277"/>
      <c r="CZ75" s="1277"/>
      <c r="DA75" s="1277"/>
      <c r="DB75" s="1277"/>
      <c r="DC75" s="1277"/>
    </row>
    <row r="76" spans="2:107" ht="13.5" x14ac:dyDescent="0.15">
      <c r="B76" s="366"/>
      <c r="G76" s="1286"/>
      <c r="H76" s="1286"/>
      <c r="I76" s="1275"/>
      <c r="J76" s="1275"/>
      <c r="K76" s="1280"/>
      <c r="L76" s="1280"/>
      <c r="M76" s="1280"/>
      <c r="N76" s="1280"/>
      <c r="AM76" s="373"/>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5" x14ac:dyDescent="0.15">
      <c r="B77" s="366"/>
      <c r="G77" s="1275"/>
      <c r="H77" s="1275"/>
      <c r="I77" s="1275"/>
      <c r="J77" s="1275"/>
      <c r="K77" s="1276"/>
      <c r="L77" s="1276"/>
      <c r="M77" s="1276"/>
      <c r="N77" s="1276"/>
      <c r="AN77" s="1278" t="s">
        <v>600</v>
      </c>
      <c r="AO77" s="1278"/>
      <c r="AP77" s="1278"/>
      <c r="AQ77" s="1278"/>
      <c r="AR77" s="1278"/>
      <c r="AS77" s="1278"/>
      <c r="AT77" s="1278"/>
      <c r="AU77" s="1278"/>
      <c r="AV77" s="1278"/>
      <c r="AW77" s="1278"/>
      <c r="AX77" s="1278"/>
      <c r="AY77" s="1278"/>
      <c r="AZ77" s="1278"/>
      <c r="BA77" s="1278"/>
      <c r="BB77" s="1279" t="s">
        <v>599</v>
      </c>
      <c r="BC77" s="1279"/>
      <c r="BD77" s="1279"/>
      <c r="BE77" s="1279"/>
      <c r="BF77" s="1279"/>
      <c r="BG77" s="1279"/>
      <c r="BH77" s="1279"/>
      <c r="BI77" s="1279"/>
      <c r="BJ77" s="1279"/>
      <c r="BK77" s="1279"/>
      <c r="BL77" s="1279"/>
      <c r="BM77" s="1279"/>
      <c r="BN77" s="1279"/>
      <c r="BO77" s="1279"/>
      <c r="BP77" s="1277">
        <v>37.6</v>
      </c>
      <c r="BQ77" s="1277"/>
      <c r="BR77" s="1277"/>
      <c r="BS77" s="1277"/>
      <c r="BT77" s="1277"/>
      <c r="BU77" s="1277"/>
      <c r="BV77" s="1277"/>
      <c r="BW77" s="1277"/>
      <c r="BX77" s="1277">
        <v>33.799999999999997</v>
      </c>
      <c r="BY77" s="1277"/>
      <c r="BZ77" s="1277"/>
      <c r="CA77" s="1277"/>
      <c r="CB77" s="1277"/>
      <c r="CC77" s="1277"/>
      <c r="CD77" s="1277"/>
      <c r="CE77" s="1277"/>
      <c r="CF77" s="1277">
        <v>17.8</v>
      </c>
      <c r="CG77" s="1277"/>
      <c r="CH77" s="1277"/>
      <c r="CI77" s="1277"/>
      <c r="CJ77" s="1277"/>
      <c r="CK77" s="1277"/>
      <c r="CL77" s="1277"/>
      <c r="CM77" s="1277"/>
      <c r="CN77" s="1277">
        <v>15</v>
      </c>
      <c r="CO77" s="1277"/>
      <c r="CP77" s="1277"/>
      <c r="CQ77" s="1277"/>
      <c r="CR77" s="1277"/>
      <c r="CS77" s="1277"/>
      <c r="CT77" s="1277"/>
      <c r="CU77" s="1277"/>
      <c r="CV77" s="1277">
        <v>12.2</v>
      </c>
      <c r="CW77" s="1277"/>
      <c r="CX77" s="1277"/>
      <c r="CY77" s="1277"/>
      <c r="CZ77" s="1277"/>
      <c r="DA77" s="1277"/>
      <c r="DB77" s="1277"/>
      <c r="DC77" s="1277"/>
    </row>
    <row r="78" spans="2:107" ht="13.5" x14ac:dyDescent="0.15">
      <c r="B78" s="366"/>
      <c r="G78" s="1275"/>
      <c r="H78" s="1275"/>
      <c r="I78" s="1275"/>
      <c r="J78" s="1275"/>
      <c r="K78" s="1276"/>
      <c r="L78" s="1276"/>
      <c r="M78" s="1276"/>
      <c r="N78" s="1276"/>
      <c r="AN78" s="1278"/>
      <c r="AO78" s="1278"/>
      <c r="AP78" s="1278"/>
      <c r="AQ78" s="1278"/>
      <c r="AR78" s="1278"/>
      <c r="AS78" s="1278"/>
      <c r="AT78" s="1278"/>
      <c r="AU78" s="1278"/>
      <c r="AV78" s="1278"/>
      <c r="AW78" s="1278"/>
      <c r="AX78" s="1278"/>
      <c r="AY78" s="1278"/>
      <c r="AZ78" s="1278"/>
      <c r="BA78" s="1278"/>
      <c r="BB78" s="1279"/>
      <c r="BC78" s="1279"/>
      <c r="BD78" s="1279"/>
      <c r="BE78" s="1279"/>
      <c r="BF78" s="1279"/>
      <c r="BG78" s="1279"/>
      <c r="BH78" s="1279"/>
      <c r="BI78" s="1279"/>
      <c r="BJ78" s="1279"/>
      <c r="BK78" s="1279"/>
      <c r="BL78" s="1279"/>
      <c r="BM78" s="1279"/>
      <c r="BN78" s="1279"/>
      <c r="BO78" s="1279"/>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5" x14ac:dyDescent="0.15">
      <c r="B79" s="366"/>
      <c r="G79" s="1275"/>
      <c r="H79" s="1275"/>
      <c r="I79" s="1281"/>
      <c r="J79" s="1281"/>
      <c r="K79" s="1282"/>
      <c r="L79" s="1282"/>
      <c r="M79" s="1282"/>
      <c r="N79" s="1282"/>
      <c r="AN79" s="1278"/>
      <c r="AO79" s="1278"/>
      <c r="AP79" s="1278"/>
      <c r="AQ79" s="1278"/>
      <c r="AR79" s="1278"/>
      <c r="AS79" s="1278"/>
      <c r="AT79" s="1278"/>
      <c r="AU79" s="1278"/>
      <c r="AV79" s="1278"/>
      <c r="AW79" s="1278"/>
      <c r="AX79" s="1278"/>
      <c r="AY79" s="1278"/>
      <c r="AZ79" s="1278"/>
      <c r="BA79" s="1278"/>
      <c r="BB79" s="1279" t="s">
        <v>598</v>
      </c>
      <c r="BC79" s="1279"/>
      <c r="BD79" s="1279"/>
      <c r="BE79" s="1279"/>
      <c r="BF79" s="1279"/>
      <c r="BG79" s="1279"/>
      <c r="BH79" s="1279"/>
      <c r="BI79" s="1279"/>
      <c r="BJ79" s="1279"/>
      <c r="BK79" s="1279"/>
      <c r="BL79" s="1279"/>
      <c r="BM79" s="1279"/>
      <c r="BN79" s="1279"/>
      <c r="BO79" s="1279"/>
      <c r="BP79" s="1277">
        <v>7.9</v>
      </c>
      <c r="BQ79" s="1277"/>
      <c r="BR79" s="1277"/>
      <c r="BS79" s="1277"/>
      <c r="BT79" s="1277"/>
      <c r="BU79" s="1277"/>
      <c r="BV79" s="1277"/>
      <c r="BW79" s="1277"/>
      <c r="BX79" s="1277">
        <v>7.1</v>
      </c>
      <c r="BY79" s="1277"/>
      <c r="BZ79" s="1277"/>
      <c r="CA79" s="1277"/>
      <c r="CB79" s="1277"/>
      <c r="CC79" s="1277"/>
      <c r="CD79" s="1277"/>
      <c r="CE79" s="1277"/>
      <c r="CF79" s="1277">
        <v>5.3</v>
      </c>
      <c r="CG79" s="1277"/>
      <c r="CH79" s="1277"/>
      <c r="CI79" s="1277"/>
      <c r="CJ79" s="1277"/>
      <c r="CK79" s="1277"/>
      <c r="CL79" s="1277"/>
      <c r="CM79" s="1277"/>
      <c r="CN79" s="1277">
        <v>5</v>
      </c>
      <c r="CO79" s="1277"/>
      <c r="CP79" s="1277"/>
      <c r="CQ79" s="1277"/>
      <c r="CR79" s="1277"/>
      <c r="CS79" s="1277"/>
      <c r="CT79" s="1277"/>
      <c r="CU79" s="1277"/>
      <c r="CV79" s="1277">
        <v>4.8</v>
      </c>
      <c r="CW79" s="1277"/>
      <c r="CX79" s="1277"/>
      <c r="CY79" s="1277"/>
      <c r="CZ79" s="1277"/>
      <c r="DA79" s="1277"/>
      <c r="DB79" s="1277"/>
      <c r="DC79" s="1277"/>
    </row>
    <row r="80" spans="2:107" ht="13.5" x14ac:dyDescent="0.15">
      <c r="B80" s="366"/>
      <c r="G80" s="1275"/>
      <c r="H80" s="1275"/>
      <c r="I80" s="1281"/>
      <c r="J80" s="1281"/>
      <c r="K80" s="1282"/>
      <c r="L80" s="1282"/>
      <c r="M80" s="1282"/>
      <c r="N80" s="1282"/>
      <c r="AN80" s="1278"/>
      <c r="AO80" s="1278"/>
      <c r="AP80" s="1278"/>
      <c r="AQ80" s="1278"/>
      <c r="AR80" s="1278"/>
      <c r="AS80" s="1278"/>
      <c r="AT80" s="1278"/>
      <c r="AU80" s="1278"/>
      <c r="AV80" s="1278"/>
      <c r="AW80" s="1278"/>
      <c r="AX80" s="1278"/>
      <c r="AY80" s="1278"/>
      <c r="AZ80" s="1278"/>
      <c r="BA80" s="1278"/>
      <c r="BB80" s="1279"/>
      <c r="BC80" s="1279"/>
      <c r="BD80" s="1279"/>
      <c r="BE80" s="1279"/>
      <c r="BF80" s="1279"/>
      <c r="BG80" s="1279"/>
      <c r="BH80" s="1279"/>
      <c r="BI80" s="1279"/>
      <c r="BJ80" s="1279"/>
      <c r="BK80" s="1279"/>
      <c r="BL80" s="1279"/>
      <c r="BM80" s="1279"/>
      <c r="BN80" s="1279"/>
      <c r="BO80" s="1279"/>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7lZKKRABwnT+oQJnpaHvLH5rI20lx1DIKygxhYUeTGO8hSunq6+86JLG+Y56cfpMhwE7XWugXnqzfMU9ylJP0w==" saltValue="EcextEwhNsOOyX885vAFiw=="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G51:H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I51:J52"/>
    <mergeCell ref="K51:K52"/>
    <mergeCell ref="L51:L52"/>
    <mergeCell ref="M51:M52"/>
    <mergeCell ref="N51:N52"/>
    <mergeCell ref="I57:J58"/>
    <mergeCell ref="K57:K58"/>
    <mergeCell ref="BB55:BO56"/>
    <mergeCell ref="BP55:BW56"/>
    <mergeCell ref="BP57:BW58"/>
    <mergeCell ref="L57:L58"/>
    <mergeCell ref="M57:M58"/>
    <mergeCell ref="N57:N58"/>
    <mergeCell ref="BB57:BO58"/>
    <mergeCell ref="BP53:BW5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BX57:CE58"/>
    <mergeCell ref="CF57:CM58"/>
    <mergeCell ref="CF55:CM56"/>
    <mergeCell ref="CN55:CU56"/>
    <mergeCell ref="CV55:DC56"/>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66" zoomScale="70" zoomScaleNormal="70" zoomScaleSheetLayoutView="70" workbookViewId="0">
      <selection activeCell="AG112" sqref="AG112"/>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Xx+tWgJRiEKPII/cEJDQlJvBQ+fyfs00lilsmh5lFb1UbOzEOX0I9i8N+OIcnk0dDg1Eto9ufhUU0N8I5XlBw==" saltValue="tBnV/d5+WA7e4a5yvIDtQ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7cthGkkYi6E+mtiUH0SrfuZZoGysimpS3lxwYQzyDNWstN7mG1Tf9CigVH1KEI39aiwryeSpqiZ7dtGQiZ0MQ==" saltValue="NDEv9orjI1QxAgLKHAtOg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545</v>
      </c>
      <c r="G2" s="136"/>
      <c r="H2" s="137"/>
    </row>
    <row r="3" spans="1:8" x14ac:dyDescent="0.15">
      <c r="A3" s="133" t="s">
        <v>538</v>
      </c>
      <c r="B3" s="138"/>
      <c r="C3" s="139"/>
      <c r="D3" s="140">
        <v>52328</v>
      </c>
      <c r="E3" s="141"/>
      <c r="F3" s="142">
        <v>50840</v>
      </c>
      <c r="G3" s="143"/>
      <c r="H3" s="144"/>
    </row>
    <row r="4" spans="1:8" x14ac:dyDescent="0.15">
      <c r="A4" s="145"/>
      <c r="B4" s="146"/>
      <c r="C4" s="147"/>
      <c r="D4" s="148">
        <v>31783</v>
      </c>
      <c r="E4" s="149"/>
      <c r="F4" s="150">
        <v>25367</v>
      </c>
      <c r="G4" s="151"/>
      <c r="H4" s="152"/>
    </row>
    <row r="5" spans="1:8" x14ac:dyDescent="0.15">
      <c r="A5" s="133" t="s">
        <v>540</v>
      </c>
      <c r="B5" s="138"/>
      <c r="C5" s="139"/>
      <c r="D5" s="140">
        <v>58903</v>
      </c>
      <c r="E5" s="141"/>
      <c r="F5" s="142">
        <v>53605</v>
      </c>
      <c r="G5" s="143"/>
      <c r="H5" s="144"/>
    </row>
    <row r="6" spans="1:8" x14ac:dyDescent="0.15">
      <c r="A6" s="145"/>
      <c r="B6" s="146"/>
      <c r="C6" s="147"/>
      <c r="D6" s="148">
        <v>27356</v>
      </c>
      <c r="E6" s="149"/>
      <c r="F6" s="150">
        <v>28343</v>
      </c>
      <c r="G6" s="151"/>
      <c r="H6" s="152"/>
    </row>
    <row r="7" spans="1:8" x14ac:dyDescent="0.15">
      <c r="A7" s="133" t="s">
        <v>541</v>
      </c>
      <c r="B7" s="138"/>
      <c r="C7" s="139"/>
      <c r="D7" s="140">
        <v>93339</v>
      </c>
      <c r="E7" s="141"/>
      <c r="F7" s="142">
        <v>44267</v>
      </c>
      <c r="G7" s="143"/>
      <c r="H7" s="144"/>
    </row>
    <row r="8" spans="1:8" x14ac:dyDescent="0.15">
      <c r="A8" s="145"/>
      <c r="B8" s="146"/>
      <c r="C8" s="147"/>
      <c r="D8" s="148">
        <v>34870</v>
      </c>
      <c r="E8" s="149"/>
      <c r="F8" s="150">
        <v>26161</v>
      </c>
      <c r="G8" s="151"/>
      <c r="H8" s="152"/>
    </row>
    <row r="9" spans="1:8" x14ac:dyDescent="0.15">
      <c r="A9" s="133" t="s">
        <v>542</v>
      </c>
      <c r="B9" s="138"/>
      <c r="C9" s="139"/>
      <c r="D9" s="140">
        <v>106954</v>
      </c>
      <c r="E9" s="141"/>
      <c r="F9" s="142">
        <v>40879</v>
      </c>
      <c r="G9" s="143"/>
      <c r="H9" s="144"/>
    </row>
    <row r="10" spans="1:8" x14ac:dyDescent="0.15">
      <c r="A10" s="145"/>
      <c r="B10" s="146"/>
      <c r="C10" s="147"/>
      <c r="D10" s="148">
        <v>38631</v>
      </c>
      <c r="E10" s="149"/>
      <c r="F10" s="150">
        <v>24087</v>
      </c>
      <c r="G10" s="151"/>
      <c r="H10" s="152"/>
    </row>
    <row r="11" spans="1:8" x14ac:dyDescent="0.15">
      <c r="A11" s="133" t="s">
        <v>543</v>
      </c>
      <c r="B11" s="138"/>
      <c r="C11" s="139"/>
      <c r="D11" s="140">
        <v>139770</v>
      </c>
      <c r="E11" s="141"/>
      <c r="F11" s="142">
        <v>42651</v>
      </c>
      <c r="G11" s="143"/>
      <c r="H11" s="144"/>
    </row>
    <row r="12" spans="1:8" x14ac:dyDescent="0.15">
      <c r="A12" s="145"/>
      <c r="B12" s="146"/>
      <c r="C12" s="153"/>
      <c r="D12" s="148">
        <v>46222</v>
      </c>
      <c r="E12" s="149"/>
      <c r="F12" s="150">
        <v>22675</v>
      </c>
      <c r="G12" s="151"/>
      <c r="H12" s="152"/>
    </row>
    <row r="13" spans="1:8" x14ac:dyDescent="0.15">
      <c r="A13" s="133"/>
      <c r="B13" s="138"/>
      <c r="C13" s="154"/>
      <c r="D13" s="155">
        <v>90259</v>
      </c>
      <c r="E13" s="156"/>
      <c r="F13" s="157">
        <v>46448</v>
      </c>
      <c r="G13" s="158"/>
      <c r="H13" s="144"/>
    </row>
    <row r="14" spans="1:8" x14ac:dyDescent="0.15">
      <c r="A14" s="145"/>
      <c r="B14" s="146"/>
      <c r="C14" s="147"/>
      <c r="D14" s="148">
        <v>35772</v>
      </c>
      <c r="E14" s="149"/>
      <c r="F14" s="150">
        <v>25327</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2.76</v>
      </c>
      <c r="C19" s="159">
        <f>ROUND(VALUE(SUBSTITUTE(実質収支比率等に係る経年分析!G$48,"▲","-")),2)</f>
        <v>2.39</v>
      </c>
      <c r="D19" s="159">
        <f>ROUND(VALUE(SUBSTITUTE(実質収支比率等に係る経年分析!H$48,"▲","-")),2)</f>
        <v>3.69</v>
      </c>
      <c r="E19" s="159">
        <f>ROUND(VALUE(SUBSTITUTE(実質収支比率等に係る経年分析!I$48,"▲","-")),2)</f>
        <v>3.79</v>
      </c>
      <c r="F19" s="159">
        <f>ROUND(VALUE(SUBSTITUTE(実質収支比率等に係る経年分析!J$48,"▲","-")),2)</f>
        <v>2.69</v>
      </c>
    </row>
    <row r="20" spans="1:11" x14ac:dyDescent="0.15">
      <c r="A20" s="159" t="s">
        <v>49</v>
      </c>
      <c r="B20" s="159">
        <f>ROUND(VALUE(SUBSTITUTE(実質収支比率等に係る経年分析!F$47,"▲","-")),2)</f>
        <v>20.309999999999999</v>
      </c>
      <c r="C20" s="159">
        <f>ROUND(VALUE(SUBSTITUTE(実質収支比率等に係る経年分析!G$47,"▲","-")),2)</f>
        <v>20.43</v>
      </c>
      <c r="D20" s="159">
        <f>ROUND(VALUE(SUBSTITUTE(実質収支比率等に係る経年分析!H$47,"▲","-")),2)</f>
        <v>21.69</v>
      </c>
      <c r="E20" s="159">
        <f>ROUND(VALUE(SUBSTITUTE(実質収支比率等に係る経年分析!I$47,"▲","-")),2)</f>
        <v>23.9</v>
      </c>
      <c r="F20" s="159">
        <f>ROUND(VALUE(SUBSTITUTE(実質収支比率等に係る経年分析!J$47,"▲","-")),2)</f>
        <v>27.33</v>
      </c>
    </row>
    <row r="21" spans="1:11" x14ac:dyDescent="0.15">
      <c r="A21" s="159" t="s">
        <v>50</v>
      </c>
      <c r="B21" s="159">
        <f>IF(ISNUMBER(VALUE(SUBSTITUTE(実質収支比率等に係る経年分析!F$49,"▲","-"))),ROUND(VALUE(SUBSTITUTE(実質収支比率等に係る経年分析!F$49,"▲","-")),2),NA())</f>
        <v>1.93</v>
      </c>
      <c r="C21" s="159">
        <f>IF(ISNUMBER(VALUE(SUBSTITUTE(実質収支比率等に係る経年分析!G$49,"▲","-"))),ROUND(VALUE(SUBSTITUTE(実質収支比率等に係る経年分析!G$49,"▲","-")),2),NA())</f>
        <v>-0.49</v>
      </c>
      <c r="D21" s="159">
        <f>IF(ISNUMBER(VALUE(SUBSTITUTE(実質収支比率等に係る経年分析!H$49,"▲","-"))),ROUND(VALUE(SUBSTITUTE(実質収支比率等に係る経年分析!H$49,"▲","-")),2),NA())</f>
        <v>2.5099999999999998</v>
      </c>
      <c r="E21" s="159">
        <f>IF(ISNUMBER(VALUE(SUBSTITUTE(実質収支比率等に係る経年分析!I$49,"▲","-"))),ROUND(VALUE(SUBSTITUTE(実質収支比率等に係る経年分析!I$49,"▲","-")),2),NA())</f>
        <v>1.95</v>
      </c>
      <c r="F21" s="159">
        <f>IF(ISNUMBER(VALUE(SUBSTITUTE(実質収支比率等に係る経年分析!J$49,"▲","-"))),ROUND(VALUE(SUBSTITUTE(実質収支比率等に係る経年分析!J$49,"▲","-")),2),NA())</f>
        <v>0.94</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1.21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2.81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0.09</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0.04</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0.16</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#N/A</v>
      </c>
      <c r="E28" s="160">
        <f>IF(ROUND(VALUE(SUBSTITUTE(連結実質赤字比率に係る赤字・黒字の構成分析!G$42,"▲", "-")), 2) &gt;= 0, ABS(ROUND(VALUE(SUBSTITUTE(連結実質赤字比率に係る赤字・黒字の構成分析!G$42,"▲", "-")), 2)), NA())</f>
        <v>0</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0.16</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0.18</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0.18</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0.21</v>
      </c>
    </row>
    <row r="30" spans="1:11" x14ac:dyDescent="0.15">
      <c r="A30" s="160" t="str">
        <f>IF(連結実質赤字比率に係る赤字・黒字の構成分析!C$40="",NA(),連結実質赤字比率に係る赤字・黒字の構成分析!C$40)</f>
        <v>介護保険特別会計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0.56000000000000005</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0.49</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0.51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0.66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0.42</v>
      </c>
    </row>
    <row r="31" spans="1:11" x14ac:dyDescent="0.15">
      <c r="A31" s="160" t="str">
        <f>IF(連結実質赤字比率に係る赤字・黒字の構成分析!C$39="",NA(),連結実質赤字比率に係る赤字・黒字の構成分析!C$39)</f>
        <v>下水道事業会計</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0.83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0.85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0.42</v>
      </c>
    </row>
    <row r="32" spans="1:11" x14ac:dyDescent="0.15">
      <c r="A32" s="160" t="str">
        <f>IF(連結実質赤字比率に係る赤字・黒字の構成分析!C$38="",NA(),連結実質赤字比率に係る赤字・黒字の構成分析!C$38)</f>
        <v>工業用水道事業会計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1.77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1.88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1.95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2.06</v>
      </c>
    </row>
    <row r="33" spans="1:16" x14ac:dyDescent="0.15">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2.76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2.38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3.69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3.79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2.68</v>
      </c>
    </row>
    <row r="34" spans="1:16" x14ac:dyDescent="0.15">
      <c r="A34" s="160" t="str">
        <f>IF(連結実質赤字比率に係る赤字・黒字の構成分析!C$36="",NA(),連結実質赤字比率に係る赤字・黒字の構成分析!C$36)</f>
        <v>病院事業会計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2.91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2.91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2.95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2.92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2.89</v>
      </c>
    </row>
    <row r="35" spans="1:16" x14ac:dyDescent="0.15">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0.62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0.18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0.06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1.93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3.05</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4.07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4.09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4.62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5.34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5.64</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5953</v>
      </c>
      <c r="E42" s="161"/>
      <c r="F42" s="161"/>
      <c r="G42" s="161">
        <f>'実質公債費比率（分子）の構造'!L$52</f>
        <v>6050</v>
      </c>
      <c r="H42" s="161"/>
      <c r="I42" s="161"/>
      <c r="J42" s="161">
        <f>'実質公債費比率（分子）の構造'!M$52</f>
        <v>5773</v>
      </c>
      <c r="K42" s="161"/>
      <c r="L42" s="161"/>
      <c r="M42" s="161">
        <f>'実質公債費比率（分子）の構造'!N$52</f>
        <v>6510</v>
      </c>
      <c r="N42" s="161"/>
      <c r="O42" s="161"/>
      <c r="P42" s="161">
        <f>'実質公債費比率（分子）の構造'!O$52</f>
        <v>6008</v>
      </c>
    </row>
    <row r="43" spans="1:16" x14ac:dyDescent="0.15">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t="str">
        <f>'実質公債費比率（分子）の構造'!N$51</f>
        <v>-</v>
      </c>
      <c r="L43" s="161"/>
      <c r="M43" s="161"/>
      <c r="N43" s="161">
        <f>'実質公債費比率（分子）の構造'!O$51</f>
        <v>0</v>
      </c>
      <c r="O43" s="161"/>
      <c r="P43" s="161"/>
    </row>
    <row r="44" spans="1:16" x14ac:dyDescent="0.15">
      <c r="A44" s="161" t="s">
        <v>59</v>
      </c>
      <c r="B44" s="161">
        <f>'実質公債費比率（分子）の構造'!K$50</f>
        <v>570</v>
      </c>
      <c r="C44" s="161"/>
      <c r="D44" s="161"/>
      <c r="E44" s="161">
        <f>'実質公債費比率（分子）の構造'!L$50</f>
        <v>368</v>
      </c>
      <c r="F44" s="161"/>
      <c r="G44" s="161"/>
      <c r="H44" s="161">
        <f>'実質公債費比率（分子）の構造'!M$50</f>
        <v>169</v>
      </c>
      <c r="I44" s="161"/>
      <c r="J44" s="161"/>
      <c r="K44" s="161">
        <f>'実質公債費比率（分子）の構造'!N$50</f>
        <v>172</v>
      </c>
      <c r="L44" s="161"/>
      <c r="M44" s="161"/>
      <c r="N44" s="161">
        <f>'実質公債費比率（分子）の構造'!O$50</f>
        <v>235</v>
      </c>
      <c r="O44" s="161"/>
      <c r="P44" s="161"/>
    </row>
    <row r="45" spans="1:16" x14ac:dyDescent="0.15">
      <c r="A45" s="161" t="s">
        <v>60</v>
      </c>
      <c r="B45" s="161">
        <f>'実質公債費比率（分子）の構造'!K$49</f>
        <v>120</v>
      </c>
      <c r="C45" s="161"/>
      <c r="D45" s="161"/>
      <c r="E45" s="161">
        <f>'実質公債費比率（分子）の構造'!L$49</f>
        <v>128</v>
      </c>
      <c r="F45" s="161"/>
      <c r="G45" s="161"/>
      <c r="H45" s="161">
        <f>'実質公債費比率（分子）の構造'!M$49</f>
        <v>133</v>
      </c>
      <c r="I45" s="161"/>
      <c r="J45" s="161"/>
      <c r="K45" s="161">
        <f>'実質公債費比率（分子）の構造'!N$49</f>
        <v>138</v>
      </c>
      <c r="L45" s="161"/>
      <c r="M45" s="161"/>
      <c r="N45" s="161">
        <f>'実質公債費比率（分子）の構造'!O$49</f>
        <v>138</v>
      </c>
      <c r="O45" s="161"/>
      <c r="P45" s="161"/>
    </row>
    <row r="46" spans="1:16" x14ac:dyDescent="0.15">
      <c r="A46" s="161" t="s">
        <v>61</v>
      </c>
      <c r="B46" s="161">
        <f>'実質公債費比率（分子）の構造'!K$48</f>
        <v>1557</v>
      </c>
      <c r="C46" s="161"/>
      <c r="D46" s="161"/>
      <c r="E46" s="161">
        <f>'実質公債費比率（分子）の構造'!L$48</f>
        <v>1582</v>
      </c>
      <c r="F46" s="161"/>
      <c r="G46" s="161"/>
      <c r="H46" s="161">
        <f>'実質公債費比率（分子）の構造'!M$48</f>
        <v>1584</v>
      </c>
      <c r="I46" s="161"/>
      <c r="J46" s="161"/>
      <c r="K46" s="161">
        <f>'実質公債費比率（分子）の構造'!N$48</f>
        <v>1490</v>
      </c>
      <c r="L46" s="161"/>
      <c r="M46" s="161"/>
      <c r="N46" s="161">
        <f>'実質公債費比率（分子）の構造'!O$48</f>
        <v>1370</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7707</v>
      </c>
      <c r="C49" s="161"/>
      <c r="D49" s="161"/>
      <c r="E49" s="161">
        <f>'実質公債費比率（分子）の構造'!L$45</f>
        <v>7362</v>
      </c>
      <c r="F49" s="161"/>
      <c r="G49" s="161"/>
      <c r="H49" s="161">
        <f>'実質公債費比率（分子）の構造'!M$45</f>
        <v>6807</v>
      </c>
      <c r="I49" s="161"/>
      <c r="J49" s="161"/>
      <c r="K49" s="161">
        <f>'実質公債費比率（分子）の構造'!N$45</f>
        <v>7007</v>
      </c>
      <c r="L49" s="161"/>
      <c r="M49" s="161"/>
      <c r="N49" s="161">
        <f>'実質公債費比率（分子）の構造'!O$45</f>
        <v>5617</v>
      </c>
      <c r="O49" s="161"/>
      <c r="P49" s="161"/>
    </row>
    <row r="50" spans="1:16" x14ac:dyDescent="0.15">
      <c r="A50" s="161" t="s">
        <v>65</v>
      </c>
      <c r="B50" s="161" t="e">
        <f>NA()</f>
        <v>#N/A</v>
      </c>
      <c r="C50" s="161">
        <f>IF(ISNUMBER('実質公債費比率（分子）の構造'!K$53),'実質公債費比率（分子）の構造'!K$53,NA())</f>
        <v>4001</v>
      </c>
      <c r="D50" s="161" t="e">
        <f>NA()</f>
        <v>#N/A</v>
      </c>
      <c r="E50" s="161" t="e">
        <f>NA()</f>
        <v>#N/A</v>
      </c>
      <c r="F50" s="161">
        <f>IF(ISNUMBER('実質公債費比率（分子）の構造'!L$53),'実質公債費比率（分子）の構造'!L$53,NA())</f>
        <v>3390</v>
      </c>
      <c r="G50" s="161" t="e">
        <f>NA()</f>
        <v>#N/A</v>
      </c>
      <c r="H50" s="161" t="e">
        <f>NA()</f>
        <v>#N/A</v>
      </c>
      <c r="I50" s="161">
        <f>IF(ISNUMBER('実質公債費比率（分子）の構造'!M$53),'実質公債費比率（分子）の構造'!M$53,NA())</f>
        <v>2920</v>
      </c>
      <c r="J50" s="161" t="e">
        <f>NA()</f>
        <v>#N/A</v>
      </c>
      <c r="K50" s="161" t="e">
        <f>NA()</f>
        <v>#N/A</v>
      </c>
      <c r="L50" s="161">
        <f>IF(ISNUMBER('実質公債費比率（分子）の構造'!N$53),'実質公債費比率（分子）の構造'!N$53,NA())</f>
        <v>2297</v>
      </c>
      <c r="M50" s="161" t="e">
        <f>NA()</f>
        <v>#N/A</v>
      </c>
      <c r="N50" s="161" t="e">
        <f>NA()</f>
        <v>#N/A</v>
      </c>
      <c r="O50" s="161">
        <f>IF(ISNUMBER('実質公債費比率（分子）の構造'!O$53),'実質公債費比率（分子）の構造'!O$53,NA())</f>
        <v>1352</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52700</v>
      </c>
      <c r="E56" s="160"/>
      <c r="F56" s="160"/>
      <c r="G56" s="160">
        <f>'将来負担比率（分子）の構造'!J$52</f>
        <v>52485</v>
      </c>
      <c r="H56" s="160"/>
      <c r="I56" s="160"/>
      <c r="J56" s="160">
        <f>'将来負担比率（分子）の構造'!K$52</f>
        <v>53871</v>
      </c>
      <c r="K56" s="160"/>
      <c r="L56" s="160"/>
      <c r="M56" s="160">
        <f>'将来負担比率（分子）の構造'!L$52</f>
        <v>54711</v>
      </c>
      <c r="N56" s="160"/>
      <c r="O56" s="160"/>
      <c r="P56" s="160">
        <f>'将来負担比率（分子）の構造'!M$52</f>
        <v>56723</v>
      </c>
    </row>
    <row r="57" spans="1:16" x14ac:dyDescent="0.15">
      <c r="A57" s="160" t="s">
        <v>36</v>
      </c>
      <c r="B57" s="160"/>
      <c r="C57" s="160"/>
      <c r="D57" s="160">
        <f>'将来負担比率（分子）の構造'!I$51</f>
        <v>12313</v>
      </c>
      <c r="E57" s="160"/>
      <c r="F57" s="160"/>
      <c r="G57" s="160">
        <f>'将来負担比率（分子）の構造'!J$51</f>
        <v>11086</v>
      </c>
      <c r="H57" s="160"/>
      <c r="I57" s="160"/>
      <c r="J57" s="160">
        <f>'将来負担比率（分子）の構造'!K$51</f>
        <v>10093</v>
      </c>
      <c r="K57" s="160"/>
      <c r="L57" s="160"/>
      <c r="M57" s="160">
        <f>'将来負担比率（分子）の構造'!L$51</f>
        <v>10085</v>
      </c>
      <c r="N57" s="160"/>
      <c r="O57" s="160"/>
      <c r="P57" s="160">
        <f>'将来負担比率（分子）の構造'!M$51</f>
        <v>10800</v>
      </c>
    </row>
    <row r="58" spans="1:16" x14ac:dyDescent="0.15">
      <c r="A58" s="160" t="s">
        <v>35</v>
      </c>
      <c r="B58" s="160"/>
      <c r="C58" s="160"/>
      <c r="D58" s="160">
        <f>'将来負担比率（分子）の構造'!I$50</f>
        <v>14942</v>
      </c>
      <c r="E58" s="160"/>
      <c r="F58" s="160"/>
      <c r="G58" s="160">
        <f>'将来負担比率（分子）の構造'!J$50</f>
        <v>15413</v>
      </c>
      <c r="H58" s="160"/>
      <c r="I58" s="160"/>
      <c r="J58" s="160">
        <f>'将来負担比率（分子）の構造'!K$50</f>
        <v>16242</v>
      </c>
      <c r="K58" s="160"/>
      <c r="L58" s="160"/>
      <c r="M58" s="160">
        <f>'将来負担比率（分子）の構造'!L$50</f>
        <v>17398</v>
      </c>
      <c r="N58" s="160"/>
      <c r="O58" s="160"/>
      <c r="P58" s="160">
        <f>'将来負担比率（分子）の構造'!M$50</f>
        <v>18354</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133</v>
      </c>
      <c r="C61" s="160"/>
      <c r="D61" s="160"/>
      <c r="E61" s="160">
        <f>'将来負担比率（分子）の構造'!J$46</f>
        <v>85</v>
      </c>
      <c r="F61" s="160"/>
      <c r="G61" s="160"/>
      <c r="H61" s="160" t="str">
        <f>'将来負担比率（分子）の構造'!K$46</f>
        <v>-</v>
      </c>
      <c r="I61" s="160"/>
      <c r="J61" s="160"/>
      <c r="K61" s="160">
        <f>'将来負担比率（分子）の構造'!L$46</f>
        <v>1</v>
      </c>
      <c r="L61" s="160"/>
      <c r="M61" s="160"/>
      <c r="N61" s="160" t="str">
        <f>'将来負担比率（分子）の構造'!M$46</f>
        <v>-</v>
      </c>
      <c r="O61" s="160"/>
      <c r="P61" s="160"/>
    </row>
    <row r="62" spans="1:16" x14ac:dyDescent="0.15">
      <c r="A62" s="160" t="s">
        <v>29</v>
      </c>
      <c r="B62" s="160">
        <f>'将来負担比率（分子）の構造'!I$45</f>
        <v>11146</v>
      </c>
      <c r="C62" s="160"/>
      <c r="D62" s="160"/>
      <c r="E62" s="160">
        <f>'将来負担比率（分子）の構造'!J$45</f>
        <v>10587</v>
      </c>
      <c r="F62" s="160"/>
      <c r="G62" s="160"/>
      <c r="H62" s="160">
        <f>'将来負担比率（分子）の構造'!K$45</f>
        <v>10291</v>
      </c>
      <c r="I62" s="160"/>
      <c r="J62" s="160"/>
      <c r="K62" s="160">
        <f>'将来負担比率（分子）の構造'!L$45</f>
        <v>10322</v>
      </c>
      <c r="L62" s="160"/>
      <c r="M62" s="160"/>
      <c r="N62" s="160">
        <f>'将来負担比率（分子）の構造'!M$45</f>
        <v>10245</v>
      </c>
      <c r="O62" s="160"/>
      <c r="P62" s="160"/>
    </row>
    <row r="63" spans="1:16" x14ac:dyDescent="0.15">
      <c r="A63" s="160" t="s">
        <v>28</v>
      </c>
      <c r="B63" s="160">
        <f>'将来負担比率（分子）の構造'!I$44</f>
        <v>504</v>
      </c>
      <c r="C63" s="160"/>
      <c r="D63" s="160"/>
      <c r="E63" s="160">
        <f>'将来負担比率（分子）の構造'!J$44</f>
        <v>537</v>
      </c>
      <c r="F63" s="160"/>
      <c r="G63" s="160"/>
      <c r="H63" s="160">
        <f>'将来負担比率（分子）の構造'!K$44</f>
        <v>398</v>
      </c>
      <c r="I63" s="160"/>
      <c r="J63" s="160"/>
      <c r="K63" s="160">
        <f>'将来負担比率（分子）の構造'!L$44</f>
        <v>338</v>
      </c>
      <c r="L63" s="160"/>
      <c r="M63" s="160"/>
      <c r="N63" s="160">
        <f>'将来負担比率（分子）の構造'!M$44</f>
        <v>263</v>
      </c>
      <c r="O63" s="160"/>
      <c r="P63" s="160"/>
    </row>
    <row r="64" spans="1:16" x14ac:dyDescent="0.15">
      <c r="A64" s="160" t="s">
        <v>27</v>
      </c>
      <c r="B64" s="160">
        <f>'将来負担比率（分子）の構造'!I$43</f>
        <v>18750</v>
      </c>
      <c r="C64" s="160"/>
      <c r="D64" s="160"/>
      <c r="E64" s="160">
        <f>'将来負担比率（分子）の構造'!J$43</f>
        <v>18287</v>
      </c>
      <c r="F64" s="160"/>
      <c r="G64" s="160"/>
      <c r="H64" s="160">
        <f>'将来負担比率（分子）の構造'!K$43</f>
        <v>18322</v>
      </c>
      <c r="I64" s="160"/>
      <c r="J64" s="160"/>
      <c r="K64" s="160">
        <f>'将来負担比率（分子）の構造'!L$43</f>
        <v>18175</v>
      </c>
      <c r="L64" s="160"/>
      <c r="M64" s="160"/>
      <c r="N64" s="160">
        <f>'将来負担比率（分子）の構造'!M$43</f>
        <v>18049</v>
      </c>
      <c r="O64" s="160"/>
      <c r="P64" s="160"/>
    </row>
    <row r="65" spans="1:16" x14ac:dyDescent="0.15">
      <c r="A65" s="160" t="s">
        <v>26</v>
      </c>
      <c r="B65" s="160">
        <f>'将来負担比率（分子）の構造'!I$42</f>
        <v>5313</v>
      </c>
      <c r="C65" s="160"/>
      <c r="D65" s="160"/>
      <c r="E65" s="160">
        <f>'将来負担比率（分子）の構造'!J$42</f>
        <v>4093</v>
      </c>
      <c r="F65" s="160"/>
      <c r="G65" s="160"/>
      <c r="H65" s="160">
        <f>'将来負担比率（分子）の構造'!K$42</f>
        <v>3541</v>
      </c>
      <c r="I65" s="160"/>
      <c r="J65" s="160"/>
      <c r="K65" s="160">
        <f>'将来負担比率（分子）の構造'!L$42</f>
        <v>5176</v>
      </c>
      <c r="L65" s="160"/>
      <c r="M65" s="160"/>
      <c r="N65" s="160">
        <f>'将来負担比率（分子）の構造'!M$42</f>
        <v>4644</v>
      </c>
      <c r="O65" s="160"/>
      <c r="P65" s="160"/>
    </row>
    <row r="66" spans="1:16" x14ac:dyDescent="0.15">
      <c r="A66" s="160" t="s">
        <v>25</v>
      </c>
      <c r="B66" s="160">
        <f>'将来負担比率（分子）の構造'!I$41</f>
        <v>58239</v>
      </c>
      <c r="C66" s="160"/>
      <c r="D66" s="160"/>
      <c r="E66" s="160">
        <f>'将来負担比率（分子）の構造'!J$41</f>
        <v>55043</v>
      </c>
      <c r="F66" s="160"/>
      <c r="G66" s="160"/>
      <c r="H66" s="160">
        <f>'将来負担比率（分子）の構造'!K$41</f>
        <v>53801</v>
      </c>
      <c r="I66" s="160"/>
      <c r="J66" s="160"/>
      <c r="K66" s="160">
        <f>'将来負担比率（分子）の構造'!L$41</f>
        <v>51900</v>
      </c>
      <c r="L66" s="160"/>
      <c r="M66" s="160"/>
      <c r="N66" s="160">
        <f>'将来負担比率（分子）の構造'!M$41</f>
        <v>54358</v>
      </c>
      <c r="O66" s="160"/>
      <c r="P66" s="160"/>
    </row>
    <row r="67" spans="1:16" x14ac:dyDescent="0.15">
      <c r="A67" s="160" t="s">
        <v>69</v>
      </c>
      <c r="B67" s="160" t="e">
        <f>NA()</f>
        <v>#N/A</v>
      </c>
      <c r="C67" s="160">
        <f>IF(ISNUMBER('将来負担比率（分子）の構造'!I$53), IF('将来負担比率（分子）の構造'!I$53 &lt; 0, 0, '将来負担比率（分子）の構造'!I$53), NA())</f>
        <v>14131</v>
      </c>
      <c r="D67" s="160" t="e">
        <f>NA()</f>
        <v>#N/A</v>
      </c>
      <c r="E67" s="160" t="e">
        <f>NA()</f>
        <v>#N/A</v>
      </c>
      <c r="F67" s="160">
        <f>IF(ISNUMBER('将来負担比率（分子）の構造'!J$53), IF('将来負担比率（分子）の構造'!J$53 &lt; 0, 0, '将来負担比率（分子）の構造'!J$53), NA())</f>
        <v>9649</v>
      </c>
      <c r="G67" s="160" t="e">
        <f>NA()</f>
        <v>#N/A</v>
      </c>
      <c r="H67" s="160" t="e">
        <f>NA()</f>
        <v>#N/A</v>
      </c>
      <c r="I67" s="160">
        <f>IF(ISNUMBER('将来負担比率（分子）の構造'!K$53), IF('将来負担比率（分子）の構造'!K$53 &lt; 0, 0, '将来負担比率（分子）の構造'!K$53), NA())</f>
        <v>6148</v>
      </c>
      <c r="J67" s="160" t="e">
        <f>NA()</f>
        <v>#N/A</v>
      </c>
      <c r="K67" s="160" t="e">
        <f>NA()</f>
        <v>#N/A</v>
      </c>
      <c r="L67" s="160">
        <f>IF(ISNUMBER('将来負担比率（分子）の構造'!L$53), IF('将来負担比率（分子）の構造'!L$53 &lt; 0, 0, '将来負担比率（分子）の構造'!L$53), NA())</f>
        <v>3718</v>
      </c>
      <c r="M67" s="160" t="e">
        <f>NA()</f>
        <v>#N/A</v>
      </c>
      <c r="N67" s="160" t="e">
        <f>NA()</f>
        <v>#N/A</v>
      </c>
      <c r="O67" s="160">
        <f>IF(ISNUMBER('将来負担比率（分子）の構造'!M$53), IF('将来負担比率（分子）の構造'!M$53 &lt; 0, 0, '将来負担比率（分子）の構造'!M$53), NA())</f>
        <v>1682</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8108</v>
      </c>
      <c r="C72" s="164">
        <f>基金残高に係る経年分析!G55</f>
        <v>8810</v>
      </c>
      <c r="D72" s="164">
        <f>基金残高に係る経年分析!H55</f>
        <v>9592</v>
      </c>
    </row>
    <row r="73" spans="1:16" x14ac:dyDescent="0.15">
      <c r="A73" s="163" t="s">
        <v>72</v>
      </c>
      <c r="B73" s="164">
        <f>基金残高に係る経年分析!F56</f>
        <v>3474</v>
      </c>
      <c r="C73" s="164">
        <f>基金残高に係る経年分析!G56</f>
        <v>3694</v>
      </c>
      <c r="D73" s="164">
        <f>基金残高に係る経年分析!H56</f>
        <v>3695</v>
      </c>
    </row>
    <row r="74" spans="1:16" x14ac:dyDescent="0.15">
      <c r="A74" s="163" t="s">
        <v>73</v>
      </c>
      <c r="B74" s="164">
        <f>基金残高に係る経年分析!F57</f>
        <v>5259</v>
      </c>
      <c r="C74" s="164">
        <f>基金残高に係る経年分析!G57</f>
        <v>4999</v>
      </c>
      <c r="D74" s="164">
        <f>基金残高に係る経年分析!H57</f>
        <v>4982</v>
      </c>
    </row>
  </sheetData>
  <sheetProtection algorithmName="SHA-512" hashValue="3/acrcPohGCMRyDefG7pQQm7SkGiX9uG8xGqd8lV4MUNLIkqWhXHM6TP0lOEgFsnwjZ3nxnqkbDDXspaOlXi7A==" saltValue="9LzxGVXXFncDSt3kT+zB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204</v>
      </c>
      <c r="DI1" s="636"/>
      <c r="DJ1" s="636"/>
      <c r="DK1" s="636"/>
      <c r="DL1" s="636"/>
      <c r="DM1" s="636"/>
      <c r="DN1" s="637"/>
      <c r="DO1" s="205"/>
      <c r="DP1" s="635" t="s">
        <v>205</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207</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208</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209</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210</v>
      </c>
      <c r="S4" s="639"/>
      <c r="T4" s="639"/>
      <c r="U4" s="639"/>
      <c r="V4" s="639"/>
      <c r="W4" s="639"/>
      <c r="X4" s="639"/>
      <c r="Y4" s="640"/>
      <c r="Z4" s="638" t="s">
        <v>211</v>
      </c>
      <c r="AA4" s="639"/>
      <c r="AB4" s="639"/>
      <c r="AC4" s="640"/>
      <c r="AD4" s="638" t="s">
        <v>212</v>
      </c>
      <c r="AE4" s="639"/>
      <c r="AF4" s="639"/>
      <c r="AG4" s="639"/>
      <c r="AH4" s="639"/>
      <c r="AI4" s="639"/>
      <c r="AJ4" s="639"/>
      <c r="AK4" s="640"/>
      <c r="AL4" s="638" t="s">
        <v>211</v>
      </c>
      <c r="AM4" s="639"/>
      <c r="AN4" s="639"/>
      <c r="AO4" s="640"/>
      <c r="AP4" s="644" t="s">
        <v>213</v>
      </c>
      <c r="AQ4" s="644"/>
      <c r="AR4" s="644"/>
      <c r="AS4" s="644"/>
      <c r="AT4" s="644"/>
      <c r="AU4" s="644"/>
      <c r="AV4" s="644"/>
      <c r="AW4" s="644"/>
      <c r="AX4" s="644"/>
      <c r="AY4" s="644"/>
      <c r="AZ4" s="644"/>
      <c r="BA4" s="644"/>
      <c r="BB4" s="644"/>
      <c r="BC4" s="644"/>
      <c r="BD4" s="644"/>
      <c r="BE4" s="644"/>
      <c r="BF4" s="644"/>
      <c r="BG4" s="644" t="s">
        <v>214</v>
      </c>
      <c r="BH4" s="644"/>
      <c r="BI4" s="644"/>
      <c r="BJ4" s="644"/>
      <c r="BK4" s="644"/>
      <c r="BL4" s="644"/>
      <c r="BM4" s="644"/>
      <c r="BN4" s="644"/>
      <c r="BO4" s="644" t="s">
        <v>211</v>
      </c>
      <c r="BP4" s="644"/>
      <c r="BQ4" s="644"/>
      <c r="BR4" s="644"/>
      <c r="BS4" s="644" t="s">
        <v>215</v>
      </c>
      <c r="BT4" s="644"/>
      <c r="BU4" s="644"/>
      <c r="BV4" s="644"/>
      <c r="BW4" s="644"/>
      <c r="BX4" s="644"/>
      <c r="BY4" s="644"/>
      <c r="BZ4" s="644"/>
      <c r="CA4" s="644"/>
      <c r="CB4" s="644"/>
      <c r="CD4" s="641" t="s">
        <v>216</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217</v>
      </c>
      <c r="C5" s="646"/>
      <c r="D5" s="646"/>
      <c r="E5" s="646"/>
      <c r="F5" s="646"/>
      <c r="G5" s="646"/>
      <c r="H5" s="646"/>
      <c r="I5" s="646"/>
      <c r="J5" s="646"/>
      <c r="K5" s="646"/>
      <c r="L5" s="646"/>
      <c r="M5" s="646"/>
      <c r="N5" s="646"/>
      <c r="O5" s="646"/>
      <c r="P5" s="646"/>
      <c r="Q5" s="647"/>
      <c r="R5" s="648">
        <v>18597349</v>
      </c>
      <c r="S5" s="649"/>
      <c r="T5" s="649"/>
      <c r="U5" s="649"/>
      <c r="V5" s="649"/>
      <c r="W5" s="649"/>
      <c r="X5" s="649"/>
      <c r="Y5" s="650"/>
      <c r="Z5" s="651">
        <v>25.1</v>
      </c>
      <c r="AA5" s="651"/>
      <c r="AB5" s="651"/>
      <c r="AC5" s="651"/>
      <c r="AD5" s="652">
        <v>17711020</v>
      </c>
      <c r="AE5" s="652"/>
      <c r="AF5" s="652"/>
      <c r="AG5" s="652"/>
      <c r="AH5" s="652"/>
      <c r="AI5" s="652"/>
      <c r="AJ5" s="652"/>
      <c r="AK5" s="652"/>
      <c r="AL5" s="653">
        <v>49.2</v>
      </c>
      <c r="AM5" s="654"/>
      <c r="AN5" s="654"/>
      <c r="AO5" s="655"/>
      <c r="AP5" s="645" t="s">
        <v>218</v>
      </c>
      <c r="AQ5" s="646"/>
      <c r="AR5" s="646"/>
      <c r="AS5" s="646"/>
      <c r="AT5" s="646"/>
      <c r="AU5" s="646"/>
      <c r="AV5" s="646"/>
      <c r="AW5" s="646"/>
      <c r="AX5" s="646"/>
      <c r="AY5" s="646"/>
      <c r="AZ5" s="646"/>
      <c r="BA5" s="646"/>
      <c r="BB5" s="646"/>
      <c r="BC5" s="646"/>
      <c r="BD5" s="646"/>
      <c r="BE5" s="646"/>
      <c r="BF5" s="647"/>
      <c r="BG5" s="659">
        <v>17701326</v>
      </c>
      <c r="BH5" s="660"/>
      <c r="BI5" s="660"/>
      <c r="BJ5" s="660"/>
      <c r="BK5" s="660"/>
      <c r="BL5" s="660"/>
      <c r="BM5" s="660"/>
      <c r="BN5" s="661"/>
      <c r="BO5" s="662">
        <v>95.2</v>
      </c>
      <c r="BP5" s="662"/>
      <c r="BQ5" s="662"/>
      <c r="BR5" s="662"/>
      <c r="BS5" s="663">
        <v>212603</v>
      </c>
      <c r="BT5" s="663"/>
      <c r="BU5" s="663"/>
      <c r="BV5" s="663"/>
      <c r="BW5" s="663"/>
      <c r="BX5" s="663"/>
      <c r="BY5" s="663"/>
      <c r="BZ5" s="663"/>
      <c r="CA5" s="663"/>
      <c r="CB5" s="667"/>
      <c r="CD5" s="641" t="s">
        <v>213</v>
      </c>
      <c r="CE5" s="642"/>
      <c r="CF5" s="642"/>
      <c r="CG5" s="642"/>
      <c r="CH5" s="642"/>
      <c r="CI5" s="642"/>
      <c r="CJ5" s="642"/>
      <c r="CK5" s="642"/>
      <c r="CL5" s="642"/>
      <c r="CM5" s="642"/>
      <c r="CN5" s="642"/>
      <c r="CO5" s="642"/>
      <c r="CP5" s="642"/>
      <c r="CQ5" s="643"/>
      <c r="CR5" s="641" t="s">
        <v>219</v>
      </c>
      <c r="CS5" s="642"/>
      <c r="CT5" s="642"/>
      <c r="CU5" s="642"/>
      <c r="CV5" s="642"/>
      <c r="CW5" s="642"/>
      <c r="CX5" s="642"/>
      <c r="CY5" s="643"/>
      <c r="CZ5" s="641" t="s">
        <v>211</v>
      </c>
      <c r="DA5" s="642"/>
      <c r="DB5" s="642"/>
      <c r="DC5" s="643"/>
      <c r="DD5" s="641" t="s">
        <v>220</v>
      </c>
      <c r="DE5" s="642"/>
      <c r="DF5" s="642"/>
      <c r="DG5" s="642"/>
      <c r="DH5" s="642"/>
      <c r="DI5" s="642"/>
      <c r="DJ5" s="642"/>
      <c r="DK5" s="642"/>
      <c r="DL5" s="642"/>
      <c r="DM5" s="642"/>
      <c r="DN5" s="642"/>
      <c r="DO5" s="642"/>
      <c r="DP5" s="643"/>
      <c r="DQ5" s="641" t="s">
        <v>221</v>
      </c>
      <c r="DR5" s="642"/>
      <c r="DS5" s="642"/>
      <c r="DT5" s="642"/>
      <c r="DU5" s="642"/>
      <c r="DV5" s="642"/>
      <c r="DW5" s="642"/>
      <c r="DX5" s="642"/>
      <c r="DY5" s="642"/>
      <c r="DZ5" s="642"/>
      <c r="EA5" s="642"/>
      <c r="EB5" s="642"/>
      <c r="EC5" s="643"/>
    </row>
    <row r="6" spans="2:143" ht="11.25" customHeight="1" x14ac:dyDescent="0.15">
      <c r="B6" s="656" t="s">
        <v>222</v>
      </c>
      <c r="C6" s="657"/>
      <c r="D6" s="657"/>
      <c r="E6" s="657"/>
      <c r="F6" s="657"/>
      <c r="G6" s="657"/>
      <c r="H6" s="657"/>
      <c r="I6" s="657"/>
      <c r="J6" s="657"/>
      <c r="K6" s="657"/>
      <c r="L6" s="657"/>
      <c r="M6" s="657"/>
      <c r="N6" s="657"/>
      <c r="O6" s="657"/>
      <c r="P6" s="657"/>
      <c r="Q6" s="658"/>
      <c r="R6" s="659">
        <v>491629</v>
      </c>
      <c r="S6" s="660"/>
      <c r="T6" s="660"/>
      <c r="U6" s="660"/>
      <c r="V6" s="660"/>
      <c r="W6" s="660"/>
      <c r="X6" s="660"/>
      <c r="Y6" s="661"/>
      <c r="Z6" s="662">
        <v>0.7</v>
      </c>
      <c r="AA6" s="662"/>
      <c r="AB6" s="662"/>
      <c r="AC6" s="662"/>
      <c r="AD6" s="663">
        <v>491629</v>
      </c>
      <c r="AE6" s="663"/>
      <c r="AF6" s="663"/>
      <c r="AG6" s="663"/>
      <c r="AH6" s="663"/>
      <c r="AI6" s="663"/>
      <c r="AJ6" s="663"/>
      <c r="AK6" s="663"/>
      <c r="AL6" s="664">
        <v>1.4</v>
      </c>
      <c r="AM6" s="665"/>
      <c r="AN6" s="665"/>
      <c r="AO6" s="666"/>
      <c r="AP6" s="656" t="s">
        <v>223</v>
      </c>
      <c r="AQ6" s="657"/>
      <c r="AR6" s="657"/>
      <c r="AS6" s="657"/>
      <c r="AT6" s="657"/>
      <c r="AU6" s="657"/>
      <c r="AV6" s="657"/>
      <c r="AW6" s="657"/>
      <c r="AX6" s="657"/>
      <c r="AY6" s="657"/>
      <c r="AZ6" s="657"/>
      <c r="BA6" s="657"/>
      <c r="BB6" s="657"/>
      <c r="BC6" s="657"/>
      <c r="BD6" s="657"/>
      <c r="BE6" s="657"/>
      <c r="BF6" s="658"/>
      <c r="BG6" s="659">
        <v>17701326</v>
      </c>
      <c r="BH6" s="660"/>
      <c r="BI6" s="660"/>
      <c r="BJ6" s="660"/>
      <c r="BK6" s="660"/>
      <c r="BL6" s="660"/>
      <c r="BM6" s="660"/>
      <c r="BN6" s="661"/>
      <c r="BO6" s="662">
        <v>95.2</v>
      </c>
      <c r="BP6" s="662"/>
      <c r="BQ6" s="662"/>
      <c r="BR6" s="662"/>
      <c r="BS6" s="663">
        <v>212603</v>
      </c>
      <c r="BT6" s="663"/>
      <c r="BU6" s="663"/>
      <c r="BV6" s="663"/>
      <c r="BW6" s="663"/>
      <c r="BX6" s="663"/>
      <c r="BY6" s="663"/>
      <c r="BZ6" s="663"/>
      <c r="CA6" s="663"/>
      <c r="CB6" s="667"/>
      <c r="CD6" s="670" t="s">
        <v>224</v>
      </c>
      <c r="CE6" s="671"/>
      <c r="CF6" s="671"/>
      <c r="CG6" s="671"/>
      <c r="CH6" s="671"/>
      <c r="CI6" s="671"/>
      <c r="CJ6" s="671"/>
      <c r="CK6" s="671"/>
      <c r="CL6" s="671"/>
      <c r="CM6" s="671"/>
      <c r="CN6" s="671"/>
      <c r="CO6" s="671"/>
      <c r="CP6" s="671"/>
      <c r="CQ6" s="672"/>
      <c r="CR6" s="659">
        <v>395872</v>
      </c>
      <c r="CS6" s="660"/>
      <c r="CT6" s="660"/>
      <c r="CU6" s="660"/>
      <c r="CV6" s="660"/>
      <c r="CW6" s="660"/>
      <c r="CX6" s="660"/>
      <c r="CY6" s="661"/>
      <c r="CZ6" s="653">
        <v>0.5</v>
      </c>
      <c r="DA6" s="654"/>
      <c r="DB6" s="654"/>
      <c r="DC6" s="673"/>
      <c r="DD6" s="668" t="s">
        <v>121</v>
      </c>
      <c r="DE6" s="660"/>
      <c r="DF6" s="660"/>
      <c r="DG6" s="660"/>
      <c r="DH6" s="660"/>
      <c r="DI6" s="660"/>
      <c r="DJ6" s="660"/>
      <c r="DK6" s="660"/>
      <c r="DL6" s="660"/>
      <c r="DM6" s="660"/>
      <c r="DN6" s="660"/>
      <c r="DO6" s="660"/>
      <c r="DP6" s="661"/>
      <c r="DQ6" s="668">
        <v>395840</v>
      </c>
      <c r="DR6" s="660"/>
      <c r="DS6" s="660"/>
      <c r="DT6" s="660"/>
      <c r="DU6" s="660"/>
      <c r="DV6" s="660"/>
      <c r="DW6" s="660"/>
      <c r="DX6" s="660"/>
      <c r="DY6" s="660"/>
      <c r="DZ6" s="660"/>
      <c r="EA6" s="660"/>
      <c r="EB6" s="660"/>
      <c r="EC6" s="669"/>
    </row>
    <row r="7" spans="2:143" ht="11.25" customHeight="1" x14ac:dyDescent="0.15">
      <c r="B7" s="656" t="s">
        <v>225</v>
      </c>
      <c r="C7" s="657"/>
      <c r="D7" s="657"/>
      <c r="E7" s="657"/>
      <c r="F7" s="657"/>
      <c r="G7" s="657"/>
      <c r="H7" s="657"/>
      <c r="I7" s="657"/>
      <c r="J7" s="657"/>
      <c r="K7" s="657"/>
      <c r="L7" s="657"/>
      <c r="M7" s="657"/>
      <c r="N7" s="657"/>
      <c r="O7" s="657"/>
      <c r="P7" s="657"/>
      <c r="Q7" s="658"/>
      <c r="R7" s="659">
        <v>46836</v>
      </c>
      <c r="S7" s="660"/>
      <c r="T7" s="660"/>
      <c r="U7" s="660"/>
      <c r="V7" s="660"/>
      <c r="W7" s="660"/>
      <c r="X7" s="660"/>
      <c r="Y7" s="661"/>
      <c r="Z7" s="662">
        <v>0.1</v>
      </c>
      <c r="AA7" s="662"/>
      <c r="AB7" s="662"/>
      <c r="AC7" s="662"/>
      <c r="AD7" s="663">
        <v>46836</v>
      </c>
      <c r="AE7" s="663"/>
      <c r="AF7" s="663"/>
      <c r="AG7" s="663"/>
      <c r="AH7" s="663"/>
      <c r="AI7" s="663"/>
      <c r="AJ7" s="663"/>
      <c r="AK7" s="663"/>
      <c r="AL7" s="664">
        <v>0.1</v>
      </c>
      <c r="AM7" s="665"/>
      <c r="AN7" s="665"/>
      <c r="AO7" s="666"/>
      <c r="AP7" s="656" t="s">
        <v>226</v>
      </c>
      <c r="AQ7" s="657"/>
      <c r="AR7" s="657"/>
      <c r="AS7" s="657"/>
      <c r="AT7" s="657"/>
      <c r="AU7" s="657"/>
      <c r="AV7" s="657"/>
      <c r="AW7" s="657"/>
      <c r="AX7" s="657"/>
      <c r="AY7" s="657"/>
      <c r="AZ7" s="657"/>
      <c r="BA7" s="657"/>
      <c r="BB7" s="657"/>
      <c r="BC7" s="657"/>
      <c r="BD7" s="657"/>
      <c r="BE7" s="657"/>
      <c r="BF7" s="658"/>
      <c r="BG7" s="659">
        <v>7919016</v>
      </c>
      <c r="BH7" s="660"/>
      <c r="BI7" s="660"/>
      <c r="BJ7" s="660"/>
      <c r="BK7" s="660"/>
      <c r="BL7" s="660"/>
      <c r="BM7" s="660"/>
      <c r="BN7" s="661"/>
      <c r="BO7" s="662">
        <v>42.6</v>
      </c>
      <c r="BP7" s="662"/>
      <c r="BQ7" s="662"/>
      <c r="BR7" s="662"/>
      <c r="BS7" s="663">
        <v>212603</v>
      </c>
      <c r="BT7" s="663"/>
      <c r="BU7" s="663"/>
      <c r="BV7" s="663"/>
      <c r="BW7" s="663"/>
      <c r="BX7" s="663"/>
      <c r="BY7" s="663"/>
      <c r="BZ7" s="663"/>
      <c r="CA7" s="663"/>
      <c r="CB7" s="667"/>
      <c r="CD7" s="674" t="s">
        <v>227</v>
      </c>
      <c r="CE7" s="675"/>
      <c r="CF7" s="675"/>
      <c r="CG7" s="675"/>
      <c r="CH7" s="675"/>
      <c r="CI7" s="675"/>
      <c r="CJ7" s="675"/>
      <c r="CK7" s="675"/>
      <c r="CL7" s="675"/>
      <c r="CM7" s="675"/>
      <c r="CN7" s="675"/>
      <c r="CO7" s="675"/>
      <c r="CP7" s="675"/>
      <c r="CQ7" s="676"/>
      <c r="CR7" s="659">
        <v>8103027</v>
      </c>
      <c r="CS7" s="660"/>
      <c r="CT7" s="660"/>
      <c r="CU7" s="660"/>
      <c r="CV7" s="660"/>
      <c r="CW7" s="660"/>
      <c r="CX7" s="660"/>
      <c r="CY7" s="661"/>
      <c r="CZ7" s="662">
        <v>11.2</v>
      </c>
      <c r="DA7" s="662"/>
      <c r="DB7" s="662"/>
      <c r="DC7" s="662"/>
      <c r="DD7" s="668">
        <v>1656244</v>
      </c>
      <c r="DE7" s="660"/>
      <c r="DF7" s="660"/>
      <c r="DG7" s="660"/>
      <c r="DH7" s="660"/>
      <c r="DI7" s="660"/>
      <c r="DJ7" s="660"/>
      <c r="DK7" s="660"/>
      <c r="DL7" s="660"/>
      <c r="DM7" s="660"/>
      <c r="DN7" s="660"/>
      <c r="DO7" s="660"/>
      <c r="DP7" s="661"/>
      <c r="DQ7" s="668">
        <v>6396357</v>
      </c>
      <c r="DR7" s="660"/>
      <c r="DS7" s="660"/>
      <c r="DT7" s="660"/>
      <c r="DU7" s="660"/>
      <c r="DV7" s="660"/>
      <c r="DW7" s="660"/>
      <c r="DX7" s="660"/>
      <c r="DY7" s="660"/>
      <c r="DZ7" s="660"/>
      <c r="EA7" s="660"/>
      <c r="EB7" s="660"/>
      <c r="EC7" s="669"/>
    </row>
    <row r="8" spans="2:143" ht="11.25" customHeight="1" x14ac:dyDescent="0.15">
      <c r="B8" s="656" t="s">
        <v>228</v>
      </c>
      <c r="C8" s="657"/>
      <c r="D8" s="657"/>
      <c r="E8" s="657"/>
      <c r="F8" s="657"/>
      <c r="G8" s="657"/>
      <c r="H8" s="657"/>
      <c r="I8" s="657"/>
      <c r="J8" s="657"/>
      <c r="K8" s="657"/>
      <c r="L8" s="657"/>
      <c r="M8" s="657"/>
      <c r="N8" s="657"/>
      <c r="O8" s="657"/>
      <c r="P8" s="657"/>
      <c r="Q8" s="658"/>
      <c r="R8" s="659">
        <v>86137</v>
      </c>
      <c r="S8" s="660"/>
      <c r="T8" s="660"/>
      <c r="U8" s="660"/>
      <c r="V8" s="660"/>
      <c r="W8" s="660"/>
      <c r="X8" s="660"/>
      <c r="Y8" s="661"/>
      <c r="Z8" s="662">
        <v>0.1</v>
      </c>
      <c r="AA8" s="662"/>
      <c r="AB8" s="662"/>
      <c r="AC8" s="662"/>
      <c r="AD8" s="663">
        <v>86137</v>
      </c>
      <c r="AE8" s="663"/>
      <c r="AF8" s="663"/>
      <c r="AG8" s="663"/>
      <c r="AH8" s="663"/>
      <c r="AI8" s="663"/>
      <c r="AJ8" s="663"/>
      <c r="AK8" s="663"/>
      <c r="AL8" s="664">
        <v>0.2</v>
      </c>
      <c r="AM8" s="665"/>
      <c r="AN8" s="665"/>
      <c r="AO8" s="666"/>
      <c r="AP8" s="656" t="s">
        <v>229</v>
      </c>
      <c r="AQ8" s="657"/>
      <c r="AR8" s="657"/>
      <c r="AS8" s="657"/>
      <c r="AT8" s="657"/>
      <c r="AU8" s="657"/>
      <c r="AV8" s="657"/>
      <c r="AW8" s="657"/>
      <c r="AX8" s="657"/>
      <c r="AY8" s="657"/>
      <c r="AZ8" s="657"/>
      <c r="BA8" s="657"/>
      <c r="BB8" s="657"/>
      <c r="BC8" s="657"/>
      <c r="BD8" s="657"/>
      <c r="BE8" s="657"/>
      <c r="BF8" s="658"/>
      <c r="BG8" s="659">
        <v>225782</v>
      </c>
      <c r="BH8" s="660"/>
      <c r="BI8" s="660"/>
      <c r="BJ8" s="660"/>
      <c r="BK8" s="660"/>
      <c r="BL8" s="660"/>
      <c r="BM8" s="660"/>
      <c r="BN8" s="661"/>
      <c r="BO8" s="662">
        <v>1.2</v>
      </c>
      <c r="BP8" s="662"/>
      <c r="BQ8" s="662"/>
      <c r="BR8" s="662"/>
      <c r="BS8" s="668" t="s">
        <v>121</v>
      </c>
      <c r="BT8" s="660"/>
      <c r="BU8" s="660"/>
      <c r="BV8" s="660"/>
      <c r="BW8" s="660"/>
      <c r="BX8" s="660"/>
      <c r="BY8" s="660"/>
      <c r="BZ8" s="660"/>
      <c r="CA8" s="660"/>
      <c r="CB8" s="669"/>
      <c r="CD8" s="674" t="s">
        <v>230</v>
      </c>
      <c r="CE8" s="675"/>
      <c r="CF8" s="675"/>
      <c r="CG8" s="675"/>
      <c r="CH8" s="675"/>
      <c r="CI8" s="675"/>
      <c r="CJ8" s="675"/>
      <c r="CK8" s="675"/>
      <c r="CL8" s="675"/>
      <c r="CM8" s="675"/>
      <c r="CN8" s="675"/>
      <c r="CO8" s="675"/>
      <c r="CP8" s="675"/>
      <c r="CQ8" s="676"/>
      <c r="CR8" s="659">
        <v>22014229</v>
      </c>
      <c r="CS8" s="660"/>
      <c r="CT8" s="660"/>
      <c r="CU8" s="660"/>
      <c r="CV8" s="660"/>
      <c r="CW8" s="660"/>
      <c r="CX8" s="660"/>
      <c r="CY8" s="661"/>
      <c r="CZ8" s="662">
        <v>30.3</v>
      </c>
      <c r="DA8" s="662"/>
      <c r="DB8" s="662"/>
      <c r="DC8" s="662"/>
      <c r="DD8" s="668">
        <v>275317</v>
      </c>
      <c r="DE8" s="660"/>
      <c r="DF8" s="660"/>
      <c r="DG8" s="660"/>
      <c r="DH8" s="660"/>
      <c r="DI8" s="660"/>
      <c r="DJ8" s="660"/>
      <c r="DK8" s="660"/>
      <c r="DL8" s="660"/>
      <c r="DM8" s="660"/>
      <c r="DN8" s="660"/>
      <c r="DO8" s="660"/>
      <c r="DP8" s="661"/>
      <c r="DQ8" s="668">
        <v>11307969</v>
      </c>
      <c r="DR8" s="660"/>
      <c r="DS8" s="660"/>
      <c r="DT8" s="660"/>
      <c r="DU8" s="660"/>
      <c r="DV8" s="660"/>
      <c r="DW8" s="660"/>
      <c r="DX8" s="660"/>
      <c r="DY8" s="660"/>
      <c r="DZ8" s="660"/>
      <c r="EA8" s="660"/>
      <c r="EB8" s="660"/>
      <c r="EC8" s="669"/>
    </row>
    <row r="9" spans="2:143" ht="11.25" customHeight="1" x14ac:dyDescent="0.15">
      <c r="B9" s="656" t="s">
        <v>231</v>
      </c>
      <c r="C9" s="657"/>
      <c r="D9" s="657"/>
      <c r="E9" s="657"/>
      <c r="F9" s="657"/>
      <c r="G9" s="657"/>
      <c r="H9" s="657"/>
      <c r="I9" s="657"/>
      <c r="J9" s="657"/>
      <c r="K9" s="657"/>
      <c r="L9" s="657"/>
      <c r="M9" s="657"/>
      <c r="N9" s="657"/>
      <c r="O9" s="657"/>
      <c r="P9" s="657"/>
      <c r="Q9" s="658"/>
      <c r="R9" s="659">
        <v>91535</v>
      </c>
      <c r="S9" s="660"/>
      <c r="T9" s="660"/>
      <c r="U9" s="660"/>
      <c r="V9" s="660"/>
      <c r="W9" s="660"/>
      <c r="X9" s="660"/>
      <c r="Y9" s="661"/>
      <c r="Z9" s="662">
        <v>0.1</v>
      </c>
      <c r="AA9" s="662"/>
      <c r="AB9" s="662"/>
      <c r="AC9" s="662"/>
      <c r="AD9" s="663">
        <v>91535</v>
      </c>
      <c r="AE9" s="663"/>
      <c r="AF9" s="663"/>
      <c r="AG9" s="663"/>
      <c r="AH9" s="663"/>
      <c r="AI9" s="663"/>
      <c r="AJ9" s="663"/>
      <c r="AK9" s="663"/>
      <c r="AL9" s="664">
        <v>0.3</v>
      </c>
      <c r="AM9" s="665"/>
      <c r="AN9" s="665"/>
      <c r="AO9" s="666"/>
      <c r="AP9" s="656" t="s">
        <v>232</v>
      </c>
      <c r="AQ9" s="657"/>
      <c r="AR9" s="657"/>
      <c r="AS9" s="657"/>
      <c r="AT9" s="657"/>
      <c r="AU9" s="657"/>
      <c r="AV9" s="657"/>
      <c r="AW9" s="657"/>
      <c r="AX9" s="657"/>
      <c r="AY9" s="657"/>
      <c r="AZ9" s="657"/>
      <c r="BA9" s="657"/>
      <c r="BB9" s="657"/>
      <c r="BC9" s="657"/>
      <c r="BD9" s="657"/>
      <c r="BE9" s="657"/>
      <c r="BF9" s="658"/>
      <c r="BG9" s="659">
        <v>6266124</v>
      </c>
      <c r="BH9" s="660"/>
      <c r="BI9" s="660"/>
      <c r="BJ9" s="660"/>
      <c r="BK9" s="660"/>
      <c r="BL9" s="660"/>
      <c r="BM9" s="660"/>
      <c r="BN9" s="661"/>
      <c r="BO9" s="662">
        <v>33.700000000000003</v>
      </c>
      <c r="BP9" s="662"/>
      <c r="BQ9" s="662"/>
      <c r="BR9" s="662"/>
      <c r="BS9" s="668" t="s">
        <v>121</v>
      </c>
      <c r="BT9" s="660"/>
      <c r="BU9" s="660"/>
      <c r="BV9" s="660"/>
      <c r="BW9" s="660"/>
      <c r="BX9" s="660"/>
      <c r="BY9" s="660"/>
      <c r="BZ9" s="660"/>
      <c r="CA9" s="660"/>
      <c r="CB9" s="669"/>
      <c r="CD9" s="674" t="s">
        <v>233</v>
      </c>
      <c r="CE9" s="675"/>
      <c r="CF9" s="675"/>
      <c r="CG9" s="675"/>
      <c r="CH9" s="675"/>
      <c r="CI9" s="675"/>
      <c r="CJ9" s="675"/>
      <c r="CK9" s="675"/>
      <c r="CL9" s="675"/>
      <c r="CM9" s="675"/>
      <c r="CN9" s="675"/>
      <c r="CO9" s="675"/>
      <c r="CP9" s="675"/>
      <c r="CQ9" s="676"/>
      <c r="CR9" s="659">
        <v>11539800</v>
      </c>
      <c r="CS9" s="660"/>
      <c r="CT9" s="660"/>
      <c r="CU9" s="660"/>
      <c r="CV9" s="660"/>
      <c r="CW9" s="660"/>
      <c r="CX9" s="660"/>
      <c r="CY9" s="661"/>
      <c r="CZ9" s="662">
        <v>15.9</v>
      </c>
      <c r="DA9" s="662"/>
      <c r="DB9" s="662"/>
      <c r="DC9" s="662"/>
      <c r="DD9" s="668">
        <v>6300937</v>
      </c>
      <c r="DE9" s="660"/>
      <c r="DF9" s="660"/>
      <c r="DG9" s="660"/>
      <c r="DH9" s="660"/>
      <c r="DI9" s="660"/>
      <c r="DJ9" s="660"/>
      <c r="DK9" s="660"/>
      <c r="DL9" s="660"/>
      <c r="DM9" s="660"/>
      <c r="DN9" s="660"/>
      <c r="DO9" s="660"/>
      <c r="DP9" s="661"/>
      <c r="DQ9" s="668">
        <v>4524488</v>
      </c>
      <c r="DR9" s="660"/>
      <c r="DS9" s="660"/>
      <c r="DT9" s="660"/>
      <c r="DU9" s="660"/>
      <c r="DV9" s="660"/>
      <c r="DW9" s="660"/>
      <c r="DX9" s="660"/>
      <c r="DY9" s="660"/>
      <c r="DZ9" s="660"/>
      <c r="EA9" s="660"/>
      <c r="EB9" s="660"/>
      <c r="EC9" s="669"/>
    </row>
    <row r="10" spans="2:143" ht="11.25" customHeight="1" x14ac:dyDescent="0.15">
      <c r="B10" s="656" t="s">
        <v>234</v>
      </c>
      <c r="C10" s="657"/>
      <c r="D10" s="657"/>
      <c r="E10" s="657"/>
      <c r="F10" s="657"/>
      <c r="G10" s="657"/>
      <c r="H10" s="657"/>
      <c r="I10" s="657"/>
      <c r="J10" s="657"/>
      <c r="K10" s="657"/>
      <c r="L10" s="657"/>
      <c r="M10" s="657"/>
      <c r="N10" s="657"/>
      <c r="O10" s="657"/>
      <c r="P10" s="657"/>
      <c r="Q10" s="658"/>
      <c r="R10" s="659" t="s">
        <v>121</v>
      </c>
      <c r="S10" s="660"/>
      <c r="T10" s="660"/>
      <c r="U10" s="660"/>
      <c r="V10" s="660"/>
      <c r="W10" s="660"/>
      <c r="X10" s="660"/>
      <c r="Y10" s="661"/>
      <c r="Z10" s="662" t="s">
        <v>121</v>
      </c>
      <c r="AA10" s="662"/>
      <c r="AB10" s="662"/>
      <c r="AC10" s="662"/>
      <c r="AD10" s="663" t="s">
        <v>121</v>
      </c>
      <c r="AE10" s="663"/>
      <c r="AF10" s="663"/>
      <c r="AG10" s="663"/>
      <c r="AH10" s="663"/>
      <c r="AI10" s="663"/>
      <c r="AJ10" s="663"/>
      <c r="AK10" s="663"/>
      <c r="AL10" s="664" t="s">
        <v>121</v>
      </c>
      <c r="AM10" s="665"/>
      <c r="AN10" s="665"/>
      <c r="AO10" s="666"/>
      <c r="AP10" s="656" t="s">
        <v>235</v>
      </c>
      <c r="AQ10" s="657"/>
      <c r="AR10" s="657"/>
      <c r="AS10" s="657"/>
      <c r="AT10" s="657"/>
      <c r="AU10" s="657"/>
      <c r="AV10" s="657"/>
      <c r="AW10" s="657"/>
      <c r="AX10" s="657"/>
      <c r="AY10" s="657"/>
      <c r="AZ10" s="657"/>
      <c r="BA10" s="657"/>
      <c r="BB10" s="657"/>
      <c r="BC10" s="657"/>
      <c r="BD10" s="657"/>
      <c r="BE10" s="657"/>
      <c r="BF10" s="658"/>
      <c r="BG10" s="659">
        <v>352764</v>
      </c>
      <c r="BH10" s="660"/>
      <c r="BI10" s="660"/>
      <c r="BJ10" s="660"/>
      <c r="BK10" s="660"/>
      <c r="BL10" s="660"/>
      <c r="BM10" s="660"/>
      <c r="BN10" s="661"/>
      <c r="BO10" s="662">
        <v>1.9</v>
      </c>
      <c r="BP10" s="662"/>
      <c r="BQ10" s="662"/>
      <c r="BR10" s="662"/>
      <c r="BS10" s="668" t="s">
        <v>121</v>
      </c>
      <c r="BT10" s="660"/>
      <c r="BU10" s="660"/>
      <c r="BV10" s="660"/>
      <c r="BW10" s="660"/>
      <c r="BX10" s="660"/>
      <c r="BY10" s="660"/>
      <c r="BZ10" s="660"/>
      <c r="CA10" s="660"/>
      <c r="CB10" s="669"/>
      <c r="CD10" s="674" t="s">
        <v>236</v>
      </c>
      <c r="CE10" s="675"/>
      <c r="CF10" s="675"/>
      <c r="CG10" s="675"/>
      <c r="CH10" s="675"/>
      <c r="CI10" s="675"/>
      <c r="CJ10" s="675"/>
      <c r="CK10" s="675"/>
      <c r="CL10" s="675"/>
      <c r="CM10" s="675"/>
      <c r="CN10" s="675"/>
      <c r="CO10" s="675"/>
      <c r="CP10" s="675"/>
      <c r="CQ10" s="676"/>
      <c r="CR10" s="659">
        <v>49718</v>
      </c>
      <c r="CS10" s="660"/>
      <c r="CT10" s="660"/>
      <c r="CU10" s="660"/>
      <c r="CV10" s="660"/>
      <c r="CW10" s="660"/>
      <c r="CX10" s="660"/>
      <c r="CY10" s="661"/>
      <c r="CZ10" s="662">
        <v>0.1</v>
      </c>
      <c r="DA10" s="662"/>
      <c r="DB10" s="662"/>
      <c r="DC10" s="662"/>
      <c r="DD10" s="668" t="s">
        <v>121</v>
      </c>
      <c r="DE10" s="660"/>
      <c r="DF10" s="660"/>
      <c r="DG10" s="660"/>
      <c r="DH10" s="660"/>
      <c r="DI10" s="660"/>
      <c r="DJ10" s="660"/>
      <c r="DK10" s="660"/>
      <c r="DL10" s="660"/>
      <c r="DM10" s="660"/>
      <c r="DN10" s="660"/>
      <c r="DO10" s="660"/>
      <c r="DP10" s="661"/>
      <c r="DQ10" s="668">
        <v>49303</v>
      </c>
      <c r="DR10" s="660"/>
      <c r="DS10" s="660"/>
      <c r="DT10" s="660"/>
      <c r="DU10" s="660"/>
      <c r="DV10" s="660"/>
      <c r="DW10" s="660"/>
      <c r="DX10" s="660"/>
      <c r="DY10" s="660"/>
      <c r="DZ10" s="660"/>
      <c r="EA10" s="660"/>
      <c r="EB10" s="660"/>
      <c r="EC10" s="669"/>
    </row>
    <row r="11" spans="2:143" ht="11.25" customHeight="1" x14ac:dyDescent="0.15">
      <c r="B11" s="656" t="s">
        <v>237</v>
      </c>
      <c r="C11" s="657"/>
      <c r="D11" s="657"/>
      <c r="E11" s="657"/>
      <c r="F11" s="657"/>
      <c r="G11" s="657"/>
      <c r="H11" s="657"/>
      <c r="I11" s="657"/>
      <c r="J11" s="657"/>
      <c r="K11" s="657"/>
      <c r="L11" s="657"/>
      <c r="M11" s="657"/>
      <c r="N11" s="657"/>
      <c r="O11" s="657"/>
      <c r="P11" s="657"/>
      <c r="Q11" s="658"/>
      <c r="R11" s="659" t="s">
        <v>121</v>
      </c>
      <c r="S11" s="660"/>
      <c r="T11" s="660"/>
      <c r="U11" s="660"/>
      <c r="V11" s="660"/>
      <c r="W11" s="660"/>
      <c r="X11" s="660"/>
      <c r="Y11" s="661"/>
      <c r="Z11" s="662" t="s">
        <v>121</v>
      </c>
      <c r="AA11" s="662"/>
      <c r="AB11" s="662"/>
      <c r="AC11" s="662"/>
      <c r="AD11" s="663" t="s">
        <v>121</v>
      </c>
      <c r="AE11" s="663"/>
      <c r="AF11" s="663"/>
      <c r="AG11" s="663"/>
      <c r="AH11" s="663"/>
      <c r="AI11" s="663"/>
      <c r="AJ11" s="663"/>
      <c r="AK11" s="663"/>
      <c r="AL11" s="664" t="s">
        <v>121</v>
      </c>
      <c r="AM11" s="665"/>
      <c r="AN11" s="665"/>
      <c r="AO11" s="666"/>
      <c r="AP11" s="656" t="s">
        <v>238</v>
      </c>
      <c r="AQ11" s="657"/>
      <c r="AR11" s="657"/>
      <c r="AS11" s="657"/>
      <c r="AT11" s="657"/>
      <c r="AU11" s="657"/>
      <c r="AV11" s="657"/>
      <c r="AW11" s="657"/>
      <c r="AX11" s="657"/>
      <c r="AY11" s="657"/>
      <c r="AZ11" s="657"/>
      <c r="BA11" s="657"/>
      <c r="BB11" s="657"/>
      <c r="BC11" s="657"/>
      <c r="BD11" s="657"/>
      <c r="BE11" s="657"/>
      <c r="BF11" s="658"/>
      <c r="BG11" s="659">
        <v>1074346</v>
      </c>
      <c r="BH11" s="660"/>
      <c r="BI11" s="660"/>
      <c r="BJ11" s="660"/>
      <c r="BK11" s="660"/>
      <c r="BL11" s="660"/>
      <c r="BM11" s="660"/>
      <c r="BN11" s="661"/>
      <c r="BO11" s="662">
        <v>5.8</v>
      </c>
      <c r="BP11" s="662"/>
      <c r="BQ11" s="662"/>
      <c r="BR11" s="662"/>
      <c r="BS11" s="668">
        <v>212603</v>
      </c>
      <c r="BT11" s="660"/>
      <c r="BU11" s="660"/>
      <c r="BV11" s="660"/>
      <c r="BW11" s="660"/>
      <c r="BX11" s="660"/>
      <c r="BY11" s="660"/>
      <c r="BZ11" s="660"/>
      <c r="CA11" s="660"/>
      <c r="CB11" s="669"/>
      <c r="CD11" s="674" t="s">
        <v>239</v>
      </c>
      <c r="CE11" s="675"/>
      <c r="CF11" s="675"/>
      <c r="CG11" s="675"/>
      <c r="CH11" s="675"/>
      <c r="CI11" s="675"/>
      <c r="CJ11" s="675"/>
      <c r="CK11" s="675"/>
      <c r="CL11" s="675"/>
      <c r="CM11" s="675"/>
      <c r="CN11" s="675"/>
      <c r="CO11" s="675"/>
      <c r="CP11" s="675"/>
      <c r="CQ11" s="676"/>
      <c r="CR11" s="659">
        <v>2151857</v>
      </c>
      <c r="CS11" s="660"/>
      <c r="CT11" s="660"/>
      <c r="CU11" s="660"/>
      <c r="CV11" s="660"/>
      <c r="CW11" s="660"/>
      <c r="CX11" s="660"/>
      <c r="CY11" s="661"/>
      <c r="CZ11" s="662">
        <v>3</v>
      </c>
      <c r="DA11" s="662"/>
      <c r="DB11" s="662"/>
      <c r="DC11" s="662"/>
      <c r="DD11" s="668">
        <v>1072553</v>
      </c>
      <c r="DE11" s="660"/>
      <c r="DF11" s="660"/>
      <c r="DG11" s="660"/>
      <c r="DH11" s="660"/>
      <c r="DI11" s="660"/>
      <c r="DJ11" s="660"/>
      <c r="DK11" s="660"/>
      <c r="DL11" s="660"/>
      <c r="DM11" s="660"/>
      <c r="DN11" s="660"/>
      <c r="DO11" s="660"/>
      <c r="DP11" s="661"/>
      <c r="DQ11" s="668">
        <v>1076613</v>
      </c>
      <c r="DR11" s="660"/>
      <c r="DS11" s="660"/>
      <c r="DT11" s="660"/>
      <c r="DU11" s="660"/>
      <c r="DV11" s="660"/>
      <c r="DW11" s="660"/>
      <c r="DX11" s="660"/>
      <c r="DY11" s="660"/>
      <c r="DZ11" s="660"/>
      <c r="EA11" s="660"/>
      <c r="EB11" s="660"/>
      <c r="EC11" s="669"/>
    </row>
    <row r="12" spans="2:143" ht="11.25" customHeight="1" x14ac:dyDescent="0.15">
      <c r="B12" s="656" t="s">
        <v>240</v>
      </c>
      <c r="C12" s="657"/>
      <c r="D12" s="657"/>
      <c r="E12" s="657"/>
      <c r="F12" s="657"/>
      <c r="G12" s="657"/>
      <c r="H12" s="657"/>
      <c r="I12" s="657"/>
      <c r="J12" s="657"/>
      <c r="K12" s="657"/>
      <c r="L12" s="657"/>
      <c r="M12" s="657"/>
      <c r="N12" s="657"/>
      <c r="O12" s="657"/>
      <c r="P12" s="657"/>
      <c r="Q12" s="658"/>
      <c r="R12" s="659">
        <v>2336626</v>
      </c>
      <c r="S12" s="660"/>
      <c r="T12" s="660"/>
      <c r="U12" s="660"/>
      <c r="V12" s="660"/>
      <c r="W12" s="660"/>
      <c r="X12" s="660"/>
      <c r="Y12" s="661"/>
      <c r="Z12" s="662">
        <v>3.2</v>
      </c>
      <c r="AA12" s="662"/>
      <c r="AB12" s="662"/>
      <c r="AC12" s="662"/>
      <c r="AD12" s="663">
        <v>2336626</v>
      </c>
      <c r="AE12" s="663"/>
      <c r="AF12" s="663"/>
      <c r="AG12" s="663"/>
      <c r="AH12" s="663"/>
      <c r="AI12" s="663"/>
      <c r="AJ12" s="663"/>
      <c r="AK12" s="663"/>
      <c r="AL12" s="664">
        <v>6.5</v>
      </c>
      <c r="AM12" s="665"/>
      <c r="AN12" s="665"/>
      <c r="AO12" s="666"/>
      <c r="AP12" s="656" t="s">
        <v>241</v>
      </c>
      <c r="AQ12" s="657"/>
      <c r="AR12" s="657"/>
      <c r="AS12" s="657"/>
      <c r="AT12" s="657"/>
      <c r="AU12" s="657"/>
      <c r="AV12" s="657"/>
      <c r="AW12" s="657"/>
      <c r="AX12" s="657"/>
      <c r="AY12" s="657"/>
      <c r="AZ12" s="657"/>
      <c r="BA12" s="657"/>
      <c r="BB12" s="657"/>
      <c r="BC12" s="657"/>
      <c r="BD12" s="657"/>
      <c r="BE12" s="657"/>
      <c r="BF12" s="658"/>
      <c r="BG12" s="659">
        <v>8560666</v>
      </c>
      <c r="BH12" s="660"/>
      <c r="BI12" s="660"/>
      <c r="BJ12" s="660"/>
      <c r="BK12" s="660"/>
      <c r="BL12" s="660"/>
      <c r="BM12" s="660"/>
      <c r="BN12" s="661"/>
      <c r="BO12" s="662">
        <v>46</v>
      </c>
      <c r="BP12" s="662"/>
      <c r="BQ12" s="662"/>
      <c r="BR12" s="662"/>
      <c r="BS12" s="668" t="s">
        <v>121</v>
      </c>
      <c r="BT12" s="660"/>
      <c r="BU12" s="660"/>
      <c r="BV12" s="660"/>
      <c r="BW12" s="660"/>
      <c r="BX12" s="660"/>
      <c r="BY12" s="660"/>
      <c r="BZ12" s="660"/>
      <c r="CA12" s="660"/>
      <c r="CB12" s="669"/>
      <c r="CD12" s="674" t="s">
        <v>242</v>
      </c>
      <c r="CE12" s="675"/>
      <c r="CF12" s="675"/>
      <c r="CG12" s="675"/>
      <c r="CH12" s="675"/>
      <c r="CI12" s="675"/>
      <c r="CJ12" s="675"/>
      <c r="CK12" s="675"/>
      <c r="CL12" s="675"/>
      <c r="CM12" s="675"/>
      <c r="CN12" s="675"/>
      <c r="CO12" s="675"/>
      <c r="CP12" s="675"/>
      <c r="CQ12" s="676"/>
      <c r="CR12" s="659">
        <v>879009</v>
      </c>
      <c r="CS12" s="660"/>
      <c r="CT12" s="660"/>
      <c r="CU12" s="660"/>
      <c r="CV12" s="660"/>
      <c r="CW12" s="660"/>
      <c r="CX12" s="660"/>
      <c r="CY12" s="661"/>
      <c r="CZ12" s="662">
        <v>1.2</v>
      </c>
      <c r="DA12" s="662"/>
      <c r="DB12" s="662"/>
      <c r="DC12" s="662"/>
      <c r="DD12" s="668">
        <v>84399</v>
      </c>
      <c r="DE12" s="660"/>
      <c r="DF12" s="660"/>
      <c r="DG12" s="660"/>
      <c r="DH12" s="660"/>
      <c r="DI12" s="660"/>
      <c r="DJ12" s="660"/>
      <c r="DK12" s="660"/>
      <c r="DL12" s="660"/>
      <c r="DM12" s="660"/>
      <c r="DN12" s="660"/>
      <c r="DO12" s="660"/>
      <c r="DP12" s="661"/>
      <c r="DQ12" s="668">
        <v>798933</v>
      </c>
      <c r="DR12" s="660"/>
      <c r="DS12" s="660"/>
      <c r="DT12" s="660"/>
      <c r="DU12" s="660"/>
      <c r="DV12" s="660"/>
      <c r="DW12" s="660"/>
      <c r="DX12" s="660"/>
      <c r="DY12" s="660"/>
      <c r="DZ12" s="660"/>
      <c r="EA12" s="660"/>
      <c r="EB12" s="660"/>
      <c r="EC12" s="669"/>
    </row>
    <row r="13" spans="2:143" ht="11.25" customHeight="1" x14ac:dyDescent="0.15">
      <c r="B13" s="656" t="s">
        <v>243</v>
      </c>
      <c r="C13" s="657"/>
      <c r="D13" s="657"/>
      <c r="E13" s="657"/>
      <c r="F13" s="657"/>
      <c r="G13" s="657"/>
      <c r="H13" s="657"/>
      <c r="I13" s="657"/>
      <c r="J13" s="657"/>
      <c r="K13" s="657"/>
      <c r="L13" s="657"/>
      <c r="M13" s="657"/>
      <c r="N13" s="657"/>
      <c r="O13" s="657"/>
      <c r="P13" s="657"/>
      <c r="Q13" s="658"/>
      <c r="R13" s="659">
        <v>28589</v>
      </c>
      <c r="S13" s="660"/>
      <c r="T13" s="660"/>
      <c r="U13" s="660"/>
      <c r="V13" s="660"/>
      <c r="W13" s="660"/>
      <c r="X13" s="660"/>
      <c r="Y13" s="661"/>
      <c r="Z13" s="662">
        <v>0</v>
      </c>
      <c r="AA13" s="662"/>
      <c r="AB13" s="662"/>
      <c r="AC13" s="662"/>
      <c r="AD13" s="663">
        <v>28589</v>
      </c>
      <c r="AE13" s="663"/>
      <c r="AF13" s="663"/>
      <c r="AG13" s="663"/>
      <c r="AH13" s="663"/>
      <c r="AI13" s="663"/>
      <c r="AJ13" s="663"/>
      <c r="AK13" s="663"/>
      <c r="AL13" s="664">
        <v>0.1</v>
      </c>
      <c r="AM13" s="665"/>
      <c r="AN13" s="665"/>
      <c r="AO13" s="666"/>
      <c r="AP13" s="656" t="s">
        <v>244</v>
      </c>
      <c r="AQ13" s="657"/>
      <c r="AR13" s="657"/>
      <c r="AS13" s="657"/>
      <c r="AT13" s="657"/>
      <c r="AU13" s="657"/>
      <c r="AV13" s="657"/>
      <c r="AW13" s="657"/>
      <c r="AX13" s="657"/>
      <c r="AY13" s="657"/>
      <c r="AZ13" s="657"/>
      <c r="BA13" s="657"/>
      <c r="BB13" s="657"/>
      <c r="BC13" s="657"/>
      <c r="BD13" s="657"/>
      <c r="BE13" s="657"/>
      <c r="BF13" s="658"/>
      <c r="BG13" s="659">
        <v>8398068</v>
      </c>
      <c r="BH13" s="660"/>
      <c r="BI13" s="660"/>
      <c r="BJ13" s="660"/>
      <c r="BK13" s="660"/>
      <c r="BL13" s="660"/>
      <c r="BM13" s="660"/>
      <c r="BN13" s="661"/>
      <c r="BO13" s="662">
        <v>45.2</v>
      </c>
      <c r="BP13" s="662"/>
      <c r="BQ13" s="662"/>
      <c r="BR13" s="662"/>
      <c r="BS13" s="668" t="s">
        <v>121</v>
      </c>
      <c r="BT13" s="660"/>
      <c r="BU13" s="660"/>
      <c r="BV13" s="660"/>
      <c r="BW13" s="660"/>
      <c r="BX13" s="660"/>
      <c r="BY13" s="660"/>
      <c r="BZ13" s="660"/>
      <c r="CA13" s="660"/>
      <c r="CB13" s="669"/>
      <c r="CD13" s="674" t="s">
        <v>245</v>
      </c>
      <c r="CE13" s="675"/>
      <c r="CF13" s="675"/>
      <c r="CG13" s="675"/>
      <c r="CH13" s="675"/>
      <c r="CI13" s="675"/>
      <c r="CJ13" s="675"/>
      <c r="CK13" s="675"/>
      <c r="CL13" s="675"/>
      <c r="CM13" s="675"/>
      <c r="CN13" s="675"/>
      <c r="CO13" s="675"/>
      <c r="CP13" s="675"/>
      <c r="CQ13" s="676"/>
      <c r="CR13" s="659">
        <v>11073295</v>
      </c>
      <c r="CS13" s="660"/>
      <c r="CT13" s="660"/>
      <c r="CU13" s="660"/>
      <c r="CV13" s="660"/>
      <c r="CW13" s="660"/>
      <c r="CX13" s="660"/>
      <c r="CY13" s="661"/>
      <c r="CZ13" s="662">
        <v>15.2</v>
      </c>
      <c r="DA13" s="662"/>
      <c r="DB13" s="662"/>
      <c r="DC13" s="662"/>
      <c r="DD13" s="668">
        <v>6401756</v>
      </c>
      <c r="DE13" s="660"/>
      <c r="DF13" s="660"/>
      <c r="DG13" s="660"/>
      <c r="DH13" s="660"/>
      <c r="DI13" s="660"/>
      <c r="DJ13" s="660"/>
      <c r="DK13" s="660"/>
      <c r="DL13" s="660"/>
      <c r="DM13" s="660"/>
      <c r="DN13" s="660"/>
      <c r="DO13" s="660"/>
      <c r="DP13" s="661"/>
      <c r="DQ13" s="668">
        <v>5497379</v>
      </c>
      <c r="DR13" s="660"/>
      <c r="DS13" s="660"/>
      <c r="DT13" s="660"/>
      <c r="DU13" s="660"/>
      <c r="DV13" s="660"/>
      <c r="DW13" s="660"/>
      <c r="DX13" s="660"/>
      <c r="DY13" s="660"/>
      <c r="DZ13" s="660"/>
      <c r="EA13" s="660"/>
      <c r="EB13" s="660"/>
      <c r="EC13" s="669"/>
    </row>
    <row r="14" spans="2:143" ht="11.25" customHeight="1" x14ac:dyDescent="0.15">
      <c r="B14" s="656" t="s">
        <v>246</v>
      </c>
      <c r="C14" s="657"/>
      <c r="D14" s="657"/>
      <c r="E14" s="657"/>
      <c r="F14" s="657"/>
      <c r="G14" s="657"/>
      <c r="H14" s="657"/>
      <c r="I14" s="657"/>
      <c r="J14" s="657"/>
      <c r="K14" s="657"/>
      <c r="L14" s="657"/>
      <c r="M14" s="657"/>
      <c r="N14" s="657"/>
      <c r="O14" s="657"/>
      <c r="P14" s="657"/>
      <c r="Q14" s="658"/>
      <c r="R14" s="659" t="s">
        <v>121</v>
      </c>
      <c r="S14" s="660"/>
      <c r="T14" s="660"/>
      <c r="U14" s="660"/>
      <c r="V14" s="660"/>
      <c r="W14" s="660"/>
      <c r="X14" s="660"/>
      <c r="Y14" s="661"/>
      <c r="Z14" s="662" t="s">
        <v>121</v>
      </c>
      <c r="AA14" s="662"/>
      <c r="AB14" s="662"/>
      <c r="AC14" s="662"/>
      <c r="AD14" s="663" t="s">
        <v>121</v>
      </c>
      <c r="AE14" s="663"/>
      <c r="AF14" s="663"/>
      <c r="AG14" s="663"/>
      <c r="AH14" s="663"/>
      <c r="AI14" s="663"/>
      <c r="AJ14" s="663"/>
      <c r="AK14" s="663"/>
      <c r="AL14" s="664" t="s">
        <v>121</v>
      </c>
      <c r="AM14" s="665"/>
      <c r="AN14" s="665"/>
      <c r="AO14" s="666"/>
      <c r="AP14" s="656" t="s">
        <v>247</v>
      </c>
      <c r="AQ14" s="657"/>
      <c r="AR14" s="657"/>
      <c r="AS14" s="657"/>
      <c r="AT14" s="657"/>
      <c r="AU14" s="657"/>
      <c r="AV14" s="657"/>
      <c r="AW14" s="657"/>
      <c r="AX14" s="657"/>
      <c r="AY14" s="657"/>
      <c r="AZ14" s="657"/>
      <c r="BA14" s="657"/>
      <c r="BB14" s="657"/>
      <c r="BC14" s="657"/>
      <c r="BD14" s="657"/>
      <c r="BE14" s="657"/>
      <c r="BF14" s="658"/>
      <c r="BG14" s="659">
        <v>377479</v>
      </c>
      <c r="BH14" s="660"/>
      <c r="BI14" s="660"/>
      <c r="BJ14" s="660"/>
      <c r="BK14" s="660"/>
      <c r="BL14" s="660"/>
      <c r="BM14" s="660"/>
      <c r="BN14" s="661"/>
      <c r="BO14" s="662">
        <v>2</v>
      </c>
      <c r="BP14" s="662"/>
      <c r="BQ14" s="662"/>
      <c r="BR14" s="662"/>
      <c r="BS14" s="668" t="s">
        <v>121</v>
      </c>
      <c r="BT14" s="660"/>
      <c r="BU14" s="660"/>
      <c r="BV14" s="660"/>
      <c r="BW14" s="660"/>
      <c r="BX14" s="660"/>
      <c r="BY14" s="660"/>
      <c r="BZ14" s="660"/>
      <c r="CA14" s="660"/>
      <c r="CB14" s="669"/>
      <c r="CD14" s="674" t="s">
        <v>248</v>
      </c>
      <c r="CE14" s="675"/>
      <c r="CF14" s="675"/>
      <c r="CG14" s="675"/>
      <c r="CH14" s="675"/>
      <c r="CI14" s="675"/>
      <c r="CJ14" s="675"/>
      <c r="CK14" s="675"/>
      <c r="CL14" s="675"/>
      <c r="CM14" s="675"/>
      <c r="CN14" s="675"/>
      <c r="CO14" s="675"/>
      <c r="CP14" s="675"/>
      <c r="CQ14" s="676"/>
      <c r="CR14" s="659">
        <v>2625710</v>
      </c>
      <c r="CS14" s="660"/>
      <c r="CT14" s="660"/>
      <c r="CU14" s="660"/>
      <c r="CV14" s="660"/>
      <c r="CW14" s="660"/>
      <c r="CX14" s="660"/>
      <c r="CY14" s="661"/>
      <c r="CZ14" s="662">
        <v>3.6</v>
      </c>
      <c r="DA14" s="662"/>
      <c r="DB14" s="662"/>
      <c r="DC14" s="662"/>
      <c r="DD14" s="668">
        <v>426074</v>
      </c>
      <c r="DE14" s="660"/>
      <c r="DF14" s="660"/>
      <c r="DG14" s="660"/>
      <c r="DH14" s="660"/>
      <c r="DI14" s="660"/>
      <c r="DJ14" s="660"/>
      <c r="DK14" s="660"/>
      <c r="DL14" s="660"/>
      <c r="DM14" s="660"/>
      <c r="DN14" s="660"/>
      <c r="DO14" s="660"/>
      <c r="DP14" s="661"/>
      <c r="DQ14" s="668">
        <v>2257738</v>
      </c>
      <c r="DR14" s="660"/>
      <c r="DS14" s="660"/>
      <c r="DT14" s="660"/>
      <c r="DU14" s="660"/>
      <c r="DV14" s="660"/>
      <c r="DW14" s="660"/>
      <c r="DX14" s="660"/>
      <c r="DY14" s="660"/>
      <c r="DZ14" s="660"/>
      <c r="EA14" s="660"/>
      <c r="EB14" s="660"/>
      <c r="EC14" s="669"/>
    </row>
    <row r="15" spans="2:143" ht="11.25" customHeight="1" x14ac:dyDescent="0.15">
      <c r="B15" s="656" t="s">
        <v>249</v>
      </c>
      <c r="C15" s="657"/>
      <c r="D15" s="657"/>
      <c r="E15" s="657"/>
      <c r="F15" s="657"/>
      <c r="G15" s="657"/>
      <c r="H15" s="657"/>
      <c r="I15" s="657"/>
      <c r="J15" s="657"/>
      <c r="K15" s="657"/>
      <c r="L15" s="657"/>
      <c r="M15" s="657"/>
      <c r="N15" s="657"/>
      <c r="O15" s="657"/>
      <c r="P15" s="657"/>
      <c r="Q15" s="658"/>
      <c r="R15" s="659">
        <v>150522</v>
      </c>
      <c r="S15" s="660"/>
      <c r="T15" s="660"/>
      <c r="U15" s="660"/>
      <c r="V15" s="660"/>
      <c r="W15" s="660"/>
      <c r="X15" s="660"/>
      <c r="Y15" s="661"/>
      <c r="Z15" s="662">
        <v>0.2</v>
      </c>
      <c r="AA15" s="662"/>
      <c r="AB15" s="662"/>
      <c r="AC15" s="662"/>
      <c r="AD15" s="663">
        <v>150522</v>
      </c>
      <c r="AE15" s="663"/>
      <c r="AF15" s="663"/>
      <c r="AG15" s="663"/>
      <c r="AH15" s="663"/>
      <c r="AI15" s="663"/>
      <c r="AJ15" s="663"/>
      <c r="AK15" s="663"/>
      <c r="AL15" s="664">
        <v>0.4</v>
      </c>
      <c r="AM15" s="665"/>
      <c r="AN15" s="665"/>
      <c r="AO15" s="666"/>
      <c r="AP15" s="656" t="s">
        <v>250</v>
      </c>
      <c r="AQ15" s="657"/>
      <c r="AR15" s="657"/>
      <c r="AS15" s="657"/>
      <c r="AT15" s="657"/>
      <c r="AU15" s="657"/>
      <c r="AV15" s="657"/>
      <c r="AW15" s="657"/>
      <c r="AX15" s="657"/>
      <c r="AY15" s="657"/>
      <c r="AZ15" s="657"/>
      <c r="BA15" s="657"/>
      <c r="BB15" s="657"/>
      <c r="BC15" s="657"/>
      <c r="BD15" s="657"/>
      <c r="BE15" s="657"/>
      <c r="BF15" s="658"/>
      <c r="BG15" s="659">
        <v>844165</v>
      </c>
      <c r="BH15" s="660"/>
      <c r="BI15" s="660"/>
      <c r="BJ15" s="660"/>
      <c r="BK15" s="660"/>
      <c r="BL15" s="660"/>
      <c r="BM15" s="660"/>
      <c r="BN15" s="661"/>
      <c r="BO15" s="662">
        <v>4.5</v>
      </c>
      <c r="BP15" s="662"/>
      <c r="BQ15" s="662"/>
      <c r="BR15" s="662"/>
      <c r="BS15" s="668" t="s">
        <v>121</v>
      </c>
      <c r="BT15" s="660"/>
      <c r="BU15" s="660"/>
      <c r="BV15" s="660"/>
      <c r="BW15" s="660"/>
      <c r="BX15" s="660"/>
      <c r="BY15" s="660"/>
      <c r="BZ15" s="660"/>
      <c r="CA15" s="660"/>
      <c r="CB15" s="669"/>
      <c r="CD15" s="674" t="s">
        <v>251</v>
      </c>
      <c r="CE15" s="675"/>
      <c r="CF15" s="675"/>
      <c r="CG15" s="675"/>
      <c r="CH15" s="675"/>
      <c r="CI15" s="675"/>
      <c r="CJ15" s="675"/>
      <c r="CK15" s="675"/>
      <c r="CL15" s="675"/>
      <c r="CM15" s="675"/>
      <c r="CN15" s="675"/>
      <c r="CO15" s="675"/>
      <c r="CP15" s="675"/>
      <c r="CQ15" s="676"/>
      <c r="CR15" s="659">
        <v>7383965</v>
      </c>
      <c r="CS15" s="660"/>
      <c r="CT15" s="660"/>
      <c r="CU15" s="660"/>
      <c r="CV15" s="660"/>
      <c r="CW15" s="660"/>
      <c r="CX15" s="660"/>
      <c r="CY15" s="661"/>
      <c r="CZ15" s="662">
        <v>10.199999999999999</v>
      </c>
      <c r="DA15" s="662"/>
      <c r="DB15" s="662"/>
      <c r="DC15" s="662"/>
      <c r="DD15" s="668">
        <v>2390822</v>
      </c>
      <c r="DE15" s="660"/>
      <c r="DF15" s="660"/>
      <c r="DG15" s="660"/>
      <c r="DH15" s="660"/>
      <c r="DI15" s="660"/>
      <c r="DJ15" s="660"/>
      <c r="DK15" s="660"/>
      <c r="DL15" s="660"/>
      <c r="DM15" s="660"/>
      <c r="DN15" s="660"/>
      <c r="DO15" s="660"/>
      <c r="DP15" s="661"/>
      <c r="DQ15" s="668">
        <v>5190886</v>
      </c>
      <c r="DR15" s="660"/>
      <c r="DS15" s="660"/>
      <c r="DT15" s="660"/>
      <c r="DU15" s="660"/>
      <c r="DV15" s="660"/>
      <c r="DW15" s="660"/>
      <c r="DX15" s="660"/>
      <c r="DY15" s="660"/>
      <c r="DZ15" s="660"/>
      <c r="EA15" s="660"/>
      <c r="EB15" s="660"/>
      <c r="EC15" s="669"/>
    </row>
    <row r="16" spans="2:143" ht="11.25" customHeight="1" x14ac:dyDescent="0.15">
      <c r="B16" s="656" t="s">
        <v>252</v>
      </c>
      <c r="C16" s="657"/>
      <c r="D16" s="657"/>
      <c r="E16" s="657"/>
      <c r="F16" s="657"/>
      <c r="G16" s="657"/>
      <c r="H16" s="657"/>
      <c r="I16" s="657"/>
      <c r="J16" s="657"/>
      <c r="K16" s="657"/>
      <c r="L16" s="657"/>
      <c r="M16" s="657"/>
      <c r="N16" s="657"/>
      <c r="O16" s="657"/>
      <c r="P16" s="657"/>
      <c r="Q16" s="658"/>
      <c r="R16" s="659" t="s">
        <v>121</v>
      </c>
      <c r="S16" s="660"/>
      <c r="T16" s="660"/>
      <c r="U16" s="660"/>
      <c r="V16" s="660"/>
      <c r="W16" s="660"/>
      <c r="X16" s="660"/>
      <c r="Y16" s="661"/>
      <c r="Z16" s="662" t="s">
        <v>121</v>
      </c>
      <c r="AA16" s="662"/>
      <c r="AB16" s="662"/>
      <c r="AC16" s="662"/>
      <c r="AD16" s="663" t="s">
        <v>121</v>
      </c>
      <c r="AE16" s="663"/>
      <c r="AF16" s="663"/>
      <c r="AG16" s="663"/>
      <c r="AH16" s="663"/>
      <c r="AI16" s="663"/>
      <c r="AJ16" s="663"/>
      <c r="AK16" s="663"/>
      <c r="AL16" s="664" t="s">
        <v>121</v>
      </c>
      <c r="AM16" s="665"/>
      <c r="AN16" s="665"/>
      <c r="AO16" s="666"/>
      <c r="AP16" s="656" t="s">
        <v>253</v>
      </c>
      <c r="AQ16" s="657"/>
      <c r="AR16" s="657"/>
      <c r="AS16" s="657"/>
      <c r="AT16" s="657"/>
      <c r="AU16" s="657"/>
      <c r="AV16" s="657"/>
      <c r="AW16" s="657"/>
      <c r="AX16" s="657"/>
      <c r="AY16" s="657"/>
      <c r="AZ16" s="657"/>
      <c r="BA16" s="657"/>
      <c r="BB16" s="657"/>
      <c r="BC16" s="657"/>
      <c r="BD16" s="657"/>
      <c r="BE16" s="657"/>
      <c r="BF16" s="658"/>
      <c r="BG16" s="659" t="s">
        <v>121</v>
      </c>
      <c r="BH16" s="660"/>
      <c r="BI16" s="660"/>
      <c r="BJ16" s="660"/>
      <c r="BK16" s="660"/>
      <c r="BL16" s="660"/>
      <c r="BM16" s="660"/>
      <c r="BN16" s="661"/>
      <c r="BO16" s="662" t="s">
        <v>121</v>
      </c>
      <c r="BP16" s="662"/>
      <c r="BQ16" s="662"/>
      <c r="BR16" s="662"/>
      <c r="BS16" s="668" t="s">
        <v>121</v>
      </c>
      <c r="BT16" s="660"/>
      <c r="BU16" s="660"/>
      <c r="BV16" s="660"/>
      <c r="BW16" s="660"/>
      <c r="BX16" s="660"/>
      <c r="BY16" s="660"/>
      <c r="BZ16" s="660"/>
      <c r="CA16" s="660"/>
      <c r="CB16" s="669"/>
      <c r="CD16" s="674" t="s">
        <v>254</v>
      </c>
      <c r="CE16" s="675"/>
      <c r="CF16" s="675"/>
      <c r="CG16" s="675"/>
      <c r="CH16" s="675"/>
      <c r="CI16" s="675"/>
      <c r="CJ16" s="675"/>
      <c r="CK16" s="675"/>
      <c r="CL16" s="675"/>
      <c r="CM16" s="675"/>
      <c r="CN16" s="675"/>
      <c r="CO16" s="675"/>
      <c r="CP16" s="675"/>
      <c r="CQ16" s="676"/>
      <c r="CR16" s="659">
        <v>345626</v>
      </c>
      <c r="CS16" s="660"/>
      <c r="CT16" s="660"/>
      <c r="CU16" s="660"/>
      <c r="CV16" s="660"/>
      <c r="CW16" s="660"/>
      <c r="CX16" s="660"/>
      <c r="CY16" s="661"/>
      <c r="CZ16" s="662">
        <v>0.5</v>
      </c>
      <c r="DA16" s="662"/>
      <c r="DB16" s="662"/>
      <c r="DC16" s="662"/>
      <c r="DD16" s="668" t="s">
        <v>121</v>
      </c>
      <c r="DE16" s="660"/>
      <c r="DF16" s="660"/>
      <c r="DG16" s="660"/>
      <c r="DH16" s="660"/>
      <c r="DI16" s="660"/>
      <c r="DJ16" s="660"/>
      <c r="DK16" s="660"/>
      <c r="DL16" s="660"/>
      <c r="DM16" s="660"/>
      <c r="DN16" s="660"/>
      <c r="DO16" s="660"/>
      <c r="DP16" s="661"/>
      <c r="DQ16" s="668">
        <v>188713</v>
      </c>
      <c r="DR16" s="660"/>
      <c r="DS16" s="660"/>
      <c r="DT16" s="660"/>
      <c r="DU16" s="660"/>
      <c r="DV16" s="660"/>
      <c r="DW16" s="660"/>
      <c r="DX16" s="660"/>
      <c r="DY16" s="660"/>
      <c r="DZ16" s="660"/>
      <c r="EA16" s="660"/>
      <c r="EB16" s="660"/>
      <c r="EC16" s="669"/>
    </row>
    <row r="17" spans="2:133" ht="11.25" customHeight="1" x14ac:dyDescent="0.15">
      <c r="B17" s="656" t="s">
        <v>255</v>
      </c>
      <c r="C17" s="657"/>
      <c r="D17" s="657"/>
      <c r="E17" s="657"/>
      <c r="F17" s="657"/>
      <c r="G17" s="657"/>
      <c r="H17" s="657"/>
      <c r="I17" s="657"/>
      <c r="J17" s="657"/>
      <c r="K17" s="657"/>
      <c r="L17" s="657"/>
      <c r="M17" s="657"/>
      <c r="N17" s="657"/>
      <c r="O17" s="657"/>
      <c r="P17" s="657"/>
      <c r="Q17" s="658"/>
      <c r="R17" s="659">
        <v>76720</v>
      </c>
      <c r="S17" s="660"/>
      <c r="T17" s="660"/>
      <c r="U17" s="660"/>
      <c r="V17" s="660"/>
      <c r="W17" s="660"/>
      <c r="X17" s="660"/>
      <c r="Y17" s="661"/>
      <c r="Z17" s="662">
        <v>0.1</v>
      </c>
      <c r="AA17" s="662"/>
      <c r="AB17" s="662"/>
      <c r="AC17" s="662"/>
      <c r="AD17" s="663">
        <v>76720</v>
      </c>
      <c r="AE17" s="663"/>
      <c r="AF17" s="663"/>
      <c r="AG17" s="663"/>
      <c r="AH17" s="663"/>
      <c r="AI17" s="663"/>
      <c r="AJ17" s="663"/>
      <c r="AK17" s="663"/>
      <c r="AL17" s="664">
        <v>0.2</v>
      </c>
      <c r="AM17" s="665"/>
      <c r="AN17" s="665"/>
      <c r="AO17" s="666"/>
      <c r="AP17" s="656" t="s">
        <v>256</v>
      </c>
      <c r="AQ17" s="657"/>
      <c r="AR17" s="657"/>
      <c r="AS17" s="657"/>
      <c r="AT17" s="657"/>
      <c r="AU17" s="657"/>
      <c r="AV17" s="657"/>
      <c r="AW17" s="657"/>
      <c r="AX17" s="657"/>
      <c r="AY17" s="657"/>
      <c r="AZ17" s="657"/>
      <c r="BA17" s="657"/>
      <c r="BB17" s="657"/>
      <c r="BC17" s="657"/>
      <c r="BD17" s="657"/>
      <c r="BE17" s="657"/>
      <c r="BF17" s="658"/>
      <c r="BG17" s="659" t="s">
        <v>121</v>
      </c>
      <c r="BH17" s="660"/>
      <c r="BI17" s="660"/>
      <c r="BJ17" s="660"/>
      <c r="BK17" s="660"/>
      <c r="BL17" s="660"/>
      <c r="BM17" s="660"/>
      <c r="BN17" s="661"/>
      <c r="BO17" s="662" t="s">
        <v>121</v>
      </c>
      <c r="BP17" s="662"/>
      <c r="BQ17" s="662"/>
      <c r="BR17" s="662"/>
      <c r="BS17" s="668" t="s">
        <v>121</v>
      </c>
      <c r="BT17" s="660"/>
      <c r="BU17" s="660"/>
      <c r="BV17" s="660"/>
      <c r="BW17" s="660"/>
      <c r="BX17" s="660"/>
      <c r="BY17" s="660"/>
      <c r="BZ17" s="660"/>
      <c r="CA17" s="660"/>
      <c r="CB17" s="669"/>
      <c r="CD17" s="674" t="s">
        <v>257</v>
      </c>
      <c r="CE17" s="675"/>
      <c r="CF17" s="675"/>
      <c r="CG17" s="675"/>
      <c r="CH17" s="675"/>
      <c r="CI17" s="675"/>
      <c r="CJ17" s="675"/>
      <c r="CK17" s="675"/>
      <c r="CL17" s="675"/>
      <c r="CM17" s="675"/>
      <c r="CN17" s="675"/>
      <c r="CO17" s="675"/>
      <c r="CP17" s="675"/>
      <c r="CQ17" s="676"/>
      <c r="CR17" s="659">
        <v>5595425</v>
      </c>
      <c r="CS17" s="660"/>
      <c r="CT17" s="660"/>
      <c r="CU17" s="660"/>
      <c r="CV17" s="660"/>
      <c r="CW17" s="660"/>
      <c r="CX17" s="660"/>
      <c r="CY17" s="661"/>
      <c r="CZ17" s="662">
        <v>7.7</v>
      </c>
      <c r="DA17" s="662"/>
      <c r="DB17" s="662"/>
      <c r="DC17" s="662"/>
      <c r="DD17" s="668" t="s">
        <v>121</v>
      </c>
      <c r="DE17" s="660"/>
      <c r="DF17" s="660"/>
      <c r="DG17" s="660"/>
      <c r="DH17" s="660"/>
      <c r="DI17" s="660"/>
      <c r="DJ17" s="660"/>
      <c r="DK17" s="660"/>
      <c r="DL17" s="660"/>
      <c r="DM17" s="660"/>
      <c r="DN17" s="660"/>
      <c r="DO17" s="660"/>
      <c r="DP17" s="661"/>
      <c r="DQ17" s="668">
        <v>5262529</v>
      </c>
      <c r="DR17" s="660"/>
      <c r="DS17" s="660"/>
      <c r="DT17" s="660"/>
      <c r="DU17" s="660"/>
      <c r="DV17" s="660"/>
      <c r="DW17" s="660"/>
      <c r="DX17" s="660"/>
      <c r="DY17" s="660"/>
      <c r="DZ17" s="660"/>
      <c r="EA17" s="660"/>
      <c r="EB17" s="660"/>
      <c r="EC17" s="669"/>
    </row>
    <row r="18" spans="2:133" ht="11.25" customHeight="1" x14ac:dyDescent="0.15">
      <c r="B18" s="656" t="s">
        <v>258</v>
      </c>
      <c r="C18" s="657"/>
      <c r="D18" s="657"/>
      <c r="E18" s="657"/>
      <c r="F18" s="657"/>
      <c r="G18" s="657"/>
      <c r="H18" s="657"/>
      <c r="I18" s="657"/>
      <c r="J18" s="657"/>
      <c r="K18" s="657"/>
      <c r="L18" s="657"/>
      <c r="M18" s="657"/>
      <c r="N18" s="657"/>
      <c r="O18" s="657"/>
      <c r="P18" s="657"/>
      <c r="Q18" s="658"/>
      <c r="R18" s="659">
        <v>14523119</v>
      </c>
      <c r="S18" s="660"/>
      <c r="T18" s="660"/>
      <c r="U18" s="660"/>
      <c r="V18" s="660"/>
      <c r="W18" s="660"/>
      <c r="X18" s="660"/>
      <c r="Y18" s="661"/>
      <c r="Z18" s="662">
        <v>19.600000000000001</v>
      </c>
      <c r="AA18" s="662"/>
      <c r="AB18" s="662"/>
      <c r="AC18" s="662"/>
      <c r="AD18" s="663">
        <v>12574598</v>
      </c>
      <c r="AE18" s="663"/>
      <c r="AF18" s="663"/>
      <c r="AG18" s="663"/>
      <c r="AH18" s="663"/>
      <c r="AI18" s="663"/>
      <c r="AJ18" s="663"/>
      <c r="AK18" s="663"/>
      <c r="AL18" s="664">
        <v>34.9</v>
      </c>
      <c r="AM18" s="665"/>
      <c r="AN18" s="665"/>
      <c r="AO18" s="666"/>
      <c r="AP18" s="656" t="s">
        <v>259</v>
      </c>
      <c r="AQ18" s="657"/>
      <c r="AR18" s="657"/>
      <c r="AS18" s="657"/>
      <c r="AT18" s="657"/>
      <c r="AU18" s="657"/>
      <c r="AV18" s="657"/>
      <c r="AW18" s="657"/>
      <c r="AX18" s="657"/>
      <c r="AY18" s="657"/>
      <c r="AZ18" s="657"/>
      <c r="BA18" s="657"/>
      <c r="BB18" s="657"/>
      <c r="BC18" s="657"/>
      <c r="BD18" s="657"/>
      <c r="BE18" s="657"/>
      <c r="BF18" s="658"/>
      <c r="BG18" s="659" t="s">
        <v>121</v>
      </c>
      <c r="BH18" s="660"/>
      <c r="BI18" s="660"/>
      <c r="BJ18" s="660"/>
      <c r="BK18" s="660"/>
      <c r="BL18" s="660"/>
      <c r="BM18" s="660"/>
      <c r="BN18" s="661"/>
      <c r="BO18" s="662" t="s">
        <v>121</v>
      </c>
      <c r="BP18" s="662"/>
      <c r="BQ18" s="662"/>
      <c r="BR18" s="662"/>
      <c r="BS18" s="668" t="s">
        <v>121</v>
      </c>
      <c r="BT18" s="660"/>
      <c r="BU18" s="660"/>
      <c r="BV18" s="660"/>
      <c r="BW18" s="660"/>
      <c r="BX18" s="660"/>
      <c r="BY18" s="660"/>
      <c r="BZ18" s="660"/>
      <c r="CA18" s="660"/>
      <c r="CB18" s="669"/>
      <c r="CD18" s="674" t="s">
        <v>260</v>
      </c>
      <c r="CE18" s="675"/>
      <c r="CF18" s="675"/>
      <c r="CG18" s="675"/>
      <c r="CH18" s="675"/>
      <c r="CI18" s="675"/>
      <c r="CJ18" s="675"/>
      <c r="CK18" s="675"/>
      <c r="CL18" s="675"/>
      <c r="CM18" s="675"/>
      <c r="CN18" s="675"/>
      <c r="CO18" s="675"/>
      <c r="CP18" s="675"/>
      <c r="CQ18" s="676"/>
      <c r="CR18" s="659">
        <v>505160</v>
      </c>
      <c r="CS18" s="660"/>
      <c r="CT18" s="660"/>
      <c r="CU18" s="660"/>
      <c r="CV18" s="660"/>
      <c r="CW18" s="660"/>
      <c r="CX18" s="660"/>
      <c r="CY18" s="661"/>
      <c r="CZ18" s="662">
        <v>0.7</v>
      </c>
      <c r="DA18" s="662"/>
      <c r="DB18" s="662"/>
      <c r="DC18" s="662"/>
      <c r="DD18" s="668">
        <v>505160</v>
      </c>
      <c r="DE18" s="660"/>
      <c r="DF18" s="660"/>
      <c r="DG18" s="660"/>
      <c r="DH18" s="660"/>
      <c r="DI18" s="660"/>
      <c r="DJ18" s="660"/>
      <c r="DK18" s="660"/>
      <c r="DL18" s="660"/>
      <c r="DM18" s="660"/>
      <c r="DN18" s="660"/>
      <c r="DO18" s="660"/>
      <c r="DP18" s="661"/>
      <c r="DQ18" s="668">
        <v>505160</v>
      </c>
      <c r="DR18" s="660"/>
      <c r="DS18" s="660"/>
      <c r="DT18" s="660"/>
      <c r="DU18" s="660"/>
      <c r="DV18" s="660"/>
      <c r="DW18" s="660"/>
      <c r="DX18" s="660"/>
      <c r="DY18" s="660"/>
      <c r="DZ18" s="660"/>
      <c r="EA18" s="660"/>
      <c r="EB18" s="660"/>
      <c r="EC18" s="669"/>
    </row>
    <row r="19" spans="2:133" ht="11.25" customHeight="1" x14ac:dyDescent="0.15">
      <c r="B19" s="656" t="s">
        <v>261</v>
      </c>
      <c r="C19" s="657"/>
      <c r="D19" s="657"/>
      <c r="E19" s="657"/>
      <c r="F19" s="657"/>
      <c r="G19" s="657"/>
      <c r="H19" s="657"/>
      <c r="I19" s="657"/>
      <c r="J19" s="657"/>
      <c r="K19" s="657"/>
      <c r="L19" s="657"/>
      <c r="M19" s="657"/>
      <c r="N19" s="657"/>
      <c r="O19" s="657"/>
      <c r="P19" s="657"/>
      <c r="Q19" s="658"/>
      <c r="R19" s="659">
        <v>12574598</v>
      </c>
      <c r="S19" s="660"/>
      <c r="T19" s="660"/>
      <c r="U19" s="660"/>
      <c r="V19" s="660"/>
      <c r="W19" s="660"/>
      <c r="X19" s="660"/>
      <c r="Y19" s="661"/>
      <c r="Z19" s="662">
        <v>17</v>
      </c>
      <c r="AA19" s="662"/>
      <c r="AB19" s="662"/>
      <c r="AC19" s="662"/>
      <c r="AD19" s="663">
        <v>12574598</v>
      </c>
      <c r="AE19" s="663"/>
      <c r="AF19" s="663"/>
      <c r="AG19" s="663"/>
      <c r="AH19" s="663"/>
      <c r="AI19" s="663"/>
      <c r="AJ19" s="663"/>
      <c r="AK19" s="663"/>
      <c r="AL19" s="664">
        <v>34.9</v>
      </c>
      <c r="AM19" s="665"/>
      <c r="AN19" s="665"/>
      <c r="AO19" s="666"/>
      <c r="AP19" s="656" t="s">
        <v>262</v>
      </c>
      <c r="AQ19" s="657"/>
      <c r="AR19" s="657"/>
      <c r="AS19" s="657"/>
      <c r="AT19" s="657"/>
      <c r="AU19" s="657"/>
      <c r="AV19" s="657"/>
      <c r="AW19" s="657"/>
      <c r="AX19" s="657"/>
      <c r="AY19" s="657"/>
      <c r="AZ19" s="657"/>
      <c r="BA19" s="657"/>
      <c r="BB19" s="657"/>
      <c r="BC19" s="657"/>
      <c r="BD19" s="657"/>
      <c r="BE19" s="657"/>
      <c r="BF19" s="658"/>
      <c r="BG19" s="659">
        <v>896023</v>
      </c>
      <c r="BH19" s="660"/>
      <c r="BI19" s="660"/>
      <c r="BJ19" s="660"/>
      <c r="BK19" s="660"/>
      <c r="BL19" s="660"/>
      <c r="BM19" s="660"/>
      <c r="BN19" s="661"/>
      <c r="BO19" s="662">
        <v>4.8</v>
      </c>
      <c r="BP19" s="662"/>
      <c r="BQ19" s="662"/>
      <c r="BR19" s="662"/>
      <c r="BS19" s="668" t="s">
        <v>121</v>
      </c>
      <c r="BT19" s="660"/>
      <c r="BU19" s="660"/>
      <c r="BV19" s="660"/>
      <c r="BW19" s="660"/>
      <c r="BX19" s="660"/>
      <c r="BY19" s="660"/>
      <c r="BZ19" s="660"/>
      <c r="CA19" s="660"/>
      <c r="CB19" s="669"/>
      <c r="CD19" s="674" t="s">
        <v>263</v>
      </c>
      <c r="CE19" s="675"/>
      <c r="CF19" s="675"/>
      <c r="CG19" s="675"/>
      <c r="CH19" s="675"/>
      <c r="CI19" s="675"/>
      <c r="CJ19" s="675"/>
      <c r="CK19" s="675"/>
      <c r="CL19" s="675"/>
      <c r="CM19" s="675"/>
      <c r="CN19" s="675"/>
      <c r="CO19" s="675"/>
      <c r="CP19" s="675"/>
      <c r="CQ19" s="676"/>
      <c r="CR19" s="659" t="s">
        <v>121</v>
      </c>
      <c r="CS19" s="660"/>
      <c r="CT19" s="660"/>
      <c r="CU19" s="660"/>
      <c r="CV19" s="660"/>
      <c r="CW19" s="660"/>
      <c r="CX19" s="660"/>
      <c r="CY19" s="661"/>
      <c r="CZ19" s="662" t="s">
        <v>121</v>
      </c>
      <c r="DA19" s="662"/>
      <c r="DB19" s="662"/>
      <c r="DC19" s="662"/>
      <c r="DD19" s="668" t="s">
        <v>121</v>
      </c>
      <c r="DE19" s="660"/>
      <c r="DF19" s="660"/>
      <c r="DG19" s="660"/>
      <c r="DH19" s="660"/>
      <c r="DI19" s="660"/>
      <c r="DJ19" s="660"/>
      <c r="DK19" s="660"/>
      <c r="DL19" s="660"/>
      <c r="DM19" s="660"/>
      <c r="DN19" s="660"/>
      <c r="DO19" s="660"/>
      <c r="DP19" s="661"/>
      <c r="DQ19" s="668" t="s">
        <v>121</v>
      </c>
      <c r="DR19" s="660"/>
      <c r="DS19" s="660"/>
      <c r="DT19" s="660"/>
      <c r="DU19" s="660"/>
      <c r="DV19" s="660"/>
      <c r="DW19" s="660"/>
      <c r="DX19" s="660"/>
      <c r="DY19" s="660"/>
      <c r="DZ19" s="660"/>
      <c r="EA19" s="660"/>
      <c r="EB19" s="660"/>
      <c r="EC19" s="669"/>
    </row>
    <row r="20" spans="2:133" ht="11.25" customHeight="1" x14ac:dyDescent="0.15">
      <c r="B20" s="656" t="s">
        <v>264</v>
      </c>
      <c r="C20" s="657"/>
      <c r="D20" s="657"/>
      <c r="E20" s="657"/>
      <c r="F20" s="657"/>
      <c r="G20" s="657"/>
      <c r="H20" s="657"/>
      <c r="I20" s="657"/>
      <c r="J20" s="657"/>
      <c r="K20" s="657"/>
      <c r="L20" s="657"/>
      <c r="M20" s="657"/>
      <c r="N20" s="657"/>
      <c r="O20" s="657"/>
      <c r="P20" s="657"/>
      <c r="Q20" s="658"/>
      <c r="R20" s="659">
        <v>1948521</v>
      </c>
      <c r="S20" s="660"/>
      <c r="T20" s="660"/>
      <c r="U20" s="660"/>
      <c r="V20" s="660"/>
      <c r="W20" s="660"/>
      <c r="X20" s="660"/>
      <c r="Y20" s="661"/>
      <c r="Z20" s="662">
        <v>2.6</v>
      </c>
      <c r="AA20" s="662"/>
      <c r="AB20" s="662"/>
      <c r="AC20" s="662"/>
      <c r="AD20" s="663" t="s">
        <v>121</v>
      </c>
      <c r="AE20" s="663"/>
      <c r="AF20" s="663"/>
      <c r="AG20" s="663"/>
      <c r="AH20" s="663"/>
      <c r="AI20" s="663"/>
      <c r="AJ20" s="663"/>
      <c r="AK20" s="663"/>
      <c r="AL20" s="664" t="s">
        <v>121</v>
      </c>
      <c r="AM20" s="665"/>
      <c r="AN20" s="665"/>
      <c r="AO20" s="666"/>
      <c r="AP20" s="656" t="s">
        <v>265</v>
      </c>
      <c r="AQ20" s="657"/>
      <c r="AR20" s="657"/>
      <c r="AS20" s="657"/>
      <c r="AT20" s="657"/>
      <c r="AU20" s="657"/>
      <c r="AV20" s="657"/>
      <c r="AW20" s="657"/>
      <c r="AX20" s="657"/>
      <c r="AY20" s="657"/>
      <c r="AZ20" s="657"/>
      <c r="BA20" s="657"/>
      <c r="BB20" s="657"/>
      <c r="BC20" s="657"/>
      <c r="BD20" s="657"/>
      <c r="BE20" s="657"/>
      <c r="BF20" s="658"/>
      <c r="BG20" s="659">
        <v>896023</v>
      </c>
      <c r="BH20" s="660"/>
      <c r="BI20" s="660"/>
      <c r="BJ20" s="660"/>
      <c r="BK20" s="660"/>
      <c r="BL20" s="660"/>
      <c r="BM20" s="660"/>
      <c r="BN20" s="661"/>
      <c r="BO20" s="662">
        <v>4.8</v>
      </c>
      <c r="BP20" s="662"/>
      <c r="BQ20" s="662"/>
      <c r="BR20" s="662"/>
      <c r="BS20" s="668" t="s">
        <v>121</v>
      </c>
      <c r="BT20" s="660"/>
      <c r="BU20" s="660"/>
      <c r="BV20" s="660"/>
      <c r="BW20" s="660"/>
      <c r="BX20" s="660"/>
      <c r="BY20" s="660"/>
      <c r="BZ20" s="660"/>
      <c r="CA20" s="660"/>
      <c r="CB20" s="669"/>
      <c r="CD20" s="674" t="s">
        <v>266</v>
      </c>
      <c r="CE20" s="675"/>
      <c r="CF20" s="675"/>
      <c r="CG20" s="675"/>
      <c r="CH20" s="675"/>
      <c r="CI20" s="675"/>
      <c r="CJ20" s="675"/>
      <c r="CK20" s="675"/>
      <c r="CL20" s="675"/>
      <c r="CM20" s="675"/>
      <c r="CN20" s="675"/>
      <c r="CO20" s="675"/>
      <c r="CP20" s="675"/>
      <c r="CQ20" s="676"/>
      <c r="CR20" s="659">
        <v>72662693</v>
      </c>
      <c r="CS20" s="660"/>
      <c r="CT20" s="660"/>
      <c r="CU20" s="660"/>
      <c r="CV20" s="660"/>
      <c r="CW20" s="660"/>
      <c r="CX20" s="660"/>
      <c r="CY20" s="661"/>
      <c r="CZ20" s="662">
        <v>100</v>
      </c>
      <c r="DA20" s="662"/>
      <c r="DB20" s="662"/>
      <c r="DC20" s="662"/>
      <c r="DD20" s="668">
        <v>19113262</v>
      </c>
      <c r="DE20" s="660"/>
      <c r="DF20" s="660"/>
      <c r="DG20" s="660"/>
      <c r="DH20" s="660"/>
      <c r="DI20" s="660"/>
      <c r="DJ20" s="660"/>
      <c r="DK20" s="660"/>
      <c r="DL20" s="660"/>
      <c r="DM20" s="660"/>
      <c r="DN20" s="660"/>
      <c r="DO20" s="660"/>
      <c r="DP20" s="661"/>
      <c r="DQ20" s="668">
        <v>43451908</v>
      </c>
      <c r="DR20" s="660"/>
      <c r="DS20" s="660"/>
      <c r="DT20" s="660"/>
      <c r="DU20" s="660"/>
      <c r="DV20" s="660"/>
      <c r="DW20" s="660"/>
      <c r="DX20" s="660"/>
      <c r="DY20" s="660"/>
      <c r="DZ20" s="660"/>
      <c r="EA20" s="660"/>
      <c r="EB20" s="660"/>
      <c r="EC20" s="669"/>
    </row>
    <row r="21" spans="2:133" ht="11.25" customHeight="1" x14ac:dyDescent="0.15">
      <c r="B21" s="656" t="s">
        <v>267</v>
      </c>
      <c r="C21" s="657"/>
      <c r="D21" s="657"/>
      <c r="E21" s="657"/>
      <c r="F21" s="657"/>
      <c r="G21" s="657"/>
      <c r="H21" s="657"/>
      <c r="I21" s="657"/>
      <c r="J21" s="657"/>
      <c r="K21" s="657"/>
      <c r="L21" s="657"/>
      <c r="M21" s="657"/>
      <c r="N21" s="657"/>
      <c r="O21" s="657"/>
      <c r="P21" s="657"/>
      <c r="Q21" s="658"/>
      <c r="R21" s="659" t="s">
        <v>121</v>
      </c>
      <c r="S21" s="660"/>
      <c r="T21" s="660"/>
      <c r="U21" s="660"/>
      <c r="V21" s="660"/>
      <c r="W21" s="660"/>
      <c r="X21" s="660"/>
      <c r="Y21" s="661"/>
      <c r="Z21" s="662" t="s">
        <v>121</v>
      </c>
      <c r="AA21" s="662"/>
      <c r="AB21" s="662"/>
      <c r="AC21" s="662"/>
      <c r="AD21" s="663" t="s">
        <v>121</v>
      </c>
      <c r="AE21" s="663"/>
      <c r="AF21" s="663"/>
      <c r="AG21" s="663"/>
      <c r="AH21" s="663"/>
      <c r="AI21" s="663"/>
      <c r="AJ21" s="663"/>
      <c r="AK21" s="663"/>
      <c r="AL21" s="664" t="s">
        <v>121</v>
      </c>
      <c r="AM21" s="665"/>
      <c r="AN21" s="665"/>
      <c r="AO21" s="666"/>
      <c r="AP21" s="677" t="s">
        <v>268</v>
      </c>
      <c r="AQ21" s="678"/>
      <c r="AR21" s="678"/>
      <c r="AS21" s="678"/>
      <c r="AT21" s="678"/>
      <c r="AU21" s="678"/>
      <c r="AV21" s="678"/>
      <c r="AW21" s="678"/>
      <c r="AX21" s="678"/>
      <c r="AY21" s="678"/>
      <c r="AZ21" s="678"/>
      <c r="BA21" s="678"/>
      <c r="BB21" s="678"/>
      <c r="BC21" s="678"/>
      <c r="BD21" s="678"/>
      <c r="BE21" s="678"/>
      <c r="BF21" s="679"/>
      <c r="BG21" s="659">
        <v>9694</v>
      </c>
      <c r="BH21" s="660"/>
      <c r="BI21" s="660"/>
      <c r="BJ21" s="660"/>
      <c r="BK21" s="660"/>
      <c r="BL21" s="660"/>
      <c r="BM21" s="660"/>
      <c r="BN21" s="661"/>
      <c r="BO21" s="662">
        <v>0.1</v>
      </c>
      <c r="BP21" s="662"/>
      <c r="BQ21" s="662"/>
      <c r="BR21" s="662"/>
      <c r="BS21" s="668" t="s">
        <v>121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269</v>
      </c>
      <c r="C22" s="657"/>
      <c r="D22" s="657"/>
      <c r="E22" s="657"/>
      <c r="F22" s="657"/>
      <c r="G22" s="657"/>
      <c r="H22" s="657"/>
      <c r="I22" s="657"/>
      <c r="J22" s="657"/>
      <c r="K22" s="657"/>
      <c r="L22" s="657"/>
      <c r="M22" s="657"/>
      <c r="N22" s="657"/>
      <c r="O22" s="657"/>
      <c r="P22" s="657"/>
      <c r="Q22" s="658"/>
      <c r="R22" s="659">
        <v>36429062</v>
      </c>
      <c r="S22" s="660"/>
      <c r="T22" s="660"/>
      <c r="U22" s="660"/>
      <c r="V22" s="660"/>
      <c r="W22" s="660"/>
      <c r="X22" s="660"/>
      <c r="Y22" s="661"/>
      <c r="Z22" s="662">
        <v>49.2</v>
      </c>
      <c r="AA22" s="662"/>
      <c r="AB22" s="662"/>
      <c r="AC22" s="662"/>
      <c r="AD22" s="663">
        <v>33594212</v>
      </c>
      <c r="AE22" s="663"/>
      <c r="AF22" s="663"/>
      <c r="AG22" s="663"/>
      <c r="AH22" s="663"/>
      <c r="AI22" s="663"/>
      <c r="AJ22" s="663"/>
      <c r="AK22" s="663"/>
      <c r="AL22" s="664">
        <v>93.4</v>
      </c>
      <c r="AM22" s="665"/>
      <c r="AN22" s="665"/>
      <c r="AO22" s="666"/>
      <c r="AP22" s="677" t="s">
        <v>270</v>
      </c>
      <c r="AQ22" s="678"/>
      <c r="AR22" s="678"/>
      <c r="AS22" s="678"/>
      <c r="AT22" s="678"/>
      <c r="AU22" s="678"/>
      <c r="AV22" s="678"/>
      <c r="AW22" s="678"/>
      <c r="AX22" s="678"/>
      <c r="AY22" s="678"/>
      <c r="AZ22" s="678"/>
      <c r="BA22" s="678"/>
      <c r="BB22" s="678"/>
      <c r="BC22" s="678"/>
      <c r="BD22" s="678"/>
      <c r="BE22" s="678"/>
      <c r="BF22" s="679"/>
      <c r="BG22" s="659" t="s">
        <v>121</v>
      </c>
      <c r="BH22" s="660"/>
      <c r="BI22" s="660"/>
      <c r="BJ22" s="660"/>
      <c r="BK22" s="660"/>
      <c r="BL22" s="660"/>
      <c r="BM22" s="660"/>
      <c r="BN22" s="661"/>
      <c r="BO22" s="662" t="s">
        <v>121</v>
      </c>
      <c r="BP22" s="662"/>
      <c r="BQ22" s="662"/>
      <c r="BR22" s="662"/>
      <c r="BS22" s="668" t="s">
        <v>121</v>
      </c>
      <c r="BT22" s="660"/>
      <c r="BU22" s="660"/>
      <c r="BV22" s="660"/>
      <c r="BW22" s="660"/>
      <c r="BX22" s="660"/>
      <c r="BY22" s="660"/>
      <c r="BZ22" s="660"/>
      <c r="CA22" s="660"/>
      <c r="CB22" s="669"/>
      <c r="CD22" s="641" t="s">
        <v>271</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272</v>
      </c>
      <c r="C23" s="657"/>
      <c r="D23" s="657"/>
      <c r="E23" s="657"/>
      <c r="F23" s="657"/>
      <c r="G23" s="657"/>
      <c r="H23" s="657"/>
      <c r="I23" s="657"/>
      <c r="J23" s="657"/>
      <c r="K23" s="657"/>
      <c r="L23" s="657"/>
      <c r="M23" s="657"/>
      <c r="N23" s="657"/>
      <c r="O23" s="657"/>
      <c r="P23" s="657"/>
      <c r="Q23" s="658"/>
      <c r="R23" s="659">
        <v>20197</v>
      </c>
      <c r="S23" s="660"/>
      <c r="T23" s="660"/>
      <c r="U23" s="660"/>
      <c r="V23" s="660"/>
      <c r="W23" s="660"/>
      <c r="X23" s="660"/>
      <c r="Y23" s="661"/>
      <c r="Z23" s="662">
        <v>0</v>
      </c>
      <c r="AA23" s="662"/>
      <c r="AB23" s="662"/>
      <c r="AC23" s="662"/>
      <c r="AD23" s="663">
        <v>20197</v>
      </c>
      <c r="AE23" s="663"/>
      <c r="AF23" s="663"/>
      <c r="AG23" s="663"/>
      <c r="AH23" s="663"/>
      <c r="AI23" s="663"/>
      <c r="AJ23" s="663"/>
      <c r="AK23" s="663"/>
      <c r="AL23" s="664">
        <v>0.1</v>
      </c>
      <c r="AM23" s="665"/>
      <c r="AN23" s="665"/>
      <c r="AO23" s="666"/>
      <c r="AP23" s="677" t="s">
        <v>273</v>
      </c>
      <c r="AQ23" s="678"/>
      <c r="AR23" s="678"/>
      <c r="AS23" s="678"/>
      <c r="AT23" s="678"/>
      <c r="AU23" s="678"/>
      <c r="AV23" s="678"/>
      <c r="AW23" s="678"/>
      <c r="AX23" s="678"/>
      <c r="AY23" s="678"/>
      <c r="AZ23" s="678"/>
      <c r="BA23" s="678"/>
      <c r="BB23" s="678"/>
      <c r="BC23" s="678"/>
      <c r="BD23" s="678"/>
      <c r="BE23" s="678"/>
      <c r="BF23" s="679"/>
      <c r="BG23" s="659">
        <v>886329</v>
      </c>
      <c r="BH23" s="660"/>
      <c r="BI23" s="660"/>
      <c r="BJ23" s="660"/>
      <c r="BK23" s="660"/>
      <c r="BL23" s="660"/>
      <c r="BM23" s="660"/>
      <c r="BN23" s="661"/>
      <c r="BO23" s="662">
        <v>4.8</v>
      </c>
      <c r="BP23" s="662"/>
      <c r="BQ23" s="662"/>
      <c r="BR23" s="662"/>
      <c r="BS23" s="668" t="s">
        <v>121</v>
      </c>
      <c r="BT23" s="660"/>
      <c r="BU23" s="660"/>
      <c r="BV23" s="660"/>
      <c r="BW23" s="660"/>
      <c r="BX23" s="660"/>
      <c r="BY23" s="660"/>
      <c r="BZ23" s="660"/>
      <c r="CA23" s="660"/>
      <c r="CB23" s="669"/>
      <c r="CD23" s="641" t="s">
        <v>213</v>
      </c>
      <c r="CE23" s="642"/>
      <c r="CF23" s="642"/>
      <c r="CG23" s="642"/>
      <c r="CH23" s="642"/>
      <c r="CI23" s="642"/>
      <c r="CJ23" s="642"/>
      <c r="CK23" s="642"/>
      <c r="CL23" s="642"/>
      <c r="CM23" s="642"/>
      <c r="CN23" s="642"/>
      <c r="CO23" s="642"/>
      <c r="CP23" s="642"/>
      <c r="CQ23" s="643"/>
      <c r="CR23" s="641" t="s">
        <v>274</v>
      </c>
      <c r="CS23" s="642"/>
      <c r="CT23" s="642"/>
      <c r="CU23" s="642"/>
      <c r="CV23" s="642"/>
      <c r="CW23" s="642"/>
      <c r="CX23" s="642"/>
      <c r="CY23" s="643"/>
      <c r="CZ23" s="641" t="s">
        <v>275</v>
      </c>
      <c r="DA23" s="642"/>
      <c r="DB23" s="642"/>
      <c r="DC23" s="643"/>
      <c r="DD23" s="641" t="s">
        <v>276</v>
      </c>
      <c r="DE23" s="642"/>
      <c r="DF23" s="642"/>
      <c r="DG23" s="642"/>
      <c r="DH23" s="642"/>
      <c r="DI23" s="642"/>
      <c r="DJ23" s="642"/>
      <c r="DK23" s="643"/>
      <c r="DL23" s="689" t="s">
        <v>277</v>
      </c>
      <c r="DM23" s="690"/>
      <c r="DN23" s="690"/>
      <c r="DO23" s="690"/>
      <c r="DP23" s="690"/>
      <c r="DQ23" s="690"/>
      <c r="DR23" s="690"/>
      <c r="DS23" s="690"/>
      <c r="DT23" s="690"/>
      <c r="DU23" s="690"/>
      <c r="DV23" s="691"/>
      <c r="DW23" s="641" t="s">
        <v>278</v>
      </c>
      <c r="DX23" s="642"/>
      <c r="DY23" s="642"/>
      <c r="DZ23" s="642"/>
      <c r="EA23" s="642"/>
      <c r="EB23" s="642"/>
      <c r="EC23" s="643"/>
    </row>
    <row r="24" spans="2:133" ht="11.25" customHeight="1" x14ac:dyDescent="0.15">
      <c r="B24" s="656" t="s">
        <v>279</v>
      </c>
      <c r="C24" s="657"/>
      <c r="D24" s="657"/>
      <c r="E24" s="657"/>
      <c r="F24" s="657"/>
      <c r="G24" s="657"/>
      <c r="H24" s="657"/>
      <c r="I24" s="657"/>
      <c r="J24" s="657"/>
      <c r="K24" s="657"/>
      <c r="L24" s="657"/>
      <c r="M24" s="657"/>
      <c r="N24" s="657"/>
      <c r="O24" s="657"/>
      <c r="P24" s="657"/>
      <c r="Q24" s="658"/>
      <c r="R24" s="659">
        <v>384847</v>
      </c>
      <c r="S24" s="660"/>
      <c r="T24" s="660"/>
      <c r="U24" s="660"/>
      <c r="V24" s="660"/>
      <c r="W24" s="660"/>
      <c r="X24" s="660"/>
      <c r="Y24" s="661"/>
      <c r="Z24" s="662">
        <v>0.5</v>
      </c>
      <c r="AA24" s="662"/>
      <c r="AB24" s="662"/>
      <c r="AC24" s="662"/>
      <c r="AD24" s="663" t="s">
        <v>121</v>
      </c>
      <c r="AE24" s="663"/>
      <c r="AF24" s="663"/>
      <c r="AG24" s="663"/>
      <c r="AH24" s="663"/>
      <c r="AI24" s="663"/>
      <c r="AJ24" s="663"/>
      <c r="AK24" s="663"/>
      <c r="AL24" s="664" t="s">
        <v>121</v>
      </c>
      <c r="AM24" s="665"/>
      <c r="AN24" s="665"/>
      <c r="AO24" s="666"/>
      <c r="AP24" s="677" t="s">
        <v>280</v>
      </c>
      <c r="AQ24" s="678"/>
      <c r="AR24" s="678"/>
      <c r="AS24" s="678"/>
      <c r="AT24" s="678"/>
      <c r="AU24" s="678"/>
      <c r="AV24" s="678"/>
      <c r="AW24" s="678"/>
      <c r="AX24" s="678"/>
      <c r="AY24" s="678"/>
      <c r="AZ24" s="678"/>
      <c r="BA24" s="678"/>
      <c r="BB24" s="678"/>
      <c r="BC24" s="678"/>
      <c r="BD24" s="678"/>
      <c r="BE24" s="678"/>
      <c r="BF24" s="679"/>
      <c r="BG24" s="659" t="s">
        <v>121</v>
      </c>
      <c r="BH24" s="660"/>
      <c r="BI24" s="660"/>
      <c r="BJ24" s="660"/>
      <c r="BK24" s="660"/>
      <c r="BL24" s="660"/>
      <c r="BM24" s="660"/>
      <c r="BN24" s="661"/>
      <c r="BO24" s="662" t="s">
        <v>121</v>
      </c>
      <c r="BP24" s="662"/>
      <c r="BQ24" s="662"/>
      <c r="BR24" s="662"/>
      <c r="BS24" s="668" t="s">
        <v>121</v>
      </c>
      <c r="BT24" s="660"/>
      <c r="BU24" s="660"/>
      <c r="BV24" s="660"/>
      <c r="BW24" s="660"/>
      <c r="BX24" s="660"/>
      <c r="BY24" s="660"/>
      <c r="BZ24" s="660"/>
      <c r="CA24" s="660"/>
      <c r="CB24" s="669"/>
      <c r="CD24" s="670" t="s">
        <v>281</v>
      </c>
      <c r="CE24" s="671"/>
      <c r="CF24" s="671"/>
      <c r="CG24" s="671"/>
      <c r="CH24" s="671"/>
      <c r="CI24" s="671"/>
      <c r="CJ24" s="671"/>
      <c r="CK24" s="671"/>
      <c r="CL24" s="671"/>
      <c r="CM24" s="671"/>
      <c r="CN24" s="671"/>
      <c r="CO24" s="671"/>
      <c r="CP24" s="671"/>
      <c r="CQ24" s="672"/>
      <c r="CR24" s="648">
        <v>28931647</v>
      </c>
      <c r="CS24" s="649"/>
      <c r="CT24" s="649"/>
      <c r="CU24" s="649"/>
      <c r="CV24" s="649"/>
      <c r="CW24" s="649"/>
      <c r="CX24" s="649"/>
      <c r="CY24" s="650"/>
      <c r="CZ24" s="653">
        <v>39.799999999999997</v>
      </c>
      <c r="DA24" s="654"/>
      <c r="DB24" s="654"/>
      <c r="DC24" s="673"/>
      <c r="DD24" s="692">
        <v>18589462</v>
      </c>
      <c r="DE24" s="649"/>
      <c r="DF24" s="649"/>
      <c r="DG24" s="649"/>
      <c r="DH24" s="649"/>
      <c r="DI24" s="649"/>
      <c r="DJ24" s="649"/>
      <c r="DK24" s="650"/>
      <c r="DL24" s="692">
        <v>18173084</v>
      </c>
      <c r="DM24" s="649"/>
      <c r="DN24" s="649"/>
      <c r="DO24" s="649"/>
      <c r="DP24" s="649"/>
      <c r="DQ24" s="649"/>
      <c r="DR24" s="649"/>
      <c r="DS24" s="649"/>
      <c r="DT24" s="649"/>
      <c r="DU24" s="649"/>
      <c r="DV24" s="650"/>
      <c r="DW24" s="653">
        <v>48.4</v>
      </c>
      <c r="DX24" s="654"/>
      <c r="DY24" s="654"/>
      <c r="DZ24" s="654"/>
      <c r="EA24" s="654"/>
      <c r="EB24" s="654"/>
      <c r="EC24" s="655"/>
    </row>
    <row r="25" spans="2:133" ht="11.25" customHeight="1" x14ac:dyDescent="0.15">
      <c r="B25" s="656" t="s">
        <v>282</v>
      </c>
      <c r="C25" s="657"/>
      <c r="D25" s="657"/>
      <c r="E25" s="657"/>
      <c r="F25" s="657"/>
      <c r="G25" s="657"/>
      <c r="H25" s="657"/>
      <c r="I25" s="657"/>
      <c r="J25" s="657"/>
      <c r="K25" s="657"/>
      <c r="L25" s="657"/>
      <c r="M25" s="657"/>
      <c r="N25" s="657"/>
      <c r="O25" s="657"/>
      <c r="P25" s="657"/>
      <c r="Q25" s="658"/>
      <c r="R25" s="659">
        <v>756075</v>
      </c>
      <c r="S25" s="660"/>
      <c r="T25" s="660"/>
      <c r="U25" s="660"/>
      <c r="V25" s="660"/>
      <c r="W25" s="660"/>
      <c r="X25" s="660"/>
      <c r="Y25" s="661"/>
      <c r="Z25" s="662">
        <v>1</v>
      </c>
      <c r="AA25" s="662"/>
      <c r="AB25" s="662"/>
      <c r="AC25" s="662"/>
      <c r="AD25" s="663">
        <v>68825</v>
      </c>
      <c r="AE25" s="663"/>
      <c r="AF25" s="663"/>
      <c r="AG25" s="663"/>
      <c r="AH25" s="663"/>
      <c r="AI25" s="663"/>
      <c r="AJ25" s="663"/>
      <c r="AK25" s="663"/>
      <c r="AL25" s="664">
        <v>0.2</v>
      </c>
      <c r="AM25" s="665"/>
      <c r="AN25" s="665"/>
      <c r="AO25" s="666"/>
      <c r="AP25" s="677" t="s">
        <v>283</v>
      </c>
      <c r="AQ25" s="678"/>
      <c r="AR25" s="678"/>
      <c r="AS25" s="678"/>
      <c r="AT25" s="678"/>
      <c r="AU25" s="678"/>
      <c r="AV25" s="678"/>
      <c r="AW25" s="678"/>
      <c r="AX25" s="678"/>
      <c r="AY25" s="678"/>
      <c r="AZ25" s="678"/>
      <c r="BA25" s="678"/>
      <c r="BB25" s="678"/>
      <c r="BC25" s="678"/>
      <c r="BD25" s="678"/>
      <c r="BE25" s="678"/>
      <c r="BF25" s="679"/>
      <c r="BG25" s="659" t="s">
        <v>121</v>
      </c>
      <c r="BH25" s="660"/>
      <c r="BI25" s="660"/>
      <c r="BJ25" s="660"/>
      <c r="BK25" s="660"/>
      <c r="BL25" s="660"/>
      <c r="BM25" s="660"/>
      <c r="BN25" s="661"/>
      <c r="BO25" s="662" t="s">
        <v>121</v>
      </c>
      <c r="BP25" s="662"/>
      <c r="BQ25" s="662"/>
      <c r="BR25" s="662"/>
      <c r="BS25" s="668" t="s">
        <v>121</v>
      </c>
      <c r="BT25" s="660"/>
      <c r="BU25" s="660"/>
      <c r="BV25" s="660"/>
      <c r="BW25" s="660"/>
      <c r="BX25" s="660"/>
      <c r="BY25" s="660"/>
      <c r="BZ25" s="660"/>
      <c r="CA25" s="660"/>
      <c r="CB25" s="669"/>
      <c r="CD25" s="674" t="s">
        <v>284</v>
      </c>
      <c r="CE25" s="675"/>
      <c r="CF25" s="675"/>
      <c r="CG25" s="675"/>
      <c r="CH25" s="675"/>
      <c r="CI25" s="675"/>
      <c r="CJ25" s="675"/>
      <c r="CK25" s="675"/>
      <c r="CL25" s="675"/>
      <c r="CM25" s="675"/>
      <c r="CN25" s="675"/>
      <c r="CO25" s="675"/>
      <c r="CP25" s="675"/>
      <c r="CQ25" s="676"/>
      <c r="CR25" s="659">
        <v>10050918</v>
      </c>
      <c r="CS25" s="695"/>
      <c r="CT25" s="695"/>
      <c r="CU25" s="695"/>
      <c r="CV25" s="695"/>
      <c r="CW25" s="695"/>
      <c r="CX25" s="695"/>
      <c r="CY25" s="696"/>
      <c r="CZ25" s="664">
        <v>13.8</v>
      </c>
      <c r="DA25" s="693"/>
      <c r="DB25" s="693"/>
      <c r="DC25" s="697"/>
      <c r="DD25" s="668">
        <v>9370207</v>
      </c>
      <c r="DE25" s="695"/>
      <c r="DF25" s="695"/>
      <c r="DG25" s="695"/>
      <c r="DH25" s="695"/>
      <c r="DI25" s="695"/>
      <c r="DJ25" s="695"/>
      <c r="DK25" s="696"/>
      <c r="DL25" s="668">
        <v>9078594</v>
      </c>
      <c r="DM25" s="695"/>
      <c r="DN25" s="695"/>
      <c r="DO25" s="695"/>
      <c r="DP25" s="695"/>
      <c r="DQ25" s="695"/>
      <c r="DR25" s="695"/>
      <c r="DS25" s="695"/>
      <c r="DT25" s="695"/>
      <c r="DU25" s="695"/>
      <c r="DV25" s="696"/>
      <c r="DW25" s="664">
        <v>24.2</v>
      </c>
      <c r="DX25" s="693"/>
      <c r="DY25" s="693"/>
      <c r="DZ25" s="693"/>
      <c r="EA25" s="693"/>
      <c r="EB25" s="693"/>
      <c r="EC25" s="694"/>
    </row>
    <row r="26" spans="2:133" ht="11.25" customHeight="1" x14ac:dyDescent="0.15">
      <c r="B26" s="656" t="s">
        <v>285</v>
      </c>
      <c r="C26" s="657"/>
      <c r="D26" s="657"/>
      <c r="E26" s="657"/>
      <c r="F26" s="657"/>
      <c r="G26" s="657"/>
      <c r="H26" s="657"/>
      <c r="I26" s="657"/>
      <c r="J26" s="657"/>
      <c r="K26" s="657"/>
      <c r="L26" s="657"/>
      <c r="M26" s="657"/>
      <c r="N26" s="657"/>
      <c r="O26" s="657"/>
      <c r="P26" s="657"/>
      <c r="Q26" s="658"/>
      <c r="R26" s="659">
        <v>503011</v>
      </c>
      <c r="S26" s="660"/>
      <c r="T26" s="660"/>
      <c r="U26" s="660"/>
      <c r="V26" s="660"/>
      <c r="W26" s="660"/>
      <c r="X26" s="660"/>
      <c r="Y26" s="661"/>
      <c r="Z26" s="662">
        <v>0.7</v>
      </c>
      <c r="AA26" s="662"/>
      <c r="AB26" s="662"/>
      <c r="AC26" s="662"/>
      <c r="AD26" s="663" t="s">
        <v>121</v>
      </c>
      <c r="AE26" s="663"/>
      <c r="AF26" s="663"/>
      <c r="AG26" s="663"/>
      <c r="AH26" s="663"/>
      <c r="AI26" s="663"/>
      <c r="AJ26" s="663"/>
      <c r="AK26" s="663"/>
      <c r="AL26" s="664" t="s">
        <v>121</v>
      </c>
      <c r="AM26" s="665"/>
      <c r="AN26" s="665"/>
      <c r="AO26" s="666"/>
      <c r="AP26" s="677" t="s">
        <v>286</v>
      </c>
      <c r="AQ26" s="698"/>
      <c r="AR26" s="698"/>
      <c r="AS26" s="698"/>
      <c r="AT26" s="698"/>
      <c r="AU26" s="698"/>
      <c r="AV26" s="698"/>
      <c r="AW26" s="698"/>
      <c r="AX26" s="698"/>
      <c r="AY26" s="698"/>
      <c r="AZ26" s="698"/>
      <c r="BA26" s="698"/>
      <c r="BB26" s="698"/>
      <c r="BC26" s="698"/>
      <c r="BD26" s="698"/>
      <c r="BE26" s="698"/>
      <c r="BF26" s="679"/>
      <c r="BG26" s="659" t="s">
        <v>121</v>
      </c>
      <c r="BH26" s="660"/>
      <c r="BI26" s="660"/>
      <c r="BJ26" s="660"/>
      <c r="BK26" s="660"/>
      <c r="BL26" s="660"/>
      <c r="BM26" s="660"/>
      <c r="BN26" s="661"/>
      <c r="BO26" s="662" t="s">
        <v>121</v>
      </c>
      <c r="BP26" s="662"/>
      <c r="BQ26" s="662"/>
      <c r="BR26" s="662"/>
      <c r="BS26" s="668" t="s">
        <v>121</v>
      </c>
      <c r="BT26" s="660"/>
      <c r="BU26" s="660"/>
      <c r="BV26" s="660"/>
      <c r="BW26" s="660"/>
      <c r="BX26" s="660"/>
      <c r="BY26" s="660"/>
      <c r="BZ26" s="660"/>
      <c r="CA26" s="660"/>
      <c r="CB26" s="669"/>
      <c r="CD26" s="674" t="s">
        <v>287</v>
      </c>
      <c r="CE26" s="675"/>
      <c r="CF26" s="675"/>
      <c r="CG26" s="675"/>
      <c r="CH26" s="675"/>
      <c r="CI26" s="675"/>
      <c r="CJ26" s="675"/>
      <c r="CK26" s="675"/>
      <c r="CL26" s="675"/>
      <c r="CM26" s="675"/>
      <c r="CN26" s="675"/>
      <c r="CO26" s="675"/>
      <c r="CP26" s="675"/>
      <c r="CQ26" s="676"/>
      <c r="CR26" s="659">
        <v>6430271</v>
      </c>
      <c r="CS26" s="660"/>
      <c r="CT26" s="660"/>
      <c r="CU26" s="660"/>
      <c r="CV26" s="660"/>
      <c r="CW26" s="660"/>
      <c r="CX26" s="660"/>
      <c r="CY26" s="661"/>
      <c r="CZ26" s="664">
        <v>8.8000000000000007</v>
      </c>
      <c r="DA26" s="693"/>
      <c r="DB26" s="693"/>
      <c r="DC26" s="697"/>
      <c r="DD26" s="668">
        <v>5917784</v>
      </c>
      <c r="DE26" s="660"/>
      <c r="DF26" s="660"/>
      <c r="DG26" s="660"/>
      <c r="DH26" s="660"/>
      <c r="DI26" s="660"/>
      <c r="DJ26" s="660"/>
      <c r="DK26" s="661"/>
      <c r="DL26" s="668" t="s">
        <v>121</v>
      </c>
      <c r="DM26" s="660"/>
      <c r="DN26" s="660"/>
      <c r="DO26" s="660"/>
      <c r="DP26" s="660"/>
      <c r="DQ26" s="660"/>
      <c r="DR26" s="660"/>
      <c r="DS26" s="660"/>
      <c r="DT26" s="660"/>
      <c r="DU26" s="660"/>
      <c r="DV26" s="661"/>
      <c r="DW26" s="664" t="s">
        <v>121</v>
      </c>
      <c r="DX26" s="693"/>
      <c r="DY26" s="693"/>
      <c r="DZ26" s="693"/>
      <c r="EA26" s="693"/>
      <c r="EB26" s="693"/>
      <c r="EC26" s="694"/>
    </row>
    <row r="27" spans="2:133" ht="11.25" customHeight="1" x14ac:dyDescent="0.15">
      <c r="B27" s="656" t="s">
        <v>288</v>
      </c>
      <c r="C27" s="657"/>
      <c r="D27" s="657"/>
      <c r="E27" s="657"/>
      <c r="F27" s="657"/>
      <c r="G27" s="657"/>
      <c r="H27" s="657"/>
      <c r="I27" s="657"/>
      <c r="J27" s="657"/>
      <c r="K27" s="657"/>
      <c r="L27" s="657"/>
      <c r="M27" s="657"/>
      <c r="N27" s="657"/>
      <c r="O27" s="657"/>
      <c r="P27" s="657"/>
      <c r="Q27" s="658"/>
      <c r="R27" s="659">
        <v>16406237</v>
      </c>
      <c r="S27" s="660"/>
      <c r="T27" s="660"/>
      <c r="U27" s="660"/>
      <c r="V27" s="660"/>
      <c r="W27" s="660"/>
      <c r="X27" s="660"/>
      <c r="Y27" s="661"/>
      <c r="Z27" s="662">
        <v>22.2</v>
      </c>
      <c r="AA27" s="662"/>
      <c r="AB27" s="662"/>
      <c r="AC27" s="662"/>
      <c r="AD27" s="663" t="s">
        <v>121</v>
      </c>
      <c r="AE27" s="663"/>
      <c r="AF27" s="663"/>
      <c r="AG27" s="663"/>
      <c r="AH27" s="663"/>
      <c r="AI27" s="663"/>
      <c r="AJ27" s="663"/>
      <c r="AK27" s="663"/>
      <c r="AL27" s="664" t="s">
        <v>121</v>
      </c>
      <c r="AM27" s="665"/>
      <c r="AN27" s="665"/>
      <c r="AO27" s="666"/>
      <c r="AP27" s="656" t="s">
        <v>289</v>
      </c>
      <c r="AQ27" s="657"/>
      <c r="AR27" s="657"/>
      <c r="AS27" s="657"/>
      <c r="AT27" s="657"/>
      <c r="AU27" s="657"/>
      <c r="AV27" s="657"/>
      <c r="AW27" s="657"/>
      <c r="AX27" s="657"/>
      <c r="AY27" s="657"/>
      <c r="AZ27" s="657"/>
      <c r="BA27" s="657"/>
      <c r="BB27" s="657"/>
      <c r="BC27" s="657"/>
      <c r="BD27" s="657"/>
      <c r="BE27" s="657"/>
      <c r="BF27" s="658"/>
      <c r="BG27" s="659">
        <v>18597349</v>
      </c>
      <c r="BH27" s="660"/>
      <c r="BI27" s="660"/>
      <c r="BJ27" s="660"/>
      <c r="BK27" s="660"/>
      <c r="BL27" s="660"/>
      <c r="BM27" s="660"/>
      <c r="BN27" s="661"/>
      <c r="BO27" s="662">
        <v>100</v>
      </c>
      <c r="BP27" s="662"/>
      <c r="BQ27" s="662"/>
      <c r="BR27" s="662"/>
      <c r="BS27" s="668">
        <v>212603</v>
      </c>
      <c r="BT27" s="660"/>
      <c r="BU27" s="660"/>
      <c r="BV27" s="660"/>
      <c r="BW27" s="660"/>
      <c r="BX27" s="660"/>
      <c r="BY27" s="660"/>
      <c r="BZ27" s="660"/>
      <c r="CA27" s="660"/>
      <c r="CB27" s="669"/>
      <c r="CD27" s="674" t="s">
        <v>290</v>
      </c>
      <c r="CE27" s="675"/>
      <c r="CF27" s="675"/>
      <c r="CG27" s="675"/>
      <c r="CH27" s="675"/>
      <c r="CI27" s="675"/>
      <c r="CJ27" s="675"/>
      <c r="CK27" s="675"/>
      <c r="CL27" s="675"/>
      <c r="CM27" s="675"/>
      <c r="CN27" s="675"/>
      <c r="CO27" s="675"/>
      <c r="CP27" s="675"/>
      <c r="CQ27" s="676"/>
      <c r="CR27" s="659">
        <v>13285304</v>
      </c>
      <c r="CS27" s="695"/>
      <c r="CT27" s="695"/>
      <c r="CU27" s="695"/>
      <c r="CV27" s="695"/>
      <c r="CW27" s="695"/>
      <c r="CX27" s="695"/>
      <c r="CY27" s="696"/>
      <c r="CZ27" s="664">
        <v>18.3</v>
      </c>
      <c r="DA27" s="693"/>
      <c r="DB27" s="693"/>
      <c r="DC27" s="697"/>
      <c r="DD27" s="668">
        <v>3956726</v>
      </c>
      <c r="DE27" s="695"/>
      <c r="DF27" s="695"/>
      <c r="DG27" s="695"/>
      <c r="DH27" s="695"/>
      <c r="DI27" s="695"/>
      <c r="DJ27" s="695"/>
      <c r="DK27" s="696"/>
      <c r="DL27" s="668">
        <v>3831961</v>
      </c>
      <c r="DM27" s="695"/>
      <c r="DN27" s="695"/>
      <c r="DO27" s="695"/>
      <c r="DP27" s="695"/>
      <c r="DQ27" s="695"/>
      <c r="DR27" s="695"/>
      <c r="DS27" s="695"/>
      <c r="DT27" s="695"/>
      <c r="DU27" s="695"/>
      <c r="DV27" s="696"/>
      <c r="DW27" s="664">
        <v>10.199999999999999</v>
      </c>
      <c r="DX27" s="693"/>
      <c r="DY27" s="693"/>
      <c r="DZ27" s="693"/>
      <c r="EA27" s="693"/>
      <c r="EB27" s="693"/>
      <c r="EC27" s="694"/>
    </row>
    <row r="28" spans="2:133" ht="11.25" customHeight="1" x14ac:dyDescent="0.15">
      <c r="B28" s="701" t="s">
        <v>291</v>
      </c>
      <c r="C28" s="702"/>
      <c r="D28" s="702"/>
      <c r="E28" s="702"/>
      <c r="F28" s="702"/>
      <c r="G28" s="702"/>
      <c r="H28" s="702"/>
      <c r="I28" s="702"/>
      <c r="J28" s="702"/>
      <c r="K28" s="702"/>
      <c r="L28" s="702"/>
      <c r="M28" s="702"/>
      <c r="N28" s="702"/>
      <c r="O28" s="702"/>
      <c r="P28" s="702"/>
      <c r="Q28" s="703"/>
      <c r="R28" s="659">
        <v>2243921</v>
      </c>
      <c r="S28" s="660"/>
      <c r="T28" s="660"/>
      <c r="U28" s="660"/>
      <c r="V28" s="660"/>
      <c r="W28" s="660"/>
      <c r="X28" s="660"/>
      <c r="Y28" s="661"/>
      <c r="Z28" s="662">
        <v>3</v>
      </c>
      <c r="AA28" s="662"/>
      <c r="AB28" s="662"/>
      <c r="AC28" s="662"/>
      <c r="AD28" s="663">
        <v>2243921</v>
      </c>
      <c r="AE28" s="663"/>
      <c r="AF28" s="663"/>
      <c r="AG28" s="663"/>
      <c r="AH28" s="663"/>
      <c r="AI28" s="663"/>
      <c r="AJ28" s="663"/>
      <c r="AK28" s="663"/>
      <c r="AL28" s="664">
        <v>6.2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292</v>
      </c>
      <c r="CE28" s="675"/>
      <c r="CF28" s="675"/>
      <c r="CG28" s="675"/>
      <c r="CH28" s="675"/>
      <c r="CI28" s="675"/>
      <c r="CJ28" s="675"/>
      <c r="CK28" s="675"/>
      <c r="CL28" s="675"/>
      <c r="CM28" s="675"/>
      <c r="CN28" s="675"/>
      <c r="CO28" s="675"/>
      <c r="CP28" s="675"/>
      <c r="CQ28" s="676"/>
      <c r="CR28" s="659">
        <v>5595425</v>
      </c>
      <c r="CS28" s="660"/>
      <c r="CT28" s="660"/>
      <c r="CU28" s="660"/>
      <c r="CV28" s="660"/>
      <c r="CW28" s="660"/>
      <c r="CX28" s="660"/>
      <c r="CY28" s="661"/>
      <c r="CZ28" s="664">
        <v>7.7</v>
      </c>
      <c r="DA28" s="693"/>
      <c r="DB28" s="693"/>
      <c r="DC28" s="697"/>
      <c r="DD28" s="668">
        <v>5262529</v>
      </c>
      <c r="DE28" s="660"/>
      <c r="DF28" s="660"/>
      <c r="DG28" s="660"/>
      <c r="DH28" s="660"/>
      <c r="DI28" s="660"/>
      <c r="DJ28" s="660"/>
      <c r="DK28" s="661"/>
      <c r="DL28" s="668">
        <v>5262529</v>
      </c>
      <c r="DM28" s="660"/>
      <c r="DN28" s="660"/>
      <c r="DO28" s="660"/>
      <c r="DP28" s="660"/>
      <c r="DQ28" s="660"/>
      <c r="DR28" s="660"/>
      <c r="DS28" s="660"/>
      <c r="DT28" s="660"/>
      <c r="DU28" s="660"/>
      <c r="DV28" s="661"/>
      <c r="DW28" s="664">
        <v>14</v>
      </c>
      <c r="DX28" s="693"/>
      <c r="DY28" s="693"/>
      <c r="DZ28" s="693"/>
      <c r="EA28" s="693"/>
      <c r="EB28" s="693"/>
      <c r="EC28" s="694"/>
    </row>
    <row r="29" spans="2:133" ht="11.25" customHeight="1" x14ac:dyDescent="0.15">
      <c r="B29" s="656" t="s">
        <v>293</v>
      </c>
      <c r="C29" s="657"/>
      <c r="D29" s="657"/>
      <c r="E29" s="657"/>
      <c r="F29" s="657"/>
      <c r="G29" s="657"/>
      <c r="H29" s="657"/>
      <c r="I29" s="657"/>
      <c r="J29" s="657"/>
      <c r="K29" s="657"/>
      <c r="L29" s="657"/>
      <c r="M29" s="657"/>
      <c r="N29" s="657"/>
      <c r="O29" s="657"/>
      <c r="P29" s="657"/>
      <c r="Q29" s="658"/>
      <c r="R29" s="659">
        <v>4583490</v>
      </c>
      <c r="S29" s="660"/>
      <c r="T29" s="660"/>
      <c r="U29" s="660"/>
      <c r="V29" s="660"/>
      <c r="W29" s="660"/>
      <c r="X29" s="660"/>
      <c r="Y29" s="661"/>
      <c r="Z29" s="662">
        <v>6.2</v>
      </c>
      <c r="AA29" s="662"/>
      <c r="AB29" s="662"/>
      <c r="AC29" s="662"/>
      <c r="AD29" s="663" t="s">
        <v>121</v>
      </c>
      <c r="AE29" s="663"/>
      <c r="AF29" s="663"/>
      <c r="AG29" s="663"/>
      <c r="AH29" s="663"/>
      <c r="AI29" s="663"/>
      <c r="AJ29" s="663"/>
      <c r="AK29" s="663"/>
      <c r="AL29" s="664" t="s">
        <v>121</v>
      </c>
      <c r="AM29" s="665"/>
      <c r="AN29" s="665"/>
      <c r="AO29" s="666"/>
      <c r="AP29" s="638" t="s">
        <v>213</v>
      </c>
      <c r="AQ29" s="639"/>
      <c r="AR29" s="639"/>
      <c r="AS29" s="639"/>
      <c r="AT29" s="639"/>
      <c r="AU29" s="639"/>
      <c r="AV29" s="639"/>
      <c r="AW29" s="639"/>
      <c r="AX29" s="639"/>
      <c r="AY29" s="639"/>
      <c r="AZ29" s="639"/>
      <c r="BA29" s="639"/>
      <c r="BB29" s="639"/>
      <c r="BC29" s="639"/>
      <c r="BD29" s="639"/>
      <c r="BE29" s="639"/>
      <c r="BF29" s="640"/>
      <c r="BG29" s="638" t="s">
        <v>294</v>
      </c>
      <c r="BH29" s="699"/>
      <c r="BI29" s="699"/>
      <c r="BJ29" s="699"/>
      <c r="BK29" s="699"/>
      <c r="BL29" s="699"/>
      <c r="BM29" s="699"/>
      <c r="BN29" s="699"/>
      <c r="BO29" s="699"/>
      <c r="BP29" s="699"/>
      <c r="BQ29" s="700"/>
      <c r="BR29" s="638" t="s">
        <v>295</v>
      </c>
      <c r="BS29" s="699"/>
      <c r="BT29" s="699"/>
      <c r="BU29" s="699"/>
      <c r="BV29" s="699"/>
      <c r="BW29" s="699"/>
      <c r="BX29" s="699"/>
      <c r="BY29" s="699"/>
      <c r="BZ29" s="699"/>
      <c r="CA29" s="699"/>
      <c r="CB29" s="700"/>
      <c r="CD29" s="722" t="s">
        <v>296</v>
      </c>
      <c r="CE29" s="723"/>
      <c r="CF29" s="674" t="s">
        <v>64</v>
      </c>
      <c r="CG29" s="675"/>
      <c r="CH29" s="675"/>
      <c r="CI29" s="675"/>
      <c r="CJ29" s="675"/>
      <c r="CK29" s="675"/>
      <c r="CL29" s="675"/>
      <c r="CM29" s="675"/>
      <c r="CN29" s="675"/>
      <c r="CO29" s="675"/>
      <c r="CP29" s="675"/>
      <c r="CQ29" s="676"/>
      <c r="CR29" s="659">
        <v>5594673</v>
      </c>
      <c r="CS29" s="695"/>
      <c r="CT29" s="695"/>
      <c r="CU29" s="695"/>
      <c r="CV29" s="695"/>
      <c r="CW29" s="695"/>
      <c r="CX29" s="695"/>
      <c r="CY29" s="696"/>
      <c r="CZ29" s="664">
        <v>7.7</v>
      </c>
      <c r="DA29" s="693"/>
      <c r="DB29" s="693"/>
      <c r="DC29" s="697"/>
      <c r="DD29" s="668">
        <v>5261777</v>
      </c>
      <c r="DE29" s="695"/>
      <c r="DF29" s="695"/>
      <c r="DG29" s="695"/>
      <c r="DH29" s="695"/>
      <c r="DI29" s="695"/>
      <c r="DJ29" s="695"/>
      <c r="DK29" s="696"/>
      <c r="DL29" s="668">
        <v>5261777</v>
      </c>
      <c r="DM29" s="695"/>
      <c r="DN29" s="695"/>
      <c r="DO29" s="695"/>
      <c r="DP29" s="695"/>
      <c r="DQ29" s="695"/>
      <c r="DR29" s="695"/>
      <c r="DS29" s="695"/>
      <c r="DT29" s="695"/>
      <c r="DU29" s="695"/>
      <c r="DV29" s="696"/>
      <c r="DW29" s="664">
        <v>14</v>
      </c>
      <c r="DX29" s="693"/>
      <c r="DY29" s="693"/>
      <c r="DZ29" s="693"/>
      <c r="EA29" s="693"/>
      <c r="EB29" s="693"/>
      <c r="EC29" s="694"/>
    </row>
    <row r="30" spans="2:133" ht="11.25" customHeight="1" x14ac:dyDescent="0.15">
      <c r="B30" s="656" t="s">
        <v>297</v>
      </c>
      <c r="C30" s="657"/>
      <c r="D30" s="657"/>
      <c r="E30" s="657"/>
      <c r="F30" s="657"/>
      <c r="G30" s="657"/>
      <c r="H30" s="657"/>
      <c r="I30" s="657"/>
      <c r="J30" s="657"/>
      <c r="K30" s="657"/>
      <c r="L30" s="657"/>
      <c r="M30" s="657"/>
      <c r="N30" s="657"/>
      <c r="O30" s="657"/>
      <c r="P30" s="657"/>
      <c r="Q30" s="658"/>
      <c r="R30" s="659">
        <v>116221</v>
      </c>
      <c r="S30" s="660"/>
      <c r="T30" s="660"/>
      <c r="U30" s="660"/>
      <c r="V30" s="660"/>
      <c r="W30" s="660"/>
      <c r="X30" s="660"/>
      <c r="Y30" s="661"/>
      <c r="Z30" s="662">
        <v>0.2</v>
      </c>
      <c r="AA30" s="662"/>
      <c r="AB30" s="662"/>
      <c r="AC30" s="662"/>
      <c r="AD30" s="663">
        <v>53682</v>
      </c>
      <c r="AE30" s="663"/>
      <c r="AF30" s="663"/>
      <c r="AG30" s="663"/>
      <c r="AH30" s="663"/>
      <c r="AI30" s="663"/>
      <c r="AJ30" s="663"/>
      <c r="AK30" s="663"/>
      <c r="AL30" s="664">
        <v>0.1</v>
      </c>
      <c r="AM30" s="665"/>
      <c r="AN30" s="665"/>
      <c r="AO30" s="666"/>
      <c r="AP30" s="707" t="s">
        <v>298</v>
      </c>
      <c r="AQ30" s="708"/>
      <c r="AR30" s="708"/>
      <c r="AS30" s="708"/>
      <c r="AT30" s="713" t="s">
        <v>299</v>
      </c>
      <c r="AU30" s="210"/>
      <c r="AV30" s="210"/>
      <c r="AW30" s="210"/>
      <c r="AX30" s="645" t="s">
        <v>177</v>
      </c>
      <c r="AY30" s="646"/>
      <c r="AZ30" s="646"/>
      <c r="BA30" s="646"/>
      <c r="BB30" s="646"/>
      <c r="BC30" s="646"/>
      <c r="BD30" s="646"/>
      <c r="BE30" s="646"/>
      <c r="BF30" s="647"/>
      <c r="BG30" s="719">
        <v>99.1</v>
      </c>
      <c r="BH30" s="720"/>
      <c r="BI30" s="720"/>
      <c r="BJ30" s="720"/>
      <c r="BK30" s="720"/>
      <c r="BL30" s="720"/>
      <c r="BM30" s="654">
        <v>97.1</v>
      </c>
      <c r="BN30" s="720"/>
      <c r="BO30" s="720"/>
      <c r="BP30" s="720"/>
      <c r="BQ30" s="721"/>
      <c r="BR30" s="719">
        <v>99</v>
      </c>
      <c r="BS30" s="720"/>
      <c r="BT30" s="720"/>
      <c r="BU30" s="720"/>
      <c r="BV30" s="720"/>
      <c r="BW30" s="720"/>
      <c r="BX30" s="654">
        <v>96.7</v>
      </c>
      <c r="BY30" s="720"/>
      <c r="BZ30" s="720"/>
      <c r="CA30" s="720"/>
      <c r="CB30" s="721"/>
      <c r="CD30" s="724"/>
      <c r="CE30" s="725"/>
      <c r="CF30" s="674" t="s">
        <v>300</v>
      </c>
      <c r="CG30" s="675"/>
      <c r="CH30" s="675"/>
      <c r="CI30" s="675"/>
      <c r="CJ30" s="675"/>
      <c r="CK30" s="675"/>
      <c r="CL30" s="675"/>
      <c r="CM30" s="675"/>
      <c r="CN30" s="675"/>
      <c r="CO30" s="675"/>
      <c r="CP30" s="675"/>
      <c r="CQ30" s="676"/>
      <c r="CR30" s="659">
        <v>5142255</v>
      </c>
      <c r="CS30" s="660"/>
      <c r="CT30" s="660"/>
      <c r="CU30" s="660"/>
      <c r="CV30" s="660"/>
      <c r="CW30" s="660"/>
      <c r="CX30" s="660"/>
      <c r="CY30" s="661"/>
      <c r="CZ30" s="664">
        <v>7.1</v>
      </c>
      <c r="DA30" s="693"/>
      <c r="DB30" s="693"/>
      <c r="DC30" s="697"/>
      <c r="DD30" s="668">
        <v>4834917</v>
      </c>
      <c r="DE30" s="660"/>
      <c r="DF30" s="660"/>
      <c r="DG30" s="660"/>
      <c r="DH30" s="660"/>
      <c r="DI30" s="660"/>
      <c r="DJ30" s="660"/>
      <c r="DK30" s="661"/>
      <c r="DL30" s="668">
        <v>4834917</v>
      </c>
      <c r="DM30" s="660"/>
      <c r="DN30" s="660"/>
      <c r="DO30" s="660"/>
      <c r="DP30" s="660"/>
      <c r="DQ30" s="660"/>
      <c r="DR30" s="660"/>
      <c r="DS30" s="660"/>
      <c r="DT30" s="660"/>
      <c r="DU30" s="660"/>
      <c r="DV30" s="661"/>
      <c r="DW30" s="664">
        <v>12.9</v>
      </c>
      <c r="DX30" s="693"/>
      <c r="DY30" s="693"/>
      <c r="DZ30" s="693"/>
      <c r="EA30" s="693"/>
      <c r="EB30" s="693"/>
      <c r="EC30" s="694"/>
    </row>
    <row r="31" spans="2:133" ht="11.25" customHeight="1" x14ac:dyDescent="0.15">
      <c r="B31" s="656" t="s">
        <v>301</v>
      </c>
      <c r="C31" s="657"/>
      <c r="D31" s="657"/>
      <c r="E31" s="657"/>
      <c r="F31" s="657"/>
      <c r="G31" s="657"/>
      <c r="H31" s="657"/>
      <c r="I31" s="657"/>
      <c r="J31" s="657"/>
      <c r="K31" s="657"/>
      <c r="L31" s="657"/>
      <c r="M31" s="657"/>
      <c r="N31" s="657"/>
      <c r="O31" s="657"/>
      <c r="P31" s="657"/>
      <c r="Q31" s="658"/>
      <c r="R31" s="659">
        <v>59539</v>
      </c>
      <c r="S31" s="660"/>
      <c r="T31" s="660"/>
      <c r="U31" s="660"/>
      <c r="V31" s="660"/>
      <c r="W31" s="660"/>
      <c r="X31" s="660"/>
      <c r="Y31" s="661"/>
      <c r="Z31" s="662">
        <v>0.1</v>
      </c>
      <c r="AA31" s="662"/>
      <c r="AB31" s="662"/>
      <c r="AC31" s="662"/>
      <c r="AD31" s="663" t="s">
        <v>121</v>
      </c>
      <c r="AE31" s="663"/>
      <c r="AF31" s="663"/>
      <c r="AG31" s="663"/>
      <c r="AH31" s="663"/>
      <c r="AI31" s="663"/>
      <c r="AJ31" s="663"/>
      <c r="AK31" s="663"/>
      <c r="AL31" s="664" t="s">
        <v>121</v>
      </c>
      <c r="AM31" s="665"/>
      <c r="AN31" s="665"/>
      <c r="AO31" s="666"/>
      <c r="AP31" s="709"/>
      <c r="AQ31" s="710"/>
      <c r="AR31" s="710"/>
      <c r="AS31" s="710"/>
      <c r="AT31" s="714"/>
      <c r="AU31" s="209" t="s">
        <v>302</v>
      </c>
      <c r="AV31" s="209"/>
      <c r="AW31" s="209"/>
      <c r="AX31" s="656" t="s">
        <v>303</v>
      </c>
      <c r="AY31" s="657"/>
      <c r="AZ31" s="657"/>
      <c r="BA31" s="657"/>
      <c r="BB31" s="657"/>
      <c r="BC31" s="657"/>
      <c r="BD31" s="657"/>
      <c r="BE31" s="657"/>
      <c r="BF31" s="658"/>
      <c r="BG31" s="716">
        <v>99</v>
      </c>
      <c r="BH31" s="695"/>
      <c r="BI31" s="695"/>
      <c r="BJ31" s="695"/>
      <c r="BK31" s="695"/>
      <c r="BL31" s="695"/>
      <c r="BM31" s="665">
        <v>97</v>
      </c>
      <c r="BN31" s="717"/>
      <c r="BO31" s="717"/>
      <c r="BP31" s="717"/>
      <c r="BQ31" s="718"/>
      <c r="BR31" s="716">
        <v>98.8</v>
      </c>
      <c r="BS31" s="695"/>
      <c r="BT31" s="695"/>
      <c r="BU31" s="695"/>
      <c r="BV31" s="695"/>
      <c r="BW31" s="695"/>
      <c r="BX31" s="665">
        <v>96.6</v>
      </c>
      <c r="BY31" s="717"/>
      <c r="BZ31" s="717"/>
      <c r="CA31" s="717"/>
      <c r="CB31" s="718"/>
      <c r="CD31" s="724"/>
      <c r="CE31" s="725"/>
      <c r="CF31" s="674" t="s">
        <v>304</v>
      </c>
      <c r="CG31" s="675"/>
      <c r="CH31" s="675"/>
      <c r="CI31" s="675"/>
      <c r="CJ31" s="675"/>
      <c r="CK31" s="675"/>
      <c r="CL31" s="675"/>
      <c r="CM31" s="675"/>
      <c r="CN31" s="675"/>
      <c r="CO31" s="675"/>
      <c r="CP31" s="675"/>
      <c r="CQ31" s="676"/>
      <c r="CR31" s="659">
        <v>452418</v>
      </c>
      <c r="CS31" s="695"/>
      <c r="CT31" s="695"/>
      <c r="CU31" s="695"/>
      <c r="CV31" s="695"/>
      <c r="CW31" s="695"/>
      <c r="CX31" s="695"/>
      <c r="CY31" s="696"/>
      <c r="CZ31" s="664">
        <v>0.6</v>
      </c>
      <c r="DA31" s="693"/>
      <c r="DB31" s="693"/>
      <c r="DC31" s="697"/>
      <c r="DD31" s="668">
        <v>426860</v>
      </c>
      <c r="DE31" s="695"/>
      <c r="DF31" s="695"/>
      <c r="DG31" s="695"/>
      <c r="DH31" s="695"/>
      <c r="DI31" s="695"/>
      <c r="DJ31" s="695"/>
      <c r="DK31" s="696"/>
      <c r="DL31" s="668">
        <v>426860</v>
      </c>
      <c r="DM31" s="695"/>
      <c r="DN31" s="695"/>
      <c r="DO31" s="695"/>
      <c r="DP31" s="695"/>
      <c r="DQ31" s="695"/>
      <c r="DR31" s="695"/>
      <c r="DS31" s="695"/>
      <c r="DT31" s="695"/>
      <c r="DU31" s="695"/>
      <c r="DV31" s="696"/>
      <c r="DW31" s="664">
        <v>1.1000000000000001</v>
      </c>
      <c r="DX31" s="693"/>
      <c r="DY31" s="693"/>
      <c r="DZ31" s="693"/>
      <c r="EA31" s="693"/>
      <c r="EB31" s="693"/>
      <c r="EC31" s="694"/>
    </row>
    <row r="32" spans="2:133" ht="11.25" customHeight="1" x14ac:dyDescent="0.15">
      <c r="B32" s="656" t="s">
        <v>305</v>
      </c>
      <c r="C32" s="657"/>
      <c r="D32" s="657"/>
      <c r="E32" s="657"/>
      <c r="F32" s="657"/>
      <c r="G32" s="657"/>
      <c r="H32" s="657"/>
      <c r="I32" s="657"/>
      <c r="J32" s="657"/>
      <c r="K32" s="657"/>
      <c r="L32" s="657"/>
      <c r="M32" s="657"/>
      <c r="N32" s="657"/>
      <c r="O32" s="657"/>
      <c r="P32" s="657"/>
      <c r="Q32" s="658"/>
      <c r="R32" s="659">
        <v>918582</v>
      </c>
      <c r="S32" s="660"/>
      <c r="T32" s="660"/>
      <c r="U32" s="660"/>
      <c r="V32" s="660"/>
      <c r="W32" s="660"/>
      <c r="X32" s="660"/>
      <c r="Y32" s="661"/>
      <c r="Z32" s="662">
        <v>1.2</v>
      </c>
      <c r="AA32" s="662"/>
      <c r="AB32" s="662"/>
      <c r="AC32" s="662"/>
      <c r="AD32" s="663" t="s">
        <v>121</v>
      </c>
      <c r="AE32" s="663"/>
      <c r="AF32" s="663"/>
      <c r="AG32" s="663"/>
      <c r="AH32" s="663"/>
      <c r="AI32" s="663"/>
      <c r="AJ32" s="663"/>
      <c r="AK32" s="663"/>
      <c r="AL32" s="664" t="s">
        <v>121</v>
      </c>
      <c r="AM32" s="665"/>
      <c r="AN32" s="665"/>
      <c r="AO32" s="666"/>
      <c r="AP32" s="711"/>
      <c r="AQ32" s="712"/>
      <c r="AR32" s="712"/>
      <c r="AS32" s="712"/>
      <c r="AT32" s="715"/>
      <c r="AU32" s="211"/>
      <c r="AV32" s="211"/>
      <c r="AW32" s="211"/>
      <c r="AX32" s="704" t="s">
        <v>306</v>
      </c>
      <c r="AY32" s="705"/>
      <c r="AZ32" s="705"/>
      <c r="BA32" s="705"/>
      <c r="BB32" s="705"/>
      <c r="BC32" s="705"/>
      <c r="BD32" s="705"/>
      <c r="BE32" s="705"/>
      <c r="BF32" s="706"/>
      <c r="BG32" s="728">
        <v>99.1</v>
      </c>
      <c r="BH32" s="729"/>
      <c r="BI32" s="729"/>
      <c r="BJ32" s="729"/>
      <c r="BK32" s="729"/>
      <c r="BL32" s="729"/>
      <c r="BM32" s="730">
        <v>96.8</v>
      </c>
      <c r="BN32" s="729"/>
      <c r="BO32" s="729"/>
      <c r="BP32" s="729"/>
      <c r="BQ32" s="731"/>
      <c r="BR32" s="728">
        <v>99</v>
      </c>
      <c r="BS32" s="729"/>
      <c r="BT32" s="729"/>
      <c r="BU32" s="729"/>
      <c r="BV32" s="729"/>
      <c r="BW32" s="729"/>
      <c r="BX32" s="730">
        <v>96.3</v>
      </c>
      <c r="BY32" s="729"/>
      <c r="BZ32" s="729"/>
      <c r="CA32" s="729"/>
      <c r="CB32" s="731"/>
      <c r="CD32" s="726"/>
      <c r="CE32" s="727"/>
      <c r="CF32" s="674" t="s">
        <v>307</v>
      </c>
      <c r="CG32" s="675"/>
      <c r="CH32" s="675"/>
      <c r="CI32" s="675"/>
      <c r="CJ32" s="675"/>
      <c r="CK32" s="675"/>
      <c r="CL32" s="675"/>
      <c r="CM32" s="675"/>
      <c r="CN32" s="675"/>
      <c r="CO32" s="675"/>
      <c r="CP32" s="675"/>
      <c r="CQ32" s="676"/>
      <c r="CR32" s="659">
        <v>752</v>
      </c>
      <c r="CS32" s="660"/>
      <c r="CT32" s="660"/>
      <c r="CU32" s="660"/>
      <c r="CV32" s="660"/>
      <c r="CW32" s="660"/>
      <c r="CX32" s="660"/>
      <c r="CY32" s="661"/>
      <c r="CZ32" s="664">
        <v>0</v>
      </c>
      <c r="DA32" s="693"/>
      <c r="DB32" s="693"/>
      <c r="DC32" s="697"/>
      <c r="DD32" s="668">
        <v>752</v>
      </c>
      <c r="DE32" s="660"/>
      <c r="DF32" s="660"/>
      <c r="DG32" s="660"/>
      <c r="DH32" s="660"/>
      <c r="DI32" s="660"/>
      <c r="DJ32" s="660"/>
      <c r="DK32" s="661"/>
      <c r="DL32" s="668">
        <v>752</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308</v>
      </c>
      <c r="C33" s="657"/>
      <c r="D33" s="657"/>
      <c r="E33" s="657"/>
      <c r="F33" s="657"/>
      <c r="G33" s="657"/>
      <c r="H33" s="657"/>
      <c r="I33" s="657"/>
      <c r="J33" s="657"/>
      <c r="K33" s="657"/>
      <c r="L33" s="657"/>
      <c r="M33" s="657"/>
      <c r="N33" s="657"/>
      <c r="O33" s="657"/>
      <c r="P33" s="657"/>
      <c r="Q33" s="658"/>
      <c r="R33" s="659">
        <v>1891087</v>
      </c>
      <c r="S33" s="660"/>
      <c r="T33" s="660"/>
      <c r="U33" s="660"/>
      <c r="V33" s="660"/>
      <c r="W33" s="660"/>
      <c r="X33" s="660"/>
      <c r="Y33" s="661"/>
      <c r="Z33" s="662">
        <v>2.6</v>
      </c>
      <c r="AA33" s="662"/>
      <c r="AB33" s="662"/>
      <c r="AC33" s="662"/>
      <c r="AD33" s="663" t="s">
        <v>121</v>
      </c>
      <c r="AE33" s="663"/>
      <c r="AF33" s="663"/>
      <c r="AG33" s="663"/>
      <c r="AH33" s="663"/>
      <c r="AI33" s="663"/>
      <c r="AJ33" s="663"/>
      <c r="AK33" s="663"/>
      <c r="AL33" s="664" t="s">
        <v>121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309</v>
      </c>
      <c r="CE33" s="675"/>
      <c r="CF33" s="675"/>
      <c r="CG33" s="675"/>
      <c r="CH33" s="675"/>
      <c r="CI33" s="675"/>
      <c r="CJ33" s="675"/>
      <c r="CK33" s="675"/>
      <c r="CL33" s="675"/>
      <c r="CM33" s="675"/>
      <c r="CN33" s="675"/>
      <c r="CO33" s="675"/>
      <c r="CP33" s="675"/>
      <c r="CQ33" s="676"/>
      <c r="CR33" s="659">
        <v>24272158</v>
      </c>
      <c r="CS33" s="695"/>
      <c r="CT33" s="695"/>
      <c r="CU33" s="695"/>
      <c r="CV33" s="695"/>
      <c r="CW33" s="695"/>
      <c r="CX33" s="695"/>
      <c r="CY33" s="696"/>
      <c r="CZ33" s="664">
        <v>33.4</v>
      </c>
      <c r="DA33" s="693"/>
      <c r="DB33" s="693"/>
      <c r="DC33" s="697"/>
      <c r="DD33" s="668">
        <v>19862530</v>
      </c>
      <c r="DE33" s="695"/>
      <c r="DF33" s="695"/>
      <c r="DG33" s="695"/>
      <c r="DH33" s="695"/>
      <c r="DI33" s="695"/>
      <c r="DJ33" s="695"/>
      <c r="DK33" s="696"/>
      <c r="DL33" s="668">
        <v>16237204</v>
      </c>
      <c r="DM33" s="695"/>
      <c r="DN33" s="695"/>
      <c r="DO33" s="695"/>
      <c r="DP33" s="695"/>
      <c r="DQ33" s="695"/>
      <c r="DR33" s="695"/>
      <c r="DS33" s="695"/>
      <c r="DT33" s="695"/>
      <c r="DU33" s="695"/>
      <c r="DV33" s="696"/>
      <c r="DW33" s="664">
        <v>43.2</v>
      </c>
      <c r="DX33" s="693"/>
      <c r="DY33" s="693"/>
      <c r="DZ33" s="693"/>
      <c r="EA33" s="693"/>
      <c r="EB33" s="693"/>
      <c r="EC33" s="694"/>
    </row>
    <row r="34" spans="2:133" ht="11.25" customHeight="1" x14ac:dyDescent="0.15">
      <c r="B34" s="656" t="s">
        <v>310</v>
      </c>
      <c r="C34" s="657"/>
      <c r="D34" s="657"/>
      <c r="E34" s="657"/>
      <c r="F34" s="657"/>
      <c r="G34" s="657"/>
      <c r="H34" s="657"/>
      <c r="I34" s="657"/>
      <c r="J34" s="657"/>
      <c r="K34" s="657"/>
      <c r="L34" s="657"/>
      <c r="M34" s="657"/>
      <c r="N34" s="657"/>
      <c r="O34" s="657"/>
      <c r="P34" s="657"/>
      <c r="Q34" s="658"/>
      <c r="R34" s="659">
        <v>2040744</v>
      </c>
      <c r="S34" s="660"/>
      <c r="T34" s="660"/>
      <c r="U34" s="660"/>
      <c r="V34" s="660"/>
      <c r="W34" s="660"/>
      <c r="X34" s="660"/>
      <c r="Y34" s="661"/>
      <c r="Z34" s="662">
        <v>2.8</v>
      </c>
      <c r="AA34" s="662"/>
      <c r="AB34" s="662"/>
      <c r="AC34" s="662"/>
      <c r="AD34" s="663">
        <v>1079</v>
      </c>
      <c r="AE34" s="663"/>
      <c r="AF34" s="663"/>
      <c r="AG34" s="663"/>
      <c r="AH34" s="663"/>
      <c r="AI34" s="663"/>
      <c r="AJ34" s="663"/>
      <c r="AK34" s="663"/>
      <c r="AL34" s="664">
        <v>0</v>
      </c>
      <c r="AM34" s="665"/>
      <c r="AN34" s="665"/>
      <c r="AO34" s="666"/>
      <c r="AP34" s="214"/>
      <c r="AQ34" s="638" t="s">
        <v>311</v>
      </c>
      <c r="AR34" s="639"/>
      <c r="AS34" s="639"/>
      <c r="AT34" s="639"/>
      <c r="AU34" s="639"/>
      <c r="AV34" s="639"/>
      <c r="AW34" s="639"/>
      <c r="AX34" s="639"/>
      <c r="AY34" s="639"/>
      <c r="AZ34" s="639"/>
      <c r="BA34" s="639"/>
      <c r="BB34" s="639"/>
      <c r="BC34" s="639"/>
      <c r="BD34" s="639"/>
      <c r="BE34" s="639"/>
      <c r="BF34" s="640"/>
      <c r="BG34" s="638" t="s">
        <v>312</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313</v>
      </c>
      <c r="CE34" s="675"/>
      <c r="CF34" s="675"/>
      <c r="CG34" s="675"/>
      <c r="CH34" s="675"/>
      <c r="CI34" s="675"/>
      <c r="CJ34" s="675"/>
      <c r="CK34" s="675"/>
      <c r="CL34" s="675"/>
      <c r="CM34" s="675"/>
      <c r="CN34" s="675"/>
      <c r="CO34" s="675"/>
      <c r="CP34" s="675"/>
      <c r="CQ34" s="676"/>
      <c r="CR34" s="659">
        <v>6955620</v>
      </c>
      <c r="CS34" s="660"/>
      <c r="CT34" s="660"/>
      <c r="CU34" s="660"/>
      <c r="CV34" s="660"/>
      <c r="CW34" s="660"/>
      <c r="CX34" s="660"/>
      <c r="CY34" s="661"/>
      <c r="CZ34" s="664">
        <v>9.6</v>
      </c>
      <c r="DA34" s="693"/>
      <c r="DB34" s="693"/>
      <c r="DC34" s="697"/>
      <c r="DD34" s="668">
        <v>5755361</v>
      </c>
      <c r="DE34" s="660"/>
      <c r="DF34" s="660"/>
      <c r="DG34" s="660"/>
      <c r="DH34" s="660"/>
      <c r="DI34" s="660"/>
      <c r="DJ34" s="660"/>
      <c r="DK34" s="661"/>
      <c r="DL34" s="668">
        <v>5052363</v>
      </c>
      <c r="DM34" s="660"/>
      <c r="DN34" s="660"/>
      <c r="DO34" s="660"/>
      <c r="DP34" s="660"/>
      <c r="DQ34" s="660"/>
      <c r="DR34" s="660"/>
      <c r="DS34" s="660"/>
      <c r="DT34" s="660"/>
      <c r="DU34" s="660"/>
      <c r="DV34" s="661"/>
      <c r="DW34" s="664">
        <v>13.4</v>
      </c>
      <c r="DX34" s="693"/>
      <c r="DY34" s="693"/>
      <c r="DZ34" s="693"/>
      <c r="EA34" s="693"/>
      <c r="EB34" s="693"/>
      <c r="EC34" s="694"/>
    </row>
    <row r="35" spans="2:133" ht="11.25" customHeight="1" x14ac:dyDescent="0.15">
      <c r="B35" s="656" t="s">
        <v>314</v>
      </c>
      <c r="C35" s="657"/>
      <c r="D35" s="657"/>
      <c r="E35" s="657"/>
      <c r="F35" s="657"/>
      <c r="G35" s="657"/>
      <c r="H35" s="657"/>
      <c r="I35" s="657"/>
      <c r="J35" s="657"/>
      <c r="K35" s="657"/>
      <c r="L35" s="657"/>
      <c r="M35" s="657"/>
      <c r="N35" s="657"/>
      <c r="O35" s="657"/>
      <c r="P35" s="657"/>
      <c r="Q35" s="658"/>
      <c r="R35" s="659">
        <v>7618700</v>
      </c>
      <c r="S35" s="660"/>
      <c r="T35" s="660"/>
      <c r="U35" s="660"/>
      <c r="V35" s="660"/>
      <c r="W35" s="660"/>
      <c r="X35" s="660"/>
      <c r="Y35" s="661"/>
      <c r="Z35" s="662">
        <v>10.3</v>
      </c>
      <c r="AA35" s="662"/>
      <c r="AB35" s="662"/>
      <c r="AC35" s="662"/>
      <c r="AD35" s="663" t="s">
        <v>121</v>
      </c>
      <c r="AE35" s="663"/>
      <c r="AF35" s="663"/>
      <c r="AG35" s="663"/>
      <c r="AH35" s="663"/>
      <c r="AI35" s="663"/>
      <c r="AJ35" s="663"/>
      <c r="AK35" s="663"/>
      <c r="AL35" s="664" t="s">
        <v>121</v>
      </c>
      <c r="AM35" s="665"/>
      <c r="AN35" s="665"/>
      <c r="AO35" s="666"/>
      <c r="AP35" s="214"/>
      <c r="AQ35" s="732" t="s">
        <v>315</v>
      </c>
      <c r="AR35" s="733"/>
      <c r="AS35" s="733"/>
      <c r="AT35" s="733"/>
      <c r="AU35" s="733"/>
      <c r="AV35" s="733"/>
      <c r="AW35" s="733"/>
      <c r="AX35" s="733"/>
      <c r="AY35" s="734"/>
      <c r="AZ35" s="648">
        <v>8473935</v>
      </c>
      <c r="BA35" s="649"/>
      <c r="BB35" s="649"/>
      <c r="BC35" s="649"/>
      <c r="BD35" s="649"/>
      <c r="BE35" s="649"/>
      <c r="BF35" s="735"/>
      <c r="BG35" s="670" t="s">
        <v>316</v>
      </c>
      <c r="BH35" s="671"/>
      <c r="BI35" s="671"/>
      <c r="BJ35" s="671"/>
      <c r="BK35" s="671"/>
      <c r="BL35" s="671"/>
      <c r="BM35" s="671"/>
      <c r="BN35" s="671"/>
      <c r="BO35" s="671"/>
      <c r="BP35" s="671"/>
      <c r="BQ35" s="671"/>
      <c r="BR35" s="671"/>
      <c r="BS35" s="671"/>
      <c r="BT35" s="671"/>
      <c r="BU35" s="672"/>
      <c r="BV35" s="648">
        <v>1071484</v>
      </c>
      <c r="BW35" s="649"/>
      <c r="BX35" s="649"/>
      <c r="BY35" s="649"/>
      <c r="BZ35" s="649"/>
      <c r="CA35" s="649"/>
      <c r="CB35" s="735"/>
      <c r="CD35" s="674" t="s">
        <v>317</v>
      </c>
      <c r="CE35" s="675"/>
      <c r="CF35" s="675"/>
      <c r="CG35" s="675"/>
      <c r="CH35" s="675"/>
      <c r="CI35" s="675"/>
      <c r="CJ35" s="675"/>
      <c r="CK35" s="675"/>
      <c r="CL35" s="675"/>
      <c r="CM35" s="675"/>
      <c r="CN35" s="675"/>
      <c r="CO35" s="675"/>
      <c r="CP35" s="675"/>
      <c r="CQ35" s="676"/>
      <c r="CR35" s="659">
        <v>1349599</v>
      </c>
      <c r="CS35" s="695"/>
      <c r="CT35" s="695"/>
      <c r="CU35" s="695"/>
      <c r="CV35" s="695"/>
      <c r="CW35" s="695"/>
      <c r="CX35" s="695"/>
      <c r="CY35" s="696"/>
      <c r="CZ35" s="664">
        <v>1.9</v>
      </c>
      <c r="DA35" s="693"/>
      <c r="DB35" s="693"/>
      <c r="DC35" s="697"/>
      <c r="DD35" s="668">
        <v>1093898</v>
      </c>
      <c r="DE35" s="695"/>
      <c r="DF35" s="695"/>
      <c r="DG35" s="695"/>
      <c r="DH35" s="695"/>
      <c r="DI35" s="695"/>
      <c r="DJ35" s="695"/>
      <c r="DK35" s="696"/>
      <c r="DL35" s="668">
        <v>1093898</v>
      </c>
      <c r="DM35" s="695"/>
      <c r="DN35" s="695"/>
      <c r="DO35" s="695"/>
      <c r="DP35" s="695"/>
      <c r="DQ35" s="695"/>
      <c r="DR35" s="695"/>
      <c r="DS35" s="695"/>
      <c r="DT35" s="695"/>
      <c r="DU35" s="695"/>
      <c r="DV35" s="696"/>
      <c r="DW35" s="664">
        <v>2.9</v>
      </c>
      <c r="DX35" s="693"/>
      <c r="DY35" s="693"/>
      <c r="DZ35" s="693"/>
      <c r="EA35" s="693"/>
      <c r="EB35" s="693"/>
      <c r="EC35" s="694"/>
    </row>
    <row r="36" spans="2:133" ht="11.25" customHeight="1" x14ac:dyDescent="0.15">
      <c r="B36" s="656" t="s">
        <v>318</v>
      </c>
      <c r="C36" s="657"/>
      <c r="D36" s="657"/>
      <c r="E36" s="657"/>
      <c r="F36" s="657"/>
      <c r="G36" s="657"/>
      <c r="H36" s="657"/>
      <c r="I36" s="657"/>
      <c r="J36" s="657"/>
      <c r="K36" s="657"/>
      <c r="L36" s="657"/>
      <c r="M36" s="657"/>
      <c r="N36" s="657"/>
      <c r="O36" s="657"/>
      <c r="P36" s="657"/>
      <c r="Q36" s="658"/>
      <c r="R36" s="659" t="s">
        <v>121</v>
      </c>
      <c r="S36" s="660"/>
      <c r="T36" s="660"/>
      <c r="U36" s="660"/>
      <c r="V36" s="660"/>
      <c r="W36" s="660"/>
      <c r="X36" s="660"/>
      <c r="Y36" s="661"/>
      <c r="Z36" s="662" t="s">
        <v>121</v>
      </c>
      <c r="AA36" s="662"/>
      <c r="AB36" s="662"/>
      <c r="AC36" s="662"/>
      <c r="AD36" s="663" t="s">
        <v>121</v>
      </c>
      <c r="AE36" s="663"/>
      <c r="AF36" s="663"/>
      <c r="AG36" s="663"/>
      <c r="AH36" s="663"/>
      <c r="AI36" s="663"/>
      <c r="AJ36" s="663"/>
      <c r="AK36" s="663"/>
      <c r="AL36" s="664" t="s">
        <v>121</v>
      </c>
      <c r="AM36" s="665"/>
      <c r="AN36" s="665"/>
      <c r="AO36" s="666"/>
      <c r="AQ36" s="736" t="s">
        <v>319</v>
      </c>
      <c r="AR36" s="737"/>
      <c r="AS36" s="737"/>
      <c r="AT36" s="737"/>
      <c r="AU36" s="737"/>
      <c r="AV36" s="737"/>
      <c r="AW36" s="737"/>
      <c r="AX36" s="737"/>
      <c r="AY36" s="738"/>
      <c r="AZ36" s="659">
        <v>1419958</v>
      </c>
      <c r="BA36" s="660"/>
      <c r="BB36" s="660"/>
      <c r="BC36" s="660"/>
      <c r="BD36" s="695"/>
      <c r="BE36" s="695"/>
      <c r="BF36" s="718"/>
      <c r="BG36" s="674" t="s">
        <v>320</v>
      </c>
      <c r="BH36" s="675"/>
      <c r="BI36" s="675"/>
      <c r="BJ36" s="675"/>
      <c r="BK36" s="675"/>
      <c r="BL36" s="675"/>
      <c r="BM36" s="675"/>
      <c r="BN36" s="675"/>
      <c r="BO36" s="675"/>
      <c r="BP36" s="675"/>
      <c r="BQ36" s="675"/>
      <c r="BR36" s="675"/>
      <c r="BS36" s="675"/>
      <c r="BT36" s="675"/>
      <c r="BU36" s="676"/>
      <c r="BV36" s="659">
        <v>541582</v>
      </c>
      <c r="BW36" s="660"/>
      <c r="BX36" s="660"/>
      <c r="BY36" s="660"/>
      <c r="BZ36" s="660"/>
      <c r="CA36" s="660"/>
      <c r="CB36" s="669"/>
      <c r="CD36" s="674" t="s">
        <v>321</v>
      </c>
      <c r="CE36" s="675"/>
      <c r="CF36" s="675"/>
      <c r="CG36" s="675"/>
      <c r="CH36" s="675"/>
      <c r="CI36" s="675"/>
      <c r="CJ36" s="675"/>
      <c r="CK36" s="675"/>
      <c r="CL36" s="675"/>
      <c r="CM36" s="675"/>
      <c r="CN36" s="675"/>
      <c r="CO36" s="675"/>
      <c r="CP36" s="675"/>
      <c r="CQ36" s="676"/>
      <c r="CR36" s="659">
        <v>6986623</v>
      </c>
      <c r="CS36" s="660"/>
      <c r="CT36" s="660"/>
      <c r="CU36" s="660"/>
      <c r="CV36" s="660"/>
      <c r="CW36" s="660"/>
      <c r="CX36" s="660"/>
      <c r="CY36" s="661"/>
      <c r="CZ36" s="664">
        <v>9.6</v>
      </c>
      <c r="DA36" s="693"/>
      <c r="DB36" s="693"/>
      <c r="DC36" s="697"/>
      <c r="DD36" s="668">
        <v>6039663</v>
      </c>
      <c r="DE36" s="660"/>
      <c r="DF36" s="660"/>
      <c r="DG36" s="660"/>
      <c r="DH36" s="660"/>
      <c r="DI36" s="660"/>
      <c r="DJ36" s="660"/>
      <c r="DK36" s="661"/>
      <c r="DL36" s="668">
        <v>5403700</v>
      </c>
      <c r="DM36" s="660"/>
      <c r="DN36" s="660"/>
      <c r="DO36" s="660"/>
      <c r="DP36" s="660"/>
      <c r="DQ36" s="660"/>
      <c r="DR36" s="660"/>
      <c r="DS36" s="660"/>
      <c r="DT36" s="660"/>
      <c r="DU36" s="660"/>
      <c r="DV36" s="661"/>
      <c r="DW36" s="664">
        <v>14.4</v>
      </c>
      <c r="DX36" s="693"/>
      <c r="DY36" s="693"/>
      <c r="DZ36" s="693"/>
      <c r="EA36" s="693"/>
      <c r="EB36" s="693"/>
      <c r="EC36" s="694"/>
    </row>
    <row r="37" spans="2:133" ht="11.25" customHeight="1" x14ac:dyDescent="0.15">
      <c r="B37" s="656" t="s">
        <v>322</v>
      </c>
      <c r="C37" s="657"/>
      <c r="D37" s="657"/>
      <c r="E37" s="657"/>
      <c r="F37" s="657"/>
      <c r="G37" s="657"/>
      <c r="H37" s="657"/>
      <c r="I37" s="657"/>
      <c r="J37" s="657"/>
      <c r="K37" s="657"/>
      <c r="L37" s="657"/>
      <c r="M37" s="657"/>
      <c r="N37" s="657"/>
      <c r="O37" s="657"/>
      <c r="P37" s="657"/>
      <c r="Q37" s="658"/>
      <c r="R37" s="659">
        <v>1600000</v>
      </c>
      <c r="S37" s="660"/>
      <c r="T37" s="660"/>
      <c r="U37" s="660"/>
      <c r="V37" s="660"/>
      <c r="W37" s="660"/>
      <c r="X37" s="660"/>
      <c r="Y37" s="661"/>
      <c r="Z37" s="662">
        <v>2.2000000000000002</v>
      </c>
      <c r="AA37" s="662"/>
      <c r="AB37" s="662"/>
      <c r="AC37" s="662"/>
      <c r="AD37" s="663" t="s">
        <v>121</v>
      </c>
      <c r="AE37" s="663"/>
      <c r="AF37" s="663"/>
      <c r="AG37" s="663"/>
      <c r="AH37" s="663"/>
      <c r="AI37" s="663"/>
      <c r="AJ37" s="663"/>
      <c r="AK37" s="663"/>
      <c r="AL37" s="664" t="s">
        <v>121</v>
      </c>
      <c r="AM37" s="665"/>
      <c r="AN37" s="665"/>
      <c r="AO37" s="666"/>
      <c r="AQ37" s="736" t="s">
        <v>323</v>
      </c>
      <c r="AR37" s="737"/>
      <c r="AS37" s="737"/>
      <c r="AT37" s="737"/>
      <c r="AU37" s="737"/>
      <c r="AV37" s="737"/>
      <c r="AW37" s="737"/>
      <c r="AX37" s="737"/>
      <c r="AY37" s="738"/>
      <c r="AZ37" s="659">
        <v>419256</v>
      </c>
      <c r="BA37" s="660"/>
      <c r="BB37" s="660"/>
      <c r="BC37" s="660"/>
      <c r="BD37" s="695"/>
      <c r="BE37" s="695"/>
      <c r="BF37" s="718"/>
      <c r="BG37" s="674" t="s">
        <v>324</v>
      </c>
      <c r="BH37" s="675"/>
      <c r="BI37" s="675"/>
      <c r="BJ37" s="675"/>
      <c r="BK37" s="675"/>
      <c r="BL37" s="675"/>
      <c r="BM37" s="675"/>
      <c r="BN37" s="675"/>
      <c r="BO37" s="675"/>
      <c r="BP37" s="675"/>
      <c r="BQ37" s="675"/>
      <c r="BR37" s="675"/>
      <c r="BS37" s="675"/>
      <c r="BT37" s="675"/>
      <c r="BU37" s="676"/>
      <c r="BV37" s="659">
        <v>20284</v>
      </c>
      <c r="BW37" s="660"/>
      <c r="BX37" s="660"/>
      <c r="BY37" s="660"/>
      <c r="BZ37" s="660"/>
      <c r="CA37" s="660"/>
      <c r="CB37" s="669"/>
      <c r="CD37" s="674" t="s">
        <v>325</v>
      </c>
      <c r="CE37" s="675"/>
      <c r="CF37" s="675"/>
      <c r="CG37" s="675"/>
      <c r="CH37" s="675"/>
      <c r="CI37" s="675"/>
      <c r="CJ37" s="675"/>
      <c r="CK37" s="675"/>
      <c r="CL37" s="675"/>
      <c r="CM37" s="675"/>
      <c r="CN37" s="675"/>
      <c r="CO37" s="675"/>
      <c r="CP37" s="675"/>
      <c r="CQ37" s="676"/>
      <c r="CR37" s="659">
        <v>2523028</v>
      </c>
      <c r="CS37" s="695"/>
      <c r="CT37" s="695"/>
      <c r="CU37" s="695"/>
      <c r="CV37" s="695"/>
      <c r="CW37" s="695"/>
      <c r="CX37" s="695"/>
      <c r="CY37" s="696"/>
      <c r="CZ37" s="664">
        <v>3.5</v>
      </c>
      <c r="DA37" s="693"/>
      <c r="DB37" s="693"/>
      <c r="DC37" s="697"/>
      <c r="DD37" s="668">
        <v>2480546</v>
      </c>
      <c r="DE37" s="695"/>
      <c r="DF37" s="695"/>
      <c r="DG37" s="695"/>
      <c r="DH37" s="695"/>
      <c r="DI37" s="695"/>
      <c r="DJ37" s="695"/>
      <c r="DK37" s="696"/>
      <c r="DL37" s="668">
        <v>2412826</v>
      </c>
      <c r="DM37" s="695"/>
      <c r="DN37" s="695"/>
      <c r="DO37" s="695"/>
      <c r="DP37" s="695"/>
      <c r="DQ37" s="695"/>
      <c r="DR37" s="695"/>
      <c r="DS37" s="695"/>
      <c r="DT37" s="695"/>
      <c r="DU37" s="695"/>
      <c r="DV37" s="696"/>
      <c r="DW37" s="664">
        <v>6.4</v>
      </c>
      <c r="DX37" s="693"/>
      <c r="DY37" s="693"/>
      <c r="DZ37" s="693"/>
      <c r="EA37" s="693"/>
      <c r="EB37" s="693"/>
      <c r="EC37" s="694"/>
    </row>
    <row r="38" spans="2:133" ht="11.25" customHeight="1" x14ac:dyDescent="0.15">
      <c r="B38" s="704" t="s">
        <v>326</v>
      </c>
      <c r="C38" s="705"/>
      <c r="D38" s="705"/>
      <c r="E38" s="705"/>
      <c r="F38" s="705"/>
      <c r="G38" s="705"/>
      <c r="H38" s="705"/>
      <c r="I38" s="705"/>
      <c r="J38" s="705"/>
      <c r="K38" s="705"/>
      <c r="L38" s="705"/>
      <c r="M38" s="705"/>
      <c r="N38" s="705"/>
      <c r="O38" s="705"/>
      <c r="P38" s="705"/>
      <c r="Q38" s="706"/>
      <c r="R38" s="739">
        <v>73971713</v>
      </c>
      <c r="S38" s="740"/>
      <c r="T38" s="740"/>
      <c r="U38" s="740"/>
      <c r="V38" s="740"/>
      <c r="W38" s="740"/>
      <c r="X38" s="740"/>
      <c r="Y38" s="741"/>
      <c r="Z38" s="742">
        <v>100</v>
      </c>
      <c r="AA38" s="742"/>
      <c r="AB38" s="742"/>
      <c r="AC38" s="742"/>
      <c r="AD38" s="743">
        <v>35981916</v>
      </c>
      <c r="AE38" s="743"/>
      <c r="AF38" s="743"/>
      <c r="AG38" s="743"/>
      <c r="AH38" s="743"/>
      <c r="AI38" s="743"/>
      <c r="AJ38" s="743"/>
      <c r="AK38" s="743"/>
      <c r="AL38" s="744">
        <v>100</v>
      </c>
      <c r="AM38" s="730"/>
      <c r="AN38" s="730"/>
      <c r="AO38" s="745"/>
      <c r="AQ38" s="736" t="s">
        <v>327</v>
      </c>
      <c r="AR38" s="737"/>
      <c r="AS38" s="737"/>
      <c r="AT38" s="737"/>
      <c r="AU38" s="737"/>
      <c r="AV38" s="737"/>
      <c r="AW38" s="737"/>
      <c r="AX38" s="737"/>
      <c r="AY38" s="738"/>
      <c r="AZ38" s="659">
        <v>296927</v>
      </c>
      <c r="BA38" s="660"/>
      <c r="BB38" s="660"/>
      <c r="BC38" s="660"/>
      <c r="BD38" s="695"/>
      <c r="BE38" s="695"/>
      <c r="BF38" s="718"/>
      <c r="BG38" s="674" t="s">
        <v>328</v>
      </c>
      <c r="BH38" s="675"/>
      <c r="BI38" s="675"/>
      <c r="BJ38" s="675"/>
      <c r="BK38" s="675"/>
      <c r="BL38" s="675"/>
      <c r="BM38" s="675"/>
      <c r="BN38" s="675"/>
      <c r="BO38" s="675"/>
      <c r="BP38" s="675"/>
      <c r="BQ38" s="675"/>
      <c r="BR38" s="675"/>
      <c r="BS38" s="675"/>
      <c r="BT38" s="675"/>
      <c r="BU38" s="676"/>
      <c r="BV38" s="659">
        <v>31225</v>
      </c>
      <c r="BW38" s="660"/>
      <c r="BX38" s="660"/>
      <c r="BY38" s="660"/>
      <c r="BZ38" s="660"/>
      <c r="CA38" s="660"/>
      <c r="CB38" s="669"/>
      <c r="CD38" s="674" t="s">
        <v>329</v>
      </c>
      <c r="CE38" s="675"/>
      <c r="CF38" s="675"/>
      <c r="CG38" s="675"/>
      <c r="CH38" s="675"/>
      <c r="CI38" s="675"/>
      <c r="CJ38" s="675"/>
      <c r="CK38" s="675"/>
      <c r="CL38" s="675"/>
      <c r="CM38" s="675"/>
      <c r="CN38" s="675"/>
      <c r="CO38" s="675"/>
      <c r="CP38" s="675"/>
      <c r="CQ38" s="676"/>
      <c r="CR38" s="659">
        <v>6502637</v>
      </c>
      <c r="CS38" s="660"/>
      <c r="CT38" s="660"/>
      <c r="CU38" s="660"/>
      <c r="CV38" s="660"/>
      <c r="CW38" s="660"/>
      <c r="CX38" s="660"/>
      <c r="CY38" s="661"/>
      <c r="CZ38" s="664">
        <v>8.9</v>
      </c>
      <c r="DA38" s="693"/>
      <c r="DB38" s="693"/>
      <c r="DC38" s="697"/>
      <c r="DD38" s="668">
        <v>5409515</v>
      </c>
      <c r="DE38" s="660"/>
      <c r="DF38" s="660"/>
      <c r="DG38" s="660"/>
      <c r="DH38" s="660"/>
      <c r="DI38" s="660"/>
      <c r="DJ38" s="660"/>
      <c r="DK38" s="661"/>
      <c r="DL38" s="668">
        <v>4686842</v>
      </c>
      <c r="DM38" s="660"/>
      <c r="DN38" s="660"/>
      <c r="DO38" s="660"/>
      <c r="DP38" s="660"/>
      <c r="DQ38" s="660"/>
      <c r="DR38" s="660"/>
      <c r="DS38" s="660"/>
      <c r="DT38" s="660"/>
      <c r="DU38" s="660"/>
      <c r="DV38" s="661"/>
      <c r="DW38" s="664">
        <v>12.5</v>
      </c>
      <c r="DX38" s="693"/>
      <c r="DY38" s="693"/>
      <c r="DZ38" s="693"/>
      <c r="EA38" s="693"/>
      <c r="EB38" s="693"/>
      <c r="EC38" s="694"/>
    </row>
    <row r="39" spans="2:133" ht="11.25" customHeight="1" x14ac:dyDescent="0.15">
      <c r="AQ39" s="736" t="s">
        <v>330</v>
      </c>
      <c r="AR39" s="737"/>
      <c r="AS39" s="737"/>
      <c r="AT39" s="737"/>
      <c r="AU39" s="737"/>
      <c r="AV39" s="737"/>
      <c r="AW39" s="737"/>
      <c r="AX39" s="737"/>
      <c r="AY39" s="738"/>
      <c r="AZ39" s="659">
        <v>181069</v>
      </c>
      <c r="BA39" s="660"/>
      <c r="BB39" s="660"/>
      <c r="BC39" s="660"/>
      <c r="BD39" s="695"/>
      <c r="BE39" s="695"/>
      <c r="BF39" s="718"/>
      <c r="BG39" s="750" t="s">
        <v>331</v>
      </c>
      <c r="BH39" s="751"/>
      <c r="BI39" s="751"/>
      <c r="BJ39" s="751"/>
      <c r="BK39" s="751"/>
      <c r="BL39" s="215"/>
      <c r="BM39" s="675" t="s">
        <v>332</v>
      </c>
      <c r="BN39" s="675"/>
      <c r="BO39" s="675"/>
      <c r="BP39" s="675"/>
      <c r="BQ39" s="675"/>
      <c r="BR39" s="675"/>
      <c r="BS39" s="675"/>
      <c r="BT39" s="675"/>
      <c r="BU39" s="676"/>
      <c r="BV39" s="659">
        <v>99</v>
      </c>
      <c r="BW39" s="660"/>
      <c r="BX39" s="660"/>
      <c r="BY39" s="660"/>
      <c r="BZ39" s="660"/>
      <c r="CA39" s="660"/>
      <c r="CB39" s="669"/>
      <c r="CD39" s="674" t="s">
        <v>333</v>
      </c>
      <c r="CE39" s="675"/>
      <c r="CF39" s="675"/>
      <c r="CG39" s="675"/>
      <c r="CH39" s="675"/>
      <c r="CI39" s="675"/>
      <c r="CJ39" s="675"/>
      <c r="CK39" s="675"/>
      <c r="CL39" s="675"/>
      <c r="CM39" s="675"/>
      <c r="CN39" s="675"/>
      <c r="CO39" s="675"/>
      <c r="CP39" s="675"/>
      <c r="CQ39" s="676"/>
      <c r="CR39" s="659">
        <v>1610351</v>
      </c>
      <c r="CS39" s="695"/>
      <c r="CT39" s="695"/>
      <c r="CU39" s="695"/>
      <c r="CV39" s="695"/>
      <c r="CW39" s="695"/>
      <c r="CX39" s="695"/>
      <c r="CY39" s="696"/>
      <c r="CZ39" s="664">
        <v>2.2000000000000002</v>
      </c>
      <c r="DA39" s="693"/>
      <c r="DB39" s="693"/>
      <c r="DC39" s="697"/>
      <c r="DD39" s="668">
        <v>1537625</v>
      </c>
      <c r="DE39" s="695"/>
      <c r="DF39" s="695"/>
      <c r="DG39" s="695"/>
      <c r="DH39" s="695"/>
      <c r="DI39" s="695"/>
      <c r="DJ39" s="695"/>
      <c r="DK39" s="696"/>
      <c r="DL39" s="668" t="s">
        <v>121</v>
      </c>
      <c r="DM39" s="695"/>
      <c r="DN39" s="695"/>
      <c r="DO39" s="695"/>
      <c r="DP39" s="695"/>
      <c r="DQ39" s="695"/>
      <c r="DR39" s="695"/>
      <c r="DS39" s="695"/>
      <c r="DT39" s="695"/>
      <c r="DU39" s="695"/>
      <c r="DV39" s="696"/>
      <c r="DW39" s="664" t="s">
        <v>334</v>
      </c>
      <c r="DX39" s="693"/>
      <c r="DY39" s="693"/>
      <c r="DZ39" s="693"/>
      <c r="EA39" s="693"/>
      <c r="EB39" s="693"/>
      <c r="EC39" s="694"/>
    </row>
    <row r="40" spans="2:133" ht="11.25" customHeight="1" x14ac:dyDescent="0.15">
      <c r="AQ40" s="736" t="s">
        <v>335</v>
      </c>
      <c r="AR40" s="737"/>
      <c r="AS40" s="737"/>
      <c r="AT40" s="737"/>
      <c r="AU40" s="737"/>
      <c r="AV40" s="737"/>
      <c r="AW40" s="737"/>
      <c r="AX40" s="737"/>
      <c r="AY40" s="738"/>
      <c r="AZ40" s="659">
        <v>1487462</v>
      </c>
      <c r="BA40" s="660"/>
      <c r="BB40" s="660"/>
      <c r="BC40" s="660"/>
      <c r="BD40" s="695"/>
      <c r="BE40" s="695"/>
      <c r="BF40" s="718"/>
      <c r="BG40" s="750"/>
      <c r="BH40" s="751"/>
      <c r="BI40" s="751"/>
      <c r="BJ40" s="751"/>
      <c r="BK40" s="751"/>
      <c r="BL40" s="215"/>
      <c r="BM40" s="675" t="s">
        <v>336</v>
      </c>
      <c r="BN40" s="675"/>
      <c r="BO40" s="675"/>
      <c r="BP40" s="675"/>
      <c r="BQ40" s="675"/>
      <c r="BR40" s="675"/>
      <c r="BS40" s="675"/>
      <c r="BT40" s="675"/>
      <c r="BU40" s="676"/>
      <c r="BV40" s="659">
        <v>116</v>
      </c>
      <c r="BW40" s="660"/>
      <c r="BX40" s="660"/>
      <c r="BY40" s="660"/>
      <c r="BZ40" s="660"/>
      <c r="CA40" s="660"/>
      <c r="CB40" s="669"/>
      <c r="CD40" s="674" t="s">
        <v>337</v>
      </c>
      <c r="CE40" s="675"/>
      <c r="CF40" s="675"/>
      <c r="CG40" s="675"/>
      <c r="CH40" s="675"/>
      <c r="CI40" s="675"/>
      <c r="CJ40" s="675"/>
      <c r="CK40" s="675"/>
      <c r="CL40" s="675"/>
      <c r="CM40" s="675"/>
      <c r="CN40" s="675"/>
      <c r="CO40" s="675"/>
      <c r="CP40" s="675"/>
      <c r="CQ40" s="676"/>
      <c r="CR40" s="659">
        <v>867328</v>
      </c>
      <c r="CS40" s="660"/>
      <c r="CT40" s="660"/>
      <c r="CU40" s="660"/>
      <c r="CV40" s="660"/>
      <c r="CW40" s="660"/>
      <c r="CX40" s="660"/>
      <c r="CY40" s="661"/>
      <c r="CZ40" s="664">
        <v>1.2</v>
      </c>
      <c r="DA40" s="693"/>
      <c r="DB40" s="693"/>
      <c r="DC40" s="697"/>
      <c r="DD40" s="668">
        <v>26468</v>
      </c>
      <c r="DE40" s="660"/>
      <c r="DF40" s="660"/>
      <c r="DG40" s="660"/>
      <c r="DH40" s="660"/>
      <c r="DI40" s="660"/>
      <c r="DJ40" s="660"/>
      <c r="DK40" s="661"/>
      <c r="DL40" s="668">
        <v>401</v>
      </c>
      <c r="DM40" s="660"/>
      <c r="DN40" s="660"/>
      <c r="DO40" s="660"/>
      <c r="DP40" s="660"/>
      <c r="DQ40" s="660"/>
      <c r="DR40" s="660"/>
      <c r="DS40" s="660"/>
      <c r="DT40" s="660"/>
      <c r="DU40" s="660"/>
      <c r="DV40" s="661"/>
      <c r="DW40" s="664">
        <v>0</v>
      </c>
      <c r="DX40" s="693"/>
      <c r="DY40" s="693"/>
      <c r="DZ40" s="693"/>
      <c r="EA40" s="693"/>
      <c r="EB40" s="693"/>
      <c r="EC40" s="694"/>
    </row>
    <row r="41" spans="2:133" ht="11.25" customHeight="1" x14ac:dyDescent="0.15">
      <c r="AQ41" s="746" t="s">
        <v>338</v>
      </c>
      <c r="AR41" s="747"/>
      <c r="AS41" s="747"/>
      <c r="AT41" s="747"/>
      <c r="AU41" s="747"/>
      <c r="AV41" s="747"/>
      <c r="AW41" s="747"/>
      <c r="AX41" s="747"/>
      <c r="AY41" s="748"/>
      <c r="AZ41" s="739">
        <v>4669263</v>
      </c>
      <c r="BA41" s="740"/>
      <c r="BB41" s="740"/>
      <c r="BC41" s="740"/>
      <c r="BD41" s="729"/>
      <c r="BE41" s="729"/>
      <c r="BF41" s="731"/>
      <c r="BG41" s="752"/>
      <c r="BH41" s="753"/>
      <c r="BI41" s="753"/>
      <c r="BJ41" s="753"/>
      <c r="BK41" s="753"/>
      <c r="BL41" s="216"/>
      <c r="BM41" s="684" t="s">
        <v>339</v>
      </c>
      <c r="BN41" s="684"/>
      <c r="BO41" s="684"/>
      <c r="BP41" s="684"/>
      <c r="BQ41" s="684"/>
      <c r="BR41" s="684"/>
      <c r="BS41" s="684"/>
      <c r="BT41" s="684"/>
      <c r="BU41" s="685"/>
      <c r="BV41" s="739">
        <v>378</v>
      </c>
      <c r="BW41" s="740"/>
      <c r="BX41" s="740"/>
      <c r="BY41" s="740"/>
      <c r="BZ41" s="740"/>
      <c r="CA41" s="740"/>
      <c r="CB41" s="749"/>
      <c r="CD41" s="674" t="s">
        <v>340</v>
      </c>
      <c r="CE41" s="675"/>
      <c r="CF41" s="675"/>
      <c r="CG41" s="675"/>
      <c r="CH41" s="675"/>
      <c r="CI41" s="675"/>
      <c r="CJ41" s="675"/>
      <c r="CK41" s="675"/>
      <c r="CL41" s="675"/>
      <c r="CM41" s="675"/>
      <c r="CN41" s="675"/>
      <c r="CO41" s="675"/>
      <c r="CP41" s="675"/>
      <c r="CQ41" s="676"/>
      <c r="CR41" s="659" t="s">
        <v>121</v>
      </c>
      <c r="CS41" s="695"/>
      <c r="CT41" s="695"/>
      <c r="CU41" s="695"/>
      <c r="CV41" s="695"/>
      <c r="CW41" s="695"/>
      <c r="CX41" s="695"/>
      <c r="CY41" s="696"/>
      <c r="CZ41" s="664" t="s">
        <v>334</v>
      </c>
      <c r="DA41" s="693"/>
      <c r="DB41" s="693"/>
      <c r="DC41" s="697"/>
      <c r="DD41" s="668" t="s">
        <v>334</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342</v>
      </c>
      <c r="CE42" s="657"/>
      <c r="CF42" s="657"/>
      <c r="CG42" s="657"/>
      <c r="CH42" s="657"/>
      <c r="CI42" s="657"/>
      <c r="CJ42" s="657"/>
      <c r="CK42" s="657"/>
      <c r="CL42" s="657"/>
      <c r="CM42" s="657"/>
      <c r="CN42" s="657"/>
      <c r="CO42" s="657"/>
      <c r="CP42" s="657"/>
      <c r="CQ42" s="658"/>
      <c r="CR42" s="659">
        <v>19458888</v>
      </c>
      <c r="CS42" s="660"/>
      <c r="CT42" s="660"/>
      <c r="CU42" s="660"/>
      <c r="CV42" s="660"/>
      <c r="CW42" s="660"/>
      <c r="CX42" s="660"/>
      <c r="CY42" s="661"/>
      <c r="CZ42" s="664">
        <v>26.8</v>
      </c>
      <c r="DA42" s="665"/>
      <c r="DB42" s="665"/>
      <c r="DC42" s="760"/>
      <c r="DD42" s="668">
        <v>4999916</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344</v>
      </c>
      <c r="CE43" s="657"/>
      <c r="CF43" s="657"/>
      <c r="CG43" s="657"/>
      <c r="CH43" s="657"/>
      <c r="CI43" s="657"/>
      <c r="CJ43" s="657"/>
      <c r="CK43" s="657"/>
      <c r="CL43" s="657"/>
      <c r="CM43" s="657"/>
      <c r="CN43" s="657"/>
      <c r="CO43" s="657"/>
      <c r="CP43" s="657"/>
      <c r="CQ43" s="658"/>
      <c r="CR43" s="659">
        <v>285835</v>
      </c>
      <c r="CS43" s="695"/>
      <c r="CT43" s="695"/>
      <c r="CU43" s="695"/>
      <c r="CV43" s="695"/>
      <c r="CW43" s="695"/>
      <c r="CX43" s="695"/>
      <c r="CY43" s="696"/>
      <c r="CZ43" s="664">
        <v>0.4</v>
      </c>
      <c r="DA43" s="693"/>
      <c r="DB43" s="693"/>
      <c r="DC43" s="697"/>
      <c r="DD43" s="668">
        <v>234679</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345</v>
      </c>
      <c r="CD44" s="771" t="s">
        <v>296</v>
      </c>
      <c r="CE44" s="772"/>
      <c r="CF44" s="656" t="s">
        <v>346</v>
      </c>
      <c r="CG44" s="657"/>
      <c r="CH44" s="657"/>
      <c r="CI44" s="657"/>
      <c r="CJ44" s="657"/>
      <c r="CK44" s="657"/>
      <c r="CL44" s="657"/>
      <c r="CM44" s="657"/>
      <c r="CN44" s="657"/>
      <c r="CO44" s="657"/>
      <c r="CP44" s="657"/>
      <c r="CQ44" s="658"/>
      <c r="CR44" s="659">
        <v>19113262</v>
      </c>
      <c r="CS44" s="660"/>
      <c r="CT44" s="660"/>
      <c r="CU44" s="660"/>
      <c r="CV44" s="660"/>
      <c r="CW44" s="660"/>
      <c r="CX44" s="660"/>
      <c r="CY44" s="661"/>
      <c r="CZ44" s="664">
        <v>26.3</v>
      </c>
      <c r="DA44" s="665"/>
      <c r="DB44" s="665"/>
      <c r="DC44" s="760"/>
      <c r="DD44" s="668">
        <v>4811203</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347</v>
      </c>
      <c r="CG45" s="657"/>
      <c r="CH45" s="657"/>
      <c r="CI45" s="657"/>
      <c r="CJ45" s="657"/>
      <c r="CK45" s="657"/>
      <c r="CL45" s="657"/>
      <c r="CM45" s="657"/>
      <c r="CN45" s="657"/>
      <c r="CO45" s="657"/>
      <c r="CP45" s="657"/>
      <c r="CQ45" s="658"/>
      <c r="CR45" s="659">
        <v>12611806</v>
      </c>
      <c r="CS45" s="695"/>
      <c r="CT45" s="695"/>
      <c r="CU45" s="695"/>
      <c r="CV45" s="695"/>
      <c r="CW45" s="695"/>
      <c r="CX45" s="695"/>
      <c r="CY45" s="696"/>
      <c r="CZ45" s="664">
        <v>17.399999999999999</v>
      </c>
      <c r="DA45" s="693"/>
      <c r="DB45" s="693"/>
      <c r="DC45" s="697"/>
      <c r="DD45" s="668">
        <v>873601</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348</v>
      </c>
      <c r="CG46" s="657"/>
      <c r="CH46" s="657"/>
      <c r="CI46" s="657"/>
      <c r="CJ46" s="657"/>
      <c r="CK46" s="657"/>
      <c r="CL46" s="657"/>
      <c r="CM46" s="657"/>
      <c r="CN46" s="657"/>
      <c r="CO46" s="657"/>
      <c r="CP46" s="657"/>
      <c r="CQ46" s="658"/>
      <c r="CR46" s="659">
        <v>6320773</v>
      </c>
      <c r="CS46" s="660"/>
      <c r="CT46" s="660"/>
      <c r="CU46" s="660"/>
      <c r="CV46" s="660"/>
      <c r="CW46" s="660"/>
      <c r="CX46" s="660"/>
      <c r="CY46" s="661"/>
      <c r="CZ46" s="664">
        <v>8.6999999999999993</v>
      </c>
      <c r="DA46" s="665"/>
      <c r="DB46" s="665"/>
      <c r="DC46" s="760"/>
      <c r="DD46" s="668">
        <v>3864005</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349</v>
      </c>
      <c r="CG47" s="657"/>
      <c r="CH47" s="657"/>
      <c r="CI47" s="657"/>
      <c r="CJ47" s="657"/>
      <c r="CK47" s="657"/>
      <c r="CL47" s="657"/>
      <c r="CM47" s="657"/>
      <c r="CN47" s="657"/>
      <c r="CO47" s="657"/>
      <c r="CP47" s="657"/>
      <c r="CQ47" s="658"/>
      <c r="CR47" s="659">
        <v>345626</v>
      </c>
      <c r="CS47" s="695"/>
      <c r="CT47" s="695"/>
      <c r="CU47" s="695"/>
      <c r="CV47" s="695"/>
      <c r="CW47" s="695"/>
      <c r="CX47" s="695"/>
      <c r="CY47" s="696"/>
      <c r="CZ47" s="664">
        <v>0.5</v>
      </c>
      <c r="DA47" s="693"/>
      <c r="DB47" s="693"/>
      <c r="DC47" s="697"/>
      <c r="DD47" s="668">
        <v>188713</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350</v>
      </c>
      <c r="CG48" s="657"/>
      <c r="CH48" s="657"/>
      <c r="CI48" s="657"/>
      <c r="CJ48" s="657"/>
      <c r="CK48" s="657"/>
      <c r="CL48" s="657"/>
      <c r="CM48" s="657"/>
      <c r="CN48" s="657"/>
      <c r="CO48" s="657"/>
      <c r="CP48" s="657"/>
      <c r="CQ48" s="658"/>
      <c r="CR48" s="659" t="s">
        <v>334</v>
      </c>
      <c r="CS48" s="660"/>
      <c r="CT48" s="660"/>
      <c r="CU48" s="660"/>
      <c r="CV48" s="660"/>
      <c r="CW48" s="660"/>
      <c r="CX48" s="660"/>
      <c r="CY48" s="661"/>
      <c r="CZ48" s="664" t="s">
        <v>121</v>
      </c>
      <c r="DA48" s="665"/>
      <c r="DB48" s="665"/>
      <c r="DC48" s="760"/>
      <c r="DD48" s="668" t="s">
        <v>334</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351</v>
      </c>
      <c r="CE49" s="705"/>
      <c r="CF49" s="705"/>
      <c r="CG49" s="705"/>
      <c r="CH49" s="705"/>
      <c r="CI49" s="705"/>
      <c r="CJ49" s="705"/>
      <c r="CK49" s="705"/>
      <c r="CL49" s="705"/>
      <c r="CM49" s="705"/>
      <c r="CN49" s="705"/>
      <c r="CO49" s="705"/>
      <c r="CP49" s="705"/>
      <c r="CQ49" s="706"/>
      <c r="CR49" s="739">
        <v>72662693</v>
      </c>
      <c r="CS49" s="729"/>
      <c r="CT49" s="729"/>
      <c r="CU49" s="729"/>
      <c r="CV49" s="729"/>
      <c r="CW49" s="729"/>
      <c r="CX49" s="729"/>
      <c r="CY49" s="761"/>
      <c r="CZ49" s="744">
        <v>100</v>
      </c>
      <c r="DA49" s="762"/>
      <c r="DB49" s="762"/>
      <c r="DC49" s="763"/>
      <c r="DD49" s="764">
        <v>43451908</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xb+9wKiRz3s+vV+8qg0BRlfMsZfRtGe4unQUAOAfnwHclxRjzMHWjDeSk0DWSa1WnuyzLzjyJbzXjrksW4sk5Q==" saltValue="omwEinvzoJdtUff0ggrC5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3" zoomScale="55" zoomScaleNormal="5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353</v>
      </c>
      <c r="DK2" s="807"/>
      <c r="DL2" s="807"/>
      <c r="DM2" s="807"/>
      <c r="DN2" s="807"/>
      <c r="DO2" s="808"/>
      <c r="DP2" s="229"/>
      <c r="DQ2" s="806" t="s">
        <v>354</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355</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357</v>
      </c>
      <c r="B5" s="801"/>
      <c r="C5" s="801"/>
      <c r="D5" s="801"/>
      <c r="E5" s="801"/>
      <c r="F5" s="801"/>
      <c r="G5" s="801"/>
      <c r="H5" s="801"/>
      <c r="I5" s="801"/>
      <c r="J5" s="801"/>
      <c r="K5" s="801"/>
      <c r="L5" s="801"/>
      <c r="M5" s="801"/>
      <c r="N5" s="801"/>
      <c r="O5" s="801"/>
      <c r="P5" s="802"/>
      <c r="Q5" s="777" t="s">
        <v>358</v>
      </c>
      <c r="R5" s="778"/>
      <c r="S5" s="778"/>
      <c r="T5" s="778"/>
      <c r="U5" s="779"/>
      <c r="V5" s="777" t="s">
        <v>359</v>
      </c>
      <c r="W5" s="778"/>
      <c r="X5" s="778"/>
      <c r="Y5" s="778"/>
      <c r="Z5" s="779"/>
      <c r="AA5" s="777" t="s">
        <v>360</v>
      </c>
      <c r="AB5" s="778"/>
      <c r="AC5" s="778"/>
      <c r="AD5" s="778"/>
      <c r="AE5" s="778"/>
      <c r="AF5" s="810" t="s">
        <v>361</v>
      </c>
      <c r="AG5" s="778"/>
      <c r="AH5" s="778"/>
      <c r="AI5" s="778"/>
      <c r="AJ5" s="789"/>
      <c r="AK5" s="778" t="s">
        <v>362</v>
      </c>
      <c r="AL5" s="778"/>
      <c r="AM5" s="778"/>
      <c r="AN5" s="778"/>
      <c r="AO5" s="779"/>
      <c r="AP5" s="777" t="s">
        <v>363</v>
      </c>
      <c r="AQ5" s="778"/>
      <c r="AR5" s="778"/>
      <c r="AS5" s="778"/>
      <c r="AT5" s="779"/>
      <c r="AU5" s="777" t="s">
        <v>364</v>
      </c>
      <c r="AV5" s="778"/>
      <c r="AW5" s="778"/>
      <c r="AX5" s="778"/>
      <c r="AY5" s="789"/>
      <c r="AZ5" s="236"/>
      <c r="BA5" s="236"/>
      <c r="BB5" s="236"/>
      <c r="BC5" s="236"/>
      <c r="BD5" s="236"/>
      <c r="BE5" s="237"/>
      <c r="BF5" s="237"/>
      <c r="BG5" s="237"/>
      <c r="BH5" s="237"/>
      <c r="BI5" s="237"/>
      <c r="BJ5" s="237"/>
      <c r="BK5" s="237"/>
      <c r="BL5" s="237"/>
      <c r="BM5" s="237"/>
      <c r="BN5" s="237"/>
      <c r="BO5" s="237"/>
      <c r="BP5" s="237"/>
      <c r="BQ5" s="800" t="s">
        <v>365</v>
      </c>
      <c r="BR5" s="801"/>
      <c r="BS5" s="801"/>
      <c r="BT5" s="801"/>
      <c r="BU5" s="801"/>
      <c r="BV5" s="801"/>
      <c r="BW5" s="801"/>
      <c r="BX5" s="801"/>
      <c r="BY5" s="801"/>
      <c r="BZ5" s="801"/>
      <c r="CA5" s="801"/>
      <c r="CB5" s="801"/>
      <c r="CC5" s="801"/>
      <c r="CD5" s="801"/>
      <c r="CE5" s="801"/>
      <c r="CF5" s="801"/>
      <c r="CG5" s="802"/>
      <c r="CH5" s="777" t="s">
        <v>366</v>
      </c>
      <c r="CI5" s="778"/>
      <c r="CJ5" s="778"/>
      <c r="CK5" s="778"/>
      <c r="CL5" s="779"/>
      <c r="CM5" s="777" t="s">
        <v>367</v>
      </c>
      <c r="CN5" s="778"/>
      <c r="CO5" s="778"/>
      <c r="CP5" s="778"/>
      <c r="CQ5" s="779"/>
      <c r="CR5" s="777" t="s">
        <v>368</v>
      </c>
      <c r="CS5" s="778"/>
      <c r="CT5" s="778"/>
      <c r="CU5" s="778"/>
      <c r="CV5" s="779"/>
      <c r="CW5" s="777" t="s">
        <v>369</v>
      </c>
      <c r="CX5" s="778"/>
      <c r="CY5" s="778"/>
      <c r="CZ5" s="778"/>
      <c r="DA5" s="779"/>
      <c r="DB5" s="777" t="s">
        <v>370</v>
      </c>
      <c r="DC5" s="778"/>
      <c r="DD5" s="778"/>
      <c r="DE5" s="778"/>
      <c r="DF5" s="779"/>
      <c r="DG5" s="783" t="s">
        <v>371</v>
      </c>
      <c r="DH5" s="784"/>
      <c r="DI5" s="784"/>
      <c r="DJ5" s="784"/>
      <c r="DK5" s="785"/>
      <c r="DL5" s="783" t="s">
        <v>372</v>
      </c>
      <c r="DM5" s="784"/>
      <c r="DN5" s="784"/>
      <c r="DO5" s="784"/>
      <c r="DP5" s="785"/>
      <c r="DQ5" s="777" t="s">
        <v>373</v>
      </c>
      <c r="DR5" s="778"/>
      <c r="DS5" s="778"/>
      <c r="DT5" s="778"/>
      <c r="DU5" s="779"/>
      <c r="DV5" s="777" t="s">
        <v>364</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374</v>
      </c>
      <c r="C7" s="792"/>
      <c r="D7" s="792"/>
      <c r="E7" s="792"/>
      <c r="F7" s="792"/>
      <c r="G7" s="792"/>
      <c r="H7" s="792"/>
      <c r="I7" s="792"/>
      <c r="J7" s="792"/>
      <c r="K7" s="792"/>
      <c r="L7" s="792"/>
      <c r="M7" s="792"/>
      <c r="N7" s="792"/>
      <c r="O7" s="792"/>
      <c r="P7" s="793"/>
      <c r="Q7" s="794">
        <v>73884</v>
      </c>
      <c r="R7" s="795"/>
      <c r="S7" s="795"/>
      <c r="T7" s="795"/>
      <c r="U7" s="795"/>
      <c r="V7" s="795">
        <v>72575</v>
      </c>
      <c r="W7" s="795"/>
      <c r="X7" s="795"/>
      <c r="Y7" s="795"/>
      <c r="Z7" s="795"/>
      <c r="AA7" s="795">
        <v>1309</v>
      </c>
      <c r="AB7" s="795"/>
      <c r="AC7" s="795"/>
      <c r="AD7" s="795"/>
      <c r="AE7" s="796"/>
      <c r="AF7" s="797">
        <v>944</v>
      </c>
      <c r="AG7" s="798"/>
      <c r="AH7" s="798"/>
      <c r="AI7" s="798"/>
      <c r="AJ7" s="799"/>
      <c r="AK7" s="834">
        <v>845</v>
      </c>
      <c r="AL7" s="835"/>
      <c r="AM7" s="835"/>
      <c r="AN7" s="835"/>
      <c r="AO7" s="835"/>
      <c r="AP7" s="835">
        <v>54358</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582</v>
      </c>
      <c r="BT7" s="839"/>
      <c r="BU7" s="839"/>
      <c r="BV7" s="839"/>
      <c r="BW7" s="839"/>
      <c r="BX7" s="839"/>
      <c r="BY7" s="839"/>
      <c r="BZ7" s="839"/>
      <c r="CA7" s="839"/>
      <c r="CB7" s="839"/>
      <c r="CC7" s="839"/>
      <c r="CD7" s="839"/>
      <c r="CE7" s="839"/>
      <c r="CF7" s="839"/>
      <c r="CG7" s="840"/>
      <c r="CH7" s="831">
        <v>-33</v>
      </c>
      <c r="CI7" s="832"/>
      <c r="CJ7" s="832"/>
      <c r="CK7" s="832"/>
      <c r="CL7" s="833"/>
      <c r="CM7" s="831">
        <v>-14</v>
      </c>
      <c r="CN7" s="832"/>
      <c r="CO7" s="832"/>
      <c r="CP7" s="832"/>
      <c r="CQ7" s="833"/>
      <c r="CR7" s="831">
        <v>5</v>
      </c>
      <c r="CS7" s="832"/>
      <c r="CT7" s="832"/>
      <c r="CU7" s="832"/>
      <c r="CV7" s="833"/>
      <c r="CW7" s="831" t="s">
        <v>506</v>
      </c>
      <c r="CX7" s="832"/>
      <c r="CY7" s="832"/>
      <c r="CZ7" s="832"/>
      <c r="DA7" s="833"/>
      <c r="DB7" s="831" t="s">
        <v>506</v>
      </c>
      <c r="DC7" s="832"/>
      <c r="DD7" s="832"/>
      <c r="DE7" s="832"/>
      <c r="DF7" s="833"/>
      <c r="DG7" s="831" t="s">
        <v>506</v>
      </c>
      <c r="DH7" s="832"/>
      <c r="DI7" s="832"/>
      <c r="DJ7" s="832"/>
      <c r="DK7" s="833"/>
      <c r="DL7" s="831" t="s">
        <v>506</v>
      </c>
      <c r="DM7" s="832"/>
      <c r="DN7" s="832"/>
      <c r="DO7" s="832"/>
      <c r="DP7" s="833"/>
      <c r="DQ7" s="831" t="s">
        <v>506</v>
      </c>
      <c r="DR7" s="832"/>
      <c r="DS7" s="832"/>
      <c r="DT7" s="832"/>
      <c r="DU7" s="833"/>
      <c r="DV7" s="812"/>
      <c r="DW7" s="813"/>
      <c r="DX7" s="813"/>
      <c r="DY7" s="813"/>
      <c r="DZ7" s="814"/>
      <c r="EA7" s="234"/>
    </row>
    <row r="8" spans="1:131" s="235" customFormat="1" ht="26.25" customHeight="1" x14ac:dyDescent="0.15">
      <c r="A8" s="241">
        <v>2</v>
      </c>
      <c r="B8" s="815" t="s">
        <v>375</v>
      </c>
      <c r="C8" s="816"/>
      <c r="D8" s="816"/>
      <c r="E8" s="816"/>
      <c r="F8" s="816"/>
      <c r="G8" s="816"/>
      <c r="H8" s="816"/>
      <c r="I8" s="816"/>
      <c r="J8" s="816"/>
      <c r="K8" s="816"/>
      <c r="L8" s="816"/>
      <c r="M8" s="816"/>
      <c r="N8" s="816"/>
      <c r="O8" s="816"/>
      <c r="P8" s="817"/>
      <c r="Q8" s="818">
        <v>103</v>
      </c>
      <c r="R8" s="819"/>
      <c r="S8" s="819"/>
      <c r="T8" s="819"/>
      <c r="U8" s="819"/>
      <c r="V8" s="819">
        <v>103</v>
      </c>
      <c r="W8" s="819"/>
      <c r="X8" s="819"/>
      <c r="Y8" s="819"/>
      <c r="Z8" s="819"/>
      <c r="AA8" s="819" t="s">
        <v>506</v>
      </c>
      <c r="AB8" s="819"/>
      <c r="AC8" s="819"/>
      <c r="AD8" s="819"/>
      <c r="AE8" s="820"/>
      <c r="AF8" s="821" t="s">
        <v>566</v>
      </c>
      <c r="AG8" s="822"/>
      <c r="AH8" s="822"/>
      <c r="AI8" s="822"/>
      <c r="AJ8" s="823"/>
      <c r="AK8" s="824">
        <v>74</v>
      </c>
      <c r="AL8" s="825"/>
      <c r="AM8" s="825"/>
      <c r="AN8" s="825"/>
      <c r="AO8" s="825"/>
      <c r="AP8" s="825" t="s">
        <v>506</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t="s">
        <v>583</v>
      </c>
      <c r="BS8" s="828" t="s">
        <v>584</v>
      </c>
      <c r="BT8" s="829"/>
      <c r="BU8" s="829"/>
      <c r="BV8" s="829"/>
      <c r="BW8" s="829"/>
      <c r="BX8" s="829"/>
      <c r="BY8" s="829"/>
      <c r="BZ8" s="829"/>
      <c r="CA8" s="829"/>
      <c r="CB8" s="829"/>
      <c r="CC8" s="829"/>
      <c r="CD8" s="829"/>
      <c r="CE8" s="829"/>
      <c r="CF8" s="829"/>
      <c r="CG8" s="830"/>
      <c r="CH8" s="841">
        <v>-15</v>
      </c>
      <c r="CI8" s="842"/>
      <c r="CJ8" s="842"/>
      <c r="CK8" s="842"/>
      <c r="CL8" s="843"/>
      <c r="CM8" s="841">
        <v>725</v>
      </c>
      <c r="CN8" s="842"/>
      <c r="CO8" s="842"/>
      <c r="CP8" s="842"/>
      <c r="CQ8" s="843"/>
      <c r="CR8" s="841">
        <v>10</v>
      </c>
      <c r="CS8" s="842"/>
      <c r="CT8" s="842"/>
      <c r="CU8" s="842"/>
      <c r="CV8" s="843"/>
      <c r="CW8" s="841" t="s">
        <v>506</v>
      </c>
      <c r="CX8" s="842"/>
      <c r="CY8" s="842"/>
      <c r="CZ8" s="842"/>
      <c r="DA8" s="843"/>
      <c r="DB8" s="841">
        <v>6</v>
      </c>
      <c r="DC8" s="842"/>
      <c r="DD8" s="842"/>
      <c r="DE8" s="842"/>
      <c r="DF8" s="843"/>
      <c r="DG8" s="841">
        <v>2114</v>
      </c>
      <c r="DH8" s="842"/>
      <c r="DI8" s="842"/>
      <c r="DJ8" s="842"/>
      <c r="DK8" s="843"/>
      <c r="DL8" s="841" t="s">
        <v>506</v>
      </c>
      <c r="DM8" s="842"/>
      <c r="DN8" s="842"/>
      <c r="DO8" s="842"/>
      <c r="DP8" s="843"/>
      <c r="DQ8" s="841" t="s">
        <v>506</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585</v>
      </c>
      <c r="BT9" s="829"/>
      <c r="BU9" s="829"/>
      <c r="BV9" s="829"/>
      <c r="BW9" s="829"/>
      <c r="BX9" s="829"/>
      <c r="BY9" s="829"/>
      <c r="BZ9" s="829"/>
      <c r="CA9" s="829"/>
      <c r="CB9" s="829"/>
      <c r="CC9" s="829"/>
      <c r="CD9" s="829"/>
      <c r="CE9" s="829"/>
      <c r="CF9" s="829"/>
      <c r="CG9" s="830"/>
      <c r="CH9" s="841">
        <v>3</v>
      </c>
      <c r="CI9" s="842"/>
      <c r="CJ9" s="842"/>
      <c r="CK9" s="842"/>
      <c r="CL9" s="843"/>
      <c r="CM9" s="841">
        <v>31</v>
      </c>
      <c r="CN9" s="842"/>
      <c r="CO9" s="842"/>
      <c r="CP9" s="842"/>
      <c r="CQ9" s="843"/>
      <c r="CR9" s="841">
        <v>3</v>
      </c>
      <c r="CS9" s="842"/>
      <c r="CT9" s="842"/>
      <c r="CU9" s="842"/>
      <c r="CV9" s="843"/>
      <c r="CW9" s="841" t="s">
        <v>506</v>
      </c>
      <c r="CX9" s="842"/>
      <c r="CY9" s="842"/>
      <c r="CZ9" s="842"/>
      <c r="DA9" s="843"/>
      <c r="DB9" s="841" t="s">
        <v>506</v>
      </c>
      <c r="DC9" s="842"/>
      <c r="DD9" s="842"/>
      <c r="DE9" s="842"/>
      <c r="DF9" s="843"/>
      <c r="DG9" s="841" t="s">
        <v>506</v>
      </c>
      <c r="DH9" s="842"/>
      <c r="DI9" s="842"/>
      <c r="DJ9" s="842"/>
      <c r="DK9" s="843"/>
      <c r="DL9" s="841" t="s">
        <v>506</v>
      </c>
      <c r="DM9" s="842"/>
      <c r="DN9" s="842"/>
      <c r="DO9" s="842"/>
      <c r="DP9" s="843"/>
      <c r="DQ9" s="841" t="s">
        <v>506</v>
      </c>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586</v>
      </c>
      <c r="BT10" s="829"/>
      <c r="BU10" s="829"/>
      <c r="BV10" s="829"/>
      <c r="BW10" s="829"/>
      <c r="BX10" s="829"/>
      <c r="BY10" s="829"/>
      <c r="BZ10" s="829"/>
      <c r="CA10" s="829"/>
      <c r="CB10" s="829"/>
      <c r="CC10" s="829"/>
      <c r="CD10" s="829"/>
      <c r="CE10" s="829"/>
      <c r="CF10" s="829"/>
      <c r="CG10" s="830"/>
      <c r="CH10" s="841">
        <v>-3</v>
      </c>
      <c r="CI10" s="842"/>
      <c r="CJ10" s="842"/>
      <c r="CK10" s="842"/>
      <c r="CL10" s="843"/>
      <c r="CM10" s="841">
        <v>7</v>
      </c>
      <c r="CN10" s="842"/>
      <c r="CO10" s="842"/>
      <c r="CP10" s="842"/>
      <c r="CQ10" s="843"/>
      <c r="CR10" s="841">
        <v>12</v>
      </c>
      <c r="CS10" s="842"/>
      <c r="CT10" s="842"/>
      <c r="CU10" s="842"/>
      <c r="CV10" s="843"/>
      <c r="CW10" s="841">
        <v>2</v>
      </c>
      <c r="CX10" s="842"/>
      <c r="CY10" s="842"/>
      <c r="CZ10" s="842"/>
      <c r="DA10" s="843"/>
      <c r="DB10" s="841" t="s">
        <v>506</v>
      </c>
      <c r="DC10" s="842"/>
      <c r="DD10" s="842"/>
      <c r="DE10" s="842"/>
      <c r="DF10" s="843"/>
      <c r="DG10" s="841" t="s">
        <v>506</v>
      </c>
      <c r="DH10" s="842"/>
      <c r="DI10" s="842"/>
      <c r="DJ10" s="842"/>
      <c r="DK10" s="843"/>
      <c r="DL10" s="841" t="s">
        <v>506</v>
      </c>
      <c r="DM10" s="842"/>
      <c r="DN10" s="842"/>
      <c r="DO10" s="842"/>
      <c r="DP10" s="843"/>
      <c r="DQ10" s="841" t="s">
        <v>506</v>
      </c>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t="s">
        <v>587</v>
      </c>
      <c r="BT11" s="829"/>
      <c r="BU11" s="829"/>
      <c r="BV11" s="829"/>
      <c r="BW11" s="829"/>
      <c r="BX11" s="829"/>
      <c r="BY11" s="829"/>
      <c r="BZ11" s="829"/>
      <c r="CA11" s="829"/>
      <c r="CB11" s="829"/>
      <c r="CC11" s="829"/>
      <c r="CD11" s="829"/>
      <c r="CE11" s="829"/>
      <c r="CF11" s="829"/>
      <c r="CG11" s="830"/>
      <c r="CH11" s="841">
        <v>15</v>
      </c>
      <c r="CI11" s="842"/>
      <c r="CJ11" s="842"/>
      <c r="CK11" s="842"/>
      <c r="CL11" s="843"/>
      <c r="CM11" s="841">
        <v>307</v>
      </c>
      <c r="CN11" s="842"/>
      <c r="CO11" s="842"/>
      <c r="CP11" s="842"/>
      <c r="CQ11" s="843"/>
      <c r="CR11" s="841">
        <v>153</v>
      </c>
      <c r="CS11" s="842"/>
      <c r="CT11" s="842"/>
      <c r="CU11" s="842"/>
      <c r="CV11" s="843"/>
      <c r="CW11" s="841" t="s">
        <v>506</v>
      </c>
      <c r="CX11" s="842"/>
      <c r="CY11" s="842"/>
      <c r="CZ11" s="842"/>
      <c r="DA11" s="843"/>
      <c r="DB11" s="841" t="s">
        <v>506</v>
      </c>
      <c r="DC11" s="842"/>
      <c r="DD11" s="842"/>
      <c r="DE11" s="842"/>
      <c r="DF11" s="843"/>
      <c r="DG11" s="841" t="s">
        <v>506</v>
      </c>
      <c r="DH11" s="842"/>
      <c r="DI11" s="842"/>
      <c r="DJ11" s="842"/>
      <c r="DK11" s="843"/>
      <c r="DL11" s="841" t="s">
        <v>506</v>
      </c>
      <c r="DM11" s="842"/>
      <c r="DN11" s="842"/>
      <c r="DO11" s="842"/>
      <c r="DP11" s="843"/>
      <c r="DQ11" s="841" t="s">
        <v>506</v>
      </c>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t="s">
        <v>588</v>
      </c>
      <c r="BT12" s="829"/>
      <c r="BU12" s="829"/>
      <c r="BV12" s="829"/>
      <c r="BW12" s="829"/>
      <c r="BX12" s="829"/>
      <c r="BY12" s="829"/>
      <c r="BZ12" s="829"/>
      <c r="CA12" s="829"/>
      <c r="CB12" s="829"/>
      <c r="CC12" s="829"/>
      <c r="CD12" s="829"/>
      <c r="CE12" s="829"/>
      <c r="CF12" s="829"/>
      <c r="CG12" s="830"/>
      <c r="CH12" s="841">
        <v>5</v>
      </c>
      <c r="CI12" s="842"/>
      <c r="CJ12" s="842"/>
      <c r="CK12" s="842"/>
      <c r="CL12" s="843"/>
      <c r="CM12" s="841">
        <v>47</v>
      </c>
      <c r="CN12" s="842"/>
      <c r="CO12" s="842"/>
      <c r="CP12" s="842"/>
      <c r="CQ12" s="843"/>
      <c r="CR12" s="841">
        <v>10</v>
      </c>
      <c r="CS12" s="842"/>
      <c r="CT12" s="842"/>
      <c r="CU12" s="842"/>
      <c r="CV12" s="843"/>
      <c r="CW12" s="841" t="s">
        <v>506</v>
      </c>
      <c r="CX12" s="842"/>
      <c r="CY12" s="842"/>
      <c r="CZ12" s="842"/>
      <c r="DA12" s="843"/>
      <c r="DB12" s="841" t="s">
        <v>506</v>
      </c>
      <c r="DC12" s="842"/>
      <c r="DD12" s="842"/>
      <c r="DE12" s="842"/>
      <c r="DF12" s="843"/>
      <c r="DG12" s="841" t="s">
        <v>506</v>
      </c>
      <c r="DH12" s="842"/>
      <c r="DI12" s="842"/>
      <c r="DJ12" s="842"/>
      <c r="DK12" s="843"/>
      <c r="DL12" s="841" t="s">
        <v>506</v>
      </c>
      <c r="DM12" s="842"/>
      <c r="DN12" s="842"/>
      <c r="DO12" s="842"/>
      <c r="DP12" s="843"/>
      <c r="DQ12" s="841" t="s">
        <v>506</v>
      </c>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t="s">
        <v>589</v>
      </c>
      <c r="BT13" s="829"/>
      <c r="BU13" s="829"/>
      <c r="BV13" s="829"/>
      <c r="BW13" s="829"/>
      <c r="BX13" s="829"/>
      <c r="BY13" s="829"/>
      <c r="BZ13" s="829"/>
      <c r="CA13" s="829"/>
      <c r="CB13" s="829"/>
      <c r="CC13" s="829"/>
      <c r="CD13" s="829"/>
      <c r="CE13" s="829"/>
      <c r="CF13" s="829"/>
      <c r="CG13" s="830"/>
      <c r="CH13" s="841">
        <v>-103</v>
      </c>
      <c r="CI13" s="842"/>
      <c r="CJ13" s="842"/>
      <c r="CK13" s="842"/>
      <c r="CL13" s="843"/>
      <c r="CM13" s="841">
        <v>45</v>
      </c>
      <c r="CN13" s="842"/>
      <c r="CO13" s="842"/>
      <c r="CP13" s="842"/>
      <c r="CQ13" s="843"/>
      <c r="CR13" s="841">
        <v>55</v>
      </c>
      <c r="CS13" s="842"/>
      <c r="CT13" s="842"/>
      <c r="CU13" s="842"/>
      <c r="CV13" s="843"/>
      <c r="CW13" s="841" t="s">
        <v>506</v>
      </c>
      <c r="CX13" s="842"/>
      <c r="CY13" s="842"/>
      <c r="CZ13" s="842"/>
      <c r="DA13" s="843"/>
      <c r="DB13" s="841" t="s">
        <v>506</v>
      </c>
      <c r="DC13" s="842"/>
      <c r="DD13" s="842"/>
      <c r="DE13" s="842"/>
      <c r="DF13" s="843"/>
      <c r="DG13" s="841" t="s">
        <v>506</v>
      </c>
      <c r="DH13" s="842"/>
      <c r="DI13" s="842"/>
      <c r="DJ13" s="842"/>
      <c r="DK13" s="843"/>
      <c r="DL13" s="841" t="s">
        <v>506</v>
      </c>
      <c r="DM13" s="842"/>
      <c r="DN13" s="842"/>
      <c r="DO13" s="842"/>
      <c r="DP13" s="843"/>
      <c r="DQ13" s="841" t="s">
        <v>506</v>
      </c>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t="s">
        <v>590</v>
      </c>
      <c r="BT14" s="829"/>
      <c r="BU14" s="829"/>
      <c r="BV14" s="829"/>
      <c r="BW14" s="829"/>
      <c r="BX14" s="829"/>
      <c r="BY14" s="829"/>
      <c r="BZ14" s="829"/>
      <c r="CA14" s="829"/>
      <c r="CB14" s="829"/>
      <c r="CC14" s="829"/>
      <c r="CD14" s="829"/>
      <c r="CE14" s="829"/>
      <c r="CF14" s="829"/>
      <c r="CG14" s="830"/>
      <c r="CH14" s="841">
        <v>3</v>
      </c>
      <c r="CI14" s="842"/>
      <c r="CJ14" s="842"/>
      <c r="CK14" s="842"/>
      <c r="CL14" s="843"/>
      <c r="CM14" s="841">
        <v>56</v>
      </c>
      <c r="CN14" s="842"/>
      <c r="CO14" s="842"/>
      <c r="CP14" s="842"/>
      <c r="CQ14" s="843"/>
      <c r="CR14" s="841">
        <v>20</v>
      </c>
      <c r="CS14" s="842"/>
      <c r="CT14" s="842"/>
      <c r="CU14" s="842"/>
      <c r="CV14" s="843"/>
      <c r="CW14" s="841">
        <v>11</v>
      </c>
      <c r="CX14" s="842"/>
      <c r="CY14" s="842"/>
      <c r="CZ14" s="842"/>
      <c r="DA14" s="843"/>
      <c r="DB14" s="841" t="s">
        <v>506</v>
      </c>
      <c r="DC14" s="842"/>
      <c r="DD14" s="842"/>
      <c r="DE14" s="842"/>
      <c r="DF14" s="843"/>
      <c r="DG14" s="841" t="s">
        <v>506</v>
      </c>
      <c r="DH14" s="842"/>
      <c r="DI14" s="842"/>
      <c r="DJ14" s="842"/>
      <c r="DK14" s="843"/>
      <c r="DL14" s="841" t="s">
        <v>506</v>
      </c>
      <c r="DM14" s="842"/>
      <c r="DN14" s="842"/>
      <c r="DO14" s="842"/>
      <c r="DP14" s="843"/>
      <c r="DQ14" s="841" t="s">
        <v>506</v>
      </c>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t="s">
        <v>591</v>
      </c>
      <c r="BT15" s="829"/>
      <c r="BU15" s="829"/>
      <c r="BV15" s="829"/>
      <c r="BW15" s="829"/>
      <c r="BX15" s="829"/>
      <c r="BY15" s="829"/>
      <c r="BZ15" s="829"/>
      <c r="CA15" s="829"/>
      <c r="CB15" s="829"/>
      <c r="CC15" s="829"/>
      <c r="CD15" s="829"/>
      <c r="CE15" s="829"/>
      <c r="CF15" s="829"/>
      <c r="CG15" s="830"/>
      <c r="CH15" s="841">
        <v>37</v>
      </c>
      <c r="CI15" s="842"/>
      <c r="CJ15" s="842"/>
      <c r="CK15" s="842"/>
      <c r="CL15" s="843"/>
      <c r="CM15" s="841">
        <v>155</v>
      </c>
      <c r="CN15" s="842"/>
      <c r="CO15" s="842"/>
      <c r="CP15" s="842"/>
      <c r="CQ15" s="843"/>
      <c r="CR15" s="841">
        <v>90</v>
      </c>
      <c r="CS15" s="842"/>
      <c r="CT15" s="842"/>
      <c r="CU15" s="842"/>
      <c r="CV15" s="843"/>
      <c r="CW15" s="841">
        <v>216</v>
      </c>
      <c r="CX15" s="842"/>
      <c r="CY15" s="842"/>
      <c r="CZ15" s="842"/>
      <c r="DA15" s="843"/>
      <c r="DB15" s="841" t="s">
        <v>506</v>
      </c>
      <c r="DC15" s="842"/>
      <c r="DD15" s="842"/>
      <c r="DE15" s="842"/>
      <c r="DF15" s="843"/>
      <c r="DG15" s="841" t="s">
        <v>506</v>
      </c>
      <c r="DH15" s="842"/>
      <c r="DI15" s="842"/>
      <c r="DJ15" s="842"/>
      <c r="DK15" s="843"/>
      <c r="DL15" s="841" t="s">
        <v>506</v>
      </c>
      <c r="DM15" s="842"/>
      <c r="DN15" s="842"/>
      <c r="DO15" s="842"/>
      <c r="DP15" s="843"/>
      <c r="DQ15" s="841" t="s">
        <v>506</v>
      </c>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t="s">
        <v>592</v>
      </c>
      <c r="BT16" s="829"/>
      <c r="BU16" s="829"/>
      <c r="BV16" s="829"/>
      <c r="BW16" s="829"/>
      <c r="BX16" s="829"/>
      <c r="BY16" s="829"/>
      <c r="BZ16" s="829"/>
      <c r="CA16" s="829"/>
      <c r="CB16" s="829"/>
      <c r="CC16" s="829"/>
      <c r="CD16" s="829"/>
      <c r="CE16" s="829"/>
      <c r="CF16" s="829"/>
      <c r="CG16" s="830"/>
      <c r="CH16" s="841">
        <v>-1</v>
      </c>
      <c r="CI16" s="842"/>
      <c r="CJ16" s="842"/>
      <c r="CK16" s="842"/>
      <c r="CL16" s="843"/>
      <c r="CM16" s="841">
        <v>11963</v>
      </c>
      <c r="CN16" s="842"/>
      <c r="CO16" s="842"/>
      <c r="CP16" s="842"/>
      <c r="CQ16" s="843"/>
      <c r="CR16" s="841">
        <v>1</v>
      </c>
      <c r="CS16" s="842"/>
      <c r="CT16" s="842"/>
      <c r="CU16" s="842"/>
      <c r="CV16" s="843"/>
      <c r="CW16" s="841">
        <v>0</v>
      </c>
      <c r="CX16" s="842"/>
      <c r="CY16" s="842"/>
      <c r="CZ16" s="842"/>
      <c r="DA16" s="843"/>
      <c r="DB16" s="841" t="s">
        <v>506</v>
      </c>
      <c r="DC16" s="842"/>
      <c r="DD16" s="842"/>
      <c r="DE16" s="842"/>
      <c r="DF16" s="843"/>
      <c r="DG16" s="841" t="s">
        <v>506</v>
      </c>
      <c r="DH16" s="842"/>
      <c r="DI16" s="842"/>
      <c r="DJ16" s="842"/>
      <c r="DK16" s="843"/>
      <c r="DL16" s="841" t="s">
        <v>506</v>
      </c>
      <c r="DM16" s="842"/>
      <c r="DN16" s="842"/>
      <c r="DO16" s="842"/>
      <c r="DP16" s="843"/>
      <c r="DQ16" s="841" t="s">
        <v>506</v>
      </c>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t="s">
        <v>593</v>
      </c>
      <c r="BT17" s="829"/>
      <c r="BU17" s="829"/>
      <c r="BV17" s="829"/>
      <c r="BW17" s="829"/>
      <c r="BX17" s="829"/>
      <c r="BY17" s="829"/>
      <c r="BZ17" s="829"/>
      <c r="CA17" s="829"/>
      <c r="CB17" s="829"/>
      <c r="CC17" s="829"/>
      <c r="CD17" s="829"/>
      <c r="CE17" s="829"/>
      <c r="CF17" s="829"/>
      <c r="CG17" s="830"/>
      <c r="CH17" s="841">
        <v>47</v>
      </c>
      <c r="CI17" s="842"/>
      <c r="CJ17" s="842"/>
      <c r="CK17" s="842"/>
      <c r="CL17" s="843"/>
      <c r="CM17" s="841">
        <v>648</v>
      </c>
      <c r="CN17" s="842"/>
      <c r="CO17" s="842"/>
      <c r="CP17" s="842"/>
      <c r="CQ17" s="843"/>
      <c r="CR17" s="841">
        <v>60</v>
      </c>
      <c r="CS17" s="842"/>
      <c r="CT17" s="842"/>
      <c r="CU17" s="842"/>
      <c r="CV17" s="843"/>
      <c r="CW17" s="841" t="s">
        <v>506</v>
      </c>
      <c r="CX17" s="842"/>
      <c r="CY17" s="842"/>
      <c r="CZ17" s="842"/>
      <c r="DA17" s="843"/>
      <c r="DB17" s="841">
        <v>967</v>
      </c>
      <c r="DC17" s="842"/>
      <c r="DD17" s="842"/>
      <c r="DE17" s="842"/>
      <c r="DF17" s="843"/>
      <c r="DG17" s="841" t="s">
        <v>506</v>
      </c>
      <c r="DH17" s="842"/>
      <c r="DI17" s="842"/>
      <c r="DJ17" s="842"/>
      <c r="DK17" s="843"/>
      <c r="DL17" s="841" t="s">
        <v>506</v>
      </c>
      <c r="DM17" s="842"/>
      <c r="DN17" s="842"/>
      <c r="DO17" s="842"/>
      <c r="DP17" s="843"/>
      <c r="DQ17" s="841" t="s">
        <v>506</v>
      </c>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377</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378</v>
      </c>
      <c r="B23" s="850" t="s">
        <v>379</v>
      </c>
      <c r="C23" s="851"/>
      <c r="D23" s="851"/>
      <c r="E23" s="851"/>
      <c r="F23" s="851"/>
      <c r="G23" s="851"/>
      <c r="H23" s="851"/>
      <c r="I23" s="851"/>
      <c r="J23" s="851"/>
      <c r="K23" s="851"/>
      <c r="L23" s="851"/>
      <c r="M23" s="851"/>
      <c r="N23" s="851"/>
      <c r="O23" s="851"/>
      <c r="P23" s="852"/>
      <c r="Q23" s="853">
        <v>73972</v>
      </c>
      <c r="R23" s="854"/>
      <c r="S23" s="854"/>
      <c r="T23" s="854"/>
      <c r="U23" s="854"/>
      <c r="V23" s="854">
        <v>72663</v>
      </c>
      <c r="W23" s="854"/>
      <c r="X23" s="854"/>
      <c r="Y23" s="854"/>
      <c r="Z23" s="854"/>
      <c r="AA23" s="854">
        <v>1309</v>
      </c>
      <c r="AB23" s="854"/>
      <c r="AC23" s="854"/>
      <c r="AD23" s="854"/>
      <c r="AE23" s="855"/>
      <c r="AF23" s="856">
        <v>944</v>
      </c>
      <c r="AG23" s="854"/>
      <c r="AH23" s="854"/>
      <c r="AI23" s="854"/>
      <c r="AJ23" s="857"/>
      <c r="AK23" s="858"/>
      <c r="AL23" s="859"/>
      <c r="AM23" s="859"/>
      <c r="AN23" s="859"/>
      <c r="AO23" s="859"/>
      <c r="AP23" s="854">
        <v>54358</v>
      </c>
      <c r="AQ23" s="854"/>
      <c r="AR23" s="854"/>
      <c r="AS23" s="854"/>
      <c r="AT23" s="854"/>
      <c r="AU23" s="860"/>
      <c r="AV23" s="860"/>
      <c r="AW23" s="860"/>
      <c r="AX23" s="860"/>
      <c r="AY23" s="861"/>
      <c r="AZ23" s="869" t="s">
        <v>121</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380</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381</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357</v>
      </c>
      <c r="B26" s="801"/>
      <c r="C26" s="801"/>
      <c r="D26" s="801"/>
      <c r="E26" s="801"/>
      <c r="F26" s="801"/>
      <c r="G26" s="801"/>
      <c r="H26" s="801"/>
      <c r="I26" s="801"/>
      <c r="J26" s="801"/>
      <c r="K26" s="801"/>
      <c r="L26" s="801"/>
      <c r="M26" s="801"/>
      <c r="N26" s="801"/>
      <c r="O26" s="801"/>
      <c r="P26" s="802"/>
      <c r="Q26" s="777" t="s">
        <v>382</v>
      </c>
      <c r="R26" s="778"/>
      <c r="S26" s="778"/>
      <c r="T26" s="778"/>
      <c r="U26" s="779"/>
      <c r="V26" s="777" t="s">
        <v>383</v>
      </c>
      <c r="W26" s="778"/>
      <c r="X26" s="778"/>
      <c r="Y26" s="778"/>
      <c r="Z26" s="779"/>
      <c r="AA26" s="777" t="s">
        <v>384</v>
      </c>
      <c r="AB26" s="778"/>
      <c r="AC26" s="778"/>
      <c r="AD26" s="778"/>
      <c r="AE26" s="778"/>
      <c r="AF26" s="872" t="s">
        <v>385</v>
      </c>
      <c r="AG26" s="873"/>
      <c r="AH26" s="873"/>
      <c r="AI26" s="873"/>
      <c r="AJ26" s="874"/>
      <c r="AK26" s="778" t="s">
        <v>386</v>
      </c>
      <c r="AL26" s="778"/>
      <c r="AM26" s="778"/>
      <c r="AN26" s="778"/>
      <c r="AO26" s="779"/>
      <c r="AP26" s="777" t="s">
        <v>387</v>
      </c>
      <c r="AQ26" s="778"/>
      <c r="AR26" s="778"/>
      <c r="AS26" s="778"/>
      <c r="AT26" s="779"/>
      <c r="AU26" s="777" t="s">
        <v>388</v>
      </c>
      <c r="AV26" s="778"/>
      <c r="AW26" s="778"/>
      <c r="AX26" s="778"/>
      <c r="AY26" s="779"/>
      <c r="AZ26" s="777" t="s">
        <v>389</v>
      </c>
      <c r="BA26" s="778"/>
      <c r="BB26" s="778"/>
      <c r="BC26" s="778"/>
      <c r="BD26" s="779"/>
      <c r="BE26" s="777" t="s">
        <v>364</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390</v>
      </c>
      <c r="C28" s="792"/>
      <c r="D28" s="792"/>
      <c r="E28" s="792"/>
      <c r="F28" s="792"/>
      <c r="G28" s="792"/>
      <c r="H28" s="792"/>
      <c r="I28" s="792"/>
      <c r="J28" s="792"/>
      <c r="K28" s="792"/>
      <c r="L28" s="792"/>
      <c r="M28" s="792"/>
      <c r="N28" s="792"/>
      <c r="O28" s="792"/>
      <c r="P28" s="793"/>
      <c r="Q28" s="882">
        <v>20422</v>
      </c>
      <c r="R28" s="883"/>
      <c r="S28" s="883"/>
      <c r="T28" s="883"/>
      <c r="U28" s="883"/>
      <c r="V28" s="883">
        <v>19351</v>
      </c>
      <c r="W28" s="883"/>
      <c r="X28" s="883"/>
      <c r="Y28" s="883"/>
      <c r="Z28" s="883"/>
      <c r="AA28" s="883">
        <v>1071</v>
      </c>
      <c r="AB28" s="883"/>
      <c r="AC28" s="883"/>
      <c r="AD28" s="883"/>
      <c r="AE28" s="884"/>
      <c r="AF28" s="885">
        <v>1071</v>
      </c>
      <c r="AG28" s="883"/>
      <c r="AH28" s="883"/>
      <c r="AI28" s="883"/>
      <c r="AJ28" s="886"/>
      <c r="AK28" s="887">
        <v>1524</v>
      </c>
      <c r="AL28" s="878"/>
      <c r="AM28" s="878"/>
      <c r="AN28" s="878"/>
      <c r="AO28" s="878"/>
      <c r="AP28" s="878" t="s">
        <v>506</v>
      </c>
      <c r="AQ28" s="878"/>
      <c r="AR28" s="878"/>
      <c r="AS28" s="878"/>
      <c r="AT28" s="878"/>
      <c r="AU28" s="878" t="s">
        <v>506</v>
      </c>
      <c r="AV28" s="878"/>
      <c r="AW28" s="878"/>
      <c r="AX28" s="878"/>
      <c r="AY28" s="878"/>
      <c r="AZ28" s="879" t="s">
        <v>506</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391</v>
      </c>
      <c r="C29" s="816"/>
      <c r="D29" s="816"/>
      <c r="E29" s="816"/>
      <c r="F29" s="816"/>
      <c r="G29" s="816"/>
      <c r="H29" s="816"/>
      <c r="I29" s="816"/>
      <c r="J29" s="816"/>
      <c r="K29" s="816"/>
      <c r="L29" s="816"/>
      <c r="M29" s="816"/>
      <c r="N29" s="816"/>
      <c r="O29" s="816"/>
      <c r="P29" s="817"/>
      <c r="Q29" s="818">
        <v>14039</v>
      </c>
      <c r="R29" s="819"/>
      <c r="S29" s="819"/>
      <c r="T29" s="819"/>
      <c r="U29" s="819"/>
      <c r="V29" s="819">
        <v>13890</v>
      </c>
      <c r="W29" s="819"/>
      <c r="X29" s="819"/>
      <c r="Y29" s="819"/>
      <c r="Z29" s="819"/>
      <c r="AA29" s="819">
        <v>149</v>
      </c>
      <c r="AB29" s="819"/>
      <c r="AC29" s="819"/>
      <c r="AD29" s="819"/>
      <c r="AE29" s="820"/>
      <c r="AF29" s="821">
        <v>149</v>
      </c>
      <c r="AG29" s="822"/>
      <c r="AH29" s="822"/>
      <c r="AI29" s="822"/>
      <c r="AJ29" s="823"/>
      <c r="AK29" s="890">
        <v>2106</v>
      </c>
      <c r="AL29" s="891"/>
      <c r="AM29" s="891"/>
      <c r="AN29" s="891"/>
      <c r="AO29" s="891"/>
      <c r="AP29" s="891" t="s">
        <v>506</v>
      </c>
      <c r="AQ29" s="891"/>
      <c r="AR29" s="891"/>
      <c r="AS29" s="891"/>
      <c r="AT29" s="891"/>
      <c r="AU29" s="891" t="s">
        <v>506</v>
      </c>
      <c r="AV29" s="891"/>
      <c r="AW29" s="891"/>
      <c r="AX29" s="891"/>
      <c r="AY29" s="891"/>
      <c r="AZ29" s="892" t="s">
        <v>506</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392</v>
      </c>
      <c r="C30" s="816"/>
      <c r="D30" s="816"/>
      <c r="E30" s="816"/>
      <c r="F30" s="816"/>
      <c r="G30" s="816"/>
      <c r="H30" s="816"/>
      <c r="I30" s="816"/>
      <c r="J30" s="816"/>
      <c r="K30" s="816"/>
      <c r="L30" s="816"/>
      <c r="M30" s="816"/>
      <c r="N30" s="816"/>
      <c r="O30" s="816"/>
      <c r="P30" s="817"/>
      <c r="Q30" s="818">
        <v>2394</v>
      </c>
      <c r="R30" s="819"/>
      <c r="S30" s="819"/>
      <c r="T30" s="819"/>
      <c r="U30" s="819"/>
      <c r="V30" s="819">
        <v>2317</v>
      </c>
      <c r="W30" s="819"/>
      <c r="X30" s="819"/>
      <c r="Y30" s="819"/>
      <c r="Z30" s="819"/>
      <c r="AA30" s="819">
        <v>76</v>
      </c>
      <c r="AB30" s="819"/>
      <c r="AC30" s="819"/>
      <c r="AD30" s="819"/>
      <c r="AE30" s="820"/>
      <c r="AF30" s="821">
        <v>76</v>
      </c>
      <c r="AG30" s="822"/>
      <c r="AH30" s="822"/>
      <c r="AI30" s="822"/>
      <c r="AJ30" s="823"/>
      <c r="AK30" s="890">
        <v>533</v>
      </c>
      <c r="AL30" s="891"/>
      <c r="AM30" s="891"/>
      <c r="AN30" s="891"/>
      <c r="AO30" s="891"/>
      <c r="AP30" s="891" t="s">
        <v>506</v>
      </c>
      <c r="AQ30" s="891"/>
      <c r="AR30" s="891"/>
      <c r="AS30" s="891"/>
      <c r="AT30" s="891"/>
      <c r="AU30" s="891" t="s">
        <v>506</v>
      </c>
      <c r="AV30" s="891"/>
      <c r="AW30" s="891"/>
      <c r="AX30" s="891"/>
      <c r="AY30" s="891"/>
      <c r="AZ30" s="892" t="s">
        <v>506</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393</v>
      </c>
      <c r="C31" s="816"/>
      <c r="D31" s="816"/>
      <c r="E31" s="816"/>
      <c r="F31" s="816"/>
      <c r="G31" s="816"/>
      <c r="H31" s="816"/>
      <c r="I31" s="816"/>
      <c r="J31" s="816"/>
      <c r="K31" s="816"/>
      <c r="L31" s="816"/>
      <c r="M31" s="816"/>
      <c r="N31" s="816"/>
      <c r="O31" s="816"/>
      <c r="P31" s="817"/>
      <c r="Q31" s="818">
        <v>22</v>
      </c>
      <c r="R31" s="819"/>
      <c r="S31" s="819"/>
      <c r="T31" s="819"/>
      <c r="U31" s="819"/>
      <c r="V31" s="819">
        <v>22</v>
      </c>
      <c r="W31" s="819"/>
      <c r="X31" s="819"/>
      <c r="Y31" s="819"/>
      <c r="Z31" s="819"/>
      <c r="AA31" s="819" t="s">
        <v>506</v>
      </c>
      <c r="AB31" s="819"/>
      <c r="AC31" s="819"/>
      <c r="AD31" s="819"/>
      <c r="AE31" s="820"/>
      <c r="AF31" s="821" t="s">
        <v>121</v>
      </c>
      <c r="AG31" s="822"/>
      <c r="AH31" s="822"/>
      <c r="AI31" s="822"/>
      <c r="AJ31" s="823"/>
      <c r="AK31" s="890">
        <v>5</v>
      </c>
      <c r="AL31" s="891"/>
      <c r="AM31" s="891"/>
      <c r="AN31" s="891"/>
      <c r="AO31" s="891"/>
      <c r="AP31" s="891" t="s">
        <v>506</v>
      </c>
      <c r="AQ31" s="891"/>
      <c r="AR31" s="891"/>
      <c r="AS31" s="891"/>
      <c r="AT31" s="891"/>
      <c r="AU31" s="891" t="s">
        <v>506</v>
      </c>
      <c r="AV31" s="891"/>
      <c r="AW31" s="891"/>
      <c r="AX31" s="891"/>
      <c r="AY31" s="891"/>
      <c r="AZ31" s="892" t="s">
        <v>506</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394</v>
      </c>
      <c r="C32" s="816"/>
      <c r="D32" s="816"/>
      <c r="E32" s="816"/>
      <c r="F32" s="816"/>
      <c r="G32" s="816"/>
      <c r="H32" s="816"/>
      <c r="I32" s="816"/>
      <c r="J32" s="816"/>
      <c r="K32" s="816"/>
      <c r="L32" s="816"/>
      <c r="M32" s="816"/>
      <c r="N32" s="816"/>
      <c r="O32" s="816"/>
      <c r="P32" s="817"/>
      <c r="Q32" s="818">
        <v>2168</v>
      </c>
      <c r="R32" s="819"/>
      <c r="S32" s="819"/>
      <c r="T32" s="819"/>
      <c r="U32" s="819"/>
      <c r="V32" s="819">
        <v>1912</v>
      </c>
      <c r="W32" s="819"/>
      <c r="X32" s="819"/>
      <c r="Y32" s="819"/>
      <c r="Z32" s="819"/>
      <c r="AA32" s="819">
        <v>256</v>
      </c>
      <c r="AB32" s="819"/>
      <c r="AC32" s="819"/>
      <c r="AD32" s="819"/>
      <c r="AE32" s="820"/>
      <c r="AF32" s="821">
        <v>1981</v>
      </c>
      <c r="AG32" s="822"/>
      <c r="AH32" s="822"/>
      <c r="AI32" s="822"/>
      <c r="AJ32" s="823"/>
      <c r="AK32" s="890">
        <v>396</v>
      </c>
      <c r="AL32" s="891"/>
      <c r="AM32" s="891"/>
      <c r="AN32" s="891"/>
      <c r="AO32" s="891"/>
      <c r="AP32" s="891">
        <v>5473</v>
      </c>
      <c r="AQ32" s="891"/>
      <c r="AR32" s="891"/>
      <c r="AS32" s="891"/>
      <c r="AT32" s="891"/>
      <c r="AU32" s="891">
        <v>848</v>
      </c>
      <c r="AV32" s="891"/>
      <c r="AW32" s="891"/>
      <c r="AX32" s="891"/>
      <c r="AY32" s="891"/>
      <c r="AZ32" s="892" t="s">
        <v>506</v>
      </c>
      <c r="BA32" s="892"/>
      <c r="BB32" s="892"/>
      <c r="BC32" s="892"/>
      <c r="BD32" s="892"/>
      <c r="BE32" s="888" t="s">
        <v>567</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395</v>
      </c>
      <c r="C33" s="816"/>
      <c r="D33" s="816"/>
      <c r="E33" s="816"/>
      <c r="F33" s="816"/>
      <c r="G33" s="816"/>
      <c r="H33" s="816"/>
      <c r="I33" s="816"/>
      <c r="J33" s="816"/>
      <c r="K33" s="816"/>
      <c r="L33" s="816"/>
      <c r="M33" s="816"/>
      <c r="N33" s="816"/>
      <c r="O33" s="816"/>
      <c r="P33" s="817"/>
      <c r="Q33" s="818">
        <v>132</v>
      </c>
      <c r="R33" s="819"/>
      <c r="S33" s="819"/>
      <c r="T33" s="819"/>
      <c r="U33" s="819"/>
      <c r="V33" s="819">
        <v>125</v>
      </c>
      <c r="W33" s="819"/>
      <c r="X33" s="819"/>
      <c r="Y33" s="819"/>
      <c r="Z33" s="819"/>
      <c r="AA33" s="819">
        <v>7</v>
      </c>
      <c r="AB33" s="819"/>
      <c r="AC33" s="819"/>
      <c r="AD33" s="819"/>
      <c r="AE33" s="820"/>
      <c r="AF33" s="821">
        <v>726</v>
      </c>
      <c r="AG33" s="822"/>
      <c r="AH33" s="822"/>
      <c r="AI33" s="822"/>
      <c r="AJ33" s="823"/>
      <c r="AK33" s="890">
        <v>1</v>
      </c>
      <c r="AL33" s="891"/>
      <c r="AM33" s="891"/>
      <c r="AN33" s="891"/>
      <c r="AO33" s="891"/>
      <c r="AP33" s="891" t="s">
        <v>506</v>
      </c>
      <c r="AQ33" s="891"/>
      <c r="AR33" s="891"/>
      <c r="AS33" s="891"/>
      <c r="AT33" s="891"/>
      <c r="AU33" s="891" t="s">
        <v>506</v>
      </c>
      <c r="AV33" s="891"/>
      <c r="AW33" s="891"/>
      <c r="AX33" s="891"/>
      <c r="AY33" s="891"/>
      <c r="AZ33" s="892" t="s">
        <v>506</v>
      </c>
      <c r="BA33" s="892"/>
      <c r="BB33" s="892"/>
      <c r="BC33" s="892"/>
      <c r="BD33" s="892"/>
      <c r="BE33" s="888" t="s">
        <v>567</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396</v>
      </c>
      <c r="C34" s="816"/>
      <c r="D34" s="816"/>
      <c r="E34" s="816"/>
      <c r="F34" s="816"/>
      <c r="G34" s="816"/>
      <c r="H34" s="816"/>
      <c r="I34" s="816"/>
      <c r="J34" s="816"/>
      <c r="K34" s="816"/>
      <c r="L34" s="816"/>
      <c r="M34" s="816"/>
      <c r="N34" s="816"/>
      <c r="O34" s="816"/>
      <c r="P34" s="817"/>
      <c r="Q34" s="818">
        <v>796</v>
      </c>
      <c r="R34" s="819"/>
      <c r="S34" s="819"/>
      <c r="T34" s="819"/>
      <c r="U34" s="819"/>
      <c r="V34" s="819">
        <v>814</v>
      </c>
      <c r="W34" s="819"/>
      <c r="X34" s="819"/>
      <c r="Y34" s="819"/>
      <c r="Z34" s="819"/>
      <c r="AA34" s="819">
        <v>-18</v>
      </c>
      <c r="AB34" s="819"/>
      <c r="AC34" s="819"/>
      <c r="AD34" s="819"/>
      <c r="AE34" s="820"/>
      <c r="AF34" s="821">
        <v>1016</v>
      </c>
      <c r="AG34" s="822"/>
      <c r="AH34" s="822"/>
      <c r="AI34" s="822"/>
      <c r="AJ34" s="823"/>
      <c r="AK34" s="890">
        <v>297</v>
      </c>
      <c r="AL34" s="891"/>
      <c r="AM34" s="891"/>
      <c r="AN34" s="891"/>
      <c r="AO34" s="891"/>
      <c r="AP34" s="891">
        <v>58</v>
      </c>
      <c r="AQ34" s="891"/>
      <c r="AR34" s="891"/>
      <c r="AS34" s="891"/>
      <c r="AT34" s="891"/>
      <c r="AU34" s="891">
        <v>37</v>
      </c>
      <c r="AV34" s="891"/>
      <c r="AW34" s="891"/>
      <c r="AX34" s="891"/>
      <c r="AY34" s="891"/>
      <c r="AZ34" s="892" t="s">
        <v>506</v>
      </c>
      <c r="BA34" s="892"/>
      <c r="BB34" s="892"/>
      <c r="BC34" s="892"/>
      <c r="BD34" s="892"/>
      <c r="BE34" s="888" t="s">
        <v>567</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397</v>
      </c>
      <c r="C35" s="816"/>
      <c r="D35" s="816"/>
      <c r="E35" s="816"/>
      <c r="F35" s="816"/>
      <c r="G35" s="816"/>
      <c r="H35" s="816"/>
      <c r="I35" s="816"/>
      <c r="J35" s="816"/>
      <c r="K35" s="816"/>
      <c r="L35" s="816"/>
      <c r="M35" s="816"/>
      <c r="N35" s="816"/>
      <c r="O35" s="816"/>
      <c r="P35" s="817"/>
      <c r="Q35" s="818">
        <v>2899</v>
      </c>
      <c r="R35" s="819"/>
      <c r="S35" s="819"/>
      <c r="T35" s="819"/>
      <c r="U35" s="819"/>
      <c r="V35" s="819">
        <v>2899</v>
      </c>
      <c r="W35" s="819"/>
      <c r="X35" s="819"/>
      <c r="Y35" s="819"/>
      <c r="Z35" s="819"/>
      <c r="AA35" s="819" t="s">
        <v>506</v>
      </c>
      <c r="AB35" s="819"/>
      <c r="AC35" s="819"/>
      <c r="AD35" s="819"/>
      <c r="AE35" s="820"/>
      <c r="AF35" s="821">
        <v>149</v>
      </c>
      <c r="AG35" s="822"/>
      <c r="AH35" s="822"/>
      <c r="AI35" s="822"/>
      <c r="AJ35" s="823"/>
      <c r="AK35" s="890">
        <v>1254</v>
      </c>
      <c r="AL35" s="891"/>
      <c r="AM35" s="891"/>
      <c r="AN35" s="891"/>
      <c r="AO35" s="891"/>
      <c r="AP35" s="891">
        <v>18937</v>
      </c>
      <c r="AQ35" s="891"/>
      <c r="AR35" s="891"/>
      <c r="AS35" s="891"/>
      <c r="AT35" s="891"/>
      <c r="AU35" s="891">
        <v>14714</v>
      </c>
      <c r="AV35" s="891"/>
      <c r="AW35" s="891"/>
      <c r="AX35" s="891"/>
      <c r="AY35" s="891"/>
      <c r="AZ35" s="892" t="s">
        <v>506</v>
      </c>
      <c r="BA35" s="892"/>
      <c r="BB35" s="892"/>
      <c r="BC35" s="892"/>
      <c r="BD35" s="892"/>
      <c r="BE35" s="888" t="s">
        <v>567</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t="s">
        <v>398</v>
      </c>
      <c r="C36" s="816"/>
      <c r="D36" s="816"/>
      <c r="E36" s="816"/>
      <c r="F36" s="816"/>
      <c r="G36" s="816"/>
      <c r="H36" s="816"/>
      <c r="I36" s="816"/>
      <c r="J36" s="816"/>
      <c r="K36" s="816"/>
      <c r="L36" s="816"/>
      <c r="M36" s="816"/>
      <c r="N36" s="816"/>
      <c r="O36" s="816"/>
      <c r="P36" s="817"/>
      <c r="Q36" s="818">
        <v>191</v>
      </c>
      <c r="R36" s="819"/>
      <c r="S36" s="819"/>
      <c r="T36" s="819"/>
      <c r="U36" s="819"/>
      <c r="V36" s="819">
        <v>191</v>
      </c>
      <c r="W36" s="819"/>
      <c r="X36" s="819"/>
      <c r="Y36" s="819"/>
      <c r="Z36" s="819"/>
      <c r="AA36" s="819">
        <v>0</v>
      </c>
      <c r="AB36" s="819"/>
      <c r="AC36" s="819"/>
      <c r="AD36" s="819"/>
      <c r="AE36" s="820"/>
      <c r="AF36" s="821">
        <v>0</v>
      </c>
      <c r="AG36" s="822"/>
      <c r="AH36" s="822"/>
      <c r="AI36" s="822"/>
      <c r="AJ36" s="823"/>
      <c r="AK36" s="890">
        <v>181</v>
      </c>
      <c r="AL36" s="891"/>
      <c r="AM36" s="891"/>
      <c r="AN36" s="891"/>
      <c r="AO36" s="891"/>
      <c r="AP36" s="891">
        <v>536</v>
      </c>
      <c r="AQ36" s="891"/>
      <c r="AR36" s="891"/>
      <c r="AS36" s="891"/>
      <c r="AT36" s="891"/>
      <c r="AU36" s="891">
        <v>515</v>
      </c>
      <c r="AV36" s="891"/>
      <c r="AW36" s="891"/>
      <c r="AX36" s="891"/>
      <c r="AY36" s="891"/>
      <c r="AZ36" s="892" t="s">
        <v>506</v>
      </c>
      <c r="BA36" s="892"/>
      <c r="BB36" s="892"/>
      <c r="BC36" s="892"/>
      <c r="BD36" s="892"/>
      <c r="BE36" s="888" t="s">
        <v>568</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t="s">
        <v>399</v>
      </c>
      <c r="C37" s="816"/>
      <c r="D37" s="816"/>
      <c r="E37" s="816"/>
      <c r="F37" s="816"/>
      <c r="G37" s="816"/>
      <c r="H37" s="816"/>
      <c r="I37" s="816"/>
      <c r="J37" s="816"/>
      <c r="K37" s="816"/>
      <c r="L37" s="816"/>
      <c r="M37" s="816"/>
      <c r="N37" s="816"/>
      <c r="O37" s="816"/>
      <c r="P37" s="817"/>
      <c r="Q37" s="818">
        <v>194</v>
      </c>
      <c r="R37" s="819"/>
      <c r="S37" s="819"/>
      <c r="T37" s="819"/>
      <c r="U37" s="819"/>
      <c r="V37" s="819">
        <v>194</v>
      </c>
      <c r="W37" s="819"/>
      <c r="X37" s="819"/>
      <c r="Y37" s="819"/>
      <c r="Z37" s="819"/>
      <c r="AA37" s="819">
        <v>0</v>
      </c>
      <c r="AB37" s="819"/>
      <c r="AC37" s="819"/>
      <c r="AD37" s="819"/>
      <c r="AE37" s="820"/>
      <c r="AF37" s="821">
        <v>0</v>
      </c>
      <c r="AG37" s="822"/>
      <c r="AH37" s="822"/>
      <c r="AI37" s="822"/>
      <c r="AJ37" s="823"/>
      <c r="AK37" s="890">
        <v>129</v>
      </c>
      <c r="AL37" s="891"/>
      <c r="AM37" s="891"/>
      <c r="AN37" s="891"/>
      <c r="AO37" s="891"/>
      <c r="AP37" s="891">
        <v>673</v>
      </c>
      <c r="AQ37" s="891"/>
      <c r="AR37" s="891"/>
      <c r="AS37" s="891"/>
      <c r="AT37" s="891"/>
      <c r="AU37" s="891">
        <v>634</v>
      </c>
      <c r="AV37" s="891"/>
      <c r="AW37" s="891"/>
      <c r="AX37" s="891"/>
      <c r="AY37" s="891"/>
      <c r="AZ37" s="892" t="s">
        <v>506</v>
      </c>
      <c r="BA37" s="892"/>
      <c r="BB37" s="892"/>
      <c r="BC37" s="892"/>
      <c r="BD37" s="892"/>
      <c r="BE37" s="888" t="s">
        <v>568</v>
      </c>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t="s">
        <v>400</v>
      </c>
      <c r="C38" s="816"/>
      <c r="D38" s="816"/>
      <c r="E38" s="816"/>
      <c r="F38" s="816"/>
      <c r="G38" s="816"/>
      <c r="H38" s="816"/>
      <c r="I38" s="816"/>
      <c r="J38" s="816"/>
      <c r="K38" s="816"/>
      <c r="L38" s="816"/>
      <c r="M38" s="816"/>
      <c r="N38" s="816"/>
      <c r="O38" s="816"/>
      <c r="P38" s="817"/>
      <c r="Q38" s="818">
        <v>68</v>
      </c>
      <c r="R38" s="819"/>
      <c r="S38" s="819"/>
      <c r="T38" s="819"/>
      <c r="U38" s="819"/>
      <c r="V38" s="819">
        <v>67</v>
      </c>
      <c r="W38" s="819"/>
      <c r="X38" s="819"/>
      <c r="Y38" s="819"/>
      <c r="Z38" s="819"/>
      <c r="AA38" s="819">
        <v>1</v>
      </c>
      <c r="AB38" s="819"/>
      <c r="AC38" s="819"/>
      <c r="AD38" s="819"/>
      <c r="AE38" s="820"/>
      <c r="AF38" s="821">
        <v>1</v>
      </c>
      <c r="AG38" s="822"/>
      <c r="AH38" s="822"/>
      <c r="AI38" s="822"/>
      <c r="AJ38" s="823"/>
      <c r="AK38" s="890">
        <v>38</v>
      </c>
      <c r="AL38" s="891"/>
      <c r="AM38" s="891"/>
      <c r="AN38" s="891"/>
      <c r="AO38" s="891"/>
      <c r="AP38" s="891">
        <v>195</v>
      </c>
      <c r="AQ38" s="891"/>
      <c r="AR38" s="891"/>
      <c r="AS38" s="891"/>
      <c r="AT38" s="891"/>
      <c r="AU38" s="891">
        <v>195</v>
      </c>
      <c r="AV38" s="891"/>
      <c r="AW38" s="891"/>
      <c r="AX38" s="891"/>
      <c r="AY38" s="891"/>
      <c r="AZ38" s="892" t="s">
        <v>506</v>
      </c>
      <c r="BA38" s="892"/>
      <c r="BB38" s="892"/>
      <c r="BC38" s="892"/>
      <c r="BD38" s="892"/>
      <c r="BE38" s="888" t="s">
        <v>568</v>
      </c>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t="s">
        <v>401</v>
      </c>
      <c r="C39" s="816"/>
      <c r="D39" s="816"/>
      <c r="E39" s="816"/>
      <c r="F39" s="816"/>
      <c r="G39" s="816"/>
      <c r="H39" s="816"/>
      <c r="I39" s="816"/>
      <c r="J39" s="816"/>
      <c r="K39" s="816"/>
      <c r="L39" s="816"/>
      <c r="M39" s="816"/>
      <c r="N39" s="816"/>
      <c r="O39" s="816"/>
      <c r="P39" s="817"/>
      <c r="Q39" s="818">
        <v>72</v>
      </c>
      <c r="R39" s="819"/>
      <c r="S39" s="819"/>
      <c r="T39" s="819"/>
      <c r="U39" s="819"/>
      <c r="V39" s="819">
        <v>72</v>
      </c>
      <c r="W39" s="819"/>
      <c r="X39" s="819"/>
      <c r="Y39" s="819"/>
      <c r="Z39" s="819"/>
      <c r="AA39" s="819" t="s">
        <v>506</v>
      </c>
      <c r="AB39" s="819"/>
      <c r="AC39" s="819"/>
      <c r="AD39" s="819"/>
      <c r="AE39" s="820"/>
      <c r="AF39" s="821" t="s">
        <v>121</v>
      </c>
      <c r="AG39" s="822"/>
      <c r="AH39" s="822"/>
      <c r="AI39" s="822"/>
      <c r="AJ39" s="823"/>
      <c r="AK39" s="890">
        <v>51</v>
      </c>
      <c r="AL39" s="891"/>
      <c r="AM39" s="891"/>
      <c r="AN39" s="891"/>
      <c r="AO39" s="891"/>
      <c r="AP39" s="891">
        <v>1406</v>
      </c>
      <c r="AQ39" s="891"/>
      <c r="AR39" s="891"/>
      <c r="AS39" s="891"/>
      <c r="AT39" s="891"/>
      <c r="AU39" s="891">
        <v>952</v>
      </c>
      <c r="AV39" s="891"/>
      <c r="AW39" s="891"/>
      <c r="AX39" s="891"/>
      <c r="AY39" s="891"/>
      <c r="AZ39" s="892" t="s">
        <v>506</v>
      </c>
      <c r="BA39" s="892"/>
      <c r="BB39" s="892"/>
      <c r="BC39" s="892"/>
      <c r="BD39" s="892"/>
      <c r="BE39" s="888" t="s">
        <v>568</v>
      </c>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t="s">
        <v>402</v>
      </c>
      <c r="C40" s="816"/>
      <c r="D40" s="816"/>
      <c r="E40" s="816"/>
      <c r="F40" s="816"/>
      <c r="G40" s="816"/>
      <c r="H40" s="816"/>
      <c r="I40" s="816"/>
      <c r="J40" s="816"/>
      <c r="K40" s="816"/>
      <c r="L40" s="816"/>
      <c r="M40" s="816"/>
      <c r="N40" s="816"/>
      <c r="O40" s="816"/>
      <c r="P40" s="817"/>
      <c r="Q40" s="818">
        <v>42</v>
      </c>
      <c r="R40" s="819"/>
      <c r="S40" s="819"/>
      <c r="T40" s="819"/>
      <c r="U40" s="819"/>
      <c r="V40" s="819">
        <v>18</v>
      </c>
      <c r="W40" s="819"/>
      <c r="X40" s="819"/>
      <c r="Y40" s="819"/>
      <c r="Z40" s="819"/>
      <c r="AA40" s="819">
        <v>24</v>
      </c>
      <c r="AB40" s="819"/>
      <c r="AC40" s="819"/>
      <c r="AD40" s="819"/>
      <c r="AE40" s="820"/>
      <c r="AF40" s="821">
        <v>24</v>
      </c>
      <c r="AG40" s="822"/>
      <c r="AH40" s="822"/>
      <c r="AI40" s="822"/>
      <c r="AJ40" s="823"/>
      <c r="AK40" s="891" t="s">
        <v>506</v>
      </c>
      <c r="AL40" s="891"/>
      <c r="AM40" s="891"/>
      <c r="AN40" s="891"/>
      <c r="AO40" s="891"/>
      <c r="AP40" s="891" t="s">
        <v>506</v>
      </c>
      <c r="AQ40" s="891"/>
      <c r="AR40" s="891"/>
      <c r="AS40" s="891"/>
      <c r="AT40" s="891"/>
      <c r="AU40" s="891" t="s">
        <v>506</v>
      </c>
      <c r="AV40" s="891"/>
      <c r="AW40" s="891"/>
      <c r="AX40" s="891"/>
      <c r="AY40" s="891"/>
      <c r="AZ40" s="892" t="s">
        <v>506</v>
      </c>
      <c r="BA40" s="892"/>
      <c r="BB40" s="892"/>
      <c r="BC40" s="892"/>
      <c r="BD40" s="892"/>
      <c r="BE40" s="888" t="s">
        <v>568</v>
      </c>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t="s">
        <v>403</v>
      </c>
      <c r="C41" s="816"/>
      <c r="D41" s="816"/>
      <c r="E41" s="816"/>
      <c r="F41" s="816"/>
      <c r="G41" s="816"/>
      <c r="H41" s="816"/>
      <c r="I41" s="816"/>
      <c r="J41" s="816"/>
      <c r="K41" s="816"/>
      <c r="L41" s="816"/>
      <c r="M41" s="816"/>
      <c r="N41" s="816"/>
      <c r="O41" s="816"/>
      <c r="P41" s="817"/>
      <c r="Q41" s="818">
        <v>243</v>
      </c>
      <c r="R41" s="819"/>
      <c r="S41" s="819"/>
      <c r="T41" s="819"/>
      <c r="U41" s="819"/>
      <c r="V41" s="819">
        <v>209</v>
      </c>
      <c r="W41" s="819"/>
      <c r="X41" s="819"/>
      <c r="Y41" s="819"/>
      <c r="Z41" s="819"/>
      <c r="AA41" s="819">
        <v>34</v>
      </c>
      <c r="AB41" s="819"/>
      <c r="AC41" s="819"/>
      <c r="AD41" s="819"/>
      <c r="AE41" s="820"/>
      <c r="AF41" s="821">
        <v>34</v>
      </c>
      <c r="AG41" s="822"/>
      <c r="AH41" s="822"/>
      <c r="AI41" s="822"/>
      <c r="AJ41" s="823"/>
      <c r="AK41" s="890">
        <v>30</v>
      </c>
      <c r="AL41" s="891"/>
      <c r="AM41" s="891"/>
      <c r="AN41" s="891"/>
      <c r="AO41" s="891"/>
      <c r="AP41" s="891" t="s">
        <v>506</v>
      </c>
      <c r="AQ41" s="891"/>
      <c r="AR41" s="891"/>
      <c r="AS41" s="891"/>
      <c r="AT41" s="891"/>
      <c r="AU41" s="891" t="s">
        <v>506</v>
      </c>
      <c r="AV41" s="891"/>
      <c r="AW41" s="891"/>
      <c r="AX41" s="891"/>
      <c r="AY41" s="891"/>
      <c r="AZ41" s="892" t="s">
        <v>506</v>
      </c>
      <c r="BA41" s="892"/>
      <c r="BB41" s="892"/>
      <c r="BC41" s="892"/>
      <c r="BD41" s="892"/>
      <c r="BE41" s="888" t="s">
        <v>568</v>
      </c>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t="s">
        <v>404</v>
      </c>
      <c r="C42" s="816"/>
      <c r="D42" s="816"/>
      <c r="E42" s="816"/>
      <c r="F42" s="816"/>
      <c r="G42" s="816"/>
      <c r="H42" s="816"/>
      <c r="I42" s="816"/>
      <c r="J42" s="816"/>
      <c r="K42" s="816"/>
      <c r="L42" s="816"/>
      <c r="M42" s="816"/>
      <c r="N42" s="816"/>
      <c r="O42" s="816"/>
      <c r="P42" s="817"/>
      <c r="Q42" s="818">
        <v>423</v>
      </c>
      <c r="R42" s="819"/>
      <c r="S42" s="819"/>
      <c r="T42" s="819"/>
      <c r="U42" s="819"/>
      <c r="V42" s="819">
        <v>423</v>
      </c>
      <c r="W42" s="819"/>
      <c r="X42" s="819"/>
      <c r="Y42" s="819"/>
      <c r="Z42" s="819"/>
      <c r="AA42" s="819" t="s">
        <v>506</v>
      </c>
      <c r="AB42" s="819"/>
      <c r="AC42" s="819"/>
      <c r="AD42" s="819"/>
      <c r="AE42" s="820"/>
      <c r="AF42" s="821" t="s">
        <v>121</v>
      </c>
      <c r="AG42" s="822"/>
      <c r="AH42" s="822"/>
      <c r="AI42" s="822"/>
      <c r="AJ42" s="823"/>
      <c r="AK42" s="890">
        <v>29</v>
      </c>
      <c r="AL42" s="891"/>
      <c r="AM42" s="891"/>
      <c r="AN42" s="891"/>
      <c r="AO42" s="891"/>
      <c r="AP42" s="891">
        <v>305</v>
      </c>
      <c r="AQ42" s="891"/>
      <c r="AR42" s="891"/>
      <c r="AS42" s="891"/>
      <c r="AT42" s="891"/>
      <c r="AU42" s="891">
        <v>153</v>
      </c>
      <c r="AV42" s="891"/>
      <c r="AW42" s="891"/>
      <c r="AX42" s="891"/>
      <c r="AY42" s="891"/>
      <c r="AZ42" s="892" t="s">
        <v>506</v>
      </c>
      <c r="BA42" s="892"/>
      <c r="BB42" s="892"/>
      <c r="BC42" s="892"/>
      <c r="BD42" s="892"/>
      <c r="BE42" s="888" t="s">
        <v>568</v>
      </c>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405</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378</v>
      </c>
      <c r="B63" s="850" t="s">
        <v>406</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5229</v>
      </c>
      <c r="AG63" s="902"/>
      <c r="AH63" s="902"/>
      <c r="AI63" s="902"/>
      <c r="AJ63" s="903"/>
      <c r="AK63" s="904"/>
      <c r="AL63" s="899"/>
      <c r="AM63" s="899"/>
      <c r="AN63" s="899"/>
      <c r="AO63" s="899"/>
      <c r="AP63" s="902">
        <v>27583</v>
      </c>
      <c r="AQ63" s="902"/>
      <c r="AR63" s="902"/>
      <c r="AS63" s="902"/>
      <c r="AT63" s="902"/>
      <c r="AU63" s="902">
        <v>18049</v>
      </c>
      <c r="AV63" s="902"/>
      <c r="AW63" s="902"/>
      <c r="AX63" s="902"/>
      <c r="AY63" s="902"/>
      <c r="AZ63" s="906"/>
      <c r="BA63" s="906"/>
      <c r="BB63" s="906"/>
      <c r="BC63" s="906"/>
      <c r="BD63" s="906"/>
      <c r="BE63" s="907"/>
      <c r="BF63" s="907"/>
      <c r="BG63" s="907"/>
      <c r="BH63" s="907"/>
      <c r="BI63" s="908"/>
      <c r="BJ63" s="909" t="s">
        <v>376</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408</v>
      </c>
      <c r="B66" s="801"/>
      <c r="C66" s="801"/>
      <c r="D66" s="801"/>
      <c r="E66" s="801"/>
      <c r="F66" s="801"/>
      <c r="G66" s="801"/>
      <c r="H66" s="801"/>
      <c r="I66" s="801"/>
      <c r="J66" s="801"/>
      <c r="K66" s="801"/>
      <c r="L66" s="801"/>
      <c r="M66" s="801"/>
      <c r="N66" s="801"/>
      <c r="O66" s="801"/>
      <c r="P66" s="802"/>
      <c r="Q66" s="777" t="s">
        <v>382</v>
      </c>
      <c r="R66" s="778"/>
      <c r="S66" s="778"/>
      <c r="T66" s="778"/>
      <c r="U66" s="779"/>
      <c r="V66" s="777" t="s">
        <v>409</v>
      </c>
      <c r="W66" s="778"/>
      <c r="X66" s="778"/>
      <c r="Y66" s="778"/>
      <c r="Z66" s="779"/>
      <c r="AA66" s="777" t="s">
        <v>410</v>
      </c>
      <c r="AB66" s="778"/>
      <c r="AC66" s="778"/>
      <c r="AD66" s="778"/>
      <c r="AE66" s="779"/>
      <c r="AF66" s="912" t="s">
        <v>411</v>
      </c>
      <c r="AG66" s="873"/>
      <c r="AH66" s="873"/>
      <c r="AI66" s="873"/>
      <c r="AJ66" s="913"/>
      <c r="AK66" s="777" t="s">
        <v>412</v>
      </c>
      <c r="AL66" s="801"/>
      <c r="AM66" s="801"/>
      <c r="AN66" s="801"/>
      <c r="AO66" s="802"/>
      <c r="AP66" s="777" t="s">
        <v>413</v>
      </c>
      <c r="AQ66" s="778"/>
      <c r="AR66" s="778"/>
      <c r="AS66" s="778"/>
      <c r="AT66" s="779"/>
      <c r="AU66" s="777" t="s">
        <v>414</v>
      </c>
      <c r="AV66" s="778"/>
      <c r="AW66" s="778"/>
      <c r="AX66" s="778"/>
      <c r="AY66" s="779"/>
      <c r="AZ66" s="777" t="s">
        <v>364</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569</v>
      </c>
      <c r="C68" s="930"/>
      <c r="D68" s="930"/>
      <c r="E68" s="930"/>
      <c r="F68" s="930"/>
      <c r="G68" s="930"/>
      <c r="H68" s="930"/>
      <c r="I68" s="930"/>
      <c r="J68" s="930"/>
      <c r="K68" s="930"/>
      <c r="L68" s="930"/>
      <c r="M68" s="930"/>
      <c r="N68" s="930"/>
      <c r="O68" s="930"/>
      <c r="P68" s="931"/>
      <c r="Q68" s="932">
        <v>405</v>
      </c>
      <c r="R68" s="926"/>
      <c r="S68" s="926"/>
      <c r="T68" s="926"/>
      <c r="U68" s="926"/>
      <c r="V68" s="926">
        <v>389</v>
      </c>
      <c r="W68" s="926"/>
      <c r="X68" s="926"/>
      <c r="Y68" s="926"/>
      <c r="Z68" s="926"/>
      <c r="AA68" s="926">
        <v>16</v>
      </c>
      <c r="AB68" s="926"/>
      <c r="AC68" s="926"/>
      <c r="AD68" s="926"/>
      <c r="AE68" s="926"/>
      <c r="AF68" s="926">
        <v>16</v>
      </c>
      <c r="AG68" s="926"/>
      <c r="AH68" s="926"/>
      <c r="AI68" s="926"/>
      <c r="AJ68" s="926"/>
      <c r="AK68" s="926" t="s">
        <v>506</v>
      </c>
      <c r="AL68" s="926"/>
      <c r="AM68" s="926"/>
      <c r="AN68" s="926"/>
      <c r="AO68" s="926"/>
      <c r="AP68" s="926">
        <v>18</v>
      </c>
      <c r="AQ68" s="926"/>
      <c r="AR68" s="926"/>
      <c r="AS68" s="926"/>
      <c r="AT68" s="926"/>
      <c r="AU68" s="926">
        <v>16</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570</v>
      </c>
      <c r="C69" s="934"/>
      <c r="D69" s="934"/>
      <c r="E69" s="934"/>
      <c r="F69" s="934"/>
      <c r="G69" s="934"/>
      <c r="H69" s="934"/>
      <c r="I69" s="934"/>
      <c r="J69" s="934"/>
      <c r="K69" s="934"/>
      <c r="L69" s="934"/>
      <c r="M69" s="934"/>
      <c r="N69" s="934"/>
      <c r="O69" s="934"/>
      <c r="P69" s="935"/>
      <c r="Q69" s="936">
        <v>34</v>
      </c>
      <c r="R69" s="891"/>
      <c r="S69" s="891"/>
      <c r="T69" s="891"/>
      <c r="U69" s="891"/>
      <c r="V69" s="891">
        <v>34</v>
      </c>
      <c r="W69" s="891"/>
      <c r="X69" s="891"/>
      <c r="Y69" s="891"/>
      <c r="Z69" s="891"/>
      <c r="AA69" s="891" t="s">
        <v>506</v>
      </c>
      <c r="AB69" s="891"/>
      <c r="AC69" s="891"/>
      <c r="AD69" s="891"/>
      <c r="AE69" s="891"/>
      <c r="AF69" s="891" t="s">
        <v>506</v>
      </c>
      <c r="AG69" s="891"/>
      <c r="AH69" s="891"/>
      <c r="AI69" s="891"/>
      <c r="AJ69" s="891"/>
      <c r="AK69" s="891" t="s">
        <v>506</v>
      </c>
      <c r="AL69" s="891"/>
      <c r="AM69" s="891"/>
      <c r="AN69" s="891"/>
      <c r="AO69" s="891"/>
      <c r="AP69" s="891" t="s">
        <v>506</v>
      </c>
      <c r="AQ69" s="891"/>
      <c r="AR69" s="891"/>
      <c r="AS69" s="891"/>
      <c r="AT69" s="891"/>
      <c r="AU69" s="891" t="s">
        <v>506</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571</v>
      </c>
      <c r="C70" s="934"/>
      <c r="D70" s="934"/>
      <c r="E70" s="934"/>
      <c r="F70" s="934"/>
      <c r="G70" s="934"/>
      <c r="H70" s="934"/>
      <c r="I70" s="934"/>
      <c r="J70" s="934"/>
      <c r="K70" s="934"/>
      <c r="L70" s="934"/>
      <c r="M70" s="934"/>
      <c r="N70" s="934"/>
      <c r="O70" s="934"/>
      <c r="P70" s="935"/>
      <c r="Q70" s="936">
        <v>287</v>
      </c>
      <c r="R70" s="891"/>
      <c r="S70" s="891"/>
      <c r="T70" s="891"/>
      <c r="U70" s="891"/>
      <c r="V70" s="891">
        <v>281</v>
      </c>
      <c r="W70" s="891"/>
      <c r="X70" s="891"/>
      <c r="Y70" s="891"/>
      <c r="Z70" s="891"/>
      <c r="AA70" s="891">
        <v>6</v>
      </c>
      <c r="AB70" s="891"/>
      <c r="AC70" s="891"/>
      <c r="AD70" s="891"/>
      <c r="AE70" s="891"/>
      <c r="AF70" s="891">
        <v>6</v>
      </c>
      <c r="AG70" s="891"/>
      <c r="AH70" s="891"/>
      <c r="AI70" s="891"/>
      <c r="AJ70" s="891"/>
      <c r="AK70" s="891" t="s">
        <v>506</v>
      </c>
      <c r="AL70" s="891"/>
      <c r="AM70" s="891"/>
      <c r="AN70" s="891"/>
      <c r="AO70" s="891"/>
      <c r="AP70" s="891" t="s">
        <v>506</v>
      </c>
      <c r="AQ70" s="891"/>
      <c r="AR70" s="891"/>
      <c r="AS70" s="891"/>
      <c r="AT70" s="891"/>
      <c r="AU70" s="891" t="s">
        <v>506</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572</v>
      </c>
      <c r="C71" s="934"/>
      <c r="D71" s="934"/>
      <c r="E71" s="934"/>
      <c r="F71" s="934"/>
      <c r="G71" s="934"/>
      <c r="H71" s="934"/>
      <c r="I71" s="934"/>
      <c r="J71" s="934"/>
      <c r="K71" s="934"/>
      <c r="L71" s="934"/>
      <c r="M71" s="934"/>
      <c r="N71" s="934"/>
      <c r="O71" s="934"/>
      <c r="P71" s="935"/>
      <c r="Q71" s="936">
        <v>689</v>
      </c>
      <c r="R71" s="891"/>
      <c r="S71" s="891"/>
      <c r="T71" s="891"/>
      <c r="U71" s="891"/>
      <c r="V71" s="891">
        <v>676</v>
      </c>
      <c r="W71" s="891"/>
      <c r="X71" s="891"/>
      <c r="Y71" s="891"/>
      <c r="Z71" s="891"/>
      <c r="AA71" s="891">
        <v>13</v>
      </c>
      <c r="AB71" s="891"/>
      <c r="AC71" s="891"/>
      <c r="AD71" s="891"/>
      <c r="AE71" s="891"/>
      <c r="AF71" s="891">
        <v>13</v>
      </c>
      <c r="AG71" s="891"/>
      <c r="AH71" s="891"/>
      <c r="AI71" s="891"/>
      <c r="AJ71" s="891"/>
      <c r="AK71" s="891" t="s">
        <v>506</v>
      </c>
      <c r="AL71" s="891"/>
      <c r="AM71" s="891"/>
      <c r="AN71" s="891"/>
      <c r="AO71" s="891"/>
      <c r="AP71" s="891">
        <v>790</v>
      </c>
      <c r="AQ71" s="891"/>
      <c r="AR71" s="891"/>
      <c r="AS71" s="891"/>
      <c r="AT71" s="891"/>
      <c r="AU71" s="891" t="s">
        <v>506</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573</v>
      </c>
      <c r="C72" s="934"/>
      <c r="D72" s="934"/>
      <c r="E72" s="934"/>
      <c r="F72" s="934"/>
      <c r="G72" s="934"/>
      <c r="H72" s="934"/>
      <c r="I72" s="934"/>
      <c r="J72" s="934"/>
      <c r="K72" s="934"/>
      <c r="L72" s="934"/>
      <c r="M72" s="934"/>
      <c r="N72" s="934"/>
      <c r="O72" s="934"/>
      <c r="P72" s="935"/>
      <c r="Q72" s="936">
        <v>2285</v>
      </c>
      <c r="R72" s="891"/>
      <c r="S72" s="891"/>
      <c r="T72" s="891"/>
      <c r="U72" s="891"/>
      <c r="V72" s="891">
        <v>2205</v>
      </c>
      <c r="W72" s="891"/>
      <c r="X72" s="891"/>
      <c r="Y72" s="891"/>
      <c r="Z72" s="891"/>
      <c r="AA72" s="891">
        <v>80</v>
      </c>
      <c r="AB72" s="891"/>
      <c r="AC72" s="891"/>
      <c r="AD72" s="891"/>
      <c r="AE72" s="891"/>
      <c r="AF72" s="891">
        <v>80</v>
      </c>
      <c r="AG72" s="891"/>
      <c r="AH72" s="891"/>
      <c r="AI72" s="891"/>
      <c r="AJ72" s="891"/>
      <c r="AK72" s="891" t="s">
        <v>506</v>
      </c>
      <c r="AL72" s="891"/>
      <c r="AM72" s="891"/>
      <c r="AN72" s="891"/>
      <c r="AO72" s="891"/>
      <c r="AP72" s="891">
        <v>241</v>
      </c>
      <c r="AQ72" s="891"/>
      <c r="AR72" s="891"/>
      <c r="AS72" s="891"/>
      <c r="AT72" s="891"/>
      <c r="AU72" s="891">
        <v>221</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574</v>
      </c>
      <c r="C73" s="934"/>
      <c r="D73" s="934"/>
      <c r="E73" s="934"/>
      <c r="F73" s="934"/>
      <c r="G73" s="934"/>
      <c r="H73" s="934"/>
      <c r="I73" s="934"/>
      <c r="J73" s="934"/>
      <c r="K73" s="934"/>
      <c r="L73" s="934"/>
      <c r="M73" s="934"/>
      <c r="N73" s="934"/>
      <c r="O73" s="934"/>
      <c r="P73" s="935"/>
      <c r="Q73" s="936">
        <v>441</v>
      </c>
      <c r="R73" s="891"/>
      <c r="S73" s="891"/>
      <c r="T73" s="891"/>
      <c r="U73" s="891"/>
      <c r="V73" s="891">
        <v>431</v>
      </c>
      <c r="W73" s="891"/>
      <c r="X73" s="891"/>
      <c r="Y73" s="891"/>
      <c r="Z73" s="891"/>
      <c r="AA73" s="891">
        <v>10</v>
      </c>
      <c r="AB73" s="891"/>
      <c r="AC73" s="891"/>
      <c r="AD73" s="891"/>
      <c r="AE73" s="891"/>
      <c r="AF73" s="891">
        <v>10</v>
      </c>
      <c r="AG73" s="891"/>
      <c r="AH73" s="891"/>
      <c r="AI73" s="891"/>
      <c r="AJ73" s="891"/>
      <c r="AK73" s="891" t="s">
        <v>506</v>
      </c>
      <c r="AL73" s="891"/>
      <c r="AM73" s="891"/>
      <c r="AN73" s="891"/>
      <c r="AO73" s="891"/>
      <c r="AP73" s="891" t="s">
        <v>506</v>
      </c>
      <c r="AQ73" s="891"/>
      <c r="AR73" s="891"/>
      <c r="AS73" s="891"/>
      <c r="AT73" s="891"/>
      <c r="AU73" s="891" t="s">
        <v>506</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575</v>
      </c>
      <c r="C74" s="934"/>
      <c r="D74" s="934"/>
      <c r="E74" s="934"/>
      <c r="F74" s="934"/>
      <c r="G74" s="934"/>
      <c r="H74" s="934"/>
      <c r="I74" s="934"/>
      <c r="J74" s="934"/>
      <c r="K74" s="934"/>
      <c r="L74" s="934"/>
      <c r="M74" s="934"/>
      <c r="N74" s="934"/>
      <c r="O74" s="934"/>
      <c r="P74" s="935"/>
      <c r="Q74" s="936">
        <v>1641</v>
      </c>
      <c r="R74" s="891"/>
      <c r="S74" s="891"/>
      <c r="T74" s="891"/>
      <c r="U74" s="891"/>
      <c r="V74" s="891">
        <v>1649</v>
      </c>
      <c r="W74" s="891"/>
      <c r="X74" s="891"/>
      <c r="Y74" s="891"/>
      <c r="Z74" s="891"/>
      <c r="AA74" s="891">
        <v>-8</v>
      </c>
      <c r="AB74" s="891"/>
      <c r="AC74" s="891"/>
      <c r="AD74" s="891"/>
      <c r="AE74" s="891"/>
      <c r="AF74" s="891">
        <v>2226</v>
      </c>
      <c r="AG74" s="891"/>
      <c r="AH74" s="891"/>
      <c r="AI74" s="891"/>
      <c r="AJ74" s="891"/>
      <c r="AK74" s="891" t="s">
        <v>506</v>
      </c>
      <c r="AL74" s="891"/>
      <c r="AM74" s="891"/>
      <c r="AN74" s="891"/>
      <c r="AO74" s="891"/>
      <c r="AP74" s="891">
        <v>6440</v>
      </c>
      <c r="AQ74" s="891"/>
      <c r="AR74" s="891"/>
      <c r="AS74" s="891"/>
      <c r="AT74" s="891"/>
      <c r="AU74" s="891">
        <v>0</v>
      </c>
      <c r="AV74" s="891"/>
      <c r="AW74" s="891"/>
      <c r="AX74" s="891"/>
      <c r="AY74" s="891"/>
      <c r="AZ74" s="937" t="s">
        <v>576</v>
      </c>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577</v>
      </c>
      <c r="C75" s="934"/>
      <c r="D75" s="934"/>
      <c r="E75" s="934"/>
      <c r="F75" s="934"/>
      <c r="G75" s="934"/>
      <c r="H75" s="934"/>
      <c r="I75" s="934"/>
      <c r="J75" s="934"/>
      <c r="K75" s="934"/>
      <c r="L75" s="934"/>
      <c r="M75" s="934"/>
      <c r="N75" s="934"/>
      <c r="O75" s="934"/>
      <c r="P75" s="935"/>
      <c r="Q75" s="939">
        <v>843</v>
      </c>
      <c r="R75" s="940"/>
      <c r="S75" s="940"/>
      <c r="T75" s="940"/>
      <c r="U75" s="890"/>
      <c r="V75" s="941">
        <v>839</v>
      </c>
      <c r="W75" s="940"/>
      <c r="X75" s="940"/>
      <c r="Y75" s="940"/>
      <c r="Z75" s="890"/>
      <c r="AA75" s="941">
        <v>4</v>
      </c>
      <c r="AB75" s="940"/>
      <c r="AC75" s="940"/>
      <c r="AD75" s="940"/>
      <c r="AE75" s="890"/>
      <c r="AF75" s="941">
        <v>4227</v>
      </c>
      <c r="AG75" s="940"/>
      <c r="AH75" s="940"/>
      <c r="AI75" s="940"/>
      <c r="AJ75" s="890"/>
      <c r="AK75" s="941">
        <v>406</v>
      </c>
      <c r="AL75" s="940"/>
      <c r="AM75" s="940"/>
      <c r="AN75" s="940"/>
      <c r="AO75" s="890"/>
      <c r="AP75" s="941" t="s">
        <v>506</v>
      </c>
      <c r="AQ75" s="940"/>
      <c r="AR75" s="940"/>
      <c r="AS75" s="940"/>
      <c r="AT75" s="890"/>
      <c r="AU75" s="941" t="s">
        <v>506</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578</v>
      </c>
      <c r="C76" s="934"/>
      <c r="D76" s="934"/>
      <c r="E76" s="934"/>
      <c r="F76" s="934"/>
      <c r="G76" s="934"/>
      <c r="H76" s="934"/>
      <c r="I76" s="934"/>
      <c r="J76" s="934"/>
      <c r="K76" s="934"/>
      <c r="L76" s="934"/>
      <c r="M76" s="934"/>
      <c r="N76" s="934"/>
      <c r="O76" s="934"/>
      <c r="P76" s="935"/>
      <c r="Q76" s="939">
        <v>18</v>
      </c>
      <c r="R76" s="940"/>
      <c r="S76" s="940"/>
      <c r="T76" s="940"/>
      <c r="U76" s="890"/>
      <c r="V76" s="941">
        <v>17</v>
      </c>
      <c r="W76" s="940"/>
      <c r="X76" s="940"/>
      <c r="Y76" s="940"/>
      <c r="Z76" s="890"/>
      <c r="AA76" s="941">
        <v>1</v>
      </c>
      <c r="AB76" s="940"/>
      <c r="AC76" s="940"/>
      <c r="AD76" s="940"/>
      <c r="AE76" s="890"/>
      <c r="AF76" s="941">
        <v>535</v>
      </c>
      <c r="AG76" s="940"/>
      <c r="AH76" s="940"/>
      <c r="AI76" s="940"/>
      <c r="AJ76" s="890"/>
      <c r="AK76" s="941">
        <v>3</v>
      </c>
      <c r="AL76" s="940"/>
      <c r="AM76" s="940"/>
      <c r="AN76" s="940"/>
      <c r="AO76" s="890"/>
      <c r="AP76" s="941" t="s">
        <v>506</v>
      </c>
      <c r="AQ76" s="940"/>
      <c r="AR76" s="940"/>
      <c r="AS76" s="940"/>
      <c r="AT76" s="890"/>
      <c r="AU76" s="941" t="s">
        <v>506</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t="s">
        <v>579</v>
      </c>
      <c r="C77" s="934"/>
      <c r="D77" s="934"/>
      <c r="E77" s="934"/>
      <c r="F77" s="934"/>
      <c r="G77" s="934"/>
      <c r="H77" s="934"/>
      <c r="I77" s="934"/>
      <c r="J77" s="934"/>
      <c r="K77" s="934"/>
      <c r="L77" s="934"/>
      <c r="M77" s="934"/>
      <c r="N77" s="934"/>
      <c r="O77" s="934"/>
      <c r="P77" s="935"/>
      <c r="Q77" s="939">
        <v>38</v>
      </c>
      <c r="R77" s="940"/>
      <c r="S77" s="940"/>
      <c r="T77" s="940"/>
      <c r="U77" s="890"/>
      <c r="V77" s="941">
        <v>31</v>
      </c>
      <c r="W77" s="940"/>
      <c r="X77" s="940"/>
      <c r="Y77" s="940"/>
      <c r="Z77" s="890"/>
      <c r="AA77" s="941">
        <v>7</v>
      </c>
      <c r="AB77" s="940"/>
      <c r="AC77" s="940"/>
      <c r="AD77" s="940"/>
      <c r="AE77" s="890"/>
      <c r="AF77" s="941">
        <v>7012</v>
      </c>
      <c r="AG77" s="940"/>
      <c r="AH77" s="940"/>
      <c r="AI77" s="940"/>
      <c r="AJ77" s="890"/>
      <c r="AK77" s="941" t="s">
        <v>506</v>
      </c>
      <c r="AL77" s="940"/>
      <c r="AM77" s="940"/>
      <c r="AN77" s="940"/>
      <c r="AO77" s="890"/>
      <c r="AP77" s="941" t="s">
        <v>506</v>
      </c>
      <c r="AQ77" s="940"/>
      <c r="AR77" s="940"/>
      <c r="AS77" s="940"/>
      <c r="AT77" s="890"/>
      <c r="AU77" s="941" t="s">
        <v>506</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t="s">
        <v>580</v>
      </c>
      <c r="C78" s="934"/>
      <c r="D78" s="934"/>
      <c r="E78" s="934"/>
      <c r="F78" s="934"/>
      <c r="G78" s="934"/>
      <c r="H78" s="934"/>
      <c r="I78" s="934"/>
      <c r="J78" s="934"/>
      <c r="K78" s="934"/>
      <c r="L78" s="934"/>
      <c r="M78" s="934"/>
      <c r="N78" s="934"/>
      <c r="O78" s="934"/>
      <c r="P78" s="935"/>
      <c r="Q78" s="939">
        <v>86</v>
      </c>
      <c r="R78" s="940"/>
      <c r="S78" s="940"/>
      <c r="T78" s="940"/>
      <c r="U78" s="890"/>
      <c r="V78" s="941">
        <v>84</v>
      </c>
      <c r="W78" s="940"/>
      <c r="X78" s="940"/>
      <c r="Y78" s="940"/>
      <c r="Z78" s="890"/>
      <c r="AA78" s="941">
        <v>2</v>
      </c>
      <c r="AB78" s="940"/>
      <c r="AC78" s="940"/>
      <c r="AD78" s="940"/>
      <c r="AE78" s="890"/>
      <c r="AF78" s="941">
        <v>2</v>
      </c>
      <c r="AG78" s="940"/>
      <c r="AH78" s="940"/>
      <c r="AI78" s="940"/>
      <c r="AJ78" s="890"/>
      <c r="AK78" s="941">
        <v>3</v>
      </c>
      <c r="AL78" s="940"/>
      <c r="AM78" s="940"/>
      <c r="AN78" s="940"/>
      <c r="AO78" s="890"/>
      <c r="AP78" s="941" t="s">
        <v>506</v>
      </c>
      <c r="AQ78" s="940"/>
      <c r="AR78" s="940"/>
      <c r="AS78" s="940"/>
      <c r="AT78" s="890"/>
      <c r="AU78" s="941" t="s">
        <v>506</v>
      </c>
      <c r="AV78" s="940"/>
      <c r="AW78" s="940"/>
      <c r="AX78" s="940"/>
      <c r="AY78" s="890"/>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t="s">
        <v>581</v>
      </c>
      <c r="C79" s="934"/>
      <c r="D79" s="934"/>
      <c r="E79" s="934"/>
      <c r="F79" s="934"/>
      <c r="G79" s="934"/>
      <c r="H79" s="934"/>
      <c r="I79" s="934"/>
      <c r="J79" s="934"/>
      <c r="K79" s="934"/>
      <c r="L79" s="934"/>
      <c r="M79" s="934"/>
      <c r="N79" s="934"/>
      <c r="O79" s="934"/>
      <c r="P79" s="935"/>
      <c r="Q79" s="939">
        <v>238110</v>
      </c>
      <c r="R79" s="940"/>
      <c r="S79" s="940"/>
      <c r="T79" s="940"/>
      <c r="U79" s="890"/>
      <c r="V79" s="941">
        <v>233075</v>
      </c>
      <c r="W79" s="940"/>
      <c r="X79" s="940"/>
      <c r="Y79" s="940"/>
      <c r="Z79" s="890"/>
      <c r="AA79" s="941">
        <v>5035</v>
      </c>
      <c r="AB79" s="940"/>
      <c r="AC79" s="940"/>
      <c r="AD79" s="940"/>
      <c r="AE79" s="890"/>
      <c r="AF79" s="941">
        <v>5035</v>
      </c>
      <c r="AG79" s="940"/>
      <c r="AH79" s="940"/>
      <c r="AI79" s="940"/>
      <c r="AJ79" s="890"/>
      <c r="AK79" s="941" t="s">
        <v>506</v>
      </c>
      <c r="AL79" s="940"/>
      <c r="AM79" s="940"/>
      <c r="AN79" s="940"/>
      <c r="AO79" s="890"/>
      <c r="AP79" s="941" t="s">
        <v>506</v>
      </c>
      <c r="AQ79" s="940"/>
      <c r="AR79" s="940"/>
      <c r="AS79" s="940"/>
      <c r="AT79" s="890"/>
      <c r="AU79" s="941" t="s">
        <v>506</v>
      </c>
      <c r="AV79" s="940"/>
      <c r="AW79" s="940"/>
      <c r="AX79" s="940"/>
      <c r="AY79" s="890"/>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9"/>
      <c r="R80" s="940"/>
      <c r="S80" s="940"/>
      <c r="T80" s="940"/>
      <c r="U80" s="890"/>
      <c r="V80" s="941"/>
      <c r="W80" s="940"/>
      <c r="X80" s="940"/>
      <c r="Y80" s="940"/>
      <c r="Z80" s="890"/>
      <c r="AA80" s="941"/>
      <c r="AB80" s="940"/>
      <c r="AC80" s="940"/>
      <c r="AD80" s="940"/>
      <c r="AE80" s="890"/>
      <c r="AF80" s="941"/>
      <c r="AG80" s="940"/>
      <c r="AH80" s="940"/>
      <c r="AI80" s="940"/>
      <c r="AJ80" s="890"/>
      <c r="AK80" s="941"/>
      <c r="AL80" s="940"/>
      <c r="AM80" s="940"/>
      <c r="AN80" s="940"/>
      <c r="AO80" s="890"/>
      <c r="AP80" s="941"/>
      <c r="AQ80" s="940"/>
      <c r="AR80" s="940"/>
      <c r="AS80" s="940"/>
      <c r="AT80" s="890"/>
      <c r="AU80" s="941"/>
      <c r="AV80" s="940"/>
      <c r="AW80" s="940"/>
      <c r="AX80" s="940"/>
      <c r="AY80" s="890"/>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378</v>
      </c>
      <c r="B88" s="850" t="s">
        <v>415</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19161</v>
      </c>
      <c r="AG88" s="902"/>
      <c r="AH88" s="902"/>
      <c r="AI88" s="902"/>
      <c r="AJ88" s="902"/>
      <c r="AK88" s="899"/>
      <c r="AL88" s="899"/>
      <c r="AM88" s="899"/>
      <c r="AN88" s="899"/>
      <c r="AO88" s="899"/>
      <c r="AP88" s="902">
        <v>7489</v>
      </c>
      <c r="AQ88" s="902"/>
      <c r="AR88" s="902"/>
      <c r="AS88" s="902"/>
      <c r="AT88" s="902"/>
      <c r="AU88" s="902">
        <v>238</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850" t="s">
        <v>416</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419</v>
      </c>
      <c r="CS102" s="910"/>
      <c r="CT102" s="910"/>
      <c r="CU102" s="910"/>
      <c r="CV102" s="953"/>
      <c r="CW102" s="952">
        <v>230</v>
      </c>
      <c r="CX102" s="910"/>
      <c r="CY102" s="910"/>
      <c r="CZ102" s="910"/>
      <c r="DA102" s="953"/>
      <c r="DB102" s="952">
        <v>973</v>
      </c>
      <c r="DC102" s="910"/>
      <c r="DD102" s="910"/>
      <c r="DE102" s="910"/>
      <c r="DF102" s="953"/>
      <c r="DG102" s="952">
        <v>2114</v>
      </c>
      <c r="DH102" s="910"/>
      <c r="DI102" s="910"/>
      <c r="DJ102" s="910"/>
      <c r="DK102" s="953"/>
      <c r="DL102" s="952" t="s">
        <v>506</v>
      </c>
      <c r="DM102" s="910"/>
      <c r="DN102" s="910"/>
      <c r="DO102" s="910"/>
      <c r="DP102" s="953"/>
      <c r="DQ102" s="952" t="s">
        <v>506</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417</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418</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421</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422</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423</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424</v>
      </c>
      <c r="AB109" s="955"/>
      <c r="AC109" s="955"/>
      <c r="AD109" s="955"/>
      <c r="AE109" s="956"/>
      <c r="AF109" s="954" t="s">
        <v>295</v>
      </c>
      <c r="AG109" s="955"/>
      <c r="AH109" s="955"/>
      <c r="AI109" s="955"/>
      <c r="AJ109" s="956"/>
      <c r="AK109" s="954" t="s">
        <v>294</v>
      </c>
      <c r="AL109" s="955"/>
      <c r="AM109" s="955"/>
      <c r="AN109" s="955"/>
      <c r="AO109" s="956"/>
      <c r="AP109" s="954" t="s">
        <v>425</v>
      </c>
      <c r="AQ109" s="955"/>
      <c r="AR109" s="955"/>
      <c r="AS109" s="955"/>
      <c r="AT109" s="957"/>
      <c r="AU109" s="974" t="s">
        <v>423</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424</v>
      </c>
      <c r="BR109" s="955"/>
      <c r="BS109" s="955"/>
      <c r="BT109" s="955"/>
      <c r="BU109" s="956"/>
      <c r="BV109" s="954" t="s">
        <v>295</v>
      </c>
      <c r="BW109" s="955"/>
      <c r="BX109" s="955"/>
      <c r="BY109" s="955"/>
      <c r="BZ109" s="956"/>
      <c r="CA109" s="954" t="s">
        <v>294</v>
      </c>
      <c r="CB109" s="955"/>
      <c r="CC109" s="955"/>
      <c r="CD109" s="955"/>
      <c r="CE109" s="956"/>
      <c r="CF109" s="975" t="s">
        <v>425</v>
      </c>
      <c r="CG109" s="975"/>
      <c r="CH109" s="975"/>
      <c r="CI109" s="975"/>
      <c r="CJ109" s="975"/>
      <c r="CK109" s="954" t="s">
        <v>426</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424</v>
      </c>
      <c r="DH109" s="955"/>
      <c r="DI109" s="955"/>
      <c r="DJ109" s="955"/>
      <c r="DK109" s="956"/>
      <c r="DL109" s="954" t="s">
        <v>295</v>
      </c>
      <c r="DM109" s="955"/>
      <c r="DN109" s="955"/>
      <c r="DO109" s="955"/>
      <c r="DP109" s="956"/>
      <c r="DQ109" s="954" t="s">
        <v>294</v>
      </c>
      <c r="DR109" s="955"/>
      <c r="DS109" s="955"/>
      <c r="DT109" s="955"/>
      <c r="DU109" s="956"/>
      <c r="DV109" s="954" t="s">
        <v>425</v>
      </c>
      <c r="DW109" s="955"/>
      <c r="DX109" s="955"/>
      <c r="DY109" s="955"/>
      <c r="DZ109" s="957"/>
    </row>
    <row r="110" spans="1:131" s="226" customFormat="1" ht="26.25" customHeight="1" x14ac:dyDescent="0.15">
      <c r="A110" s="958" t="s">
        <v>427</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6806683</v>
      </c>
      <c r="AB110" s="962"/>
      <c r="AC110" s="962"/>
      <c r="AD110" s="962"/>
      <c r="AE110" s="963"/>
      <c r="AF110" s="964">
        <v>7006672</v>
      </c>
      <c r="AG110" s="962"/>
      <c r="AH110" s="962"/>
      <c r="AI110" s="962"/>
      <c r="AJ110" s="963"/>
      <c r="AK110" s="964">
        <v>5617494</v>
      </c>
      <c r="AL110" s="962"/>
      <c r="AM110" s="962"/>
      <c r="AN110" s="962"/>
      <c r="AO110" s="963"/>
      <c r="AP110" s="965">
        <v>18.600000000000001</v>
      </c>
      <c r="AQ110" s="966"/>
      <c r="AR110" s="966"/>
      <c r="AS110" s="966"/>
      <c r="AT110" s="967"/>
      <c r="AU110" s="968" t="s">
        <v>67</v>
      </c>
      <c r="AV110" s="969"/>
      <c r="AW110" s="969"/>
      <c r="AX110" s="969"/>
      <c r="AY110" s="969"/>
      <c r="AZ110" s="1010" t="s">
        <v>428</v>
      </c>
      <c r="BA110" s="959"/>
      <c r="BB110" s="959"/>
      <c r="BC110" s="959"/>
      <c r="BD110" s="959"/>
      <c r="BE110" s="959"/>
      <c r="BF110" s="959"/>
      <c r="BG110" s="959"/>
      <c r="BH110" s="959"/>
      <c r="BI110" s="959"/>
      <c r="BJ110" s="959"/>
      <c r="BK110" s="959"/>
      <c r="BL110" s="959"/>
      <c r="BM110" s="959"/>
      <c r="BN110" s="959"/>
      <c r="BO110" s="959"/>
      <c r="BP110" s="960"/>
      <c r="BQ110" s="996">
        <v>53800851</v>
      </c>
      <c r="BR110" s="997"/>
      <c r="BS110" s="997"/>
      <c r="BT110" s="997"/>
      <c r="BU110" s="997"/>
      <c r="BV110" s="997">
        <v>51900116</v>
      </c>
      <c r="BW110" s="997"/>
      <c r="BX110" s="997"/>
      <c r="BY110" s="997"/>
      <c r="BZ110" s="997"/>
      <c r="CA110" s="997">
        <v>54358035</v>
      </c>
      <c r="CB110" s="997"/>
      <c r="CC110" s="997"/>
      <c r="CD110" s="997"/>
      <c r="CE110" s="997"/>
      <c r="CF110" s="1011">
        <v>180</v>
      </c>
      <c r="CG110" s="1012"/>
      <c r="CH110" s="1012"/>
      <c r="CI110" s="1012"/>
      <c r="CJ110" s="1012"/>
      <c r="CK110" s="1013" t="s">
        <v>429</v>
      </c>
      <c r="CL110" s="1014"/>
      <c r="CM110" s="993" t="s">
        <v>430</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376</v>
      </c>
      <c r="DH110" s="997"/>
      <c r="DI110" s="997"/>
      <c r="DJ110" s="997"/>
      <c r="DK110" s="997"/>
      <c r="DL110" s="997" t="s">
        <v>376</v>
      </c>
      <c r="DM110" s="997"/>
      <c r="DN110" s="997"/>
      <c r="DO110" s="997"/>
      <c r="DP110" s="997"/>
      <c r="DQ110" s="997" t="s">
        <v>376</v>
      </c>
      <c r="DR110" s="997"/>
      <c r="DS110" s="997"/>
      <c r="DT110" s="997"/>
      <c r="DU110" s="997"/>
      <c r="DV110" s="998" t="s">
        <v>376</v>
      </c>
      <c r="DW110" s="998"/>
      <c r="DX110" s="998"/>
      <c r="DY110" s="998"/>
      <c r="DZ110" s="999"/>
    </row>
    <row r="111" spans="1:131" s="226" customFormat="1" ht="26.25" customHeight="1" x14ac:dyDescent="0.15">
      <c r="A111" s="1000" t="s">
        <v>431</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432</v>
      </c>
      <c r="AB111" s="1004"/>
      <c r="AC111" s="1004"/>
      <c r="AD111" s="1004"/>
      <c r="AE111" s="1005"/>
      <c r="AF111" s="1006" t="s">
        <v>376</v>
      </c>
      <c r="AG111" s="1004"/>
      <c r="AH111" s="1004"/>
      <c r="AI111" s="1004"/>
      <c r="AJ111" s="1005"/>
      <c r="AK111" s="1006" t="s">
        <v>376</v>
      </c>
      <c r="AL111" s="1004"/>
      <c r="AM111" s="1004"/>
      <c r="AN111" s="1004"/>
      <c r="AO111" s="1005"/>
      <c r="AP111" s="1007" t="s">
        <v>121</v>
      </c>
      <c r="AQ111" s="1008"/>
      <c r="AR111" s="1008"/>
      <c r="AS111" s="1008"/>
      <c r="AT111" s="1009"/>
      <c r="AU111" s="970"/>
      <c r="AV111" s="971"/>
      <c r="AW111" s="971"/>
      <c r="AX111" s="971"/>
      <c r="AY111" s="971"/>
      <c r="AZ111" s="1019" t="s">
        <v>433</v>
      </c>
      <c r="BA111" s="1020"/>
      <c r="BB111" s="1020"/>
      <c r="BC111" s="1020"/>
      <c r="BD111" s="1020"/>
      <c r="BE111" s="1020"/>
      <c r="BF111" s="1020"/>
      <c r="BG111" s="1020"/>
      <c r="BH111" s="1020"/>
      <c r="BI111" s="1020"/>
      <c r="BJ111" s="1020"/>
      <c r="BK111" s="1020"/>
      <c r="BL111" s="1020"/>
      <c r="BM111" s="1020"/>
      <c r="BN111" s="1020"/>
      <c r="BO111" s="1020"/>
      <c r="BP111" s="1021"/>
      <c r="BQ111" s="989">
        <v>3540808</v>
      </c>
      <c r="BR111" s="990"/>
      <c r="BS111" s="990"/>
      <c r="BT111" s="990"/>
      <c r="BU111" s="990"/>
      <c r="BV111" s="990">
        <v>5176077</v>
      </c>
      <c r="BW111" s="990"/>
      <c r="BX111" s="990"/>
      <c r="BY111" s="990"/>
      <c r="BZ111" s="990"/>
      <c r="CA111" s="990">
        <v>4644045</v>
      </c>
      <c r="CB111" s="990"/>
      <c r="CC111" s="990"/>
      <c r="CD111" s="990"/>
      <c r="CE111" s="990"/>
      <c r="CF111" s="984">
        <v>15.4</v>
      </c>
      <c r="CG111" s="985"/>
      <c r="CH111" s="985"/>
      <c r="CI111" s="985"/>
      <c r="CJ111" s="985"/>
      <c r="CK111" s="1015"/>
      <c r="CL111" s="1016"/>
      <c r="CM111" s="986" t="s">
        <v>434</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121</v>
      </c>
      <c r="DH111" s="990"/>
      <c r="DI111" s="990"/>
      <c r="DJ111" s="990"/>
      <c r="DK111" s="990"/>
      <c r="DL111" s="990" t="s">
        <v>376</v>
      </c>
      <c r="DM111" s="990"/>
      <c r="DN111" s="990"/>
      <c r="DO111" s="990"/>
      <c r="DP111" s="990"/>
      <c r="DQ111" s="990" t="s">
        <v>376</v>
      </c>
      <c r="DR111" s="990"/>
      <c r="DS111" s="990"/>
      <c r="DT111" s="990"/>
      <c r="DU111" s="990"/>
      <c r="DV111" s="991" t="s">
        <v>376</v>
      </c>
      <c r="DW111" s="991"/>
      <c r="DX111" s="991"/>
      <c r="DY111" s="991"/>
      <c r="DZ111" s="992"/>
    </row>
    <row r="112" spans="1:131" s="226" customFormat="1" ht="26.25" customHeight="1" x14ac:dyDescent="0.15">
      <c r="A112" s="1022" t="s">
        <v>435</v>
      </c>
      <c r="B112" s="1023"/>
      <c r="C112" s="1020" t="s">
        <v>436</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376</v>
      </c>
      <c r="AB112" s="1029"/>
      <c r="AC112" s="1029"/>
      <c r="AD112" s="1029"/>
      <c r="AE112" s="1030"/>
      <c r="AF112" s="1031" t="s">
        <v>376</v>
      </c>
      <c r="AG112" s="1029"/>
      <c r="AH112" s="1029"/>
      <c r="AI112" s="1029"/>
      <c r="AJ112" s="1030"/>
      <c r="AK112" s="1031" t="s">
        <v>376</v>
      </c>
      <c r="AL112" s="1029"/>
      <c r="AM112" s="1029"/>
      <c r="AN112" s="1029"/>
      <c r="AO112" s="1030"/>
      <c r="AP112" s="1032" t="s">
        <v>121</v>
      </c>
      <c r="AQ112" s="1033"/>
      <c r="AR112" s="1033"/>
      <c r="AS112" s="1033"/>
      <c r="AT112" s="1034"/>
      <c r="AU112" s="970"/>
      <c r="AV112" s="971"/>
      <c r="AW112" s="971"/>
      <c r="AX112" s="971"/>
      <c r="AY112" s="971"/>
      <c r="AZ112" s="1019" t="s">
        <v>437</v>
      </c>
      <c r="BA112" s="1020"/>
      <c r="BB112" s="1020"/>
      <c r="BC112" s="1020"/>
      <c r="BD112" s="1020"/>
      <c r="BE112" s="1020"/>
      <c r="BF112" s="1020"/>
      <c r="BG112" s="1020"/>
      <c r="BH112" s="1020"/>
      <c r="BI112" s="1020"/>
      <c r="BJ112" s="1020"/>
      <c r="BK112" s="1020"/>
      <c r="BL112" s="1020"/>
      <c r="BM112" s="1020"/>
      <c r="BN112" s="1020"/>
      <c r="BO112" s="1020"/>
      <c r="BP112" s="1021"/>
      <c r="BQ112" s="989">
        <v>18322167</v>
      </c>
      <c r="BR112" s="990"/>
      <c r="BS112" s="990"/>
      <c r="BT112" s="990"/>
      <c r="BU112" s="990"/>
      <c r="BV112" s="990">
        <v>18175105</v>
      </c>
      <c r="BW112" s="990"/>
      <c r="BX112" s="990"/>
      <c r="BY112" s="990"/>
      <c r="BZ112" s="990"/>
      <c r="CA112" s="990">
        <v>18048587</v>
      </c>
      <c r="CB112" s="990"/>
      <c r="CC112" s="990"/>
      <c r="CD112" s="990"/>
      <c r="CE112" s="990"/>
      <c r="CF112" s="984">
        <v>59.8</v>
      </c>
      <c r="CG112" s="985"/>
      <c r="CH112" s="985"/>
      <c r="CI112" s="985"/>
      <c r="CJ112" s="985"/>
      <c r="CK112" s="1015"/>
      <c r="CL112" s="1016"/>
      <c r="CM112" s="986" t="s">
        <v>438</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376</v>
      </c>
      <c r="DH112" s="990"/>
      <c r="DI112" s="990"/>
      <c r="DJ112" s="990"/>
      <c r="DK112" s="990"/>
      <c r="DL112" s="990" t="s">
        <v>121</v>
      </c>
      <c r="DM112" s="990"/>
      <c r="DN112" s="990"/>
      <c r="DO112" s="990"/>
      <c r="DP112" s="990"/>
      <c r="DQ112" s="990" t="s">
        <v>121</v>
      </c>
      <c r="DR112" s="990"/>
      <c r="DS112" s="990"/>
      <c r="DT112" s="990"/>
      <c r="DU112" s="990"/>
      <c r="DV112" s="991" t="s">
        <v>376</v>
      </c>
      <c r="DW112" s="991"/>
      <c r="DX112" s="991"/>
      <c r="DY112" s="991"/>
      <c r="DZ112" s="992"/>
    </row>
    <row r="113" spans="1:130" s="226" customFormat="1" ht="26.25" customHeight="1" x14ac:dyDescent="0.15">
      <c r="A113" s="1024"/>
      <c r="B113" s="1025"/>
      <c r="C113" s="1020" t="s">
        <v>439</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1583813</v>
      </c>
      <c r="AB113" s="1004"/>
      <c r="AC113" s="1004"/>
      <c r="AD113" s="1004"/>
      <c r="AE113" s="1005"/>
      <c r="AF113" s="1006">
        <v>1490341</v>
      </c>
      <c r="AG113" s="1004"/>
      <c r="AH113" s="1004"/>
      <c r="AI113" s="1004"/>
      <c r="AJ113" s="1005"/>
      <c r="AK113" s="1006">
        <v>1369776</v>
      </c>
      <c r="AL113" s="1004"/>
      <c r="AM113" s="1004"/>
      <c r="AN113" s="1004"/>
      <c r="AO113" s="1005"/>
      <c r="AP113" s="1007">
        <v>4.5</v>
      </c>
      <c r="AQ113" s="1008"/>
      <c r="AR113" s="1008"/>
      <c r="AS113" s="1008"/>
      <c r="AT113" s="1009"/>
      <c r="AU113" s="970"/>
      <c r="AV113" s="971"/>
      <c r="AW113" s="971"/>
      <c r="AX113" s="971"/>
      <c r="AY113" s="971"/>
      <c r="AZ113" s="1019" t="s">
        <v>440</v>
      </c>
      <c r="BA113" s="1020"/>
      <c r="BB113" s="1020"/>
      <c r="BC113" s="1020"/>
      <c r="BD113" s="1020"/>
      <c r="BE113" s="1020"/>
      <c r="BF113" s="1020"/>
      <c r="BG113" s="1020"/>
      <c r="BH113" s="1020"/>
      <c r="BI113" s="1020"/>
      <c r="BJ113" s="1020"/>
      <c r="BK113" s="1020"/>
      <c r="BL113" s="1020"/>
      <c r="BM113" s="1020"/>
      <c r="BN113" s="1020"/>
      <c r="BO113" s="1020"/>
      <c r="BP113" s="1021"/>
      <c r="BQ113" s="989">
        <v>398313</v>
      </c>
      <c r="BR113" s="990"/>
      <c r="BS113" s="990"/>
      <c r="BT113" s="990"/>
      <c r="BU113" s="990"/>
      <c r="BV113" s="990">
        <v>337798</v>
      </c>
      <c r="BW113" s="990"/>
      <c r="BX113" s="990"/>
      <c r="BY113" s="990"/>
      <c r="BZ113" s="990"/>
      <c r="CA113" s="990">
        <v>262964</v>
      </c>
      <c r="CB113" s="990"/>
      <c r="CC113" s="990"/>
      <c r="CD113" s="990"/>
      <c r="CE113" s="990"/>
      <c r="CF113" s="984">
        <v>0.9</v>
      </c>
      <c r="CG113" s="985"/>
      <c r="CH113" s="985"/>
      <c r="CI113" s="985"/>
      <c r="CJ113" s="985"/>
      <c r="CK113" s="1015"/>
      <c r="CL113" s="1016"/>
      <c r="CM113" s="986" t="s">
        <v>441</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121</v>
      </c>
      <c r="DH113" s="1029"/>
      <c r="DI113" s="1029"/>
      <c r="DJ113" s="1029"/>
      <c r="DK113" s="1030"/>
      <c r="DL113" s="1031" t="s">
        <v>376</v>
      </c>
      <c r="DM113" s="1029"/>
      <c r="DN113" s="1029"/>
      <c r="DO113" s="1029"/>
      <c r="DP113" s="1030"/>
      <c r="DQ113" s="1031" t="s">
        <v>376</v>
      </c>
      <c r="DR113" s="1029"/>
      <c r="DS113" s="1029"/>
      <c r="DT113" s="1029"/>
      <c r="DU113" s="1030"/>
      <c r="DV113" s="1032" t="s">
        <v>121</v>
      </c>
      <c r="DW113" s="1033"/>
      <c r="DX113" s="1033"/>
      <c r="DY113" s="1033"/>
      <c r="DZ113" s="1034"/>
    </row>
    <row r="114" spans="1:130" s="226" customFormat="1" ht="26.25" customHeight="1" x14ac:dyDescent="0.15">
      <c r="A114" s="1024"/>
      <c r="B114" s="1025"/>
      <c r="C114" s="1020" t="s">
        <v>442</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132729</v>
      </c>
      <c r="AB114" s="1029"/>
      <c r="AC114" s="1029"/>
      <c r="AD114" s="1029"/>
      <c r="AE114" s="1030"/>
      <c r="AF114" s="1031">
        <v>138348</v>
      </c>
      <c r="AG114" s="1029"/>
      <c r="AH114" s="1029"/>
      <c r="AI114" s="1029"/>
      <c r="AJ114" s="1030"/>
      <c r="AK114" s="1031">
        <v>138427</v>
      </c>
      <c r="AL114" s="1029"/>
      <c r="AM114" s="1029"/>
      <c r="AN114" s="1029"/>
      <c r="AO114" s="1030"/>
      <c r="AP114" s="1032">
        <v>0.5</v>
      </c>
      <c r="AQ114" s="1033"/>
      <c r="AR114" s="1033"/>
      <c r="AS114" s="1033"/>
      <c r="AT114" s="1034"/>
      <c r="AU114" s="970"/>
      <c r="AV114" s="971"/>
      <c r="AW114" s="971"/>
      <c r="AX114" s="971"/>
      <c r="AY114" s="971"/>
      <c r="AZ114" s="1019" t="s">
        <v>443</v>
      </c>
      <c r="BA114" s="1020"/>
      <c r="BB114" s="1020"/>
      <c r="BC114" s="1020"/>
      <c r="BD114" s="1020"/>
      <c r="BE114" s="1020"/>
      <c r="BF114" s="1020"/>
      <c r="BG114" s="1020"/>
      <c r="BH114" s="1020"/>
      <c r="BI114" s="1020"/>
      <c r="BJ114" s="1020"/>
      <c r="BK114" s="1020"/>
      <c r="BL114" s="1020"/>
      <c r="BM114" s="1020"/>
      <c r="BN114" s="1020"/>
      <c r="BO114" s="1020"/>
      <c r="BP114" s="1021"/>
      <c r="BQ114" s="989">
        <v>10291452</v>
      </c>
      <c r="BR114" s="990"/>
      <c r="BS114" s="990"/>
      <c r="BT114" s="990"/>
      <c r="BU114" s="990"/>
      <c r="BV114" s="990">
        <v>10322165</v>
      </c>
      <c r="BW114" s="990"/>
      <c r="BX114" s="990"/>
      <c r="BY114" s="990"/>
      <c r="BZ114" s="990"/>
      <c r="CA114" s="990">
        <v>10245298</v>
      </c>
      <c r="CB114" s="990"/>
      <c r="CC114" s="990"/>
      <c r="CD114" s="990"/>
      <c r="CE114" s="990"/>
      <c r="CF114" s="984">
        <v>33.9</v>
      </c>
      <c r="CG114" s="985"/>
      <c r="CH114" s="985"/>
      <c r="CI114" s="985"/>
      <c r="CJ114" s="985"/>
      <c r="CK114" s="1015"/>
      <c r="CL114" s="1016"/>
      <c r="CM114" s="986" t="s">
        <v>444</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121</v>
      </c>
      <c r="DH114" s="1029"/>
      <c r="DI114" s="1029"/>
      <c r="DJ114" s="1029"/>
      <c r="DK114" s="1030"/>
      <c r="DL114" s="1031" t="s">
        <v>121</v>
      </c>
      <c r="DM114" s="1029"/>
      <c r="DN114" s="1029"/>
      <c r="DO114" s="1029"/>
      <c r="DP114" s="1030"/>
      <c r="DQ114" s="1031" t="s">
        <v>376</v>
      </c>
      <c r="DR114" s="1029"/>
      <c r="DS114" s="1029"/>
      <c r="DT114" s="1029"/>
      <c r="DU114" s="1030"/>
      <c r="DV114" s="1032" t="s">
        <v>376</v>
      </c>
      <c r="DW114" s="1033"/>
      <c r="DX114" s="1033"/>
      <c r="DY114" s="1033"/>
      <c r="DZ114" s="1034"/>
    </row>
    <row r="115" spans="1:130" s="226" customFormat="1" ht="26.25" customHeight="1" x14ac:dyDescent="0.15">
      <c r="A115" s="1024"/>
      <c r="B115" s="1025"/>
      <c r="C115" s="1020" t="s">
        <v>445</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168700</v>
      </c>
      <c r="AB115" s="1004"/>
      <c r="AC115" s="1004"/>
      <c r="AD115" s="1004"/>
      <c r="AE115" s="1005"/>
      <c r="AF115" s="1006">
        <v>172151</v>
      </c>
      <c r="AG115" s="1004"/>
      <c r="AH115" s="1004"/>
      <c r="AI115" s="1004"/>
      <c r="AJ115" s="1005"/>
      <c r="AK115" s="1006">
        <v>235424</v>
      </c>
      <c r="AL115" s="1004"/>
      <c r="AM115" s="1004"/>
      <c r="AN115" s="1004"/>
      <c r="AO115" s="1005"/>
      <c r="AP115" s="1007">
        <v>0.8</v>
      </c>
      <c r="AQ115" s="1008"/>
      <c r="AR115" s="1008"/>
      <c r="AS115" s="1008"/>
      <c r="AT115" s="1009"/>
      <c r="AU115" s="970"/>
      <c r="AV115" s="971"/>
      <c r="AW115" s="971"/>
      <c r="AX115" s="971"/>
      <c r="AY115" s="971"/>
      <c r="AZ115" s="1019" t="s">
        <v>446</v>
      </c>
      <c r="BA115" s="1020"/>
      <c r="BB115" s="1020"/>
      <c r="BC115" s="1020"/>
      <c r="BD115" s="1020"/>
      <c r="BE115" s="1020"/>
      <c r="BF115" s="1020"/>
      <c r="BG115" s="1020"/>
      <c r="BH115" s="1020"/>
      <c r="BI115" s="1020"/>
      <c r="BJ115" s="1020"/>
      <c r="BK115" s="1020"/>
      <c r="BL115" s="1020"/>
      <c r="BM115" s="1020"/>
      <c r="BN115" s="1020"/>
      <c r="BO115" s="1020"/>
      <c r="BP115" s="1021"/>
      <c r="BQ115" s="989" t="s">
        <v>121</v>
      </c>
      <c r="BR115" s="990"/>
      <c r="BS115" s="990"/>
      <c r="BT115" s="990"/>
      <c r="BU115" s="990"/>
      <c r="BV115" s="990">
        <v>716</v>
      </c>
      <c r="BW115" s="990"/>
      <c r="BX115" s="990"/>
      <c r="BY115" s="990"/>
      <c r="BZ115" s="990"/>
      <c r="CA115" s="990" t="s">
        <v>121</v>
      </c>
      <c r="CB115" s="990"/>
      <c r="CC115" s="990"/>
      <c r="CD115" s="990"/>
      <c r="CE115" s="990"/>
      <c r="CF115" s="984" t="s">
        <v>376</v>
      </c>
      <c r="CG115" s="985"/>
      <c r="CH115" s="985"/>
      <c r="CI115" s="985"/>
      <c r="CJ115" s="985"/>
      <c r="CK115" s="1015"/>
      <c r="CL115" s="1016"/>
      <c r="CM115" s="1019" t="s">
        <v>447</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v>607797</v>
      </c>
      <c r="DH115" s="1029"/>
      <c r="DI115" s="1029"/>
      <c r="DJ115" s="1029"/>
      <c r="DK115" s="1030"/>
      <c r="DL115" s="1031">
        <v>2438517</v>
      </c>
      <c r="DM115" s="1029"/>
      <c r="DN115" s="1029"/>
      <c r="DO115" s="1029"/>
      <c r="DP115" s="1030"/>
      <c r="DQ115" s="1031">
        <v>2120027</v>
      </c>
      <c r="DR115" s="1029"/>
      <c r="DS115" s="1029"/>
      <c r="DT115" s="1029"/>
      <c r="DU115" s="1030"/>
      <c r="DV115" s="1032">
        <v>7</v>
      </c>
      <c r="DW115" s="1033"/>
      <c r="DX115" s="1033"/>
      <c r="DY115" s="1033"/>
      <c r="DZ115" s="1034"/>
    </row>
    <row r="116" spans="1:130" s="226" customFormat="1" ht="26.25" customHeight="1" x14ac:dyDescent="0.15">
      <c r="A116" s="1026"/>
      <c r="B116" s="1027"/>
      <c r="C116" s="1035" t="s">
        <v>448</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81</v>
      </c>
      <c r="AB116" s="1029"/>
      <c r="AC116" s="1029"/>
      <c r="AD116" s="1029"/>
      <c r="AE116" s="1030"/>
      <c r="AF116" s="1031" t="s">
        <v>121</v>
      </c>
      <c r="AG116" s="1029"/>
      <c r="AH116" s="1029"/>
      <c r="AI116" s="1029"/>
      <c r="AJ116" s="1030"/>
      <c r="AK116" s="1031">
        <v>324</v>
      </c>
      <c r="AL116" s="1029"/>
      <c r="AM116" s="1029"/>
      <c r="AN116" s="1029"/>
      <c r="AO116" s="1030"/>
      <c r="AP116" s="1032">
        <v>0</v>
      </c>
      <c r="AQ116" s="1033"/>
      <c r="AR116" s="1033"/>
      <c r="AS116" s="1033"/>
      <c r="AT116" s="1034"/>
      <c r="AU116" s="970"/>
      <c r="AV116" s="971"/>
      <c r="AW116" s="971"/>
      <c r="AX116" s="971"/>
      <c r="AY116" s="971"/>
      <c r="AZ116" s="1037" t="s">
        <v>449</v>
      </c>
      <c r="BA116" s="1038"/>
      <c r="BB116" s="1038"/>
      <c r="BC116" s="1038"/>
      <c r="BD116" s="1038"/>
      <c r="BE116" s="1038"/>
      <c r="BF116" s="1038"/>
      <c r="BG116" s="1038"/>
      <c r="BH116" s="1038"/>
      <c r="BI116" s="1038"/>
      <c r="BJ116" s="1038"/>
      <c r="BK116" s="1038"/>
      <c r="BL116" s="1038"/>
      <c r="BM116" s="1038"/>
      <c r="BN116" s="1038"/>
      <c r="BO116" s="1038"/>
      <c r="BP116" s="1039"/>
      <c r="BQ116" s="989" t="s">
        <v>121</v>
      </c>
      <c r="BR116" s="990"/>
      <c r="BS116" s="990"/>
      <c r="BT116" s="990"/>
      <c r="BU116" s="990"/>
      <c r="BV116" s="990" t="s">
        <v>376</v>
      </c>
      <c r="BW116" s="990"/>
      <c r="BX116" s="990"/>
      <c r="BY116" s="990"/>
      <c r="BZ116" s="990"/>
      <c r="CA116" s="990" t="s">
        <v>376</v>
      </c>
      <c r="CB116" s="990"/>
      <c r="CC116" s="990"/>
      <c r="CD116" s="990"/>
      <c r="CE116" s="990"/>
      <c r="CF116" s="984" t="s">
        <v>432</v>
      </c>
      <c r="CG116" s="985"/>
      <c r="CH116" s="985"/>
      <c r="CI116" s="985"/>
      <c r="CJ116" s="985"/>
      <c r="CK116" s="1015"/>
      <c r="CL116" s="1016"/>
      <c r="CM116" s="986" t="s">
        <v>450</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16100</v>
      </c>
      <c r="DH116" s="1029"/>
      <c r="DI116" s="1029"/>
      <c r="DJ116" s="1029"/>
      <c r="DK116" s="1030"/>
      <c r="DL116" s="1031">
        <v>8050</v>
      </c>
      <c r="DM116" s="1029"/>
      <c r="DN116" s="1029"/>
      <c r="DO116" s="1029"/>
      <c r="DP116" s="1030"/>
      <c r="DQ116" s="1031" t="s">
        <v>376</v>
      </c>
      <c r="DR116" s="1029"/>
      <c r="DS116" s="1029"/>
      <c r="DT116" s="1029"/>
      <c r="DU116" s="1030"/>
      <c r="DV116" s="1032" t="s">
        <v>376</v>
      </c>
      <c r="DW116" s="1033"/>
      <c r="DX116" s="1033"/>
      <c r="DY116" s="1033"/>
      <c r="DZ116" s="1034"/>
    </row>
    <row r="117" spans="1:130" s="226" customFormat="1" ht="26.25" customHeight="1" x14ac:dyDescent="0.15">
      <c r="A117" s="974" t="s">
        <v>177</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451</v>
      </c>
      <c r="Z117" s="956"/>
      <c r="AA117" s="1046">
        <v>8692006</v>
      </c>
      <c r="AB117" s="1047"/>
      <c r="AC117" s="1047"/>
      <c r="AD117" s="1047"/>
      <c r="AE117" s="1048"/>
      <c r="AF117" s="1049">
        <v>8807512</v>
      </c>
      <c r="AG117" s="1047"/>
      <c r="AH117" s="1047"/>
      <c r="AI117" s="1047"/>
      <c r="AJ117" s="1048"/>
      <c r="AK117" s="1049">
        <v>7361445</v>
      </c>
      <c r="AL117" s="1047"/>
      <c r="AM117" s="1047"/>
      <c r="AN117" s="1047"/>
      <c r="AO117" s="1048"/>
      <c r="AP117" s="1050"/>
      <c r="AQ117" s="1051"/>
      <c r="AR117" s="1051"/>
      <c r="AS117" s="1051"/>
      <c r="AT117" s="1052"/>
      <c r="AU117" s="970"/>
      <c r="AV117" s="971"/>
      <c r="AW117" s="971"/>
      <c r="AX117" s="971"/>
      <c r="AY117" s="971"/>
      <c r="AZ117" s="1037" t="s">
        <v>452</v>
      </c>
      <c r="BA117" s="1038"/>
      <c r="BB117" s="1038"/>
      <c r="BC117" s="1038"/>
      <c r="BD117" s="1038"/>
      <c r="BE117" s="1038"/>
      <c r="BF117" s="1038"/>
      <c r="BG117" s="1038"/>
      <c r="BH117" s="1038"/>
      <c r="BI117" s="1038"/>
      <c r="BJ117" s="1038"/>
      <c r="BK117" s="1038"/>
      <c r="BL117" s="1038"/>
      <c r="BM117" s="1038"/>
      <c r="BN117" s="1038"/>
      <c r="BO117" s="1038"/>
      <c r="BP117" s="1039"/>
      <c r="BQ117" s="989" t="s">
        <v>121</v>
      </c>
      <c r="BR117" s="990"/>
      <c r="BS117" s="990"/>
      <c r="BT117" s="990"/>
      <c r="BU117" s="990"/>
      <c r="BV117" s="990" t="s">
        <v>376</v>
      </c>
      <c r="BW117" s="990"/>
      <c r="BX117" s="990"/>
      <c r="BY117" s="990"/>
      <c r="BZ117" s="990"/>
      <c r="CA117" s="990" t="s">
        <v>121</v>
      </c>
      <c r="CB117" s="990"/>
      <c r="CC117" s="990"/>
      <c r="CD117" s="990"/>
      <c r="CE117" s="990"/>
      <c r="CF117" s="984" t="s">
        <v>121</v>
      </c>
      <c r="CG117" s="985"/>
      <c r="CH117" s="985"/>
      <c r="CI117" s="985"/>
      <c r="CJ117" s="985"/>
      <c r="CK117" s="1015"/>
      <c r="CL117" s="1016"/>
      <c r="CM117" s="986" t="s">
        <v>453</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121</v>
      </c>
      <c r="DH117" s="1029"/>
      <c r="DI117" s="1029"/>
      <c r="DJ117" s="1029"/>
      <c r="DK117" s="1030"/>
      <c r="DL117" s="1031" t="s">
        <v>376</v>
      </c>
      <c r="DM117" s="1029"/>
      <c r="DN117" s="1029"/>
      <c r="DO117" s="1029"/>
      <c r="DP117" s="1030"/>
      <c r="DQ117" s="1031" t="s">
        <v>121</v>
      </c>
      <c r="DR117" s="1029"/>
      <c r="DS117" s="1029"/>
      <c r="DT117" s="1029"/>
      <c r="DU117" s="1030"/>
      <c r="DV117" s="1032" t="s">
        <v>121</v>
      </c>
      <c r="DW117" s="1033"/>
      <c r="DX117" s="1033"/>
      <c r="DY117" s="1033"/>
      <c r="DZ117" s="1034"/>
    </row>
    <row r="118" spans="1:130" s="226" customFormat="1" ht="26.25" customHeight="1" x14ac:dyDescent="0.15">
      <c r="A118" s="974" t="s">
        <v>426</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424</v>
      </c>
      <c r="AB118" s="955"/>
      <c r="AC118" s="955"/>
      <c r="AD118" s="955"/>
      <c r="AE118" s="956"/>
      <c r="AF118" s="954" t="s">
        <v>295</v>
      </c>
      <c r="AG118" s="955"/>
      <c r="AH118" s="955"/>
      <c r="AI118" s="955"/>
      <c r="AJ118" s="956"/>
      <c r="AK118" s="954" t="s">
        <v>294</v>
      </c>
      <c r="AL118" s="955"/>
      <c r="AM118" s="955"/>
      <c r="AN118" s="955"/>
      <c r="AO118" s="956"/>
      <c r="AP118" s="1041" t="s">
        <v>425</v>
      </c>
      <c r="AQ118" s="1042"/>
      <c r="AR118" s="1042"/>
      <c r="AS118" s="1042"/>
      <c r="AT118" s="1043"/>
      <c r="AU118" s="970"/>
      <c r="AV118" s="971"/>
      <c r="AW118" s="971"/>
      <c r="AX118" s="971"/>
      <c r="AY118" s="971"/>
      <c r="AZ118" s="1044" t="s">
        <v>454</v>
      </c>
      <c r="BA118" s="1035"/>
      <c r="BB118" s="1035"/>
      <c r="BC118" s="1035"/>
      <c r="BD118" s="1035"/>
      <c r="BE118" s="1035"/>
      <c r="BF118" s="1035"/>
      <c r="BG118" s="1035"/>
      <c r="BH118" s="1035"/>
      <c r="BI118" s="1035"/>
      <c r="BJ118" s="1035"/>
      <c r="BK118" s="1035"/>
      <c r="BL118" s="1035"/>
      <c r="BM118" s="1035"/>
      <c r="BN118" s="1035"/>
      <c r="BO118" s="1035"/>
      <c r="BP118" s="1036"/>
      <c r="BQ118" s="1067" t="s">
        <v>376</v>
      </c>
      <c r="BR118" s="1068"/>
      <c r="BS118" s="1068"/>
      <c r="BT118" s="1068"/>
      <c r="BU118" s="1068"/>
      <c r="BV118" s="1068" t="s">
        <v>376</v>
      </c>
      <c r="BW118" s="1068"/>
      <c r="BX118" s="1068"/>
      <c r="BY118" s="1068"/>
      <c r="BZ118" s="1068"/>
      <c r="CA118" s="1068" t="s">
        <v>376</v>
      </c>
      <c r="CB118" s="1068"/>
      <c r="CC118" s="1068"/>
      <c r="CD118" s="1068"/>
      <c r="CE118" s="1068"/>
      <c r="CF118" s="984" t="s">
        <v>376</v>
      </c>
      <c r="CG118" s="985"/>
      <c r="CH118" s="985"/>
      <c r="CI118" s="985"/>
      <c r="CJ118" s="985"/>
      <c r="CK118" s="1015"/>
      <c r="CL118" s="1016"/>
      <c r="CM118" s="986" t="s">
        <v>455</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376</v>
      </c>
      <c r="DH118" s="1029"/>
      <c r="DI118" s="1029"/>
      <c r="DJ118" s="1029"/>
      <c r="DK118" s="1030"/>
      <c r="DL118" s="1031" t="s">
        <v>376</v>
      </c>
      <c r="DM118" s="1029"/>
      <c r="DN118" s="1029"/>
      <c r="DO118" s="1029"/>
      <c r="DP118" s="1030"/>
      <c r="DQ118" s="1031" t="s">
        <v>121</v>
      </c>
      <c r="DR118" s="1029"/>
      <c r="DS118" s="1029"/>
      <c r="DT118" s="1029"/>
      <c r="DU118" s="1030"/>
      <c r="DV118" s="1032" t="s">
        <v>376</v>
      </c>
      <c r="DW118" s="1033"/>
      <c r="DX118" s="1033"/>
      <c r="DY118" s="1033"/>
      <c r="DZ118" s="1034"/>
    </row>
    <row r="119" spans="1:130" s="226" customFormat="1" ht="26.25" customHeight="1" x14ac:dyDescent="0.15">
      <c r="A119" s="1128" t="s">
        <v>429</v>
      </c>
      <c r="B119" s="1014"/>
      <c r="C119" s="993" t="s">
        <v>430</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121</v>
      </c>
      <c r="AB119" s="962"/>
      <c r="AC119" s="962"/>
      <c r="AD119" s="962"/>
      <c r="AE119" s="963"/>
      <c r="AF119" s="964" t="s">
        <v>376</v>
      </c>
      <c r="AG119" s="962"/>
      <c r="AH119" s="962"/>
      <c r="AI119" s="962"/>
      <c r="AJ119" s="963"/>
      <c r="AK119" s="964" t="s">
        <v>121</v>
      </c>
      <c r="AL119" s="962"/>
      <c r="AM119" s="962"/>
      <c r="AN119" s="962"/>
      <c r="AO119" s="963"/>
      <c r="AP119" s="965" t="s">
        <v>376</v>
      </c>
      <c r="AQ119" s="966"/>
      <c r="AR119" s="966"/>
      <c r="AS119" s="966"/>
      <c r="AT119" s="967"/>
      <c r="AU119" s="972"/>
      <c r="AV119" s="973"/>
      <c r="AW119" s="973"/>
      <c r="AX119" s="973"/>
      <c r="AY119" s="973"/>
      <c r="AZ119" s="257" t="s">
        <v>177</v>
      </c>
      <c r="BA119" s="257"/>
      <c r="BB119" s="257"/>
      <c r="BC119" s="257"/>
      <c r="BD119" s="257"/>
      <c r="BE119" s="257"/>
      <c r="BF119" s="257"/>
      <c r="BG119" s="257"/>
      <c r="BH119" s="257"/>
      <c r="BI119" s="257"/>
      <c r="BJ119" s="257"/>
      <c r="BK119" s="257"/>
      <c r="BL119" s="257"/>
      <c r="BM119" s="257"/>
      <c r="BN119" s="257"/>
      <c r="BO119" s="1045" t="s">
        <v>456</v>
      </c>
      <c r="BP119" s="1076"/>
      <c r="BQ119" s="1067">
        <v>86353591</v>
      </c>
      <c r="BR119" s="1068"/>
      <c r="BS119" s="1068"/>
      <c r="BT119" s="1068"/>
      <c r="BU119" s="1068"/>
      <c r="BV119" s="1068">
        <v>85911977</v>
      </c>
      <c r="BW119" s="1068"/>
      <c r="BX119" s="1068"/>
      <c r="BY119" s="1068"/>
      <c r="BZ119" s="1068"/>
      <c r="CA119" s="1068">
        <v>87558929</v>
      </c>
      <c r="CB119" s="1068"/>
      <c r="CC119" s="1068"/>
      <c r="CD119" s="1068"/>
      <c r="CE119" s="1068"/>
      <c r="CF119" s="1069"/>
      <c r="CG119" s="1070"/>
      <c r="CH119" s="1070"/>
      <c r="CI119" s="1070"/>
      <c r="CJ119" s="1071"/>
      <c r="CK119" s="1017"/>
      <c r="CL119" s="1018"/>
      <c r="CM119" s="1072" t="s">
        <v>457</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2916911</v>
      </c>
      <c r="DH119" s="1054"/>
      <c r="DI119" s="1054"/>
      <c r="DJ119" s="1054"/>
      <c r="DK119" s="1055"/>
      <c r="DL119" s="1053">
        <v>2729510</v>
      </c>
      <c r="DM119" s="1054"/>
      <c r="DN119" s="1054"/>
      <c r="DO119" s="1054"/>
      <c r="DP119" s="1055"/>
      <c r="DQ119" s="1053">
        <v>2524018</v>
      </c>
      <c r="DR119" s="1054"/>
      <c r="DS119" s="1054"/>
      <c r="DT119" s="1054"/>
      <c r="DU119" s="1055"/>
      <c r="DV119" s="1056">
        <v>8.4</v>
      </c>
      <c r="DW119" s="1057"/>
      <c r="DX119" s="1057"/>
      <c r="DY119" s="1057"/>
      <c r="DZ119" s="1058"/>
    </row>
    <row r="120" spans="1:130" s="226" customFormat="1" ht="26.25" customHeight="1" x14ac:dyDescent="0.15">
      <c r="A120" s="1129"/>
      <c r="B120" s="1016"/>
      <c r="C120" s="986" t="s">
        <v>434</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376</v>
      </c>
      <c r="AB120" s="1029"/>
      <c r="AC120" s="1029"/>
      <c r="AD120" s="1029"/>
      <c r="AE120" s="1030"/>
      <c r="AF120" s="1031" t="s">
        <v>376</v>
      </c>
      <c r="AG120" s="1029"/>
      <c r="AH120" s="1029"/>
      <c r="AI120" s="1029"/>
      <c r="AJ120" s="1030"/>
      <c r="AK120" s="1031" t="s">
        <v>121</v>
      </c>
      <c r="AL120" s="1029"/>
      <c r="AM120" s="1029"/>
      <c r="AN120" s="1029"/>
      <c r="AO120" s="1030"/>
      <c r="AP120" s="1032" t="s">
        <v>121</v>
      </c>
      <c r="AQ120" s="1033"/>
      <c r="AR120" s="1033"/>
      <c r="AS120" s="1033"/>
      <c r="AT120" s="1034"/>
      <c r="AU120" s="1059" t="s">
        <v>458</v>
      </c>
      <c r="AV120" s="1060"/>
      <c r="AW120" s="1060"/>
      <c r="AX120" s="1060"/>
      <c r="AY120" s="1061"/>
      <c r="AZ120" s="1010" t="s">
        <v>459</v>
      </c>
      <c r="BA120" s="959"/>
      <c r="BB120" s="959"/>
      <c r="BC120" s="959"/>
      <c r="BD120" s="959"/>
      <c r="BE120" s="959"/>
      <c r="BF120" s="959"/>
      <c r="BG120" s="959"/>
      <c r="BH120" s="959"/>
      <c r="BI120" s="959"/>
      <c r="BJ120" s="959"/>
      <c r="BK120" s="959"/>
      <c r="BL120" s="959"/>
      <c r="BM120" s="959"/>
      <c r="BN120" s="959"/>
      <c r="BO120" s="959"/>
      <c r="BP120" s="960"/>
      <c r="BQ120" s="996">
        <v>16242089</v>
      </c>
      <c r="BR120" s="997"/>
      <c r="BS120" s="997"/>
      <c r="BT120" s="997"/>
      <c r="BU120" s="997"/>
      <c r="BV120" s="997">
        <v>17397784</v>
      </c>
      <c r="BW120" s="997"/>
      <c r="BX120" s="997"/>
      <c r="BY120" s="997"/>
      <c r="BZ120" s="997"/>
      <c r="CA120" s="997">
        <v>18353758</v>
      </c>
      <c r="CB120" s="997"/>
      <c r="CC120" s="997"/>
      <c r="CD120" s="997"/>
      <c r="CE120" s="997"/>
      <c r="CF120" s="1011">
        <v>60.8</v>
      </c>
      <c r="CG120" s="1012"/>
      <c r="CH120" s="1012"/>
      <c r="CI120" s="1012"/>
      <c r="CJ120" s="1012"/>
      <c r="CK120" s="1077" t="s">
        <v>460</v>
      </c>
      <c r="CL120" s="1078"/>
      <c r="CM120" s="1078"/>
      <c r="CN120" s="1078"/>
      <c r="CO120" s="1079"/>
      <c r="CP120" s="1085" t="s">
        <v>461</v>
      </c>
      <c r="CQ120" s="1086"/>
      <c r="CR120" s="1086"/>
      <c r="CS120" s="1086"/>
      <c r="CT120" s="1086"/>
      <c r="CU120" s="1086"/>
      <c r="CV120" s="1086"/>
      <c r="CW120" s="1086"/>
      <c r="CX120" s="1086"/>
      <c r="CY120" s="1086"/>
      <c r="CZ120" s="1086"/>
      <c r="DA120" s="1086"/>
      <c r="DB120" s="1086"/>
      <c r="DC120" s="1086"/>
      <c r="DD120" s="1086"/>
      <c r="DE120" s="1086"/>
      <c r="DF120" s="1087"/>
      <c r="DG120" s="996">
        <v>15241223</v>
      </c>
      <c r="DH120" s="997"/>
      <c r="DI120" s="997"/>
      <c r="DJ120" s="997"/>
      <c r="DK120" s="997"/>
      <c r="DL120" s="997">
        <v>15274486</v>
      </c>
      <c r="DM120" s="997"/>
      <c r="DN120" s="997"/>
      <c r="DO120" s="997"/>
      <c r="DP120" s="997"/>
      <c r="DQ120" s="997">
        <v>14714308</v>
      </c>
      <c r="DR120" s="997"/>
      <c r="DS120" s="997"/>
      <c r="DT120" s="997"/>
      <c r="DU120" s="997"/>
      <c r="DV120" s="998">
        <v>48.7</v>
      </c>
      <c r="DW120" s="998"/>
      <c r="DX120" s="998"/>
      <c r="DY120" s="998"/>
      <c r="DZ120" s="999"/>
    </row>
    <row r="121" spans="1:130" s="226" customFormat="1" ht="26.25" customHeight="1" x14ac:dyDescent="0.15">
      <c r="A121" s="1129"/>
      <c r="B121" s="1016"/>
      <c r="C121" s="1037" t="s">
        <v>462</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376</v>
      </c>
      <c r="AB121" s="1029"/>
      <c r="AC121" s="1029"/>
      <c r="AD121" s="1029"/>
      <c r="AE121" s="1030"/>
      <c r="AF121" s="1031" t="s">
        <v>376</v>
      </c>
      <c r="AG121" s="1029"/>
      <c r="AH121" s="1029"/>
      <c r="AI121" s="1029"/>
      <c r="AJ121" s="1030"/>
      <c r="AK121" s="1031" t="s">
        <v>121</v>
      </c>
      <c r="AL121" s="1029"/>
      <c r="AM121" s="1029"/>
      <c r="AN121" s="1029"/>
      <c r="AO121" s="1030"/>
      <c r="AP121" s="1032" t="s">
        <v>121</v>
      </c>
      <c r="AQ121" s="1033"/>
      <c r="AR121" s="1033"/>
      <c r="AS121" s="1033"/>
      <c r="AT121" s="1034"/>
      <c r="AU121" s="1062"/>
      <c r="AV121" s="1063"/>
      <c r="AW121" s="1063"/>
      <c r="AX121" s="1063"/>
      <c r="AY121" s="1064"/>
      <c r="AZ121" s="1019" t="s">
        <v>463</v>
      </c>
      <c r="BA121" s="1020"/>
      <c r="BB121" s="1020"/>
      <c r="BC121" s="1020"/>
      <c r="BD121" s="1020"/>
      <c r="BE121" s="1020"/>
      <c r="BF121" s="1020"/>
      <c r="BG121" s="1020"/>
      <c r="BH121" s="1020"/>
      <c r="BI121" s="1020"/>
      <c r="BJ121" s="1020"/>
      <c r="BK121" s="1020"/>
      <c r="BL121" s="1020"/>
      <c r="BM121" s="1020"/>
      <c r="BN121" s="1020"/>
      <c r="BO121" s="1020"/>
      <c r="BP121" s="1021"/>
      <c r="BQ121" s="989">
        <v>10092861</v>
      </c>
      <c r="BR121" s="990"/>
      <c r="BS121" s="990"/>
      <c r="BT121" s="990"/>
      <c r="BU121" s="990"/>
      <c r="BV121" s="990">
        <v>10085407</v>
      </c>
      <c r="BW121" s="990"/>
      <c r="BX121" s="990"/>
      <c r="BY121" s="990"/>
      <c r="BZ121" s="990"/>
      <c r="CA121" s="990">
        <v>10800036</v>
      </c>
      <c r="CB121" s="990"/>
      <c r="CC121" s="990"/>
      <c r="CD121" s="990"/>
      <c r="CE121" s="990"/>
      <c r="CF121" s="984">
        <v>35.799999999999997</v>
      </c>
      <c r="CG121" s="985"/>
      <c r="CH121" s="985"/>
      <c r="CI121" s="985"/>
      <c r="CJ121" s="985"/>
      <c r="CK121" s="1080"/>
      <c r="CL121" s="1081"/>
      <c r="CM121" s="1081"/>
      <c r="CN121" s="1081"/>
      <c r="CO121" s="1082"/>
      <c r="CP121" s="1090" t="s">
        <v>464</v>
      </c>
      <c r="CQ121" s="1091"/>
      <c r="CR121" s="1091"/>
      <c r="CS121" s="1091"/>
      <c r="CT121" s="1091"/>
      <c r="CU121" s="1091"/>
      <c r="CV121" s="1091"/>
      <c r="CW121" s="1091"/>
      <c r="CX121" s="1091"/>
      <c r="CY121" s="1091"/>
      <c r="CZ121" s="1091"/>
      <c r="DA121" s="1091"/>
      <c r="DB121" s="1091"/>
      <c r="DC121" s="1091"/>
      <c r="DD121" s="1091"/>
      <c r="DE121" s="1091"/>
      <c r="DF121" s="1092"/>
      <c r="DG121" s="989">
        <v>745343</v>
      </c>
      <c r="DH121" s="990"/>
      <c r="DI121" s="990"/>
      <c r="DJ121" s="990"/>
      <c r="DK121" s="990"/>
      <c r="DL121" s="990">
        <v>648428</v>
      </c>
      <c r="DM121" s="990"/>
      <c r="DN121" s="990"/>
      <c r="DO121" s="990"/>
      <c r="DP121" s="990"/>
      <c r="DQ121" s="990">
        <v>951564</v>
      </c>
      <c r="DR121" s="990"/>
      <c r="DS121" s="990"/>
      <c r="DT121" s="990"/>
      <c r="DU121" s="990"/>
      <c r="DV121" s="991">
        <v>3.2</v>
      </c>
      <c r="DW121" s="991"/>
      <c r="DX121" s="991"/>
      <c r="DY121" s="991"/>
      <c r="DZ121" s="992"/>
    </row>
    <row r="122" spans="1:130" s="226" customFormat="1" ht="26.25" customHeight="1" x14ac:dyDescent="0.15">
      <c r="A122" s="1129"/>
      <c r="B122" s="1016"/>
      <c r="C122" s="986" t="s">
        <v>444</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121</v>
      </c>
      <c r="AB122" s="1029"/>
      <c r="AC122" s="1029"/>
      <c r="AD122" s="1029"/>
      <c r="AE122" s="1030"/>
      <c r="AF122" s="1031" t="s">
        <v>121</v>
      </c>
      <c r="AG122" s="1029"/>
      <c r="AH122" s="1029"/>
      <c r="AI122" s="1029"/>
      <c r="AJ122" s="1030"/>
      <c r="AK122" s="1031" t="s">
        <v>376</v>
      </c>
      <c r="AL122" s="1029"/>
      <c r="AM122" s="1029"/>
      <c r="AN122" s="1029"/>
      <c r="AO122" s="1030"/>
      <c r="AP122" s="1032" t="s">
        <v>376</v>
      </c>
      <c r="AQ122" s="1033"/>
      <c r="AR122" s="1033"/>
      <c r="AS122" s="1033"/>
      <c r="AT122" s="1034"/>
      <c r="AU122" s="1062"/>
      <c r="AV122" s="1063"/>
      <c r="AW122" s="1063"/>
      <c r="AX122" s="1063"/>
      <c r="AY122" s="1064"/>
      <c r="AZ122" s="1044" t="s">
        <v>465</v>
      </c>
      <c r="BA122" s="1035"/>
      <c r="BB122" s="1035"/>
      <c r="BC122" s="1035"/>
      <c r="BD122" s="1035"/>
      <c r="BE122" s="1035"/>
      <c r="BF122" s="1035"/>
      <c r="BG122" s="1035"/>
      <c r="BH122" s="1035"/>
      <c r="BI122" s="1035"/>
      <c r="BJ122" s="1035"/>
      <c r="BK122" s="1035"/>
      <c r="BL122" s="1035"/>
      <c r="BM122" s="1035"/>
      <c r="BN122" s="1035"/>
      <c r="BO122" s="1035"/>
      <c r="BP122" s="1036"/>
      <c r="BQ122" s="1067">
        <v>53870984</v>
      </c>
      <c r="BR122" s="1068"/>
      <c r="BS122" s="1068"/>
      <c r="BT122" s="1068"/>
      <c r="BU122" s="1068"/>
      <c r="BV122" s="1068">
        <v>54711284</v>
      </c>
      <c r="BW122" s="1068"/>
      <c r="BX122" s="1068"/>
      <c r="BY122" s="1068"/>
      <c r="BZ122" s="1068"/>
      <c r="CA122" s="1068">
        <v>56723313</v>
      </c>
      <c r="CB122" s="1068"/>
      <c r="CC122" s="1068"/>
      <c r="CD122" s="1068"/>
      <c r="CE122" s="1068"/>
      <c r="CF122" s="1088">
        <v>187.9</v>
      </c>
      <c r="CG122" s="1089"/>
      <c r="CH122" s="1089"/>
      <c r="CI122" s="1089"/>
      <c r="CJ122" s="1089"/>
      <c r="CK122" s="1080"/>
      <c r="CL122" s="1081"/>
      <c r="CM122" s="1081"/>
      <c r="CN122" s="1081"/>
      <c r="CO122" s="1082"/>
      <c r="CP122" s="1090" t="s">
        <v>466</v>
      </c>
      <c r="CQ122" s="1091"/>
      <c r="CR122" s="1091"/>
      <c r="CS122" s="1091"/>
      <c r="CT122" s="1091"/>
      <c r="CU122" s="1091"/>
      <c r="CV122" s="1091"/>
      <c r="CW122" s="1091"/>
      <c r="CX122" s="1091"/>
      <c r="CY122" s="1091"/>
      <c r="CZ122" s="1091"/>
      <c r="DA122" s="1091"/>
      <c r="DB122" s="1091"/>
      <c r="DC122" s="1091"/>
      <c r="DD122" s="1091"/>
      <c r="DE122" s="1091"/>
      <c r="DF122" s="1092"/>
      <c r="DG122" s="989">
        <v>574356</v>
      </c>
      <c r="DH122" s="990"/>
      <c r="DI122" s="990"/>
      <c r="DJ122" s="990"/>
      <c r="DK122" s="990"/>
      <c r="DL122" s="990">
        <v>732731</v>
      </c>
      <c r="DM122" s="990"/>
      <c r="DN122" s="990"/>
      <c r="DO122" s="990"/>
      <c r="DP122" s="990"/>
      <c r="DQ122" s="990">
        <v>848267</v>
      </c>
      <c r="DR122" s="990"/>
      <c r="DS122" s="990"/>
      <c r="DT122" s="990"/>
      <c r="DU122" s="990"/>
      <c r="DV122" s="991">
        <v>2.8</v>
      </c>
      <c r="DW122" s="991"/>
      <c r="DX122" s="991"/>
      <c r="DY122" s="991"/>
      <c r="DZ122" s="992"/>
    </row>
    <row r="123" spans="1:130" s="226" customFormat="1" ht="26.25" customHeight="1" x14ac:dyDescent="0.15">
      <c r="A123" s="1129"/>
      <c r="B123" s="1016"/>
      <c r="C123" s="986" t="s">
        <v>450</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8453</v>
      </c>
      <c r="AB123" s="1029"/>
      <c r="AC123" s="1029"/>
      <c r="AD123" s="1029"/>
      <c r="AE123" s="1030"/>
      <c r="AF123" s="1031">
        <v>8319</v>
      </c>
      <c r="AG123" s="1029"/>
      <c r="AH123" s="1029"/>
      <c r="AI123" s="1029"/>
      <c r="AJ123" s="1030"/>
      <c r="AK123" s="1031">
        <v>8185</v>
      </c>
      <c r="AL123" s="1029"/>
      <c r="AM123" s="1029"/>
      <c r="AN123" s="1029"/>
      <c r="AO123" s="1030"/>
      <c r="AP123" s="1032">
        <v>0</v>
      </c>
      <c r="AQ123" s="1033"/>
      <c r="AR123" s="1033"/>
      <c r="AS123" s="1033"/>
      <c r="AT123" s="1034"/>
      <c r="AU123" s="1065"/>
      <c r="AV123" s="1066"/>
      <c r="AW123" s="1066"/>
      <c r="AX123" s="1066"/>
      <c r="AY123" s="1066"/>
      <c r="AZ123" s="257" t="s">
        <v>177</v>
      </c>
      <c r="BA123" s="257"/>
      <c r="BB123" s="257"/>
      <c r="BC123" s="257"/>
      <c r="BD123" s="257"/>
      <c r="BE123" s="257"/>
      <c r="BF123" s="257"/>
      <c r="BG123" s="257"/>
      <c r="BH123" s="257"/>
      <c r="BI123" s="257"/>
      <c r="BJ123" s="257"/>
      <c r="BK123" s="257"/>
      <c r="BL123" s="257"/>
      <c r="BM123" s="257"/>
      <c r="BN123" s="257"/>
      <c r="BO123" s="1045" t="s">
        <v>467</v>
      </c>
      <c r="BP123" s="1076"/>
      <c r="BQ123" s="1135">
        <v>80205934</v>
      </c>
      <c r="BR123" s="1136"/>
      <c r="BS123" s="1136"/>
      <c r="BT123" s="1136"/>
      <c r="BU123" s="1136"/>
      <c r="BV123" s="1136">
        <v>82194475</v>
      </c>
      <c r="BW123" s="1136"/>
      <c r="BX123" s="1136"/>
      <c r="BY123" s="1136"/>
      <c r="BZ123" s="1136"/>
      <c r="CA123" s="1136">
        <v>85877107</v>
      </c>
      <c r="CB123" s="1136"/>
      <c r="CC123" s="1136"/>
      <c r="CD123" s="1136"/>
      <c r="CE123" s="1136"/>
      <c r="CF123" s="1069"/>
      <c r="CG123" s="1070"/>
      <c r="CH123" s="1070"/>
      <c r="CI123" s="1070"/>
      <c r="CJ123" s="1071"/>
      <c r="CK123" s="1080"/>
      <c r="CL123" s="1081"/>
      <c r="CM123" s="1081"/>
      <c r="CN123" s="1081"/>
      <c r="CO123" s="1082"/>
      <c r="CP123" s="1090" t="s">
        <v>399</v>
      </c>
      <c r="CQ123" s="1091"/>
      <c r="CR123" s="1091"/>
      <c r="CS123" s="1091"/>
      <c r="CT123" s="1091"/>
      <c r="CU123" s="1091"/>
      <c r="CV123" s="1091"/>
      <c r="CW123" s="1091"/>
      <c r="CX123" s="1091"/>
      <c r="CY123" s="1091"/>
      <c r="CZ123" s="1091"/>
      <c r="DA123" s="1091"/>
      <c r="DB123" s="1091"/>
      <c r="DC123" s="1091"/>
      <c r="DD123" s="1091"/>
      <c r="DE123" s="1091"/>
      <c r="DF123" s="1092"/>
      <c r="DG123" s="1028">
        <v>719012</v>
      </c>
      <c r="DH123" s="1029"/>
      <c r="DI123" s="1029"/>
      <c r="DJ123" s="1029"/>
      <c r="DK123" s="1030"/>
      <c r="DL123" s="1031">
        <v>677450</v>
      </c>
      <c r="DM123" s="1029"/>
      <c r="DN123" s="1029"/>
      <c r="DO123" s="1029"/>
      <c r="DP123" s="1030"/>
      <c r="DQ123" s="1031">
        <v>634042</v>
      </c>
      <c r="DR123" s="1029"/>
      <c r="DS123" s="1029"/>
      <c r="DT123" s="1029"/>
      <c r="DU123" s="1030"/>
      <c r="DV123" s="1032">
        <v>2.1</v>
      </c>
      <c r="DW123" s="1033"/>
      <c r="DX123" s="1033"/>
      <c r="DY123" s="1033"/>
      <c r="DZ123" s="1034"/>
    </row>
    <row r="124" spans="1:130" s="226" customFormat="1" ht="26.25" customHeight="1" thickBot="1" x14ac:dyDescent="0.2">
      <c r="A124" s="1129"/>
      <c r="B124" s="1016"/>
      <c r="C124" s="986" t="s">
        <v>453</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121</v>
      </c>
      <c r="AB124" s="1029"/>
      <c r="AC124" s="1029"/>
      <c r="AD124" s="1029"/>
      <c r="AE124" s="1030"/>
      <c r="AF124" s="1031" t="s">
        <v>376</v>
      </c>
      <c r="AG124" s="1029"/>
      <c r="AH124" s="1029"/>
      <c r="AI124" s="1029"/>
      <c r="AJ124" s="1030"/>
      <c r="AK124" s="1031" t="s">
        <v>376</v>
      </c>
      <c r="AL124" s="1029"/>
      <c r="AM124" s="1029"/>
      <c r="AN124" s="1029"/>
      <c r="AO124" s="1030"/>
      <c r="AP124" s="1032" t="s">
        <v>121</v>
      </c>
      <c r="AQ124" s="1033"/>
      <c r="AR124" s="1033"/>
      <c r="AS124" s="1033"/>
      <c r="AT124" s="1034"/>
      <c r="AU124" s="1131" t="s">
        <v>468</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18.899999999999999</v>
      </c>
      <c r="BR124" s="1098"/>
      <c r="BS124" s="1098"/>
      <c r="BT124" s="1098"/>
      <c r="BU124" s="1098"/>
      <c r="BV124" s="1098">
        <v>11.8</v>
      </c>
      <c r="BW124" s="1098"/>
      <c r="BX124" s="1098"/>
      <c r="BY124" s="1098"/>
      <c r="BZ124" s="1098"/>
      <c r="CA124" s="1098">
        <v>5.5</v>
      </c>
      <c r="CB124" s="1098"/>
      <c r="CC124" s="1098"/>
      <c r="CD124" s="1098"/>
      <c r="CE124" s="1098"/>
      <c r="CF124" s="1099"/>
      <c r="CG124" s="1100"/>
      <c r="CH124" s="1100"/>
      <c r="CI124" s="1100"/>
      <c r="CJ124" s="1101"/>
      <c r="CK124" s="1083"/>
      <c r="CL124" s="1083"/>
      <c r="CM124" s="1083"/>
      <c r="CN124" s="1083"/>
      <c r="CO124" s="1084"/>
      <c r="CP124" s="1090" t="s">
        <v>469</v>
      </c>
      <c r="CQ124" s="1091"/>
      <c r="CR124" s="1091"/>
      <c r="CS124" s="1091"/>
      <c r="CT124" s="1091"/>
      <c r="CU124" s="1091"/>
      <c r="CV124" s="1091"/>
      <c r="CW124" s="1091"/>
      <c r="CX124" s="1091"/>
      <c r="CY124" s="1091"/>
      <c r="CZ124" s="1091"/>
      <c r="DA124" s="1091"/>
      <c r="DB124" s="1091"/>
      <c r="DC124" s="1091"/>
      <c r="DD124" s="1091"/>
      <c r="DE124" s="1091"/>
      <c r="DF124" s="1092"/>
      <c r="DG124" s="1075">
        <v>1042233</v>
      </c>
      <c r="DH124" s="1054"/>
      <c r="DI124" s="1054"/>
      <c r="DJ124" s="1054"/>
      <c r="DK124" s="1055"/>
      <c r="DL124" s="1053">
        <v>842010</v>
      </c>
      <c r="DM124" s="1054"/>
      <c r="DN124" s="1054"/>
      <c r="DO124" s="1054"/>
      <c r="DP124" s="1055"/>
      <c r="DQ124" s="1053">
        <v>900406</v>
      </c>
      <c r="DR124" s="1054"/>
      <c r="DS124" s="1054"/>
      <c r="DT124" s="1054"/>
      <c r="DU124" s="1055"/>
      <c r="DV124" s="1056">
        <v>3</v>
      </c>
      <c r="DW124" s="1057"/>
      <c r="DX124" s="1057"/>
      <c r="DY124" s="1057"/>
      <c r="DZ124" s="1058"/>
    </row>
    <row r="125" spans="1:130" s="226" customFormat="1" ht="26.25" customHeight="1" x14ac:dyDescent="0.15">
      <c r="A125" s="1129"/>
      <c r="B125" s="1016"/>
      <c r="C125" s="986" t="s">
        <v>455</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121</v>
      </c>
      <c r="AB125" s="1029"/>
      <c r="AC125" s="1029"/>
      <c r="AD125" s="1029"/>
      <c r="AE125" s="1030"/>
      <c r="AF125" s="1031" t="s">
        <v>376</v>
      </c>
      <c r="AG125" s="1029"/>
      <c r="AH125" s="1029"/>
      <c r="AI125" s="1029"/>
      <c r="AJ125" s="1030"/>
      <c r="AK125" s="1031" t="s">
        <v>376</v>
      </c>
      <c r="AL125" s="1029"/>
      <c r="AM125" s="1029"/>
      <c r="AN125" s="1029"/>
      <c r="AO125" s="1030"/>
      <c r="AP125" s="1032" t="s">
        <v>376</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470</v>
      </c>
      <c r="CL125" s="1078"/>
      <c r="CM125" s="1078"/>
      <c r="CN125" s="1078"/>
      <c r="CO125" s="1079"/>
      <c r="CP125" s="1010" t="s">
        <v>471</v>
      </c>
      <c r="CQ125" s="959"/>
      <c r="CR125" s="959"/>
      <c r="CS125" s="959"/>
      <c r="CT125" s="959"/>
      <c r="CU125" s="959"/>
      <c r="CV125" s="959"/>
      <c r="CW125" s="959"/>
      <c r="CX125" s="959"/>
      <c r="CY125" s="959"/>
      <c r="CZ125" s="959"/>
      <c r="DA125" s="959"/>
      <c r="DB125" s="959"/>
      <c r="DC125" s="959"/>
      <c r="DD125" s="959"/>
      <c r="DE125" s="959"/>
      <c r="DF125" s="960"/>
      <c r="DG125" s="996" t="s">
        <v>376</v>
      </c>
      <c r="DH125" s="997"/>
      <c r="DI125" s="997"/>
      <c r="DJ125" s="997"/>
      <c r="DK125" s="997"/>
      <c r="DL125" s="997" t="s">
        <v>376</v>
      </c>
      <c r="DM125" s="997"/>
      <c r="DN125" s="997"/>
      <c r="DO125" s="997"/>
      <c r="DP125" s="997"/>
      <c r="DQ125" s="997" t="s">
        <v>376</v>
      </c>
      <c r="DR125" s="997"/>
      <c r="DS125" s="997"/>
      <c r="DT125" s="997"/>
      <c r="DU125" s="997"/>
      <c r="DV125" s="998" t="s">
        <v>376</v>
      </c>
      <c r="DW125" s="998"/>
      <c r="DX125" s="998"/>
      <c r="DY125" s="998"/>
      <c r="DZ125" s="999"/>
    </row>
    <row r="126" spans="1:130" s="226" customFormat="1" ht="26.25" customHeight="1" thickBot="1" x14ac:dyDescent="0.2">
      <c r="A126" s="1129"/>
      <c r="B126" s="1016"/>
      <c r="C126" s="986" t="s">
        <v>457</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157691</v>
      </c>
      <c r="AB126" s="1029"/>
      <c r="AC126" s="1029"/>
      <c r="AD126" s="1029"/>
      <c r="AE126" s="1030"/>
      <c r="AF126" s="1031">
        <v>162203</v>
      </c>
      <c r="AG126" s="1029"/>
      <c r="AH126" s="1029"/>
      <c r="AI126" s="1029"/>
      <c r="AJ126" s="1030"/>
      <c r="AK126" s="1031">
        <v>225477</v>
      </c>
      <c r="AL126" s="1029"/>
      <c r="AM126" s="1029"/>
      <c r="AN126" s="1029"/>
      <c r="AO126" s="1030"/>
      <c r="AP126" s="1032">
        <v>0.7</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472</v>
      </c>
      <c r="CQ126" s="1020"/>
      <c r="CR126" s="1020"/>
      <c r="CS126" s="1020"/>
      <c r="CT126" s="1020"/>
      <c r="CU126" s="1020"/>
      <c r="CV126" s="1020"/>
      <c r="CW126" s="1020"/>
      <c r="CX126" s="1020"/>
      <c r="CY126" s="1020"/>
      <c r="CZ126" s="1020"/>
      <c r="DA126" s="1020"/>
      <c r="DB126" s="1020"/>
      <c r="DC126" s="1020"/>
      <c r="DD126" s="1020"/>
      <c r="DE126" s="1020"/>
      <c r="DF126" s="1021"/>
      <c r="DG126" s="989" t="s">
        <v>376</v>
      </c>
      <c r="DH126" s="990"/>
      <c r="DI126" s="990"/>
      <c r="DJ126" s="990"/>
      <c r="DK126" s="990"/>
      <c r="DL126" s="990" t="s">
        <v>121</v>
      </c>
      <c r="DM126" s="990"/>
      <c r="DN126" s="990"/>
      <c r="DO126" s="990"/>
      <c r="DP126" s="990"/>
      <c r="DQ126" s="990" t="s">
        <v>121</v>
      </c>
      <c r="DR126" s="990"/>
      <c r="DS126" s="990"/>
      <c r="DT126" s="990"/>
      <c r="DU126" s="990"/>
      <c r="DV126" s="991" t="s">
        <v>376</v>
      </c>
      <c r="DW126" s="991"/>
      <c r="DX126" s="991"/>
      <c r="DY126" s="991"/>
      <c r="DZ126" s="992"/>
    </row>
    <row r="127" spans="1:130" s="226" customFormat="1" ht="26.25" customHeight="1" x14ac:dyDescent="0.15">
      <c r="A127" s="1130"/>
      <c r="B127" s="1018"/>
      <c r="C127" s="1072" t="s">
        <v>473</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2556</v>
      </c>
      <c r="AB127" s="1029"/>
      <c r="AC127" s="1029"/>
      <c r="AD127" s="1029"/>
      <c r="AE127" s="1030"/>
      <c r="AF127" s="1031">
        <v>1629</v>
      </c>
      <c r="AG127" s="1029"/>
      <c r="AH127" s="1029"/>
      <c r="AI127" s="1029"/>
      <c r="AJ127" s="1030"/>
      <c r="AK127" s="1031">
        <v>1762</v>
      </c>
      <c r="AL127" s="1029"/>
      <c r="AM127" s="1029"/>
      <c r="AN127" s="1029"/>
      <c r="AO127" s="1030"/>
      <c r="AP127" s="1032">
        <v>0</v>
      </c>
      <c r="AQ127" s="1033"/>
      <c r="AR127" s="1033"/>
      <c r="AS127" s="1033"/>
      <c r="AT127" s="1034"/>
      <c r="AU127" s="262"/>
      <c r="AV127" s="262"/>
      <c r="AW127" s="262"/>
      <c r="AX127" s="1102" t="s">
        <v>474</v>
      </c>
      <c r="AY127" s="1103"/>
      <c r="AZ127" s="1103"/>
      <c r="BA127" s="1103"/>
      <c r="BB127" s="1103"/>
      <c r="BC127" s="1103"/>
      <c r="BD127" s="1103"/>
      <c r="BE127" s="1104"/>
      <c r="BF127" s="1105" t="s">
        <v>475</v>
      </c>
      <c r="BG127" s="1103"/>
      <c r="BH127" s="1103"/>
      <c r="BI127" s="1103"/>
      <c r="BJ127" s="1103"/>
      <c r="BK127" s="1103"/>
      <c r="BL127" s="1104"/>
      <c r="BM127" s="1105" t="s">
        <v>476</v>
      </c>
      <c r="BN127" s="1103"/>
      <c r="BO127" s="1103"/>
      <c r="BP127" s="1103"/>
      <c r="BQ127" s="1103"/>
      <c r="BR127" s="1103"/>
      <c r="BS127" s="1104"/>
      <c r="BT127" s="1105" t="s">
        <v>477</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478</v>
      </c>
      <c r="CQ127" s="1020"/>
      <c r="CR127" s="1020"/>
      <c r="CS127" s="1020"/>
      <c r="CT127" s="1020"/>
      <c r="CU127" s="1020"/>
      <c r="CV127" s="1020"/>
      <c r="CW127" s="1020"/>
      <c r="CX127" s="1020"/>
      <c r="CY127" s="1020"/>
      <c r="CZ127" s="1020"/>
      <c r="DA127" s="1020"/>
      <c r="DB127" s="1020"/>
      <c r="DC127" s="1020"/>
      <c r="DD127" s="1020"/>
      <c r="DE127" s="1020"/>
      <c r="DF127" s="1021"/>
      <c r="DG127" s="989" t="s">
        <v>376</v>
      </c>
      <c r="DH127" s="990"/>
      <c r="DI127" s="990"/>
      <c r="DJ127" s="990"/>
      <c r="DK127" s="990"/>
      <c r="DL127" s="990" t="s">
        <v>376</v>
      </c>
      <c r="DM127" s="990"/>
      <c r="DN127" s="990"/>
      <c r="DO127" s="990"/>
      <c r="DP127" s="990"/>
      <c r="DQ127" s="990" t="s">
        <v>121</v>
      </c>
      <c r="DR127" s="990"/>
      <c r="DS127" s="990"/>
      <c r="DT127" s="990"/>
      <c r="DU127" s="990"/>
      <c r="DV127" s="991" t="s">
        <v>376</v>
      </c>
      <c r="DW127" s="991"/>
      <c r="DX127" s="991"/>
      <c r="DY127" s="991"/>
      <c r="DZ127" s="992"/>
    </row>
    <row r="128" spans="1:130" s="226" customFormat="1" ht="26.25" customHeight="1" thickBot="1" x14ac:dyDescent="0.2">
      <c r="A128" s="1113" t="s">
        <v>479</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480</v>
      </c>
      <c r="X128" s="1115"/>
      <c r="Y128" s="1115"/>
      <c r="Z128" s="1116"/>
      <c r="AA128" s="1117">
        <v>787915</v>
      </c>
      <c r="AB128" s="1118"/>
      <c r="AC128" s="1118"/>
      <c r="AD128" s="1118"/>
      <c r="AE128" s="1119"/>
      <c r="AF128" s="1120">
        <v>1047481</v>
      </c>
      <c r="AG128" s="1118"/>
      <c r="AH128" s="1118"/>
      <c r="AI128" s="1118"/>
      <c r="AJ128" s="1119"/>
      <c r="AK128" s="1120">
        <v>1099480</v>
      </c>
      <c r="AL128" s="1118"/>
      <c r="AM128" s="1118"/>
      <c r="AN128" s="1118"/>
      <c r="AO128" s="1119"/>
      <c r="AP128" s="1121"/>
      <c r="AQ128" s="1122"/>
      <c r="AR128" s="1122"/>
      <c r="AS128" s="1122"/>
      <c r="AT128" s="1123"/>
      <c r="AU128" s="262"/>
      <c r="AV128" s="262"/>
      <c r="AW128" s="262"/>
      <c r="AX128" s="958" t="s">
        <v>481</v>
      </c>
      <c r="AY128" s="959"/>
      <c r="AZ128" s="959"/>
      <c r="BA128" s="959"/>
      <c r="BB128" s="959"/>
      <c r="BC128" s="959"/>
      <c r="BD128" s="959"/>
      <c r="BE128" s="960"/>
      <c r="BF128" s="1124" t="s">
        <v>121</v>
      </c>
      <c r="BG128" s="1125"/>
      <c r="BH128" s="1125"/>
      <c r="BI128" s="1125"/>
      <c r="BJ128" s="1125"/>
      <c r="BK128" s="1125"/>
      <c r="BL128" s="1126"/>
      <c r="BM128" s="1124">
        <v>11.6</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482</v>
      </c>
      <c r="CQ128" s="1107"/>
      <c r="CR128" s="1107"/>
      <c r="CS128" s="1107"/>
      <c r="CT128" s="1107"/>
      <c r="CU128" s="1107"/>
      <c r="CV128" s="1107"/>
      <c r="CW128" s="1107"/>
      <c r="CX128" s="1107"/>
      <c r="CY128" s="1107"/>
      <c r="CZ128" s="1107"/>
      <c r="DA128" s="1107"/>
      <c r="DB128" s="1107"/>
      <c r="DC128" s="1107"/>
      <c r="DD128" s="1107"/>
      <c r="DE128" s="1107"/>
      <c r="DF128" s="1108"/>
      <c r="DG128" s="1109" t="s">
        <v>376</v>
      </c>
      <c r="DH128" s="1110"/>
      <c r="DI128" s="1110"/>
      <c r="DJ128" s="1110"/>
      <c r="DK128" s="1110"/>
      <c r="DL128" s="1110">
        <v>716</v>
      </c>
      <c r="DM128" s="1110"/>
      <c r="DN128" s="1110"/>
      <c r="DO128" s="1110"/>
      <c r="DP128" s="1110"/>
      <c r="DQ128" s="1110" t="s">
        <v>121</v>
      </c>
      <c r="DR128" s="1110"/>
      <c r="DS128" s="1110"/>
      <c r="DT128" s="1110"/>
      <c r="DU128" s="1110"/>
      <c r="DV128" s="1111" t="s">
        <v>121</v>
      </c>
      <c r="DW128" s="1111"/>
      <c r="DX128" s="1111"/>
      <c r="DY128" s="1111"/>
      <c r="DZ128" s="1112"/>
    </row>
    <row r="129" spans="1:131" s="226" customFormat="1" ht="26.25" customHeight="1" x14ac:dyDescent="0.15">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483</v>
      </c>
      <c r="X129" s="1144"/>
      <c r="Y129" s="1144"/>
      <c r="Z129" s="1145"/>
      <c r="AA129" s="1028">
        <v>37388028</v>
      </c>
      <c r="AB129" s="1029"/>
      <c r="AC129" s="1029"/>
      <c r="AD129" s="1029"/>
      <c r="AE129" s="1030"/>
      <c r="AF129" s="1031">
        <v>36862606</v>
      </c>
      <c r="AG129" s="1029"/>
      <c r="AH129" s="1029"/>
      <c r="AI129" s="1029"/>
      <c r="AJ129" s="1030"/>
      <c r="AK129" s="1031">
        <v>35100611</v>
      </c>
      <c r="AL129" s="1029"/>
      <c r="AM129" s="1029"/>
      <c r="AN129" s="1029"/>
      <c r="AO129" s="1030"/>
      <c r="AP129" s="1146"/>
      <c r="AQ129" s="1147"/>
      <c r="AR129" s="1147"/>
      <c r="AS129" s="1147"/>
      <c r="AT129" s="1148"/>
      <c r="AU129" s="264"/>
      <c r="AV129" s="264"/>
      <c r="AW129" s="264"/>
      <c r="AX129" s="1137" t="s">
        <v>484</v>
      </c>
      <c r="AY129" s="1020"/>
      <c r="AZ129" s="1020"/>
      <c r="BA129" s="1020"/>
      <c r="BB129" s="1020"/>
      <c r="BC129" s="1020"/>
      <c r="BD129" s="1020"/>
      <c r="BE129" s="1021"/>
      <c r="BF129" s="1138" t="s">
        <v>121</v>
      </c>
      <c r="BG129" s="1139"/>
      <c r="BH129" s="1139"/>
      <c r="BI129" s="1139"/>
      <c r="BJ129" s="1139"/>
      <c r="BK129" s="1139"/>
      <c r="BL129" s="1140"/>
      <c r="BM129" s="1138">
        <v>16.600000000000001</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485</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486</v>
      </c>
      <c r="X130" s="1144"/>
      <c r="Y130" s="1144"/>
      <c r="Z130" s="1145"/>
      <c r="AA130" s="1028">
        <v>4985326</v>
      </c>
      <c r="AB130" s="1029"/>
      <c r="AC130" s="1029"/>
      <c r="AD130" s="1029"/>
      <c r="AE130" s="1030"/>
      <c r="AF130" s="1031">
        <v>5463195</v>
      </c>
      <c r="AG130" s="1029"/>
      <c r="AH130" s="1029"/>
      <c r="AI130" s="1029"/>
      <c r="AJ130" s="1030"/>
      <c r="AK130" s="1031">
        <v>4908332</v>
      </c>
      <c r="AL130" s="1029"/>
      <c r="AM130" s="1029"/>
      <c r="AN130" s="1029"/>
      <c r="AO130" s="1030"/>
      <c r="AP130" s="1146"/>
      <c r="AQ130" s="1147"/>
      <c r="AR130" s="1147"/>
      <c r="AS130" s="1147"/>
      <c r="AT130" s="1148"/>
      <c r="AU130" s="264"/>
      <c r="AV130" s="264"/>
      <c r="AW130" s="264"/>
      <c r="AX130" s="1137" t="s">
        <v>487</v>
      </c>
      <c r="AY130" s="1020"/>
      <c r="AZ130" s="1020"/>
      <c r="BA130" s="1020"/>
      <c r="BB130" s="1020"/>
      <c r="BC130" s="1020"/>
      <c r="BD130" s="1020"/>
      <c r="BE130" s="1021"/>
      <c r="BF130" s="1174">
        <v>6.9</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488</v>
      </c>
      <c r="X131" s="1182"/>
      <c r="Y131" s="1182"/>
      <c r="Z131" s="1183"/>
      <c r="AA131" s="1075">
        <v>32402702</v>
      </c>
      <c r="AB131" s="1054"/>
      <c r="AC131" s="1054"/>
      <c r="AD131" s="1054"/>
      <c r="AE131" s="1055"/>
      <c r="AF131" s="1053">
        <v>31399411</v>
      </c>
      <c r="AG131" s="1054"/>
      <c r="AH131" s="1054"/>
      <c r="AI131" s="1054"/>
      <c r="AJ131" s="1055"/>
      <c r="AK131" s="1053">
        <v>30192279</v>
      </c>
      <c r="AL131" s="1054"/>
      <c r="AM131" s="1054"/>
      <c r="AN131" s="1054"/>
      <c r="AO131" s="1055"/>
      <c r="AP131" s="1184"/>
      <c r="AQ131" s="1185"/>
      <c r="AR131" s="1185"/>
      <c r="AS131" s="1185"/>
      <c r="AT131" s="1186"/>
      <c r="AU131" s="264"/>
      <c r="AV131" s="264"/>
      <c r="AW131" s="264"/>
      <c r="AX131" s="1156" t="s">
        <v>489</v>
      </c>
      <c r="AY131" s="1107"/>
      <c r="AZ131" s="1107"/>
      <c r="BA131" s="1107"/>
      <c r="BB131" s="1107"/>
      <c r="BC131" s="1107"/>
      <c r="BD131" s="1107"/>
      <c r="BE131" s="1108"/>
      <c r="BF131" s="1157">
        <v>5.5</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490</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491</v>
      </c>
      <c r="W132" s="1167"/>
      <c r="X132" s="1167"/>
      <c r="Y132" s="1167"/>
      <c r="Z132" s="1168"/>
      <c r="AA132" s="1169">
        <v>9.0077827460000002</v>
      </c>
      <c r="AB132" s="1170"/>
      <c r="AC132" s="1170"/>
      <c r="AD132" s="1170"/>
      <c r="AE132" s="1171"/>
      <c r="AF132" s="1172">
        <v>7.3149015439999996</v>
      </c>
      <c r="AG132" s="1170"/>
      <c r="AH132" s="1170"/>
      <c r="AI132" s="1170"/>
      <c r="AJ132" s="1171"/>
      <c r="AK132" s="1172">
        <v>4.4833747060000002</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492</v>
      </c>
      <c r="W133" s="1150"/>
      <c r="X133" s="1150"/>
      <c r="Y133" s="1150"/>
      <c r="Z133" s="1151"/>
      <c r="AA133" s="1152">
        <v>10.5</v>
      </c>
      <c r="AB133" s="1153"/>
      <c r="AC133" s="1153"/>
      <c r="AD133" s="1153"/>
      <c r="AE133" s="1154"/>
      <c r="AF133" s="1152">
        <v>8.9</v>
      </c>
      <c r="AG133" s="1153"/>
      <c r="AH133" s="1153"/>
      <c r="AI133" s="1153"/>
      <c r="AJ133" s="1154"/>
      <c r="AK133" s="1152">
        <v>6.9</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rdyacrBH2KlXy43uIq3JoGybz6R2F8wpV5jKIQAcidG0scLIWaGYTW3FFD92rITeQ7JBEhYDFMfOQ+rAg6qVIg==" saltValue="MqtL2306FEmDtdPXYcYsM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1+cTSDuABavcX7+igaopiOXA+AjQ9Ff7RNSb37LewJBvvMlJ04ASHJgmEnxOnnAQKHLVC0cajTywDtxf3nqGIw==" saltValue="r8Da2MSCuZe3oL68EuH8B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NjvDzze1OJfEYftp4jyj3KaWZu/JrvhvhnYWLSOSwXoboAh0X3p7TFYpjBWI33LpGb7iAJ20HiY2D7QZGNV+iA==" saltValue="+tHnRfoxNAEs5yl8Y4kAl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496</v>
      </c>
      <c r="AP7" s="283"/>
      <c r="AQ7" s="284" t="s">
        <v>497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498</v>
      </c>
      <c r="AQ8" s="290" t="s">
        <v>499</v>
      </c>
      <c r="AR8" s="291" t="s">
        <v>500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501</v>
      </c>
      <c r="AL9" s="1193"/>
      <c r="AM9" s="1193"/>
      <c r="AN9" s="1194"/>
      <c r="AO9" s="292">
        <v>10050918</v>
      </c>
      <c r="AP9" s="292">
        <v>73500</v>
      </c>
      <c r="AQ9" s="293">
        <v>56348</v>
      </c>
      <c r="AR9" s="294">
        <v>30.4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502</v>
      </c>
      <c r="AL10" s="1193"/>
      <c r="AM10" s="1193"/>
      <c r="AN10" s="1194"/>
      <c r="AO10" s="295">
        <v>338159</v>
      </c>
      <c r="AP10" s="295">
        <v>2473</v>
      </c>
      <c r="AQ10" s="296">
        <v>3645</v>
      </c>
      <c r="AR10" s="297">
        <v>-32.200000000000003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503</v>
      </c>
      <c r="AL11" s="1193"/>
      <c r="AM11" s="1193"/>
      <c r="AN11" s="1194"/>
      <c r="AO11" s="295">
        <v>1525943</v>
      </c>
      <c r="AP11" s="295">
        <v>11159</v>
      </c>
      <c r="AQ11" s="296">
        <v>3500</v>
      </c>
      <c r="AR11" s="297">
        <v>218.8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504</v>
      </c>
      <c r="AL12" s="1193"/>
      <c r="AM12" s="1193"/>
      <c r="AN12" s="1194"/>
      <c r="AO12" s="295">
        <v>161683</v>
      </c>
      <c r="AP12" s="295">
        <v>1182</v>
      </c>
      <c r="AQ12" s="296">
        <v>434</v>
      </c>
      <c r="AR12" s="297">
        <v>172.4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505</v>
      </c>
      <c r="AL13" s="1193"/>
      <c r="AM13" s="1193"/>
      <c r="AN13" s="1194"/>
      <c r="AO13" s="295" t="s">
        <v>506</v>
      </c>
      <c r="AP13" s="295" t="s">
        <v>506</v>
      </c>
      <c r="AQ13" s="296">
        <v>13</v>
      </c>
      <c r="AR13" s="297" t="s">
        <v>506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507</v>
      </c>
      <c r="AL14" s="1193"/>
      <c r="AM14" s="1193"/>
      <c r="AN14" s="1194"/>
      <c r="AO14" s="295">
        <v>446796</v>
      </c>
      <c r="AP14" s="295">
        <v>3267</v>
      </c>
      <c r="AQ14" s="296">
        <v>2442</v>
      </c>
      <c r="AR14" s="297">
        <v>33.799999999999997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508</v>
      </c>
      <c r="AL15" s="1193"/>
      <c r="AM15" s="1193"/>
      <c r="AN15" s="1194"/>
      <c r="AO15" s="295">
        <v>285835</v>
      </c>
      <c r="AP15" s="295">
        <v>2090</v>
      </c>
      <c r="AQ15" s="296">
        <v>1100</v>
      </c>
      <c r="AR15" s="297">
        <v>90</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509</v>
      </c>
      <c r="AL16" s="1196"/>
      <c r="AM16" s="1196"/>
      <c r="AN16" s="1197"/>
      <c r="AO16" s="295">
        <v>-995966</v>
      </c>
      <c r="AP16" s="295">
        <v>-7283</v>
      </c>
      <c r="AQ16" s="296">
        <v>-4518</v>
      </c>
      <c r="AR16" s="297">
        <v>61.2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177</v>
      </c>
      <c r="AL17" s="1196"/>
      <c r="AM17" s="1196"/>
      <c r="AN17" s="1197"/>
      <c r="AO17" s="295">
        <v>11813368</v>
      </c>
      <c r="AP17" s="295">
        <v>86388</v>
      </c>
      <c r="AQ17" s="296">
        <v>62964</v>
      </c>
      <c r="AR17" s="297">
        <v>37.200000000000003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511</v>
      </c>
      <c r="AP20" s="303" t="s">
        <v>512</v>
      </c>
      <c r="AQ20" s="304" t="s">
        <v>513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514</v>
      </c>
      <c r="AL21" s="1188"/>
      <c r="AM21" s="1188"/>
      <c r="AN21" s="1189"/>
      <c r="AO21" s="307">
        <v>7.55</v>
      </c>
      <c r="AP21" s="308">
        <v>5.98</v>
      </c>
      <c r="AQ21" s="309">
        <v>1.57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515</v>
      </c>
      <c r="AL22" s="1188"/>
      <c r="AM22" s="1188"/>
      <c r="AN22" s="1189"/>
      <c r="AO22" s="312">
        <v>98.9</v>
      </c>
      <c r="AP22" s="313">
        <v>99.8</v>
      </c>
      <c r="AQ22" s="314">
        <v>-0.9</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517</v>
      </c>
      <c r="AO27" s="273"/>
      <c r="AP27" s="273"/>
      <c r="AQ27" s="273"/>
      <c r="AR27" s="273"/>
      <c r="AS27" s="273"/>
      <c r="AT27" s="273"/>
    </row>
    <row r="28" spans="1:46" ht="17.25" x14ac:dyDescent="0.15">
      <c r="A28" s="274" t="s">
        <v>518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496</v>
      </c>
      <c r="AP30" s="283"/>
      <c r="AQ30" s="284" t="s">
        <v>497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498</v>
      </c>
      <c r="AQ31" s="290" t="s">
        <v>499</v>
      </c>
      <c r="AR31" s="291" t="s">
        <v>500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520</v>
      </c>
      <c r="AL32" s="1204"/>
      <c r="AM32" s="1204"/>
      <c r="AN32" s="1205"/>
      <c r="AO32" s="322">
        <v>5617494</v>
      </c>
      <c r="AP32" s="322">
        <v>41079</v>
      </c>
      <c r="AQ32" s="323">
        <v>32962</v>
      </c>
      <c r="AR32" s="324">
        <v>24.6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521</v>
      </c>
      <c r="AL33" s="1204"/>
      <c r="AM33" s="1204"/>
      <c r="AN33" s="1205"/>
      <c r="AO33" s="322" t="s">
        <v>506</v>
      </c>
      <c r="AP33" s="322" t="s">
        <v>506</v>
      </c>
      <c r="AQ33" s="323" t="s">
        <v>506</v>
      </c>
      <c r="AR33" s="324" t="s">
        <v>506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522</v>
      </c>
      <c r="AL34" s="1204"/>
      <c r="AM34" s="1204"/>
      <c r="AN34" s="1205"/>
      <c r="AO34" s="322" t="s">
        <v>506</v>
      </c>
      <c r="AP34" s="322" t="s">
        <v>506</v>
      </c>
      <c r="AQ34" s="323">
        <v>46</v>
      </c>
      <c r="AR34" s="324" t="s">
        <v>506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523</v>
      </c>
      <c r="AL35" s="1204"/>
      <c r="AM35" s="1204"/>
      <c r="AN35" s="1205"/>
      <c r="AO35" s="322">
        <v>1369776</v>
      </c>
      <c r="AP35" s="322">
        <v>10017</v>
      </c>
      <c r="AQ35" s="323">
        <v>6858</v>
      </c>
      <c r="AR35" s="324">
        <v>46.1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524</v>
      </c>
      <c r="AL36" s="1204"/>
      <c r="AM36" s="1204"/>
      <c r="AN36" s="1205"/>
      <c r="AO36" s="322">
        <v>138427</v>
      </c>
      <c r="AP36" s="322">
        <v>1012</v>
      </c>
      <c r="AQ36" s="323">
        <v>1328</v>
      </c>
      <c r="AR36" s="324">
        <v>-23.8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525</v>
      </c>
      <c r="AL37" s="1204"/>
      <c r="AM37" s="1204"/>
      <c r="AN37" s="1205"/>
      <c r="AO37" s="322">
        <v>235424</v>
      </c>
      <c r="AP37" s="322">
        <v>1722</v>
      </c>
      <c r="AQ37" s="323">
        <v>918</v>
      </c>
      <c r="AR37" s="324">
        <v>87.6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526</v>
      </c>
      <c r="AL38" s="1207"/>
      <c r="AM38" s="1207"/>
      <c r="AN38" s="1208"/>
      <c r="AO38" s="325">
        <v>324</v>
      </c>
      <c r="AP38" s="325">
        <v>2</v>
      </c>
      <c r="AQ38" s="326">
        <v>1</v>
      </c>
      <c r="AR38" s="314">
        <v>100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527</v>
      </c>
      <c r="AL39" s="1207"/>
      <c r="AM39" s="1207"/>
      <c r="AN39" s="1208"/>
      <c r="AO39" s="322">
        <v>-1099480</v>
      </c>
      <c r="AP39" s="322">
        <v>-8040</v>
      </c>
      <c r="AQ39" s="323">
        <v>-7068</v>
      </c>
      <c r="AR39" s="324">
        <v>13.8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528</v>
      </c>
      <c r="AL40" s="1204"/>
      <c r="AM40" s="1204"/>
      <c r="AN40" s="1205"/>
      <c r="AO40" s="322">
        <v>-4908332</v>
      </c>
      <c r="AP40" s="322">
        <v>-35893</v>
      </c>
      <c r="AQ40" s="323">
        <v>-26735</v>
      </c>
      <c r="AR40" s="324">
        <v>34.299999999999997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289</v>
      </c>
      <c r="AL41" s="1210"/>
      <c r="AM41" s="1210"/>
      <c r="AN41" s="1211"/>
      <c r="AO41" s="322">
        <v>1353633</v>
      </c>
      <c r="AP41" s="322">
        <v>9899</v>
      </c>
      <c r="AQ41" s="323">
        <v>8310</v>
      </c>
      <c r="AR41" s="324">
        <v>19.100000000000001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496</v>
      </c>
      <c r="AN49" s="1200" t="s">
        <v>532</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533</v>
      </c>
      <c r="AO50" s="339" t="s">
        <v>534</v>
      </c>
      <c r="AP50" s="340" t="s">
        <v>535</v>
      </c>
      <c r="AQ50" s="341" t="s">
        <v>536</v>
      </c>
      <c r="AR50" s="342" t="s">
        <v>537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538</v>
      </c>
      <c r="AL51" s="335"/>
      <c r="AM51" s="343">
        <v>7496377</v>
      </c>
      <c r="AN51" s="344">
        <v>52328</v>
      </c>
      <c r="AO51" s="345">
        <v>31</v>
      </c>
      <c r="AP51" s="346">
        <v>50840</v>
      </c>
      <c r="AQ51" s="347">
        <v>16.899999999999999</v>
      </c>
      <c r="AR51" s="348">
        <v>14.1</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539</v>
      </c>
      <c r="AM52" s="351">
        <v>4553173</v>
      </c>
      <c r="AN52" s="352">
        <v>31783</v>
      </c>
      <c r="AO52" s="353">
        <v>36.700000000000003</v>
      </c>
      <c r="AP52" s="354">
        <v>25367</v>
      </c>
      <c r="AQ52" s="355">
        <v>9.1</v>
      </c>
      <c r="AR52" s="356">
        <v>27.6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540</v>
      </c>
      <c r="AL53" s="335"/>
      <c r="AM53" s="343">
        <v>8343727</v>
      </c>
      <c r="AN53" s="344">
        <v>58903</v>
      </c>
      <c r="AO53" s="345">
        <v>12.6</v>
      </c>
      <c r="AP53" s="346">
        <v>53605</v>
      </c>
      <c r="AQ53" s="347">
        <v>5.4</v>
      </c>
      <c r="AR53" s="348">
        <v>7.2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539</v>
      </c>
      <c r="AM54" s="351">
        <v>3874949</v>
      </c>
      <c r="AN54" s="352">
        <v>27356</v>
      </c>
      <c r="AO54" s="353">
        <v>-13.9</v>
      </c>
      <c r="AP54" s="354">
        <v>28343</v>
      </c>
      <c r="AQ54" s="355">
        <v>11.7</v>
      </c>
      <c r="AR54" s="356">
        <v>-25.6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541</v>
      </c>
      <c r="AL55" s="335"/>
      <c r="AM55" s="343">
        <v>13066145</v>
      </c>
      <c r="AN55" s="344">
        <v>93339</v>
      </c>
      <c r="AO55" s="345">
        <v>58.5</v>
      </c>
      <c r="AP55" s="346">
        <v>44267</v>
      </c>
      <c r="AQ55" s="347">
        <v>-17.399999999999999</v>
      </c>
      <c r="AR55" s="348">
        <v>75.900000000000006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539</v>
      </c>
      <c r="AM56" s="351">
        <v>4881301</v>
      </c>
      <c r="AN56" s="352">
        <v>34870</v>
      </c>
      <c r="AO56" s="353">
        <v>27.5</v>
      </c>
      <c r="AP56" s="354">
        <v>26161</v>
      </c>
      <c r="AQ56" s="355">
        <v>-7.7</v>
      </c>
      <c r="AR56" s="356">
        <v>35.200000000000003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542</v>
      </c>
      <c r="AL57" s="335"/>
      <c r="AM57" s="343">
        <v>14801749</v>
      </c>
      <c r="AN57" s="344">
        <v>106954</v>
      </c>
      <c r="AO57" s="345">
        <v>14.6</v>
      </c>
      <c r="AP57" s="346">
        <v>40879</v>
      </c>
      <c r="AQ57" s="347">
        <v>-7.7</v>
      </c>
      <c r="AR57" s="348">
        <v>22.3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539</v>
      </c>
      <c r="AM58" s="351">
        <v>5346350</v>
      </c>
      <c r="AN58" s="352">
        <v>38631</v>
      </c>
      <c r="AO58" s="353">
        <v>10.8</v>
      </c>
      <c r="AP58" s="354">
        <v>24087</v>
      </c>
      <c r="AQ58" s="355">
        <v>-7.9</v>
      </c>
      <c r="AR58" s="356">
        <v>18.7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543</v>
      </c>
      <c r="AL59" s="335"/>
      <c r="AM59" s="343">
        <v>19113262</v>
      </c>
      <c r="AN59" s="344">
        <v>139770</v>
      </c>
      <c r="AO59" s="345">
        <v>30.7</v>
      </c>
      <c r="AP59" s="346">
        <v>42651</v>
      </c>
      <c r="AQ59" s="347">
        <v>4.3</v>
      </c>
      <c r="AR59" s="348">
        <v>26.4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539</v>
      </c>
      <c r="AM60" s="351">
        <v>6320773</v>
      </c>
      <c r="AN60" s="352">
        <v>46222</v>
      </c>
      <c r="AO60" s="353">
        <v>19.7</v>
      </c>
      <c r="AP60" s="354">
        <v>22675</v>
      </c>
      <c r="AQ60" s="355">
        <v>-5.9</v>
      </c>
      <c r="AR60" s="356">
        <v>25.6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544</v>
      </c>
      <c r="AL61" s="357"/>
      <c r="AM61" s="358">
        <v>12564252</v>
      </c>
      <c r="AN61" s="359">
        <v>90259</v>
      </c>
      <c r="AO61" s="360">
        <v>29.5</v>
      </c>
      <c r="AP61" s="361">
        <v>46448</v>
      </c>
      <c r="AQ61" s="362">
        <v>0.3</v>
      </c>
      <c r="AR61" s="348">
        <v>29.2</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539</v>
      </c>
      <c r="AM62" s="351">
        <v>4995309</v>
      </c>
      <c r="AN62" s="352">
        <v>35772</v>
      </c>
      <c r="AO62" s="353">
        <v>16.2</v>
      </c>
      <c r="AP62" s="354">
        <v>25327</v>
      </c>
      <c r="AQ62" s="355">
        <v>-0.1</v>
      </c>
      <c r="AR62" s="356">
        <v>16.3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a1sC8jZPz4NyJomK+1ZnS0PNt2nfwbNqxZQU/QqqioFJnwrl/xGNeAVAp39NkmDUxWvFq6aJ16fcYiG31uw09Q==" saltValue="ms3pXZv+LXG5ArapEUueG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5yqzqbezYr+8nzDyO7coeXrT8P5gnG7GV5QzKu7wpXvA2DwjJbE9lY+YqB/QI+mPjWGRiSXmUlRSUPrWMQN7Hw==" saltValue="aKcxSRHLKRm8KygWb8JXL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p8vpAsKIIPSRDBQP05W8eVymCT9ZAJ18cu5ilbFsLrTR7KnR7WR9cQYrLI1+unn6fevYLqmYxouPhS0cV7WPg==" saltValue="xVbt+JuUokSFv8ioaBVzS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12" t="s">
        <v>3</v>
      </c>
      <c r="D47" s="1212"/>
      <c r="E47" s="1213"/>
      <c r="F47" s="11">
        <v>20.309999999999999</v>
      </c>
      <c r="G47" s="12">
        <v>20.43</v>
      </c>
      <c r="H47" s="12">
        <v>21.69</v>
      </c>
      <c r="I47" s="12">
        <v>23.9</v>
      </c>
      <c r="J47" s="13">
        <v>27.33</v>
      </c>
    </row>
    <row r="48" spans="2:10" ht="57.75" customHeight="1" x14ac:dyDescent="0.15">
      <c r="B48" s="14"/>
      <c r="C48" s="1214" t="s">
        <v>4</v>
      </c>
      <c r="D48" s="1214"/>
      <c r="E48" s="1215"/>
      <c r="F48" s="15">
        <v>2.76</v>
      </c>
      <c r="G48" s="16">
        <v>2.39</v>
      </c>
      <c r="H48" s="16">
        <v>3.69</v>
      </c>
      <c r="I48" s="16">
        <v>3.79</v>
      </c>
      <c r="J48" s="17">
        <v>2.69</v>
      </c>
    </row>
    <row r="49" spans="2:10" ht="57.75" customHeight="1" thickBot="1" x14ac:dyDescent="0.2">
      <c r="B49" s="18"/>
      <c r="C49" s="1216" t="s">
        <v>5</v>
      </c>
      <c r="D49" s="1216"/>
      <c r="E49" s="1217"/>
      <c r="F49" s="19">
        <v>1.93</v>
      </c>
      <c r="G49" s="20" t="s">
        <v>553</v>
      </c>
      <c r="H49" s="20">
        <v>2.5099999999999998</v>
      </c>
      <c r="I49" s="20">
        <v>1.95</v>
      </c>
      <c r="J49" s="21">
        <v>0.94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Iyr+cuX69rTWMyJ0uUUH2EOTQa8/gZzWuyUUOuQXEm6G8/vv7PEdtpsS9ozkN8IwIZ+Fr6+xzvdTaSDZxyAHxg==" saltValue="uIBCJgRaq0dHyOxlvpm8+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平井　太郎</cp:lastModifiedBy>
  <cp:lastPrinted>2019-10-27T04:00:30Z</cp:lastPrinted>
  <dcterms:created xsi:type="dcterms:W3CDTF">2019-02-14T04:24:04Z</dcterms:created>
  <dcterms:modified xsi:type="dcterms:W3CDTF">2019-10-28T09:13:00Z</dcterms:modified>
</cp:coreProperties>
</file>