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<sst xmlns="http://schemas.openxmlformats.org/spreadsheetml/2006/main" count="1044" uniqueCount="574">
  <si>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</si>
  <si>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</si>
  <si>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</si>
  <si>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</si>
  <si>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</si>
  <si>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</si>
  <si>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</si>
  <si>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</si>
  <si>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</si>
  <si>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</si>
  <si>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</si>
  <si>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</si>
  <si>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</si>
  <si>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</si>
  <si>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</si>
  <si>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</si>
  <si>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</si>
  <si>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</si>
  <si>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</si>
  <si>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</si>
  <si>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</si>
  <si>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</si>
  <si>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</si>
  <si>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</si>
  <si>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</si>
  <si>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</si>
  <si>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</si>
  <si>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</si>
  <si>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</si>
  <si>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</si>
  <si>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</si>
  <si>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</si>
  <si>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</si>
  <si>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</si>
  <si>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</si>
  <si>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</si>
  <si>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</si>
  <si>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</si>
  <si>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</si>
  <si>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</si>
  <si>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</si>
  <si>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</si>
  <si>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</si>
  <si>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</si>
  <si>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</si>
  <si>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</si>
  <si>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</si>
  <si>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</si>
  <si>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</si>
  <si>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</si>
  <si>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</si>
  <si>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</si>
  <si>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</si>
  <si>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</si>
  <si>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</si>
  <si>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</si>
  <si>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</si>
  <si>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</si>
  <si>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</si>
  <si>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</si>
  <si>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</si>
  <si>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</si>
  <si>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</si>
  <si>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</si>
  <si>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</si>
  <si>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</si>
  <si>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</si>
  <si>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</si>
  <si>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</si>
  <si>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</si>
  <si>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</si>
  <si>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</si>
  <si>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</si>
  <si>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</si>
  <si>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</si>
  <si>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</si>
  <si>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</si>
  <si>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</si>
  <si>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</si>
  <si>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</si>
  <si>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</si>
  <si>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</si>
  <si>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</si>
  <si>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</si>
  <si>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</si>
  <si>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</si>
  <si>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</si>
  <si>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</si>
  <si>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</si>
  <si>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</si>
  <si>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</si>
  <si>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</si>
  <si>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</si>
  <si>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長門市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</si>
  <si>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</si>
  <si>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</si>
  <si>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</si>
  <si>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</si>
  <si>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</si>
  <si>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</si>
  <si>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</si>
  <si>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</si>
  <si>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</si>
  <si>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</si>
  <si>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</si>
  <si>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</si>
  <si>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</si>
  <si>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</si>
  <si>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</si>
  <si>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</si>
  <si>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</si>
  <si>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</si>
  <si>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</si>
  <si>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</si>
  <si>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</si>
  <si>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</si>
  <si>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</si>
  <si>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</si>
  <si>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</si>
  <si>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</si>
  <si>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</si>
  <si>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</si>
  <si>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</si>
  <si>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</si>
  <si>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</si>
  <si>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</si>
  <si>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</si>
  <si>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</si>
  <si>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</si>
  <si>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</si>
  <si>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</si>
  <si>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</si>
  <si>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</si>
  <si>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</si>
  <si>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</si>
  <si>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</si>
  <si>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</si>
  <si>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</si>
  <si>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</si>
  <si>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</si>
  <si>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</si>
  <si>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</si>
  <si>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</si>
  <si>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</si>
  <si>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</si>
  <si>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</si>
  <si>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</si>
  <si>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</si>
  <si>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0"/>
  </si>
  <si>
    <t>うち日本人(％)</t>
    <phoneticPr fontId="5"/>
  </si>
  <si>
    <t>-2.0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</si>
  <si>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</si>
  <si>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</si>
  <si>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</si>
  <si>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</si>
  <si>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</si>
  <si>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</si>
  <si>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</si>
  <si>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</si>
  <si>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</si>
  <si>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</si>
  <si>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</si>
  <si>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</si>
  <si>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</si>
  <si>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</si>
  <si>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</si>
  <si>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</si>
  <si>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</si>
  <si>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</si>
  <si>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</si>
  <si>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</si>
  <si>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</si>
  <si>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</si>
  <si>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</si>
  <si>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</si>
  <si>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</si>
  <si>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</si>
  <si>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</si>
  <si>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</si>
  <si>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</si>
  <si>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</si>
  <si>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</si>
  <si>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</si>
  <si>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</si>
  <si>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</si>
  <si>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</si>
  <si>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</si>
  <si>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</si>
  <si>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</si>
  <si>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</si>
  <si>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</si>
  <si>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</si>
  <si>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</si>
  <si>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</si>
  <si>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</si>
  <si>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</si>
  <si>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</si>
  <si>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</si>
  <si>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</si>
  <si>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</si>
  <si>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</si>
  <si>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</si>
  <si>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</si>
  <si>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</si>
  <si>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</si>
  <si>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</si>
  <si>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</si>
  <si>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</si>
  <si>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</si>
  <si>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山口県長門市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</si>
  <si>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</si>
  <si>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</si>
  <si>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</si>
  <si>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</si>
  <si>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</si>
  <si>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</si>
  <si>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</si>
  <si>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</si>
  <si>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</si>
  <si>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</si>
  <si>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</si>
  <si>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</si>
  <si>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</si>
  <si>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</si>
  <si>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</si>
  <si>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</si>
  <si>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</si>
  <si>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</si>
  <si>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</si>
  <si>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</si>
  <si>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</si>
  <si>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</si>
  <si>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</si>
  <si>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</si>
  <si>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</si>
  <si>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</si>
  <si>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</si>
  <si>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</si>
  <si>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</si>
  <si>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</si>
  <si>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</si>
  <si>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</si>
  <si>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</si>
  <si>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</si>
  <si>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</si>
  <si>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</si>
  <si>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</si>
  <si>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</si>
  <si>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</si>
  <si>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</si>
  <si>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</si>
  <si>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</si>
  <si>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</si>
  <si>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</si>
  <si>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</si>
  <si>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</si>
  <si>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</si>
  <si>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</si>
  <si>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</si>
  <si>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</si>
  <si>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</si>
  <si>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</si>
  <si>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</si>
  <si>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</si>
  <si>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</si>
  <si>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</si>
  <si>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</si>
  <si>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</si>
  <si>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</si>
  <si>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</si>
  <si>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</si>
  <si>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</si>
  <si>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</si>
  <si>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</si>
  <si>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</si>
  <si>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</si>
  <si>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</si>
  <si>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</si>
  <si>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</si>
  <si>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</si>
  <si>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</si>
  <si>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</si>
  <si>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</si>
  <si>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</si>
  <si>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</si>
  <si>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</si>
  <si>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</si>
  <si>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</si>
  <si>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</si>
  <si>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</si>
  <si>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</si>
  <si>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</si>
  <si>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</si>
  <si>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</si>
  <si>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</si>
  <si>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</si>
  <si>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</si>
  <si>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</si>
  <si>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</si>
  <si>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</si>
  <si>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</si>
  <si>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</si>
  <si>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</si>
  <si>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</si>
  <si>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</si>
  <si>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</si>
  <si>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</si>
  <si>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</si>
  <si>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</si>
  <si>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</si>
  <si>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</si>
  <si>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</si>
  <si>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</si>
  <si>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</si>
  <si>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</si>
  <si>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</si>
  <si>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</si>
  <si>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</si>
  <si>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</si>
  <si>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</si>
  <si>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</si>
  <si>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</si>
  <si>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</si>
  <si>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</si>
  <si>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</si>
  <si>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</si>
  <si>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</si>
  <si>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</si>
  <si>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</si>
  <si>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</si>
  <si>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</si>
  <si>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</si>
  <si>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</si>
  <si>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観光施設</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</si>
  <si>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</si>
  <si>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</si>
  <si>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</si>
  <si>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</si>
  <si>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</si>
  <si>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</si>
  <si>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</si>
  <si>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</si>
  <si>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</si>
  <si>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</si>
  <si>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</si>
  <si>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</si>
  <si>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</si>
  <si>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</si>
  <si>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</si>
  <si>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</si>
  <si>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</si>
  <si>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</si>
  <si>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</si>
  <si>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</si>
  <si>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</si>
  <si>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</si>
  <si>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</si>
  <si>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</si>
  <si>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</si>
  <si>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山口県長門市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</si>
  <si>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</si>
  <si>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</si>
  <si>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</si>
  <si>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</si>
  <si>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</si>
  <si>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</si>
  <si>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</si>
  <si>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</si>
  <si>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</si>
  <si>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</si>
  <si>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</si>
  <si>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</si>
  <si>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</si>
  <si>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</si>
  <si>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</si>
  <si>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</si>
  <si>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</si>
  <si>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</si>
  <si>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</si>
  <si>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</si>
  <si>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電気通信事業特別会計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</si>
  <si>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</si>
  <si>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</si>
  <si>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</si>
  <si>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</si>
  <si>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</si>
  <si>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</si>
  <si>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</si>
  <si>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</si>
  <si>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</si>
  <si>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</si>
  <si>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</si>
  <si>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</si>
  <si>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</si>
  <si>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</si>
  <si>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</si>
  <si>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</si>
  <si>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</si>
  <si>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</si>
  <si>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</si>
  <si>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</si>
  <si>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</si>
  <si>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湯本温泉事業特別会計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</si>
  <si>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</si>
  <si>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</si>
  <si>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</si>
  <si>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</si>
  <si>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</si>
  <si>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</si>
  <si>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</si>
  <si>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</si>
  <si>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</si>
  <si>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</si>
  <si>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</si>
  <si>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</si>
  <si>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</si>
  <si>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</si>
  <si>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</si>
  <si>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</si>
  <si>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</si>
  <si>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</si>
  <si>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</si>
  <si>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</si>
  <si>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</si>
  <si>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</si>
  <si>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</si>
  <si>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</si>
  <si>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</si>
  <si>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</si>
  <si>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</si>
  <si>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</si>
  <si>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</si>
  <si>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</si>
  <si>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</si>
  <si>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</si>
  <si>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</si>
  <si>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</si>
  <si>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</si>
  <si>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</si>
  <si>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</si>
  <si>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</si>
  <si>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</si>
  <si>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</si>
  <si>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</si>
  <si>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</si>
  <si>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</si>
  <si>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</si>
  <si>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</si>
  <si>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</si>
  <si>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</si>
  <si>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</si>
  <si>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</si>
  <si>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</si>
  <si>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</si>
  <si>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</si>
  <si>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</si>
  <si>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</si>
  <si>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</si>
  <si>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</si>
  <si>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</si>
  <si>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</si>
  <si>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湯本温泉事業特別会計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</si>
  <si>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</si>
  <si>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</si>
  <si>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</si>
  <si>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</si>
  <si>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</si>
  <si>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</si>
  <si>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</si>
  <si>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</si>
  <si>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</si>
  <si>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</si>
  <si>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</si>
  <si>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</si>
  <si>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</si>
  <si>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</si>
  <si>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</si>
  <si>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</si>
  <si>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</si>
  <si>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</si>
  <si>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</si>
  <si>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</si>
  <si>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</si>
  <si>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</si>
  <si>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</si>
  <si>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</si>
  <si>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</si>
  <si>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</si>
  <si>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</si>
  <si>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</si>
  <si>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</si>
  <si>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</si>
  <si>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</si>
  <si>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</si>
  <si>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</si>
  <si>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</si>
  <si>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</si>
  <si>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</si>
  <si>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</si>
  <si>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</si>
  <si>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</si>
  <si>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</si>
  <si>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</si>
  <si>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</si>
  <si>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</si>
  <si>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</si>
  <si>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</si>
  <si>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</si>
  <si>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</si>
  <si>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</si>
  <si>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</si>
  <si>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</si>
  <si>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</si>
  <si>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</si>
  <si>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</si>
  <si>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</si>
  <si>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</si>
  <si>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</si>
  <si>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</si>
  <si>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</si>
  <si>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</si>
  <si>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</si>
  <si>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</si>
  <si>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</si>
  <si>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</si>
  <si>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</si>
  <si>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</si>
  <si>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</si>
  <si>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</si>
  <si>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</si>
  <si>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</si>
  <si>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</si>
  <si>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</si>
  <si>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</si>
  <si>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</si>
  <si>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</si>
  <si>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</si>
  <si>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</si>
  <si>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</si>
  <si>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</si>
  <si>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</si>
  <si>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</si>
  <si>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</si>
  <si>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</si>
  <si>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</si>
  <si>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</si>
  <si>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</si>
  <si>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</si>
  <si>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</si>
  <si>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1.89</t>
  </si>
  <si>
    <t>▲ 0.75</t>
  </si>
  <si>
    <t>一般会計</t>
  </si>
  <si>
    <t>水道事業会計</t>
  </si>
  <si>
    <t>国民健康保険事業特別会計</t>
  </si>
  <si>
    <t>介護保険事業特別会計</t>
  </si>
  <si>
    <t>下水道事業会計</t>
  </si>
  <si>
    <t>後期高齢者医療事業特別会計</t>
  </si>
  <si>
    <t>電気通信事業特別会計</t>
  </si>
  <si>
    <t>湯本温泉事業特別会計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</si>
  <si>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</si>
  <si>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</si>
  <si>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</si>
  <si>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</si>
  <si>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</si>
  <si>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近年取り組んできた市債の繰上償還や発行抑制により、将来負担比率は減少傾向にあるものの、有形固定資産減価償却率は上昇傾向にあることから、将来負担には注意をしながら、公共施設等総合管理計画にに基づき、最適な量・規模での施設更新に取り組んでいく必要がある。</t>
    <rPh sb="1" eb="3">
      <t>キンネン</t>
    </rPh>
    <rPh sb="3" eb="4">
      <t>ト</t>
    </rPh>
    <rPh sb="5" eb="6">
      <t>ク</t>
    </rPh>
    <rPh sb="10" eb="12">
      <t>シサイ</t>
    </rPh>
    <rPh sb="13" eb="15">
      <t>クリアゲ</t>
    </rPh>
    <rPh sb="15" eb="17">
      <t>ショウカン</t>
    </rPh>
    <rPh sb="18" eb="20">
      <t>ハッコウ</t>
    </rPh>
    <rPh sb="20" eb="22">
      <t>ヨクセイ</t>
    </rPh>
    <rPh sb="26" eb="28">
      <t>ショウライ</t>
    </rPh>
    <rPh sb="28" eb="30">
      <t>フタン</t>
    </rPh>
    <rPh sb="30" eb="32">
      <t>ヒリツ</t>
    </rPh>
    <rPh sb="33" eb="35">
      <t>ゲンショウ</t>
    </rPh>
    <rPh sb="35" eb="37">
      <t>ケイコウ</t>
    </rPh>
    <rPh sb="44" eb="46">
      <t>ユウケイ</t>
    </rPh>
    <rPh sb="46" eb="48">
      <t>コテイ</t>
    </rPh>
    <rPh sb="48" eb="50">
      <t>シサン</t>
    </rPh>
    <rPh sb="50" eb="52">
      <t>ゲンカ</t>
    </rPh>
    <rPh sb="52" eb="54">
      <t>ショウキャク</t>
    </rPh>
    <rPh sb="54" eb="55">
      <t>リツ</t>
    </rPh>
    <rPh sb="56" eb="58">
      <t>ジョウショウ</t>
    </rPh>
    <rPh sb="58" eb="60">
      <t>ケイコウ</t>
    </rPh>
    <rPh sb="68" eb="70">
      <t>ショウライ</t>
    </rPh>
    <rPh sb="70" eb="72">
      <t>フタン</t>
    </rPh>
    <rPh sb="74" eb="76">
      <t>チュウイ</t>
    </rPh>
    <rPh sb="82" eb="84">
      <t>コウキョウ</t>
    </rPh>
    <rPh sb="84" eb="86">
      <t>シセツ</t>
    </rPh>
    <rPh sb="86" eb="87">
      <t>トウ</t>
    </rPh>
    <rPh sb="87" eb="89">
      <t>ソウゴウ</t>
    </rPh>
    <rPh sb="89" eb="91">
      <t>カンリ</t>
    </rPh>
    <rPh sb="91" eb="93">
      <t>ケイカク</t>
    </rPh>
    <rPh sb="95" eb="96">
      <t>モト</t>
    </rPh>
    <rPh sb="99" eb="101">
      <t>サイテキ</t>
    </rPh>
    <rPh sb="102" eb="103">
      <t>リョウ</t>
    </rPh>
    <rPh sb="104" eb="106">
      <t>キボ</t>
    </rPh>
    <rPh sb="108" eb="110">
      <t>シセツ</t>
    </rPh>
    <rPh sb="110" eb="112">
      <t>コウシン</t>
    </rPh>
    <rPh sb="113" eb="114">
      <t>ト</t>
    </rPh>
    <rPh sb="115" eb="116">
      <t>ク</t>
    </rPh>
    <rPh sb="120" eb="122">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</si>
  <si>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</si>
  <si>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</si>
  <si>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</si>
  <si>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</si>
  <si>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</si>
  <si>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</si>
  <si>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近年取り組んできた市債の繰上償還や発行抑制により、将来負担比率、実質公債費比率ともに低下してきている。しかし、今後、普通交付税の合併特例措置の縮減により、標準財政規模が減少していくこと、また、新市建設計画に基づく大型建設事業の財源としての市債発行の増により、両比率とも上昇が予想されることから、引き続き交付税措置率の低い市債の発行抑制を図っていく。</t>
    <rPh sb="26" eb="28">
      <t>ショウライ</t>
    </rPh>
    <rPh sb="28" eb="30">
      <t>フタン</t>
    </rPh>
    <rPh sb="30" eb="32">
      <t>ヒリツ</t>
    </rPh>
    <rPh sb="33" eb="35">
      <t>ジッシツ</t>
    </rPh>
    <rPh sb="35" eb="37">
      <t>コウサイ</t>
    </rPh>
    <rPh sb="37" eb="38">
      <t>ヒ</t>
    </rPh>
    <rPh sb="38" eb="40">
      <t>ヒリツ</t>
    </rPh>
    <rPh sb="43" eb="45">
      <t>テイカ</t>
    </rPh>
    <rPh sb="56" eb="58">
      <t>コンゴ</t>
    </rPh>
    <rPh sb="59" eb="61">
      <t>フツウ</t>
    </rPh>
    <rPh sb="61" eb="64">
      <t>コウフゼイ</t>
    </rPh>
    <rPh sb="65" eb="67">
      <t>ガッペイ</t>
    </rPh>
    <rPh sb="67" eb="69">
      <t>トクレイ</t>
    </rPh>
    <rPh sb="69" eb="71">
      <t>ソチ</t>
    </rPh>
    <rPh sb="72" eb="74">
      <t>シュクゲン</t>
    </rPh>
    <rPh sb="78" eb="80">
      <t>ヒョウジュン</t>
    </rPh>
    <rPh sb="80" eb="82">
      <t>ザイセイ</t>
    </rPh>
    <rPh sb="82" eb="84">
      <t>キボ</t>
    </rPh>
    <rPh sb="85" eb="87">
      <t>ゲンショウ</t>
    </rPh>
    <rPh sb="97" eb="98">
      <t>シン</t>
    </rPh>
    <rPh sb="98" eb="99">
      <t>シ</t>
    </rPh>
    <rPh sb="99" eb="101">
      <t>ケンセツ</t>
    </rPh>
    <rPh sb="101" eb="103">
      <t>ケイカク</t>
    </rPh>
    <rPh sb="104" eb="105">
      <t>モト</t>
    </rPh>
    <rPh sb="107" eb="109">
      <t>オオガタ</t>
    </rPh>
    <rPh sb="109" eb="111">
      <t>ケンセツ</t>
    </rPh>
    <rPh sb="111" eb="113">
      <t>ジギョウ</t>
    </rPh>
    <rPh sb="114" eb="116">
      <t>ザイゲン</t>
    </rPh>
    <rPh sb="120" eb="122">
      <t>シサイ</t>
    </rPh>
    <rPh sb="122" eb="124">
      <t>ハッコウ</t>
    </rPh>
    <rPh sb="125" eb="126">
      <t>ゾウ</t>
    </rPh>
    <rPh sb="130" eb="131">
      <t>リョウ</t>
    </rPh>
    <rPh sb="131" eb="133">
      <t>ヒリツ</t>
    </rPh>
    <rPh sb="135" eb="137">
      <t>ジョウショウ</t>
    </rPh>
    <rPh sb="138" eb="140">
      <t>ヨソウ</t>
    </rPh>
    <rPh sb="148" eb="149">
      <t>ヒ</t>
    </rPh>
    <rPh sb="150" eb="151">
      <t>ツヅ</t>
    </rPh>
    <rPh sb="152" eb="155">
      <t>コウフゼイ</t>
    </rPh>
    <rPh sb="155" eb="157">
      <t>ソチ</t>
    </rPh>
    <rPh sb="157" eb="158">
      <t>リツ</t>
    </rPh>
    <rPh sb="159" eb="160">
      <t>ヒク</t>
    </rPh>
    <rPh sb="161" eb="163">
      <t>シサイ</t>
    </rPh>
    <rPh sb="164" eb="166">
      <t>ハッコウ</t>
    </rPh>
    <rPh sb="166" eb="168">
      <t>ヨクセイ</t>
    </rPh>
    <rPh sb="169" eb="170">
      <t>ハカ</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</si>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</sst>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2" fillId="0" borderId="0" xfId="6" applyBorder="1" applyAlignment="1">
      <alignment vertical="center"/>
    </xf>
    <xf numFmtId="181" fontId="1" fillId="0" borderId="85" xfId="11" applyNumberForma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xmlns:c16r2="http://schemas.microsoft.com/office/drawing/2015/06/chart">
            <c:ext xmlns:c16="http://schemas.microsoft.com/office/drawing/2014/chart" uri="{C3380CC4-5D6E-409C-BE32-E72D297353CC}">
              <c16:uniqueId val="{00000000-1A15-418E-ABE2-C9ECE60CBF6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73034</c:v>
                </c:pt>
                <c:pt idx="1">
                  <c:v>106134</c:v>
                </c:pt>
                <c:pt idx="2">
                  <c:v>88006</c:v>
                </c:pt>
                <c:pt idx="3">
                  <c:v>113865</c:v>
                </c:pt>
                <c:pt idx="4">
                  <c:v>87785</c:v>
                </c:pt>
              </c:numCache>
            </c:numRef>
          </c:val>
          <c:smooth val="0"/>
          <c:extLst xmlns:c16r2="http://schemas.microsoft.com/office/drawing/2015/06/chart">
            <c:ext xmlns:c16="http://schemas.microsoft.com/office/drawing/2014/chart" uri="{C3380CC4-5D6E-409C-BE32-E72D297353CC}">
              <c16:uniqueId val="{00000001-1A15-418E-ABE2-C9ECE60CBF6D}"/>
            </c:ext>
          </c:extLst>
        </c:ser>
        <c:dLbls>
          <c:showLegendKey val="0"/>
          <c:showVal val="0"/>
          <c:showCatName val="0"/>
          <c:showSerName val="0"/>
          <c:showPercent val="0"/>
          <c:showBubbleSize val="0"/>
        </c:dLbls>
        <c:marker val="1"/>
        <c:smooth val="0"/>
        <c:axId val="143350400"/>
        <c:axId val="127349504"/>
      </c:lineChart>
      <c:catAx>
        <c:axId val="143350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349504"/>
        <c:crosses val="autoZero"/>
        <c:auto val="1"/>
        <c:lblAlgn val="ctr"/>
        <c:lblOffset val="100"/>
        <c:tickLblSkip val="1"/>
        <c:tickMarkSkip val="1"/>
        <c:noMultiLvlLbl val="0"/>
      </c:catAx>
      <c:valAx>
        <c:axId val="1273495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350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4.9000000000000004</c:v>
                </c:pt>
                <c:pt idx="1">
                  <c:v>3.08</c:v>
                </c:pt>
                <c:pt idx="2">
                  <c:v>5.09</c:v>
                </c:pt>
                <c:pt idx="3">
                  <c:v>4.5199999999999996</c:v>
                </c:pt>
                <c:pt idx="4">
                  <c:v>5.0199999999999996</c:v>
                </c:pt>
              </c:numCache>
            </c:numRef>
          </c:val>
          <c:extLst xmlns:c16r2="http://schemas.microsoft.com/office/drawing/2015/06/chart">
            <c:ext xmlns:c16="http://schemas.microsoft.com/office/drawing/2014/chart" uri="{C3380CC4-5D6E-409C-BE32-E72D297353CC}">
              <c16:uniqueId val="{00000000-42E5-4D7C-8B5D-7FB1827964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15.33</c:v>
                </c:pt>
                <c:pt idx="1">
                  <c:v>15.56</c:v>
                </c:pt>
                <c:pt idx="2">
                  <c:v>15.71</c:v>
                </c:pt>
                <c:pt idx="3">
                  <c:v>16.28</c:v>
                </c:pt>
                <c:pt idx="4">
                  <c:v>15.7</c:v>
                </c:pt>
              </c:numCache>
            </c:numRef>
          </c:val>
          <c:extLst xmlns:c16r2="http://schemas.microsoft.com/office/drawing/2015/06/chart">
            <c:ext xmlns:c16="http://schemas.microsoft.com/office/drawing/2014/chart" uri="{C3380CC4-5D6E-409C-BE32-E72D297353CC}">
              <c16:uniqueId val="{00000001-42E5-4D7C-8B5D-7FB182796468}"/>
            </c:ext>
          </c:extLst>
        </c:ser>
        <c:dLbls>
          <c:showLegendKey val="0"/>
          <c:showVal val="0"/>
          <c:showCatName val="0"/>
          <c:showSerName val="0"/>
          <c:showPercent val="0"/>
          <c:showBubbleSize val="0"/>
        </c:dLbls>
        <c:gapWidth val="250"/>
        <c:overlap val="100"/>
        <c:axId val="152097920"/>
        <c:axId val="152099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4.7699999999999996</c:v>
                </c:pt>
                <c:pt idx="1">
                  <c:v>-1.89</c:v>
                </c:pt>
                <c:pt idx="2">
                  <c:v>2.4500000000000002</c:v>
                </c:pt>
                <c:pt idx="3">
                  <c:v>-0.75</c:v>
                </c:pt>
                <c:pt idx="4">
                  <c:v>0.12</c:v>
                </c:pt>
              </c:numCache>
            </c:numRef>
          </c:val>
          <c:smooth val="0"/>
          <c:extLst xmlns:c16r2="http://schemas.microsoft.com/office/drawing/2015/06/chart">
            <c:ext xmlns:c16="http://schemas.microsoft.com/office/drawing/2014/chart" uri="{C3380CC4-5D6E-409C-BE32-E72D297353CC}">
              <c16:uniqueId val="{00000002-42E5-4D7C-8B5D-7FB182796468}"/>
            </c:ext>
          </c:extLst>
        </c:ser>
        <c:dLbls>
          <c:showLegendKey val="0"/>
          <c:showVal val="0"/>
          <c:showCatName val="0"/>
          <c:showSerName val="0"/>
          <c:showPercent val="0"/>
          <c:showBubbleSize val="0"/>
        </c:dLbls>
        <c:marker val="1"/>
        <c:smooth val="0"/>
        <c:axId val="152097920"/>
        <c:axId val="152099840"/>
      </c:lineChart>
      <c:catAx>
        <c:axId val="15209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2099840"/>
        <c:crosses val="autoZero"/>
        <c:auto val="1"/>
        <c:lblAlgn val="ctr"/>
        <c:lblOffset val="100"/>
        <c:tickLblSkip val="1"/>
        <c:tickMarkSkip val="1"/>
        <c:noMultiLvlLbl val="0"/>
      </c:catAx>
      <c:valAx>
        <c:axId val="152099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09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6.8</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04C-4A8E-B4B3-066C168C05F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04C-4A8E-B4B3-066C168C05FD}"/>
            </c:ext>
          </c:extLst>
        </c:ser>
        <c:ser>
          <c:idx val="2"/>
          <c:order val="2"/>
          <c:tx>
            <c:strRef>
              <c:f>データシート!$A$29</c:f>
              <c:strCache>
                <c:ptCount val="1"/>
                <c:pt idx="0">
                  <c:v>湯本温泉事業特別会計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04C-4A8E-B4B3-066C168C05FD}"/>
            </c:ext>
          </c:extLst>
        </c:ser>
        <c:ser>
          <c:idx val="3"/>
          <c:order val="3"/>
          <c:tx>
            <c:strRef>
              <c:f>データシート!$A$30</c:f>
              <c:strCache>
                <c:ptCount val="1"/>
                <c:pt idx="0">
                  <c:v>電気通信事業特別会計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304C-4A8E-B4B3-066C168C05FD}"/>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7.0000000000000007E-2</c:v>
                </c:pt>
                <c:pt idx="2">
                  <c:v>#N/A</c:v>
                </c:pt>
                <c:pt idx="3">
                  <c:v>0.09</c:v>
                </c:pt>
                <c:pt idx="4">
                  <c:v>#N/A</c:v>
                </c:pt>
                <c:pt idx="5">
                  <c:v>0.09</c:v>
                </c:pt>
                <c:pt idx="6">
                  <c:v>#N/A</c:v>
                </c:pt>
                <c:pt idx="7">
                  <c:v>0.11</c:v>
                </c:pt>
                <c:pt idx="8">
                  <c:v>#N/A</c:v>
                </c:pt>
                <c:pt idx="9">
                  <c:v>0.1</c:v>
                </c:pt>
              </c:numCache>
            </c:numRef>
          </c:val>
          <c:extLst xmlns:c16r2="http://schemas.microsoft.com/office/drawing/2015/06/chart">
            <c:ext xmlns:c16="http://schemas.microsoft.com/office/drawing/2014/chart" uri="{C3380CC4-5D6E-409C-BE32-E72D297353CC}">
              <c16:uniqueId val="{00000004-304C-4A8E-B4B3-066C168C05FD}"/>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1.72</c:v>
                </c:pt>
                <c:pt idx="8">
                  <c:v>#N/A</c:v>
                </c:pt>
                <c:pt idx="9">
                  <c:v>1.52</c:v>
                </c:pt>
              </c:numCache>
            </c:numRef>
          </c:val>
          <c:extLst xmlns:c16r2="http://schemas.microsoft.com/office/drawing/2015/06/chart">
            <c:ext xmlns:c16="http://schemas.microsoft.com/office/drawing/2014/chart" uri="{C3380CC4-5D6E-409C-BE32-E72D297353CC}">
              <c16:uniqueId val="{00000005-304C-4A8E-B4B3-066C168C05FD}"/>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0.45</c:v>
                </c:pt>
                <c:pt idx="2">
                  <c:v>#N/A</c:v>
                </c:pt>
                <c:pt idx="3">
                  <c:v>0.65</c:v>
                </c:pt>
                <c:pt idx="4">
                  <c:v>#N/A</c:v>
                </c:pt>
                <c:pt idx="5">
                  <c:v>0.92</c:v>
                </c:pt>
                <c:pt idx="6">
                  <c:v>#N/A</c:v>
                </c:pt>
                <c:pt idx="7">
                  <c:v>1.74</c:v>
                </c:pt>
                <c:pt idx="8">
                  <c:v>#N/A</c:v>
                </c:pt>
                <c:pt idx="9">
                  <c:v>1.65</c:v>
                </c:pt>
              </c:numCache>
            </c:numRef>
          </c:val>
          <c:extLst xmlns:c16r2="http://schemas.microsoft.com/office/drawing/2015/06/chart">
            <c:ext xmlns:c16="http://schemas.microsoft.com/office/drawing/2014/chart" uri="{C3380CC4-5D6E-409C-BE32-E72D297353CC}">
              <c16:uniqueId val="{00000006-304C-4A8E-B4B3-066C168C05FD}"/>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1.87</c:v>
                </c:pt>
                <c:pt idx="2">
                  <c:v>#N/A</c:v>
                </c:pt>
                <c:pt idx="3">
                  <c:v>2.09</c:v>
                </c:pt>
                <c:pt idx="4">
                  <c:v>#N/A</c:v>
                </c:pt>
                <c:pt idx="5">
                  <c:v>1.47</c:v>
                </c:pt>
                <c:pt idx="6">
                  <c:v>#N/A</c:v>
                </c:pt>
                <c:pt idx="7">
                  <c:v>1.86</c:v>
                </c:pt>
                <c:pt idx="8">
                  <c:v>#N/A</c:v>
                </c:pt>
                <c:pt idx="9">
                  <c:v>3.63</c:v>
                </c:pt>
              </c:numCache>
            </c:numRef>
          </c:val>
          <c:extLst xmlns:c16r2="http://schemas.microsoft.com/office/drawing/2015/06/chart">
            <c:ext xmlns:c16="http://schemas.microsoft.com/office/drawing/2014/chart" uri="{C3380CC4-5D6E-409C-BE32-E72D297353CC}">
              <c16:uniqueId val="{00000007-304C-4A8E-B4B3-066C168C05F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4.58</c:v>
                </c:pt>
                <c:pt idx="2">
                  <c:v>#N/A</c:v>
                </c:pt>
                <c:pt idx="3">
                  <c:v>4.17</c:v>
                </c:pt>
                <c:pt idx="4">
                  <c:v>#N/A</c:v>
                </c:pt>
                <c:pt idx="5">
                  <c:v>3.83</c:v>
                </c:pt>
                <c:pt idx="6">
                  <c:v>#N/A</c:v>
                </c:pt>
                <c:pt idx="7">
                  <c:v>4.12</c:v>
                </c:pt>
                <c:pt idx="8">
                  <c:v>#N/A</c:v>
                </c:pt>
                <c:pt idx="9">
                  <c:v>3.63</c:v>
                </c:pt>
              </c:numCache>
            </c:numRef>
          </c:val>
          <c:extLst xmlns:c16r2="http://schemas.microsoft.com/office/drawing/2015/06/chart">
            <c:ext xmlns:c16="http://schemas.microsoft.com/office/drawing/2014/chart" uri="{C3380CC4-5D6E-409C-BE32-E72D297353CC}">
              <c16:uniqueId val="{00000008-304C-4A8E-B4B3-066C168C05F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4.84</c:v>
                </c:pt>
                <c:pt idx="2">
                  <c:v>#N/A</c:v>
                </c:pt>
                <c:pt idx="3">
                  <c:v>3.07</c:v>
                </c:pt>
                <c:pt idx="4">
                  <c:v>#N/A</c:v>
                </c:pt>
                <c:pt idx="5">
                  <c:v>5.09</c:v>
                </c:pt>
                <c:pt idx="6">
                  <c:v>#N/A</c:v>
                </c:pt>
                <c:pt idx="7">
                  <c:v>4.5199999999999996</c:v>
                </c:pt>
                <c:pt idx="8">
                  <c:v>#N/A</c:v>
                </c:pt>
                <c:pt idx="9">
                  <c:v>5.0199999999999996</c:v>
                </c:pt>
              </c:numCache>
            </c:numRef>
          </c:val>
          <c:extLst xmlns:c16r2="http://schemas.microsoft.com/office/drawing/2015/06/chart">
            <c:ext xmlns:c16="http://schemas.microsoft.com/office/drawing/2014/chart" uri="{C3380CC4-5D6E-409C-BE32-E72D297353CC}">
              <c16:uniqueId val="{00000009-304C-4A8E-B4B3-066C168C05FD}"/>
            </c:ext>
          </c:extLst>
        </c:ser>
        <c:dLbls>
          <c:showLegendKey val="0"/>
          <c:showVal val="0"/>
          <c:showCatName val="0"/>
          <c:showSerName val="0"/>
          <c:showPercent val="0"/>
          <c:showBubbleSize val="0"/>
        </c:dLbls>
        <c:gapWidth val="150"/>
        <c:overlap val="100"/>
        <c:axId val="149347328"/>
        <c:axId val="149426944"/>
      </c:barChart>
      <c:catAx>
        <c:axId val="14934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426944"/>
        <c:crosses val="autoZero"/>
        <c:auto val="1"/>
        <c:lblAlgn val="ctr"/>
        <c:lblOffset val="100"/>
        <c:tickLblSkip val="1"/>
        <c:tickMarkSkip val="1"/>
        <c:noMultiLvlLbl val="0"/>
      </c:catAx>
      <c:valAx>
        <c:axId val="149426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347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2849</c:v>
                </c:pt>
                <c:pt idx="5">
                  <c:v>2918</c:v>
                </c:pt>
                <c:pt idx="8">
                  <c:v>2784</c:v>
                </c:pt>
                <c:pt idx="11">
                  <c:v>2703</c:v>
                </c:pt>
                <c:pt idx="14">
                  <c:v>2735</c:v>
                </c:pt>
              </c:numCache>
            </c:numRef>
          </c:val>
          <c:extLst xmlns:c16r2="http://schemas.microsoft.com/office/drawing/2015/06/chart">
            <c:ext xmlns:c16="http://schemas.microsoft.com/office/drawing/2014/chart" uri="{C3380CC4-5D6E-409C-BE32-E72D297353CC}">
              <c16:uniqueId val="{00000000-1230-4408-9C39-665F25E41B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230-4408-9C39-665F25E41B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61</c:v>
                </c:pt>
                <c:pt idx="3">
                  <c:v>39</c:v>
                </c:pt>
                <c:pt idx="6">
                  <c:v>38</c:v>
                </c:pt>
                <c:pt idx="9">
                  <c:v>28</c:v>
                </c:pt>
                <c:pt idx="12">
                  <c:v>22</c:v>
                </c:pt>
              </c:numCache>
            </c:numRef>
          </c:val>
          <c:extLst xmlns:c16r2="http://schemas.microsoft.com/office/drawing/2015/06/chart">
            <c:ext xmlns:c16="http://schemas.microsoft.com/office/drawing/2014/chart" uri="{C3380CC4-5D6E-409C-BE32-E72D297353CC}">
              <c16:uniqueId val="{00000002-1230-4408-9C39-665F25E41B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25</c:v>
                </c:pt>
                <c:pt idx="3">
                  <c:v>26</c:v>
                </c:pt>
                <c:pt idx="6">
                  <c:v>30</c:v>
                </c:pt>
                <c:pt idx="9">
                  <c:v>13</c:v>
                </c:pt>
                <c:pt idx="12">
                  <c:v>0</c:v>
                </c:pt>
              </c:numCache>
            </c:numRef>
          </c:val>
          <c:extLst xmlns:c16r2="http://schemas.microsoft.com/office/drawing/2015/06/chart">
            <c:ext xmlns:c16="http://schemas.microsoft.com/office/drawing/2014/chart" uri="{C3380CC4-5D6E-409C-BE32-E72D297353CC}">
              <c16:uniqueId val="{00000003-1230-4408-9C39-665F25E41B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818</c:v>
                </c:pt>
                <c:pt idx="3">
                  <c:v>834</c:v>
                </c:pt>
                <c:pt idx="6">
                  <c:v>835</c:v>
                </c:pt>
                <c:pt idx="9">
                  <c:v>723</c:v>
                </c:pt>
                <c:pt idx="12">
                  <c:v>707</c:v>
                </c:pt>
              </c:numCache>
            </c:numRef>
          </c:val>
          <c:extLst xmlns:c16r2="http://schemas.microsoft.com/office/drawing/2015/06/chart">
            <c:ext xmlns:c16="http://schemas.microsoft.com/office/drawing/2014/chart" uri="{C3380CC4-5D6E-409C-BE32-E72D297353CC}">
              <c16:uniqueId val="{00000004-1230-4408-9C39-665F25E41B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230-4408-9C39-665F25E41B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230-4408-9C39-665F25E41B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3225</c:v>
                </c:pt>
                <c:pt idx="3">
                  <c:v>3104</c:v>
                </c:pt>
                <c:pt idx="6">
                  <c:v>2962</c:v>
                </c:pt>
                <c:pt idx="9">
                  <c:v>2773</c:v>
                </c:pt>
                <c:pt idx="12">
                  <c:v>2834</c:v>
                </c:pt>
              </c:numCache>
            </c:numRef>
          </c:val>
          <c:extLst xmlns:c16r2="http://schemas.microsoft.com/office/drawing/2015/06/chart">
            <c:ext xmlns:c16="http://schemas.microsoft.com/office/drawing/2014/chart" uri="{C3380CC4-5D6E-409C-BE32-E72D297353CC}">
              <c16:uniqueId val="{00000007-1230-4408-9C39-665F25E41BCD}"/>
            </c:ext>
          </c:extLst>
        </c:ser>
        <c:dLbls>
          <c:showLegendKey val="0"/>
          <c:showVal val="0"/>
          <c:showCatName val="0"/>
          <c:showSerName val="0"/>
          <c:showPercent val="0"/>
          <c:showBubbleSize val="0"/>
        </c:dLbls>
        <c:gapWidth val="100"/>
        <c:overlap val="100"/>
        <c:axId val="143407360"/>
        <c:axId val="143425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1280</c:v>
                </c:pt>
                <c:pt idx="2">
                  <c:v>#N/A</c:v>
                </c:pt>
                <c:pt idx="3">
                  <c:v>#N/A</c:v>
                </c:pt>
                <c:pt idx="4">
                  <c:v>1085</c:v>
                </c:pt>
                <c:pt idx="5">
                  <c:v>#N/A</c:v>
                </c:pt>
                <c:pt idx="6">
                  <c:v>#N/A</c:v>
                </c:pt>
                <c:pt idx="7">
                  <c:v>1081</c:v>
                </c:pt>
                <c:pt idx="8">
                  <c:v>#N/A</c:v>
                </c:pt>
                <c:pt idx="9">
                  <c:v>#N/A</c:v>
                </c:pt>
                <c:pt idx="10">
                  <c:v>834</c:v>
                </c:pt>
                <c:pt idx="11">
                  <c:v>#N/A</c:v>
                </c:pt>
                <c:pt idx="12">
                  <c:v>#N/A</c:v>
                </c:pt>
                <c:pt idx="13">
                  <c:v>828</c:v>
                </c:pt>
                <c:pt idx="14">
                  <c:v>#N/A</c:v>
                </c:pt>
              </c:numCache>
            </c:numRef>
          </c:val>
          <c:smooth val="0"/>
          <c:extLst xmlns:c16r2="http://schemas.microsoft.com/office/drawing/2015/06/chart">
            <c:ext xmlns:c16="http://schemas.microsoft.com/office/drawing/2014/chart" uri="{C3380CC4-5D6E-409C-BE32-E72D297353CC}">
              <c16:uniqueId val="{00000008-1230-4408-9C39-665F25E41BCD}"/>
            </c:ext>
          </c:extLst>
        </c:ser>
        <c:dLbls>
          <c:showLegendKey val="0"/>
          <c:showVal val="0"/>
          <c:showCatName val="0"/>
          <c:showSerName val="0"/>
          <c:showPercent val="0"/>
          <c:showBubbleSize val="0"/>
        </c:dLbls>
        <c:marker val="1"/>
        <c:smooth val="0"/>
        <c:axId val="143407360"/>
        <c:axId val="143425920"/>
      </c:lineChart>
      <c:catAx>
        <c:axId val="14340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425920"/>
        <c:crosses val="autoZero"/>
        <c:auto val="1"/>
        <c:lblAlgn val="ctr"/>
        <c:lblOffset val="100"/>
        <c:tickLblSkip val="1"/>
        <c:tickMarkSkip val="1"/>
        <c:noMultiLvlLbl val="0"/>
      </c:catAx>
      <c:valAx>
        <c:axId val="143425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407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23958</c:v>
                </c:pt>
                <c:pt idx="5">
                  <c:v>24259</c:v>
                </c:pt>
                <c:pt idx="8">
                  <c:v>24616</c:v>
                </c:pt>
                <c:pt idx="11">
                  <c:v>24449</c:v>
                </c:pt>
                <c:pt idx="14">
                  <c:v>24217</c:v>
                </c:pt>
              </c:numCache>
            </c:numRef>
          </c:val>
          <c:extLst xmlns:c16r2="http://schemas.microsoft.com/office/drawing/2015/06/chart">
            <c:ext xmlns:c16="http://schemas.microsoft.com/office/drawing/2014/chart" uri="{C3380CC4-5D6E-409C-BE32-E72D297353CC}">
              <c16:uniqueId val="{00000000-560D-41C2-84FC-BA40CCC8E2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1539</c:v>
                </c:pt>
                <c:pt idx="5">
                  <c:v>1364</c:v>
                </c:pt>
                <c:pt idx="8">
                  <c:v>1242</c:v>
                </c:pt>
                <c:pt idx="11">
                  <c:v>1086</c:v>
                </c:pt>
                <c:pt idx="14">
                  <c:v>906</c:v>
                </c:pt>
              </c:numCache>
            </c:numRef>
          </c:val>
          <c:extLst xmlns:c16r2="http://schemas.microsoft.com/office/drawing/2015/06/chart">
            <c:ext xmlns:c16="http://schemas.microsoft.com/office/drawing/2014/chart" uri="{C3380CC4-5D6E-409C-BE32-E72D297353CC}">
              <c16:uniqueId val="{00000001-560D-41C2-84FC-BA40CCC8E2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4094</c:v>
                </c:pt>
                <c:pt idx="5">
                  <c:v>4281</c:v>
                </c:pt>
                <c:pt idx="8">
                  <c:v>4511</c:v>
                </c:pt>
                <c:pt idx="11">
                  <c:v>4694</c:v>
                </c:pt>
                <c:pt idx="14">
                  <c:v>4618</c:v>
                </c:pt>
              </c:numCache>
            </c:numRef>
          </c:val>
          <c:extLst xmlns:c16r2="http://schemas.microsoft.com/office/drawing/2015/06/chart">
            <c:ext xmlns:c16="http://schemas.microsoft.com/office/drawing/2014/chart" uri="{C3380CC4-5D6E-409C-BE32-E72D297353CC}">
              <c16:uniqueId val="{00000002-560D-41C2-84FC-BA40CCC8E2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60D-41C2-84FC-BA40CCC8E2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60D-41C2-84FC-BA40CCC8E2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60D-41C2-84FC-BA40CCC8E2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4117</c:v>
                </c:pt>
                <c:pt idx="3">
                  <c:v>3677</c:v>
                </c:pt>
                <c:pt idx="6">
                  <c:v>3512</c:v>
                </c:pt>
                <c:pt idx="9">
                  <c:v>3412</c:v>
                </c:pt>
                <c:pt idx="12">
                  <c:v>3375</c:v>
                </c:pt>
              </c:numCache>
            </c:numRef>
          </c:val>
          <c:extLst xmlns:c16r2="http://schemas.microsoft.com/office/drawing/2015/06/chart">
            <c:ext xmlns:c16="http://schemas.microsoft.com/office/drawing/2014/chart" uri="{C3380CC4-5D6E-409C-BE32-E72D297353CC}">
              <c16:uniqueId val="{00000006-560D-41C2-84FC-BA40CCC8E2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50</c:v>
                </c:pt>
                <c:pt idx="3">
                  <c:v>29</c:v>
                </c:pt>
                <c:pt idx="6">
                  <c:v>8</c:v>
                </c:pt>
                <c:pt idx="9">
                  <c:v>0</c:v>
                </c:pt>
                <c:pt idx="12">
                  <c:v>0</c:v>
                </c:pt>
              </c:numCache>
            </c:numRef>
          </c:val>
          <c:extLst xmlns:c16r2="http://schemas.microsoft.com/office/drawing/2015/06/chart">
            <c:ext xmlns:c16="http://schemas.microsoft.com/office/drawing/2014/chart" uri="{C3380CC4-5D6E-409C-BE32-E72D297353CC}">
              <c16:uniqueId val="{00000007-560D-41C2-84FC-BA40CCC8E2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8043</c:v>
                </c:pt>
                <c:pt idx="3">
                  <c:v>7646</c:v>
                </c:pt>
                <c:pt idx="6">
                  <c:v>7444</c:v>
                </c:pt>
                <c:pt idx="9">
                  <c:v>7149</c:v>
                </c:pt>
                <c:pt idx="12">
                  <c:v>6617</c:v>
                </c:pt>
              </c:numCache>
            </c:numRef>
          </c:val>
          <c:extLst xmlns:c16r2="http://schemas.microsoft.com/office/drawing/2015/06/chart">
            <c:ext xmlns:c16="http://schemas.microsoft.com/office/drawing/2014/chart" uri="{C3380CC4-5D6E-409C-BE32-E72D297353CC}">
              <c16:uniqueId val="{00000008-560D-41C2-84FC-BA40CCC8E2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135</c:v>
                </c:pt>
                <c:pt idx="3">
                  <c:v>102</c:v>
                </c:pt>
                <c:pt idx="6">
                  <c:v>69</c:v>
                </c:pt>
                <c:pt idx="9">
                  <c:v>43</c:v>
                </c:pt>
                <c:pt idx="12">
                  <c:v>24</c:v>
                </c:pt>
              </c:numCache>
            </c:numRef>
          </c:val>
          <c:extLst xmlns:c16r2="http://schemas.microsoft.com/office/drawing/2015/06/chart">
            <c:ext xmlns:c16="http://schemas.microsoft.com/office/drawing/2014/chart" uri="{C3380CC4-5D6E-409C-BE32-E72D297353CC}">
              <c16:uniqueId val="{00000009-560D-41C2-84FC-BA40CCC8E2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23789</c:v>
                </c:pt>
                <c:pt idx="3">
                  <c:v>23682</c:v>
                </c:pt>
                <c:pt idx="6">
                  <c:v>23038</c:v>
                </c:pt>
                <c:pt idx="9">
                  <c:v>22739</c:v>
                </c:pt>
                <c:pt idx="12">
                  <c:v>21917</c:v>
                </c:pt>
              </c:numCache>
            </c:numRef>
          </c:val>
          <c:extLst xmlns:c16r2="http://schemas.microsoft.com/office/drawing/2015/06/chart">
            <c:ext xmlns:c16="http://schemas.microsoft.com/office/drawing/2014/chart" uri="{C3380CC4-5D6E-409C-BE32-E72D297353CC}">
              <c16:uniqueId val="{0000000A-560D-41C2-84FC-BA40CCC8E23D}"/>
            </c:ext>
          </c:extLst>
        </c:ser>
        <c:dLbls>
          <c:showLegendKey val="0"/>
          <c:showVal val="0"/>
          <c:showCatName val="0"/>
          <c:showSerName val="0"/>
          <c:showPercent val="0"/>
          <c:showBubbleSize val="0"/>
        </c:dLbls>
        <c:gapWidth val="100"/>
        <c:overlap val="100"/>
        <c:axId val="152279680"/>
        <c:axId val="152290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6542</c:v>
                </c:pt>
                <c:pt idx="2">
                  <c:v>#N/A</c:v>
                </c:pt>
                <c:pt idx="3">
                  <c:v>#N/A</c:v>
                </c:pt>
                <c:pt idx="4">
                  <c:v>5232</c:v>
                </c:pt>
                <c:pt idx="5">
                  <c:v>#N/A</c:v>
                </c:pt>
                <c:pt idx="6">
                  <c:v>#N/A</c:v>
                </c:pt>
                <c:pt idx="7">
                  <c:v>3701</c:v>
                </c:pt>
                <c:pt idx="8">
                  <c:v>#N/A</c:v>
                </c:pt>
                <c:pt idx="9">
                  <c:v>#N/A</c:v>
                </c:pt>
                <c:pt idx="10">
                  <c:v>3114</c:v>
                </c:pt>
                <c:pt idx="11">
                  <c:v>#N/A</c:v>
                </c:pt>
                <c:pt idx="12">
                  <c:v>#N/A</c:v>
                </c:pt>
                <c:pt idx="13">
                  <c:v>2191</c:v>
                </c:pt>
                <c:pt idx="14">
                  <c:v>#N/A</c:v>
                </c:pt>
              </c:numCache>
            </c:numRef>
          </c:val>
          <c:smooth val="0"/>
          <c:extLst xmlns:c16r2="http://schemas.microsoft.com/office/drawing/2015/06/chart">
            <c:ext xmlns:c16="http://schemas.microsoft.com/office/drawing/2014/chart" uri="{C3380CC4-5D6E-409C-BE32-E72D297353CC}">
              <c16:uniqueId val="{0000000B-560D-41C2-84FC-BA40CCC8E23D}"/>
            </c:ext>
          </c:extLst>
        </c:ser>
        <c:dLbls>
          <c:showLegendKey val="0"/>
          <c:showVal val="0"/>
          <c:showCatName val="0"/>
          <c:showSerName val="0"/>
          <c:showPercent val="0"/>
          <c:showBubbleSize val="0"/>
        </c:dLbls>
        <c:marker val="1"/>
        <c:smooth val="0"/>
        <c:axId val="152279680"/>
        <c:axId val="152290048"/>
      </c:lineChart>
      <c:catAx>
        <c:axId val="15227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2290048"/>
        <c:crosses val="autoZero"/>
        <c:auto val="1"/>
        <c:lblAlgn val="ctr"/>
        <c:lblOffset val="100"/>
        <c:tickLblSkip val="1"/>
        <c:tickMarkSkip val="1"/>
        <c:noMultiLvlLbl val="0"/>
      </c:catAx>
      <c:valAx>
        <c:axId val="152290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279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2102</c:v>
                </c:pt>
                <c:pt idx="1">
                  <c:v>2102</c:v>
                </c:pt>
                <c:pt idx="2">
                  <c:v>2003</c:v>
                </c:pt>
              </c:numCache>
            </c:numRef>
          </c:val>
          <c:extLst xmlns:c16r2="http://schemas.microsoft.com/office/drawing/2015/06/chart">
            <c:ext xmlns:c16="http://schemas.microsoft.com/office/drawing/2014/chart" uri="{C3380CC4-5D6E-409C-BE32-E72D297353CC}">
              <c16:uniqueId val="{00000000-4FFF-4EA6-BF39-A071E1FCFD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85</c:v>
                </c:pt>
                <c:pt idx="1">
                  <c:v>86</c:v>
                </c:pt>
                <c:pt idx="2">
                  <c:v>86</c:v>
                </c:pt>
              </c:numCache>
            </c:numRef>
          </c:val>
          <c:extLst xmlns:c16r2="http://schemas.microsoft.com/office/drawing/2015/06/chart">
            <c:ext xmlns:c16="http://schemas.microsoft.com/office/drawing/2014/chart" uri="{C3380CC4-5D6E-409C-BE32-E72D297353CC}">
              <c16:uniqueId val="{00000001-4FFF-4EA6-BF39-A071E1FCFD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4365</c:v>
                </c:pt>
                <c:pt idx="1">
                  <c:v>4363</c:v>
                </c:pt>
                <c:pt idx="2">
                  <c:v>4297</c:v>
                </c:pt>
              </c:numCache>
            </c:numRef>
          </c:val>
          <c:extLst xmlns:c16r2="http://schemas.microsoft.com/office/drawing/2015/06/chart">
            <c:ext xmlns:c16="http://schemas.microsoft.com/office/drawing/2014/chart" uri="{C3380CC4-5D6E-409C-BE32-E72D297353CC}">
              <c16:uniqueId val="{00000002-4FFF-4EA6-BF39-A071E1FCFD05}"/>
            </c:ext>
          </c:extLst>
        </c:ser>
        <c:dLbls>
          <c:showLegendKey val="0"/>
          <c:showVal val="0"/>
          <c:showCatName val="0"/>
          <c:showSerName val="0"/>
          <c:showPercent val="0"/>
          <c:showBubbleSize val="0"/>
        </c:dLbls>
        <c:gapWidth val="120"/>
        <c:overlap val="100"/>
        <c:axId val="134957312"/>
        <c:axId val="134959104"/>
      </c:barChart>
      <c:catAx>
        <c:axId val="13495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4959104"/>
        <c:crosses val="autoZero"/>
        <c:auto val="1"/>
        <c:lblAlgn val="ctr"/>
        <c:lblOffset val="100"/>
        <c:tickLblSkip val="1"/>
        <c:tickMarkSkip val="1"/>
        <c:noMultiLvlLbl val="0"/>
      </c:catAx>
      <c:valAx>
        <c:axId val="1349591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4957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{A66498AD-DE9D-4C22-8043-203988C23EA8}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5A5-45DC-AAB2-6426F3B22F2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{0FEA3962-9BD2-449F-A9DC-DD3C59B2809D}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A5-45DC-AAB2-6426F3B22F2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{DD94E882-3BC4-4BD1-B969-7D0F100BC7E0}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A5-45DC-AAB2-6426F3B22F2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{02398B66-4317-4D89-BBEB-75105671BAAF}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A5-45DC-AAB2-6426F3B22F2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{1A96808E-AA18-4A64-A7FC-550173AAAFCD}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A5-45DC-AAB2-6426F3B22F2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{E3770574-DBC4-4E5E-84BD-33D6776956EB}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5A5-45DC-AAB2-6426F3B22F29}"/>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{1206C1BA-8F6D-4CF4-A101-DEC37D0B4EE1}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5A5-45DC-AAB2-6426F3B22F29}"/>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{70D87FD7-8D60-4BDC-ACB5-6A8887294EC2}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5A5-45DC-AAB2-6426F3B22F29}"/>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{8891F943-2EF1-41A1-B33B-CF52988A3183}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5A5-45DC-AAB2-6426F3B22F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56.3</c:v>
                </c:pt>
                <c:pt idx="24">
                  <c:v>57.7</c:v>
                </c:pt>
                <c:pt idx="32">
                  <c:v>59.3</c:v>
                </c:pt>
              </c:numCache>
            </c:numRef>
          </c:xVal>
          <c:yVal>
            <c:numRef>
              <c:f>公会計指標分析・財政指標組合せ分析表!$BP$51:$DC$51</c:f>
              <c:numCache>
                <c:formatCode>#,##0.0;"▲ "#,##0.0</c:formatCode>
                <c:ptCount val="40"/>
                <c:pt idx="16">
                  <c:v>34.200000000000003</c:v>
                </c:pt>
                <c:pt idx="24">
                  <c:v>29.9</c:v>
                </c:pt>
                <c:pt idx="32">
                  <c:v>21.5</c:v>
                </c:pt>
              </c:numCache>
            </c:numRef>
          </c:yVal>
          <c:smooth val="0"/>
          <c:extLst xmlns:c16r2="http://schemas.microsoft.com/office/drawing/2015/06/chart">
            <c:ext xmlns:c16="http://schemas.microsoft.com/office/drawing/2014/chart" uri="{C3380CC4-5D6E-409C-BE32-E72D297353CC}">
              <c16:uniqueId val="{00000009-75A5-45DC-AAB2-6426F3B22F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{4F511E35-E8B5-4295-86BB-FD63B16F95F9}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5A5-45DC-AAB2-6426F3B22F29}"/>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{C4146F7C-B430-41CB-B048-05EC2A0B9622}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A5-45DC-AAB2-6426F3B22F2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{0D066668-8808-46EC-838B-6D0E10029416}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A5-45DC-AAB2-6426F3B22F2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{B958A3BE-5ADE-4187-B09F-602C7DD10FDE}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A5-45DC-AAB2-6426F3B22F2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{ABCD56E8-865B-4CCB-8817-A3B8C7970DD2}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A5-45DC-AAB2-6426F3B22F2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{346A5800-57C2-432F-951F-CAB08D936D76}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5A5-45DC-AAB2-6426F3B22F29}"/>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{7C05778B-5F45-45AB-B78B-C56FC94B77F2}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5A5-45DC-AAB2-6426F3B22F29}"/>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{1AE66287-D4CC-4823-9E69-0CE63BA3D31C}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5A5-45DC-AAB2-6426F3B22F29}"/>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{AAEEADA9-D9D6-4D72-95A6-B5055B6FCEF1}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5A5-45DC-AAB2-6426F3B22F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pt idx="32">
                  <c:v>58.8</c:v>
                </c:pt>
              </c:numCache>
            </c:numRef>
          </c:xVal>
          <c:yVal>
            <c:numRef>
              <c:f>公会計指標分析・財政指標組合せ分析表!$BP$55:$DC$55</c:f>
              <c:numCache>
                <c:formatCode>#,##0.0;"▲ "#,##0.0</c:formatCode>
                <c:ptCount val="40"/>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75A5-45DC-AAB2-6426F3B22F29}"/>
            </c:ext>
          </c:extLst>
        </c:ser>
        <c:dLbls>
          <c:showLegendKey val="0"/>
          <c:showVal val="1"/>
          <c:showCatName val="0"/>
          <c:showSerName val="0"/>
          <c:showPercent val="0"/>
          <c:showBubbleSize val="0"/>
        </c:dLbls>
        <c:axId val="155223552"/>
        <c:axId val="155225472"/>
      </c:scatterChart>
      <c:valAx>
        <c:axId val="155223552"/>
        <c:scaling>
          <c:orientation val="minMax"/>
          <c:max val="59.9"/>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5225472"/>
        <c:crosses val="autoZero"/>
        <c:crossBetween val="midCat"/>
      </c:valAx>
      <c:valAx>
        <c:axId val="155225472"/>
        <c:scaling>
          <c:orientation val="minMax"/>
          <c:max val="65"/>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5223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{367B3078-110D-491D-BC7D-5C564DD19B73}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1A2-4D9A-A26C-8BA9230ADB8C}"/>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{34542345-B93E-43A0-A20E-7AE4D9C2A777}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A2-4D9A-A26C-8BA9230ADB8C}"/>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{2F637527-D198-4C27-BFEE-A6449C19D635}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A2-4D9A-A26C-8BA9230ADB8C}"/>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{242D553E-ADCC-4F03-8143-2180827A2551}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A2-4D9A-A26C-8BA9230ADB8C}"/>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{690CD5BD-E723-45EE-A7DE-2AD151AE540D}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A2-4D9A-A26C-8BA9230ADB8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{A2A6752F-465B-45FF-9038-911861378506}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1A2-4D9A-A26C-8BA9230ADB8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{344A070A-505D-4C40-B0DA-31F060287D3D}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1A2-4D9A-A26C-8BA9230ADB8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{57906CE9-7AB7-42C6-9196-A935DE1BD742}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1A2-4D9A-A26C-8BA9230ADB8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{E872755F-22F5-4DF0-8AA6-2ABBDEE92AF8}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1A2-4D9A-A26C-8BA9230ADB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12.1</c:v>
                </c:pt>
                <c:pt idx="16">
                  <c:v>10.5</c:v>
                </c:pt>
                <c:pt idx="24">
                  <c:v>9.3000000000000007</c:v>
                </c:pt>
                <c:pt idx="32">
                  <c:v>8.6999999999999993</c:v>
                </c:pt>
              </c:numCache>
            </c:numRef>
          </c:xVal>
          <c:yVal>
            <c:numRef>
              <c:f>公会計指標分析・財政指標組合せ分析表!$BP$73:$DC$73</c:f>
              <c:numCache>
                <c:formatCode>#,##0.0;"▲ "#,##0.0</c:formatCode>
                <c:ptCount val="40"/>
                <c:pt idx="0">
                  <c:v>58.9</c:v>
                </c:pt>
                <c:pt idx="8">
                  <c:v>48.3</c:v>
                </c:pt>
                <c:pt idx="16">
                  <c:v>34.200000000000003</c:v>
                </c:pt>
                <c:pt idx="24">
                  <c:v>29.9</c:v>
                </c:pt>
                <c:pt idx="32">
                  <c:v>21.5</c:v>
                </c:pt>
              </c:numCache>
            </c:numRef>
          </c:yVal>
          <c:smooth val="0"/>
          <c:extLst xmlns:c16r2="http://schemas.microsoft.com/office/drawing/2015/06/chart">
            <c:ext xmlns:c16="http://schemas.microsoft.com/office/drawing/2014/chart" uri="{C3380CC4-5D6E-409C-BE32-E72D297353CC}">
              <c16:uniqueId val="{00000009-D1A2-4D9A-A26C-8BA9230ADB8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{AC3A3CD0-7119-4F35-80C0-31C4F437343D}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1A2-4D9A-A26C-8BA9230ADB8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{3A2621C8-B065-41F9-8F36-D18C31D5BD18}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A2-4D9A-A26C-8BA9230ADB8C}"/>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{AA0930D9-B48D-4B11-8269-5F8E3222D37D}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A2-4D9A-A26C-8BA9230ADB8C}"/>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{95A1FDA5-A924-4ABB-86FE-777E484AF13F}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A2-4D9A-A26C-8BA9230ADB8C}"/>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{67CD1F7F-EF15-4E3A-BD01-B32F603B9B01}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A2-4D9A-A26C-8BA9230ADB8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{19AA2BDF-CF30-4A35-A439-45CF24A53FCB}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1A2-4D9A-A26C-8BA9230ADB8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{D4F66C80-4CD9-44BC-B922-2FBA8AC8D8C4}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1A2-4D9A-A26C-8BA9230ADB8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{89CAF3A5-C29F-427B-AEBE-98CAF7EC231C}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1A2-4D9A-A26C-8BA9230ADB8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{F1D9123A-F727-4139-AF95-F0B01B7DB636}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1A2-4D9A-A26C-8BA9230ADB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D1A2-4D9A-A26C-8BA9230ADB8C}"/>
            </c:ext>
          </c:extLst>
        </c:ser>
        <c:dLbls>
          <c:showLegendKey val="0"/>
          <c:showVal val="1"/>
          <c:showCatName val="0"/>
          <c:showSerName val="0"/>
          <c:showPercent val="0"/>
          <c:showBubbleSize val="0"/>
        </c:dLbls>
        <c:axId val="155391104"/>
        <c:axId val="155393024"/>
      </c:scatterChart>
      <c:valAx>
        <c:axId val="155391104"/>
        <c:scaling>
          <c:orientation val="minMax"/>
          <c:max val="14.5"/>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5393024"/>
        <c:crosses val="autoZero"/>
        <c:crossBetween val="midCat"/>
      </c:valAx>
      <c:valAx>
        <c:axId val="155393024"/>
        <c:scaling>
          <c:orientation val="minMax"/>
          <c:max val="73"/>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53911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a:solidFill>
                <a:schemeClr val="dk1"/>
              </a:solidFill>
              <a:effectLst/>
              <a:latin typeface="+mn-lt"/>
              <a:ea typeface="+mn-ea"/>
              <a:cs typeface="+mn-cs"/>
            </a:rPr>
            <a:t>　平成25年度から実質公債費比率が改善されており、平成29年度も0.6％の改善となった。主な要因として、近年実施してきた地方債の繰上償還と、交付税措置率の低い地方債の発行抑制により、元利償還金等に占める算入公債費が増加したことが挙げられる。</a:t>
          </a:r>
          <a:endParaRPr lang="ja-JP" altLang="ja-JP" sz="1400">
            <a:effectLst/>
          </a:endParaRPr>
        </a:p>
        <a:p>
          <a:r>
            <a:rPr lang="en-US" altLang="ja-JP" sz="1100" b="0">
              <a:solidFill>
                <a:schemeClr val="dk1"/>
              </a:solidFill>
              <a:effectLst/>
              <a:latin typeface="+mn-lt"/>
              <a:ea typeface="+mn-ea"/>
              <a:cs typeface="+mn-cs"/>
            </a:rPr>
            <a:t>　しかしながら、平成30年度以降は市役所本庁舎建設や学校施設空調整備といった大型事業の実施による公債費の増加や、普通交付税の合併算定替による縮減等から、将来的には実質公債費比率は上昇していくことが予想され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a:solidFill>
                <a:schemeClr val="dk1"/>
              </a:solidFill>
              <a:effectLst/>
              <a:latin typeface="+mn-lt"/>
              <a:ea typeface="+mn-ea"/>
              <a:cs typeface="+mn-cs"/>
            </a:rPr>
            <a:t>　将来負担比率は、前年度に比べ8.4％改善しており、この主な要因としては、近年実施してきた交付税措置率の低い地方債の発行抑制による地方債の現在高の減少が挙げられる。また、職員数の減に伴う退職手当負担見込額の減少も将来負担比率が改善した要因として考えられる。</a:t>
          </a:r>
          <a:endParaRPr lang="ja-JP" altLang="ja-JP" sz="1400">
            <a:effectLst/>
          </a:endParaRPr>
        </a:p>
        <a:p>
          <a:r>
            <a:rPr lang="en-US" altLang="ja-JP" sz="1100" b="0">
              <a:solidFill>
                <a:schemeClr val="dk1"/>
              </a:solidFill>
              <a:effectLst/>
              <a:latin typeface="+mn-lt"/>
              <a:ea typeface="+mn-ea"/>
              <a:cs typeface="+mn-cs"/>
            </a:rPr>
            <a:t>　しかしながら、普通交付税の合併算定替の縮減により、標準財政規模は小さくなっており、平成30年度以降についても、この数値は減少し、将来負担比率は少しずつ悪化していくことが予想される。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山口県長門市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a:solidFill>
                <a:schemeClr val="dk1"/>
              </a:solidFill>
              <a:effectLst/>
              <a:latin typeface="+mn-lt"/>
              <a:ea typeface="+mn-ea"/>
              <a:cs typeface="+mn-cs"/>
            </a:rPr>
            <a:t>　</a:t>
          </a:r>
          <a:r>
            <a:rPr lang="en-US" altLang="ja-JP" sz="1300" b="0">
              <a:solidFill>
                <a:schemeClr val="dk1"/>
              </a:solidFill>
              <a:effectLst/>
              <a:latin typeface="+mn-lt"/>
              <a:ea typeface="+mn-ea"/>
              <a:cs typeface="+mn-cs"/>
            </a:rPr>
            <a:t>・普通交付税の合併算定替による縮減により「財政調整基金」を決算調整のため100百万取り崩したこと、「地域活性化基金」を地域振興事業のために62百万円取り崩したこと等により、基金全体として165百万の減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b="0">
              <a:solidFill>
                <a:schemeClr val="dk1"/>
              </a:solidFill>
              <a:effectLst/>
              <a:latin typeface="+mn-lt"/>
              <a:ea typeface="+mn-ea"/>
              <a:cs typeface="+mn-cs"/>
            </a:rPr>
            <a:t>　</a:t>
          </a:r>
          <a:r>
            <a:rPr lang="en-US" altLang="ja-JP" sz="1300" b="0">
              <a:solidFill>
                <a:schemeClr val="dk1"/>
              </a:solidFill>
              <a:effectLst/>
              <a:latin typeface="+mn-lt"/>
              <a:ea typeface="+mn-ea"/>
              <a:cs typeface="+mn-cs"/>
            </a:rPr>
            <a:t>・普通交付税の合併算定替による縮減、大型建設事業の集中や扶助費の増加が見込まれることから、特定目的基金については、それぞれの目的に沿って効果的に活用していきたい。</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en-US" altLang="ja-JP" sz="1300" b="0">
              <a:solidFill>
                <a:schemeClr val="dk1"/>
              </a:solidFill>
              <a:effectLst/>
              <a:latin typeface="+mn-lt"/>
              <a:ea typeface="+mn-ea"/>
              <a:cs typeface="+mn-cs"/>
            </a:rPr>
            <a:t>　・地域活性化基金：地域住民の連帯強化と地域振興のため。</a:t>
          </a:r>
          <a:endParaRPr lang="ja-JP" altLang="ja-JP" sz="1300">
            <a:effectLst/>
          </a:endParaRPr>
        </a:p>
        <a:p>
          <a:r>
            <a:rPr lang="en-US" altLang="ja-JP" sz="1300" b="0">
              <a:solidFill>
                <a:schemeClr val="dk1"/>
              </a:solidFill>
              <a:effectLst/>
              <a:latin typeface="+mn-lt"/>
              <a:ea typeface="+mn-ea"/>
              <a:cs typeface="+mn-cs"/>
            </a:rPr>
            <a:t>　・庁舎建設基金：本庁舎の建設に要する経費に充てるため。</a:t>
          </a:r>
          <a:endParaRPr lang="ja-JP" altLang="ja-JP" sz="1300">
            <a:effectLst/>
          </a:endParaRPr>
        </a:p>
        <a:p>
          <a:r>
            <a:rPr lang="en-US" altLang="ja-JP" sz="1300" b="0">
              <a:solidFill>
                <a:schemeClr val="dk1"/>
              </a:solidFill>
              <a:effectLst/>
              <a:latin typeface="+mn-lt"/>
              <a:ea typeface="+mn-ea"/>
              <a:cs typeface="+mn-cs"/>
            </a:rPr>
            <a:t>　・職員退職手当基金：退職手当の財源不足を補うため。</a:t>
          </a:r>
          <a:endParaRPr lang="ja-JP" altLang="ja-JP" sz="1300">
            <a:effectLst/>
          </a:endParaRPr>
        </a:p>
        <a:p>
          <a:r>
            <a:rPr lang="en-US" altLang="ja-JP" sz="1300" b="0">
              <a:solidFill>
                <a:schemeClr val="dk1"/>
              </a:solidFill>
              <a:effectLst/>
              <a:latin typeface="+mn-lt"/>
              <a:ea typeface="+mn-ea"/>
              <a:cs typeface="+mn-cs"/>
            </a:rPr>
            <a:t>　・地域福祉振興基金：地域福祉を生活環境向上のため。</a:t>
          </a:r>
          <a:endParaRPr lang="ja-JP" altLang="ja-JP" sz="1300">
            <a:effectLst/>
          </a:endParaRPr>
        </a:p>
        <a:p>
          <a:r>
            <a:rPr lang="en-US" altLang="ja-JP" sz="1300" b="0">
              <a:solidFill>
                <a:schemeClr val="dk1"/>
              </a:solidFill>
              <a:effectLst/>
              <a:latin typeface="+mn-lt"/>
              <a:ea typeface="+mn-ea"/>
              <a:cs typeface="+mn-cs"/>
            </a:rPr>
            <a:t>　・香月泰男美術館運営基金：香月泰男美術館の管理運営に充てるため。</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en-US" altLang="ja-JP" sz="1300" b="0">
              <a:solidFill>
                <a:schemeClr val="dk1"/>
              </a:solidFill>
              <a:effectLst/>
              <a:latin typeface="+mn-lt"/>
              <a:ea typeface="+mn-ea"/>
              <a:cs typeface="+mn-cs"/>
            </a:rPr>
            <a:t>　・地域活性化基金：新市建設計画に基づく湯本温泉観光まちづくり整備事業や道の駅の整備事業等に62百万円を充当したことにより減少。</a:t>
          </a:r>
          <a:endParaRPr lang="ja-JP" altLang="ja-JP" sz="1300">
            <a:effectLst/>
          </a:endParaRPr>
        </a:p>
        <a:p>
          <a:r>
            <a:rPr lang="en-US" altLang="ja-JP" sz="1300" b="0">
              <a:solidFill>
                <a:schemeClr val="dk1"/>
              </a:solidFill>
              <a:effectLst/>
              <a:latin typeface="+mn-lt"/>
              <a:ea typeface="+mn-ea"/>
              <a:cs typeface="+mn-cs"/>
            </a:rPr>
            <a:t>　・庁舎建設基金：本庁舎建設事業の財源として7百万円を充当したことにより減少。</a:t>
          </a:r>
          <a:endParaRPr lang="ja-JP" altLang="ja-JP" sz="1300">
            <a:effectLst/>
          </a:endParaRPr>
        </a:p>
        <a:p>
          <a:r>
            <a:rPr lang="en-US" altLang="ja-JP" sz="1300" b="0">
              <a:solidFill>
                <a:schemeClr val="dk1"/>
              </a:solidFill>
              <a:effectLst/>
              <a:latin typeface="+mn-lt"/>
              <a:ea typeface="+mn-ea"/>
              <a:cs typeface="+mn-cs"/>
            </a:rPr>
            <a:t>　・その他の基金：運用利子の積立による増。</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en-US" altLang="ja-JP" sz="1300" b="0">
              <a:solidFill>
                <a:schemeClr val="dk1"/>
              </a:solidFill>
              <a:effectLst/>
              <a:latin typeface="+mn-lt"/>
              <a:ea typeface="+mn-ea"/>
              <a:cs typeface="+mn-cs"/>
            </a:rPr>
            <a:t>　・庁舎建設基金：平成32年度完成予定の本庁舎建設事業に充当し、平成32年度末に廃止の予定。</a:t>
          </a:r>
          <a:endParaRPr lang="ja-JP" altLang="ja-JP" sz="1300">
            <a:effectLst/>
          </a:endParaRPr>
        </a:p>
        <a:p>
          <a:r>
            <a:rPr lang="en-US" altLang="ja-JP" sz="1300" b="0">
              <a:solidFill>
                <a:schemeClr val="dk1"/>
              </a:solidFill>
              <a:effectLst/>
              <a:latin typeface="+mn-lt"/>
              <a:ea typeface="+mn-ea"/>
              <a:cs typeface="+mn-cs"/>
            </a:rPr>
            <a:t>　・その他の基金：それぞれの目的に沿って効果的に活用していきたい。</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300" b="0">
              <a:solidFill>
                <a:schemeClr val="dk1"/>
              </a:solidFill>
              <a:effectLst/>
              <a:latin typeface="+mn-lt"/>
              <a:ea typeface="+mn-ea"/>
              <a:cs typeface="+mn-cs"/>
            </a:rPr>
            <a:t>　・普通交付税の合併算定替による縮減により、100百万の取り崩しを行ったことによる減少。</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300" b="0">
              <a:solidFill>
                <a:schemeClr val="dk1"/>
              </a:solidFill>
              <a:effectLst/>
              <a:latin typeface="+mn-lt"/>
              <a:ea typeface="+mn-ea"/>
              <a:cs typeface="+mn-cs"/>
            </a:rPr>
            <a:t>　・普通交付税の合併算定替による縮減や、大型建設事業の集中や扶助費の増加により減少していく見込みであるが、災害等不測の事態に備えて、標準財政規模の10％以上は確保していきたい。</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300" b="0">
              <a:solidFill>
                <a:schemeClr val="dk1"/>
              </a:solidFill>
              <a:effectLst/>
              <a:latin typeface="+mn-lt"/>
              <a:ea typeface="+mn-ea"/>
              <a:cs typeface="+mn-cs"/>
            </a:rPr>
            <a:t>　・運用利子の積立による増。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300" b="0">
              <a:solidFill>
                <a:schemeClr val="dk1"/>
              </a:solidFill>
              <a:effectLst/>
              <a:latin typeface="+mn-lt"/>
              <a:ea typeface="+mn-ea"/>
              <a:cs typeface="+mn-cs"/>
            </a:rPr>
            <a:t>　・当面、取り崩しの予定はない。</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34,893
34,492
357.31
21,378,530
20,341,560
640,974
12,756,329
21,915,447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施設の老朽化により、有形固定資産減価償却率は上昇傾向にあることから、平成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a:t>
          </a:r>
          <a:r>
            <a:rPr kumimoji="1" lang="en-US" altLang="ja-JP" sz="1100" baseline="0">
              <a:latin typeface="ＭＳ Ｐゴシック" panose="020B0600070205080204" pitchFamily="50" charset="-128"/>
              <a:ea typeface="ＭＳ Ｐゴシック" panose="020B0600070205080204" pitchFamily="50" charset="-128"/>
            </a:rPr>
            <a:t>3</a:t>
          </a:r>
          <a:r>
            <a:rPr kumimoji="1" lang="ja-JP" altLang="en-US" sz="1100" baseline="0">
              <a:latin typeface="ＭＳ Ｐゴシック" panose="020B0600070205080204" pitchFamily="50" charset="-128"/>
              <a:ea typeface="ＭＳ Ｐゴシック" panose="020B0600070205080204" pitchFamily="50" charset="-128"/>
            </a:rPr>
            <a:t>月に策定した公共施設等総合管理計画に沿って、公共施設の最適化を図っていく。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85566</xdr:rowOff>
    </xdr:from>
    <xdr:to>
      <xdr:col>23</xdr:col>
      <xdr:colOff>136525</xdr:colOff>
      <xdr:row>31</xdr:row>
      <xdr:rowOff>15716</xdr:rowOff>
    </xdr:to>
    <xdr:sp macro="" textlink="">
      <xdr:nvSpPr>
        <xdr:cNvPr id="82" name="楕円 81"/>
        <xdr:cNvSpPr/>
      </xdr:nvSpPr>
      <xdr:spPr>
        <a:xfrm>
          <a:off x="4711700" y="600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108443</xdr:rowOff>
    </xdr:from>
    <xdr:ext cx="405111" cy="259045"/>
    <xdr:sp macro="" textlink="">
      <xdr:nvSpPr>
        <xdr:cNvPr id="83" name="有形固定資産減価償却率該当値テキスト"/>
        <xdr:cNvSpPr txBox="1"/>
      </xdr:nvSpPr>
      <xdr:spPr>
        <a:xfrm>
          <a:off x="4813300" y="5852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128746</xdr:rowOff>
    </xdr:from>
    <xdr:to>
      <xdr:col>19</xdr:col>
      <xdr:colOff>187325</xdr:colOff>
      <xdr:row>31</xdr:row>
      <xdr:rowOff>58896</xdr:rowOff>
    </xdr:to>
    <xdr:sp macro="" textlink="">
      <xdr:nvSpPr>
        <xdr:cNvPr id="84" name="楕円 83"/>
        <xdr:cNvSpPr/>
      </xdr:nvSpPr>
      <xdr:spPr>
        <a:xfrm>
          <a:off x="4000500" y="604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136366</xdr:rowOff>
    </xdr:from>
    <xdr:to>
      <xdr:col>23</xdr:col>
      <xdr:colOff>85725</xdr:colOff>
      <xdr:row>31</xdr:row>
      <xdr:rowOff>8096</xdr:rowOff>
    </xdr:to>
    <xdr:cxnSp macro="">
      <xdr:nvCxnSpPr>
        <xdr:cNvPr id="85" name="直線コネクタ 84"/>
        <xdr:cNvCxnSpPr/>
      </xdr:nvCxnSpPr>
      <xdr:spPr>
        <a:xfrm flipV="1">
          <a:off x="4051300" y="6051391"/>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166529</xdr:rowOff>
    </xdr:from>
    <xdr:to>
      <xdr:col>15</xdr:col>
      <xdr:colOff>187325</xdr:colOff>
      <xdr:row>31</xdr:row>
      <xdr:rowOff>96679</xdr:rowOff>
    </xdr:to>
    <xdr:sp macro="" textlink="">
      <xdr:nvSpPr>
        <xdr:cNvPr id="86" name="楕円 85"/>
        <xdr:cNvSpPr/>
      </xdr:nvSpPr>
      <xdr:spPr>
        <a:xfrm>
          <a:off x="3238500" y="608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8096</xdr:rowOff>
    </xdr:from>
    <xdr:to>
      <xdr:col>19</xdr:col>
      <xdr:colOff>136525</xdr:colOff>
      <xdr:row>31</xdr:row>
      <xdr:rowOff>45879</xdr:rowOff>
    </xdr:to>
    <xdr:cxnSp macro="">
      <xdr:nvCxnSpPr>
        <xdr:cNvPr id="87" name="直線コネクタ 86"/>
        <xdr:cNvCxnSpPr/>
      </xdr:nvCxnSpPr>
      <xdr:spPr>
        <a:xfrm flipV="1">
          <a:off x="3289300" y="6094571"/>
          <a:ext cx="7620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88" name="n_1aveValue有形固定資産減価償却率"/>
        <xdr:cNvSpPr txBox="1"/>
      </xdr:nvSpPr>
      <xdr:spPr>
        <a:xfrm>
          <a:off x="3836044" y="58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8113</xdr:rowOff>
    </xdr:from>
    <xdr:ext cx="405111" cy="259045"/>
    <xdr:sp macro="" textlink="">
      <xdr:nvSpPr>
        <xdr:cNvPr id="89" name="n_2aveValue有形固定資産減価償却率"/>
        <xdr:cNvSpPr txBox="1"/>
      </xdr:nvSpPr>
      <xdr:spPr>
        <a:xfrm>
          <a:off x="3086744" y="626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50023</xdr:rowOff>
    </xdr:from>
    <xdr:ext cx="405111" cy="259045"/>
    <xdr:sp macro="" textlink="">
      <xdr:nvSpPr>
        <xdr:cNvPr id="90" name="n_1mainValue有形固定資産減価償却率"/>
        <xdr:cNvSpPr txBox="1"/>
      </xdr:nvSpPr>
      <xdr:spPr>
        <a:xfrm>
          <a:off x="3836044" y="613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113206</xdr:rowOff>
    </xdr:from>
    <xdr:ext cx="405111" cy="259045"/>
    <xdr:sp macro="" textlink="">
      <xdr:nvSpPr>
        <xdr:cNvPr id="91" name="n_2mainValue有形固定資産減価償却率"/>
        <xdr:cNvSpPr txBox="1"/>
      </xdr:nvSpPr>
      <xdr:spPr>
        <a:xfrm>
          <a:off x="3086744" y="5856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債務償還可能年数は、近年実施してきた市債の繰上償還や発行抑制により将来負担額が減少し、類似団体の平均より短くなっている。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今後も交付税措置率の低い市債の発行をできるだけ抑え、将来負担額の抑制を図っていく。</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2" name="直線コネクタ 121"/>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3"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4" name="直線コネクタ 123"/>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5"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6" name="直線コネクタ 125"/>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7"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90563</xdr:rowOff>
    </xdr:from>
    <xdr:to>
      <xdr:col>76</xdr:col>
      <xdr:colOff>73025</xdr:colOff>
      <xdr:row>32</xdr:row>
      <xdr:rowOff>20713</xdr:rowOff>
    </xdr:to>
    <xdr:sp macro="" textlink="">
      <xdr:nvSpPr>
        <xdr:cNvPr id="134" name="楕円 133"/>
        <xdr:cNvSpPr/>
      </xdr:nvSpPr>
      <xdr:spPr>
        <a:xfrm>
          <a:off x="14744700" y="617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68990</xdr:rowOff>
    </xdr:from>
    <xdr:ext cx="340478" cy="259045"/>
    <xdr:sp macro="" textlink="">
      <xdr:nvSpPr>
        <xdr:cNvPr id="135" name="債務償還可能年数該当値テキスト"/>
        <xdr:cNvSpPr txBox="1"/>
      </xdr:nvSpPr>
      <xdr:spPr>
        <a:xfrm>
          <a:off x="14846300" y="6155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34,893
34,492
357.31
21,378,530
20,341,560
640,974
12,756,329
21,915,447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114952</xdr:rowOff>
    </xdr:from>
    <xdr:ext cx="405111" cy="259045"/>
    <xdr:sp macro="" textlink="">
      <xdr:nvSpPr>
        <xdr:cNvPr id="61" name="【道路】&#10;有形固定資産減価償却率平均値テキスト"/>
        <xdr:cNvSpPr txBox="1"/>
      </xdr:nvSpPr>
      <xdr:spPr>
        <a:xfrm>
          <a:off x="467360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118745</xdr:rowOff>
    </xdr:from>
    <xdr:to>
      <xdr:col>24</xdr:col>
      <xdr:colOff>114300</xdr:colOff>
      <xdr:row>38</xdr:row>
      <xdr:rowOff>48895</xdr:rowOff>
    </xdr:to>
    <xdr:sp macro="" textlink="">
      <xdr:nvSpPr>
        <xdr:cNvPr id="70" name="楕円 69"/>
        <xdr:cNvSpPr/>
      </xdr:nvSpPr>
      <xdr:spPr>
        <a:xfrm>
          <a:off x="45847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97172</xdr:rowOff>
    </xdr:from>
    <xdr:ext cx="405111" cy="259045"/>
    <xdr:sp macro="" textlink="">
      <xdr:nvSpPr>
        <xdr:cNvPr id="71" name="【道路】&#10;有形固定資産減価償却率該当値テキスト"/>
        <xdr:cNvSpPr txBox="1"/>
      </xdr:nvSpPr>
      <xdr:spPr>
        <a:xfrm>
          <a:off x="4673600"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154940</xdr:rowOff>
    </xdr:from>
    <xdr:to>
      <xdr:col>20</xdr:col>
      <xdr:colOff>38100</xdr:colOff>
      <xdr:row>38</xdr:row>
      <xdr:rowOff>85090</xdr:rowOff>
    </xdr:to>
    <xdr:sp macro="" textlink="">
      <xdr:nvSpPr>
        <xdr:cNvPr id="72" name="楕円 71"/>
        <xdr:cNvSpPr/>
      </xdr:nvSpPr>
      <xdr:spPr>
        <a:xfrm>
          <a:off x="3746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169545</xdr:rowOff>
    </xdr:from>
    <xdr:to>
      <xdr:col>24</xdr:col>
      <xdr:colOff>63500</xdr:colOff>
      <xdr:row>38</xdr:row>
      <xdr:rowOff>34290</xdr:rowOff>
    </xdr:to>
    <xdr:cxnSp macro="">
      <xdr:nvCxnSpPr>
        <xdr:cNvPr id="73" name="直線コネクタ 72"/>
        <xdr:cNvCxnSpPr/>
      </xdr:nvCxnSpPr>
      <xdr:spPr>
        <a:xfrm flipV="1">
          <a:off x="3797300" y="65131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17780</xdr:rowOff>
    </xdr:from>
    <xdr:to>
      <xdr:col>15</xdr:col>
      <xdr:colOff>101600</xdr:colOff>
      <xdr:row>38</xdr:row>
      <xdr:rowOff>119380</xdr:rowOff>
    </xdr:to>
    <xdr:sp macro="" textlink="">
      <xdr:nvSpPr>
        <xdr:cNvPr id="74" name="楕円 73"/>
        <xdr:cNvSpPr/>
      </xdr:nvSpPr>
      <xdr:spPr>
        <a:xfrm>
          <a:off x="2857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34290</xdr:rowOff>
    </xdr:from>
    <xdr:to>
      <xdr:col>19</xdr:col>
      <xdr:colOff>177800</xdr:colOff>
      <xdr:row>38</xdr:row>
      <xdr:rowOff>68580</xdr:rowOff>
    </xdr:to>
    <xdr:cxnSp macro="">
      <xdr:nvCxnSpPr>
        <xdr:cNvPr id="75" name="直線コネクタ 74"/>
        <xdr:cNvCxnSpPr/>
      </xdr:nvCxnSpPr>
      <xdr:spPr>
        <a:xfrm flipV="1">
          <a:off x="2908300" y="65493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6"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7" name="n_2aveValue【道路】&#10;有形固定資産減価償却率"/>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76217</xdr:rowOff>
    </xdr:from>
    <xdr:ext cx="405111" cy="259045"/>
    <xdr:sp macro="" textlink="">
      <xdr:nvSpPr>
        <xdr:cNvPr id="78" name="n_1mainValue【道路】&#10;有形固定資産減価償却率"/>
        <xdr:cNvSpPr txBox="1"/>
      </xdr:nvSpPr>
      <xdr:spPr>
        <a:xfrm>
          <a:off x="3582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135907</xdr:rowOff>
    </xdr:from>
    <xdr:ext cx="405111" cy="259045"/>
    <xdr:sp macro="" textlink="">
      <xdr:nvSpPr>
        <xdr:cNvPr id="79" name="n_2mainValue【道路】&#10;有形固定資産減価償却率"/>
        <xdr:cNvSpPr txBox="1"/>
      </xdr:nvSpPr>
      <xdr:spPr>
        <a:xfrm>
          <a:off x="27057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2" name="テキスト ボックス 91"/>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2" name="テキスト ボックス 10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6" name="直線コネクタ 105"/>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7"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8" name="直線コネクタ 107"/>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9"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10" name="直線コネクタ 109"/>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11"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12" name="フローチャート: 判断 111"/>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3" name="フローチャート: 判断 112"/>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4" name="フローチャート: 判断 113"/>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107598</xdr:rowOff>
    </xdr:from>
    <xdr:to>
      <xdr:col>55</xdr:col>
      <xdr:colOff>50800</xdr:colOff>
      <xdr:row>39</xdr:row>
      <xdr:rowOff>37748</xdr:rowOff>
    </xdr:to>
    <xdr:sp macro="" textlink="">
      <xdr:nvSpPr>
        <xdr:cNvPr id="120" name="楕円 119"/>
        <xdr:cNvSpPr/>
      </xdr:nvSpPr>
      <xdr:spPr>
        <a:xfrm>
          <a:off x="10426700" y="662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130475</xdr:rowOff>
    </xdr:from>
    <xdr:ext cx="534377" cy="259045"/>
    <xdr:sp macro="" textlink="">
      <xdr:nvSpPr>
        <xdr:cNvPr id="121" name="【道路】&#10;一人当たり延長該当値テキスト"/>
        <xdr:cNvSpPr txBox="1"/>
      </xdr:nvSpPr>
      <xdr:spPr>
        <a:xfrm>
          <a:off x="10515600" y="647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126115</xdr:rowOff>
    </xdr:from>
    <xdr:to>
      <xdr:col>50</xdr:col>
      <xdr:colOff>165100</xdr:colOff>
      <xdr:row>39</xdr:row>
      <xdr:rowOff>56265</xdr:rowOff>
    </xdr:to>
    <xdr:sp macro="" textlink="">
      <xdr:nvSpPr>
        <xdr:cNvPr id="122" name="楕円 121"/>
        <xdr:cNvSpPr/>
      </xdr:nvSpPr>
      <xdr:spPr>
        <a:xfrm>
          <a:off x="9588500" y="664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158398</xdr:rowOff>
    </xdr:from>
    <xdr:to>
      <xdr:col>55</xdr:col>
      <xdr:colOff>0</xdr:colOff>
      <xdr:row>39</xdr:row>
      <xdr:rowOff>5465</xdr:rowOff>
    </xdr:to>
    <xdr:cxnSp macro="">
      <xdr:nvCxnSpPr>
        <xdr:cNvPr id="123" name="直線コネクタ 122"/>
        <xdr:cNvCxnSpPr/>
      </xdr:nvCxnSpPr>
      <xdr:spPr>
        <a:xfrm flipV="1">
          <a:off x="9639300" y="6673498"/>
          <a:ext cx="8382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140843</xdr:rowOff>
    </xdr:from>
    <xdr:to>
      <xdr:col>46</xdr:col>
      <xdr:colOff>38100</xdr:colOff>
      <xdr:row>39</xdr:row>
      <xdr:rowOff>70993</xdr:rowOff>
    </xdr:to>
    <xdr:sp macro="" textlink="">
      <xdr:nvSpPr>
        <xdr:cNvPr id="124" name="楕円 123"/>
        <xdr:cNvSpPr/>
      </xdr:nvSpPr>
      <xdr:spPr>
        <a:xfrm>
          <a:off x="8699500" y="665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5465</xdr:rowOff>
    </xdr:from>
    <xdr:to>
      <xdr:col>50</xdr:col>
      <xdr:colOff>114300</xdr:colOff>
      <xdr:row>39</xdr:row>
      <xdr:rowOff>20193</xdr:rowOff>
    </xdr:to>
    <xdr:cxnSp macro="">
      <xdr:nvCxnSpPr>
        <xdr:cNvPr id="125" name="直線コネクタ 124"/>
        <xdr:cNvCxnSpPr/>
      </xdr:nvCxnSpPr>
      <xdr:spPr>
        <a:xfrm flipV="1">
          <a:off x="8750300" y="6692015"/>
          <a:ext cx="8890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33349</xdr:rowOff>
    </xdr:from>
    <xdr:ext cx="534377" cy="259045"/>
    <xdr:sp macro="" textlink="">
      <xdr:nvSpPr>
        <xdr:cNvPr id="126" name="n_1aveValue【道路】&#10;一人当たり延長"/>
        <xdr:cNvSpPr txBox="1"/>
      </xdr:nvSpPr>
      <xdr:spPr>
        <a:xfrm>
          <a:off x="9359411"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100721</xdr:rowOff>
    </xdr:from>
    <xdr:ext cx="534377" cy="259045"/>
    <xdr:sp macro="" textlink="">
      <xdr:nvSpPr>
        <xdr:cNvPr id="127" name="n_2aveValue【道路】&#10;一人当たり延長"/>
        <xdr:cNvSpPr txBox="1"/>
      </xdr:nvSpPr>
      <xdr:spPr>
        <a:xfrm>
          <a:off x="8483111" y="69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72792</xdr:rowOff>
    </xdr:from>
    <xdr:ext cx="534377" cy="259045"/>
    <xdr:sp macro="" textlink="">
      <xdr:nvSpPr>
        <xdr:cNvPr id="128" name="n_1mainValue【道路】&#10;一人当たり延長"/>
        <xdr:cNvSpPr txBox="1"/>
      </xdr:nvSpPr>
      <xdr:spPr>
        <a:xfrm>
          <a:off x="9359411" y="641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87520</xdr:rowOff>
    </xdr:from>
    <xdr:ext cx="534377" cy="259045"/>
    <xdr:sp macro="" textlink="">
      <xdr:nvSpPr>
        <xdr:cNvPr id="129" name="n_2mainValue【道路】&#10;一人当たり延長"/>
        <xdr:cNvSpPr txBox="1"/>
      </xdr:nvSpPr>
      <xdr:spPr>
        <a:xfrm>
          <a:off x="8483111" y="643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53" name="直線コネクタ 152"/>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54"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5" name="直線コネクタ 154"/>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6"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7" name="直線コネクタ 156"/>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8"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9" name="フローチャート: 判断 158"/>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60" name="フローチャート: 判断 159"/>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61" name="フローチャート: 判断 160"/>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120650</xdr:rowOff>
    </xdr:from>
    <xdr:to>
      <xdr:col>24</xdr:col>
      <xdr:colOff>114300</xdr:colOff>
      <xdr:row>57</xdr:row>
      <xdr:rowOff>50800</xdr:rowOff>
    </xdr:to>
    <xdr:sp macro="" textlink="">
      <xdr:nvSpPr>
        <xdr:cNvPr id="167" name="楕円 166"/>
        <xdr:cNvSpPr/>
      </xdr:nvSpPr>
      <xdr:spPr>
        <a:xfrm>
          <a:off x="45847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143527</xdr:rowOff>
    </xdr:from>
    <xdr:ext cx="405111" cy="259045"/>
    <xdr:sp macro="" textlink="">
      <xdr:nvSpPr>
        <xdr:cNvPr id="168" name="【橋りょう・トンネル】&#10;有形固定資産減価償却率該当値テキスト"/>
        <xdr:cNvSpPr txBox="1"/>
      </xdr:nvSpPr>
      <xdr:spPr>
        <a:xfrm>
          <a:off x="4673600"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147320</xdr:rowOff>
    </xdr:from>
    <xdr:to>
      <xdr:col>20</xdr:col>
      <xdr:colOff>38100</xdr:colOff>
      <xdr:row>57</xdr:row>
      <xdr:rowOff>77470</xdr:rowOff>
    </xdr:to>
    <xdr:sp macro="" textlink="">
      <xdr:nvSpPr>
        <xdr:cNvPr id="169" name="楕円 168"/>
        <xdr:cNvSpPr/>
      </xdr:nvSpPr>
      <xdr:spPr>
        <a:xfrm>
          <a:off x="3746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0</xdr:rowOff>
    </xdr:from>
    <xdr:to>
      <xdr:col>24</xdr:col>
      <xdr:colOff>63500</xdr:colOff>
      <xdr:row>57</xdr:row>
      <xdr:rowOff>26670</xdr:rowOff>
    </xdr:to>
    <xdr:cxnSp macro="">
      <xdr:nvCxnSpPr>
        <xdr:cNvPr id="170" name="直線コネクタ 169"/>
        <xdr:cNvCxnSpPr/>
      </xdr:nvCxnSpPr>
      <xdr:spPr>
        <a:xfrm flipV="1">
          <a:off x="3797300" y="97726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74930</xdr:rowOff>
    </xdr:from>
    <xdr:to>
      <xdr:col>15</xdr:col>
      <xdr:colOff>101600</xdr:colOff>
      <xdr:row>57</xdr:row>
      <xdr:rowOff>5080</xdr:rowOff>
    </xdr:to>
    <xdr:sp macro="" textlink="">
      <xdr:nvSpPr>
        <xdr:cNvPr id="171" name="楕円 170"/>
        <xdr:cNvSpPr/>
      </xdr:nvSpPr>
      <xdr:spPr>
        <a:xfrm>
          <a:off x="2857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125730</xdr:rowOff>
    </xdr:from>
    <xdr:to>
      <xdr:col>19</xdr:col>
      <xdr:colOff>177800</xdr:colOff>
      <xdr:row>57</xdr:row>
      <xdr:rowOff>26670</xdr:rowOff>
    </xdr:to>
    <xdr:cxnSp macro="">
      <xdr:nvCxnSpPr>
        <xdr:cNvPr id="172" name="直線コネクタ 171"/>
        <xdr:cNvCxnSpPr/>
      </xdr:nvCxnSpPr>
      <xdr:spPr>
        <a:xfrm>
          <a:off x="2908300" y="97269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73" name="n_1aveValue【橋りょう・トンネル】&#10;有形固定資産減価償却率"/>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118127</xdr:rowOff>
    </xdr:from>
    <xdr:ext cx="405111" cy="259045"/>
    <xdr:sp macro="" textlink="">
      <xdr:nvSpPr>
        <xdr:cNvPr id="174" name="n_2aveValue【橋りょう・トンネル】&#10;有形固定資産減価償却率"/>
        <xdr:cNvSpPr txBox="1"/>
      </xdr:nvSpPr>
      <xdr:spPr>
        <a:xfrm>
          <a:off x="2705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93997</xdr:rowOff>
    </xdr:from>
    <xdr:ext cx="405111" cy="259045"/>
    <xdr:sp macro="" textlink="">
      <xdr:nvSpPr>
        <xdr:cNvPr id="175" name="n_1mainValue【橋りょう・トンネル】&#10;有形固定資産減価償却率"/>
        <xdr:cNvSpPr txBox="1"/>
      </xdr:nvSpPr>
      <xdr:spPr>
        <a:xfrm>
          <a:off x="3582044"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21607</xdr:rowOff>
    </xdr:from>
    <xdr:ext cx="405111" cy="259045"/>
    <xdr:sp macro="" textlink="">
      <xdr:nvSpPr>
        <xdr:cNvPr id="176" name="n_2mainValue【橋りょう・トンネル】&#10;有形固定資産減価償却率"/>
        <xdr:cNvSpPr txBox="1"/>
      </xdr:nvSpPr>
      <xdr:spPr>
        <a:xfrm>
          <a:off x="2705744" y="945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2" name="テキスト ボックス 19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4" name="テキスト ボックス 19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98" name="直線コネクタ 197"/>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9"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200" name="直線コネクタ 199"/>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201"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202" name="直線コネクタ 201"/>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152846</xdr:rowOff>
    </xdr:from>
    <xdr:ext cx="599010" cy="259045"/>
    <xdr:sp macro="" textlink="">
      <xdr:nvSpPr>
        <xdr:cNvPr id="203" name="【橋りょう・トンネル】&#10;一人当たり有形固定資産（償却資産）額平均値テキスト"/>
        <xdr:cNvSpPr txBox="1"/>
      </xdr:nvSpPr>
      <xdr:spPr>
        <a:xfrm>
          <a:off x="10515600" y="10439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204" name="フローチャート: 判断 203"/>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205" name="フローチャート: 判断 204"/>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206" name="フローチャート: 判断 205"/>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161365</xdr:rowOff>
    </xdr:from>
    <xdr:to>
      <xdr:col>55</xdr:col>
      <xdr:colOff>50800</xdr:colOff>
      <xdr:row>62</xdr:row>
      <xdr:rowOff>91515</xdr:rowOff>
    </xdr:to>
    <xdr:sp macro="" textlink="">
      <xdr:nvSpPr>
        <xdr:cNvPr id="212" name="楕円 211"/>
        <xdr:cNvSpPr/>
      </xdr:nvSpPr>
      <xdr:spPr>
        <a:xfrm>
          <a:off x="10426700" y="1061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139792</xdr:rowOff>
    </xdr:from>
    <xdr:ext cx="599010" cy="259045"/>
    <xdr:sp macro="" textlink="">
      <xdr:nvSpPr>
        <xdr:cNvPr id="213" name="【橋りょう・トンネル】&#10;一人当たり有形固定資産（償却資産）額該当値テキスト"/>
        <xdr:cNvSpPr txBox="1"/>
      </xdr:nvSpPr>
      <xdr:spPr>
        <a:xfrm>
          <a:off x="10515600" y="1059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167820</xdr:rowOff>
    </xdr:from>
    <xdr:to>
      <xdr:col>50</xdr:col>
      <xdr:colOff>165100</xdr:colOff>
      <xdr:row>62</xdr:row>
      <xdr:rowOff>97970</xdr:rowOff>
    </xdr:to>
    <xdr:sp macro="" textlink="">
      <xdr:nvSpPr>
        <xdr:cNvPr id="214" name="楕円 213"/>
        <xdr:cNvSpPr/>
      </xdr:nvSpPr>
      <xdr:spPr>
        <a:xfrm>
          <a:off x="9588500" y="1062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40715</xdr:rowOff>
    </xdr:from>
    <xdr:to>
      <xdr:col>55</xdr:col>
      <xdr:colOff>0</xdr:colOff>
      <xdr:row>62</xdr:row>
      <xdr:rowOff>47170</xdr:rowOff>
    </xdr:to>
    <xdr:cxnSp macro="">
      <xdr:nvCxnSpPr>
        <xdr:cNvPr id="215" name="直線コネクタ 214"/>
        <xdr:cNvCxnSpPr/>
      </xdr:nvCxnSpPr>
      <xdr:spPr>
        <a:xfrm flipV="1">
          <a:off x="9639300" y="10670615"/>
          <a:ext cx="838200" cy="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62279</xdr:rowOff>
    </xdr:from>
    <xdr:to>
      <xdr:col>46</xdr:col>
      <xdr:colOff>38100</xdr:colOff>
      <xdr:row>62</xdr:row>
      <xdr:rowOff>163879</xdr:rowOff>
    </xdr:to>
    <xdr:sp macro="" textlink="">
      <xdr:nvSpPr>
        <xdr:cNvPr id="216" name="楕円 215"/>
        <xdr:cNvSpPr/>
      </xdr:nvSpPr>
      <xdr:spPr>
        <a:xfrm>
          <a:off x="8699500" y="1069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47170</xdr:rowOff>
    </xdr:from>
    <xdr:to>
      <xdr:col>50</xdr:col>
      <xdr:colOff>114300</xdr:colOff>
      <xdr:row>62</xdr:row>
      <xdr:rowOff>113079</xdr:rowOff>
    </xdr:to>
    <xdr:cxnSp macro="">
      <xdr:nvCxnSpPr>
        <xdr:cNvPr id="217" name="直線コネクタ 216"/>
        <xdr:cNvCxnSpPr/>
      </xdr:nvCxnSpPr>
      <xdr:spPr>
        <a:xfrm flipV="1">
          <a:off x="8750300" y="10677070"/>
          <a:ext cx="889000" cy="6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18"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19" name="n_2aveValue【橋りょう・トンネル】&#10;一人当たり有形固定資産（償却資産）額"/>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89097</xdr:rowOff>
    </xdr:from>
    <xdr:ext cx="599010" cy="259045"/>
    <xdr:sp macro="" textlink="">
      <xdr:nvSpPr>
        <xdr:cNvPr id="220" name="n_1mainValue【橋りょう・トンネル】&#10;一人当たり有形固定資産（償却資産）額"/>
        <xdr:cNvSpPr txBox="1"/>
      </xdr:nvSpPr>
      <xdr:spPr>
        <a:xfrm>
          <a:off x="9327095" y="1071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155006</xdr:rowOff>
    </xdr:from>
    <xdr:ext cx="599010" cy="259045"/>
    <xdr:sp macro="" textlink="">
      <xdr:nvSpPr>
        <xdr:cNvPr id="221" name="n_2mainValue【橋りょう・トンネル】&#10;一人当たり有形固定資産（償却資産）額"/>
        <xdr:cNvSpPr txBox="1"/>
      </xdr:nvSpPr>
      <xdr:spPr>
        <a:xfrm>
          <a:off x="8450795" y="1078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46" name="直線コネクタ 245"/>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47"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48" name="直線コネクタ 247"/>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9"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50" name="直線コネクタ 24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51" name="【公営住宅】&#10;有形固定資産減価償却率平均値テキスト"/>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2" name="フローチャート: 判断 251"/>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3" name="フローチャート: 判断 252"/>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54" name="フローチャート: 判断 253"/>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36830</xdr:rowOff>
    </xdr:from>
    <xdr:to>
      <xdr:col>24</xdr:col>
      <xdr:colOff>114300</xdr:colOff>
      <xdr:row>82</xdr:row>
      <xdr:rowOff>138430</xdr:rowOff>
    </xdr:to>
    <xdr:sp macro="" textlink="">
      <xdr:nvSpPr>
        <xdr:cNvPr id="260" name="楕円 259"/>
        <xdr:cNvSpPr/>
      </xdr:nvSpPr>
      <xdr:spPr>
        <a:xfrm>
          <a:off x="45847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15257</xdr:rowOff>
    </xdr:from>
    <xdr:ext cx="405111" cy="259045"/>
    <xdr:sp macro="" textlink="">
      <xdr:nvSpPr>
        <xdr:cNvPr id="261" name="【公営住宅】&#10;有形固定資産減価償却率該当値テキスト"/>
        <xdr:cNvSpPr txBox="1"/>
      </xdr:nvSpPr>
      <xdr:spPr>
        <a:xfrm>
          <a:off x="4673600"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80645</xdr:rowOff>
    </xdr:from>
    <xdr:to>
      <xdr:col>20</xdr:col>
      <xdr:colOff>38100</xdr:colOff>
      <xdr:row>83</xdr:row>
      <xdr:rowOff>10795</xdr:rowOff>
    </xdr:to>
    <xdr:sp macro="" textlink="">
      <xdr:nvSpPr>
        <xdr:cNvPr id="262" name="楕円 261"/>
        <xdr:cNvSpPr/>
      </xdr:nvSpPr>
      <xdr:spPr>
        <a:xfrm>
          <a:off x="3746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87630</xdr:rowOff>
    </xdr:from>
    <xdr:to>
      <xdr:col>24</xdr:col>
      <xdr:colOff>63500</xdr:colOff>
      <xdr:row>82</xdr:row>
      <xdr:rowOff>131445</xdr:rowOff>
    </xdr:to>
    <xdr:cxnSp macro="">
      <xdr:nvCxnSpPr>
        <xdr:cNvPr id="263" name="直線コネクタ 262"/>
        <xdr:cNvCxnSpPr/>
      </xdr:nvCxnSpPr>
      <xdr:spPr>
        <a:xfrm flipV="1">
          <a:off x="3797300" y="141465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132080</xdr:rowOff>
    </xdr:from>
    <xdr:to>
      <xdr:col>15</xdr:col>
      <xdr:colOff>101600</xdr:colOff>
      <xdr:row>83</xdr:row>
      <xdr:rowOff>62230</xdr:rowOff>
    </xdr:to>
    <xdr:sp macro="" textlink="">
      <xdr:nvSpPr>
        <xdr:cNvPr id="264" name="楕円 263"/>
        <xdr:cNvSpPr/>
      </xdr:nvSpPr>
      <xdr:spPr>
        <a:xfrm>
          <a:off x="2857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131445</xdr:rowOff>
    </xdr:from>
    <xdr:to>
      <xdr:col>19</xdr:col>
      <xdr:colOff>177800</xdr:colOff>
      <xdr:row>83</xdr:row>
      <xdr:rowOff>11430</xdr:rowOff>
    </xdr:to>
    <xdr:cxnSp macro="">
      <xdr:nvCxnSpPr>
        <xdr:cNvPr id="265" name="直線コネクタ 264"/>
        <xdr:cNvCxnSpPr/>
      </xdr:nvCxnSpPr>
      <xdr:spPr>
        <a:xfrm flipV="1">
          <a:off x="2908300" y="141903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66"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67" name="n_2aveValue【公営住宅】&#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1922</xdr:rowOff>
    </xdr:from>
    <xdr:ext cx="405111" cy="259045"/>
    <xdr:sp macro="" textlink="">
      <xdr:nvSpPr>
        <xdr:cNvPr id="268" name="n_1mainValue【公営住宅】&#10;有形固定資産減価償却率"/>
        <xdr:cNvSpPr txBox="1"/>
      </xdr:nvSpPr>
      <xdr:spPr>
        <a:xfrm>
          <a:off x="35820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53357</xdr:rowOff>
    </xdr:from>
    <xdr:ext cx="405111" cy="259045"/>
    <xdr:sp macro="" textlink="">
      <xdr:nvSpPr>
        <xdr:cNvPr id="269" name="n_2mainValue【公営住宅】&#10;有形固定資産減価償却率"/>
        <xdr:cNvSpPr txBox="1"/>
      </xdr:nvSpPr>
      <xdr:spPr>
        <a:xfrm>
          <a:off x="2705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93" name="直線コネクタ 29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9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95" name="直線コネクタ 29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9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97" name="直線コネクタ 29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165244</xdr:rowOff>
    </xdr:from>
    <xdr:ext cx="469744" cy="259045"/>
    <xdr:sp macro="" textlink="">
      <xdr:nvSpPr>
        <xdr:cNvPr id="298" name="【公営住宅】&#10;一人当たり面積平均値テキスト"/>
        <xdr:cNvSpPr txBox="1"/>
      </xdr:nvSpPr>
      <xdr:spPr>
        <a:xfrm>
          <a:off x="10515600" y="14224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99" name="フローチャート: 判断 29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300" name="フローチャート: 判断 29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301" name="フローチャート: 判断 300"/>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170562</xdr:rowOff>
    </xdr:from>
    <xdr:to>
      <xdr:col>55</xdr:col>
      <xdr:colOff>50800</xdr:colOff>
      <xdr:row>84</xdr:row>
      <xdr:rowOff>100712</xdr:rowOff>
    </xdr:to>
    <xdr:sp macro="" textlink="">
      <xdr:nvSpPr>
        <xdr:cNvPr id="307" name="楕円 306"/>
        <xdr:cNvSpPr/>
      </xdr:nvSpPr>
      <xdr:spPr>
        <a:xfrm>
          <a:off x="10426700" y="1440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148989</xdr:rowOff>
    </xdr:from>
    <xdr:ext cx="469744" cy="259045"/>
    <xdr:sp macro="" textlink="">
      <xdr:nvSpPr>
        <xdr:cNvPr id="308" name="【公営住宅】&#10;一人当たり面積該当値テキスト"/>
        <xdr:cNvSpPr txBox="1"/>
      </xdr:nvSpPr>
      <xdr:spPr>
        <a:xfrm>
          <a:off x="10515600" y="1437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170180</xdr:rowOff>
    </xdr:from>
    <xdr:to>
      <xdr:col>50</xdr:col>
      <xdr:colOff>165100</xdr:colOff>
      <xdr:row>84</xdr:row>
      <xdr:rowOff>100330</xdr:rowOff>
    </xdr:to>
    <xdr:sp macro="" textlink="">
      <xdr:nvSpPr>
        <xdr:cNvPr id="309" name="楕円 308"/>
        <xdr:cNvSpPr/>
      </xdr:nvSpPr>
      <xdr:spPr>
        <a:xfrm>
          <a:off x="9588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49530</xdr:rowOff>
    </xdr:from>
    <xdr:to>
      <xdr:col>55</xdr:col>
      <xdr:colOff>0</xdr:colOff>
      <xdr:row>84</xdr:row>
      <xdr:rowOff>49912</xdr:rowOff>
    </xdr:to>
    <xdr:cxnSp macro="">
      <xdr:nvCxnSpPr>
        <xdr:cNvPr id="310" name="直線コネクタ 309"/>
        <xdr:cNvCxnSpPr/>
      </xdr:nvCxnSpPr>
      <xdr:spPr>
        <a:xfrm>
          <a:off x="9639300" y="14451330"/>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4445</xdr:rowOff>
    </xdr:from>
    <xdr:to>
      <xdr:col>46</xdr:col>
      <xdr:colOff>38100</xdr:colOff>
      <xdr:row>84</xdr:row>
      <xdr:rowOff>106045</xdr:rowOff>
    </xdr:to>
    <xdr:sp macro="" textlink="">
      <xdr:nvSpPr>
        <xdr:cNvPr id="311" name="楕円 310"/>
        <xdr:cNvSpPr/>
      </xdr:nvSpPr>
      <xdr:spPr>
        <a:xfrm>
          <a:off x="8699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49530</xdr:rowOff>
    </xdr:from>
    <xdr:to>
      <xdr:col>50</xdr:col>
      <xdr:colOff>114300</xdr:colOff>
      <xdr:row>84</xdr:row>
      <xdr:rowOff>55245</xdr:rowOff>
    </xdr:to>
    <xdr:cxnSp macro="">
      <xdr:nvCxnSpPr>
        <xdr:cNvPr id="312" name="直線コネクタ 311"/>
        <xdr:cNvCxnSpPr/>
      </xdr:nvCxnSpPr>
      <xdr:spPr>
        <a:xfrm flipV="1">
          <a:off x="8750300" y="144513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313"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314"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91457</xdr:rowOff>
    </xdr:from>
    <xdr:ext cx="469744" cy="259045"/>
    <xdr:sp macro="" textlink="">
      <xdr:nvSpPr>
        <xdr:cNvPr id="315" name="n_1mainValue【公営住宅】&#10;一人当たり面積"/>
        <xdr:cNvSpPr txBox="1"/>
      </xdr:nvSpPr>
      <xdr:spPr>
        <a:xfrm>
          <a:off x="93917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97172</xdr:rowOff>
    </xdr:from>
    <xdr:ext cx="469744" cy="259045"/>
    <xdr:sp macro="" textlink="">
      <xdr:nvSpPr>
        <xdr:cNvPr id="316" name="n_2mainValue【公営住宅】&#10;一人当たり面積"/>
        <xdr:cNvSpPr txBox="1"/>
      </xdr:nvSpPr>
      <xdr:spPr>
        <a:xfrm>
          <a:off x="8515427" y="1449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7" name="直線コネクタ 32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8" name="テキスト ボックス 32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9" name="直線コネクタ 32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0" name="テキスト ボックス 32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1" name="直線コネクタ 33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2" name="テキスト ボックス 33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3" name="直線コネクタ 33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4" name="テキスト ボックス 33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5" name="直線コネクタ 33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6" name="テキスト ボックス 33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7" name="直線コネクタ 33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8" name="テキスト ボックス 33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0" name="テキスト ボックス 33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42" name="直線コネクタ 341"/>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43" name="【港湾・漁港】&#10;有形固定資産減価償却率最小値テキスト"/>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44" name="直線コネクタ 343"/>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45" name="【港湾・漁港】&#10;有形固定資産減価償却率最大値テキスト"/>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46" name="直線コネクタ 345"/>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21789</xdr:rowOff>
    </xdr:from>
    <xdr:ext cx="405111" cy="259045"/>
    <xdr:sp macro="" textlink="">
      <xdr:nvSpPr>
        <xdr:cNvPr id="347" name="【港湾・漁港】&#10;有形固定資産減価償却率平均値テキスト"/>
        <xdr:cNvSpPr txBox="1"/>
      </xdr:nvSpPr>
      <xdr:spPr>
        <a:xfrm>
          <a:off x="46736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48" name="フローチャート: 判断 347"/>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49" name="フローチャート: 判断 348"/>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50" name="フローチャート: 判断 349"/>
        <xdr:cNvSpPr/>
      </xdr:nvSpPr>
      <xdr:spPr>
        <a:xfrm>
          <a:off x="2857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31931</xdr:rowOff>
    </xdr:from>
    <xdr:to>
      <xdr:col>24</xdr:col>
      <xdr:colOff>114300</xdr:colOff>
      <xdr:row>102</xdr:row>
      <xdr:rowOff>133531</xdr:rowOff>
    </xdr:to>
    <xdr:sp macro="" textlink="">
      <xdr:nvSpPr>
        <xdr:cNvPr id="356" name="楕円 355"/>
        <xdr:cNvSpPr/>
      </xdr:nvSpPr>
      <xdr:spPr>
        <a:xfrm>
          <a:off x="4584700" y="175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54808</xdr:rowOff>
    </xdr:from>
    <xdr:ext cx="405111" cy="259045"/>
    <xdr:sp macro="" textlink="">
      <xdr:nvSpPr>
        <xdr:cNvPr id="357" name="【港湾・漁港】&#10;有形固定資産減価償却率該当値テキスト"/>
        <xdr:cNvSpPr txBox="1"/>
      </xdr:nvSpPr>
      <xdr:spPr>
        <a:xfrm>
          <a:off x="4673600" y="1737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66221</xdr:rowOff>
    </xdr:from>
    <xdr:to>
      <xdr:col>20</xdr:col>
      <xdr:colOff>38100</xdr:colOff>
      <xdr:row>102</xdr:row>
      <xdr:rowOff>167821</xdr:rowOff>
    </xdr:to>
    <xdr:sp macro="" textlink="">
      <xdr:nvSpPr>
        <xdr:cNvPr id="358" name="楕円 357"/>
        <xdr:cNvSpPr/>
      </xdr:nvSpPr>
      <xdr:spPr>
        <a:xfrm>
          <a:off x="37465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82731</xdr:rowOff>
    </xdr:from>
    <xdr:to>
      <xdr:col>24</xdr:col>
      <xdr:colOff>63500</xdr:colOff>
      <xdr:row>102</xdr:row>
      <xdr:rowOff>117021</xdr:rowOff>
    </xdr:to>
    <xdr:cxnSp macro="">
      <xdr:nvCxnSpPr>
        <xdr:cNvPr id="359" name="直線コネクタ 358"/>
        <xdr:cNvCxnSpPr/>
      </xdr:nvCxnSpPr>
      <xdr:spPr>
        <a:xfrm flipV="1">
          <a:off x="3797300" y="1757063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100512</xdr:rowOff>
    </xdr:from>
    <xdr:to>
      <xdr:col>15</xdr:col>
      <xdr:colOff>101600</xdr:colOff>
      <xdr:row>103</xdr:row>
      <xdr:rowOff>30662</xdr:rowOff>
    </xdr:to>
    <xdr:sp macro="" textlink="">
      <xdr:nvSpPr>
        <xdr:cNvPr id="360" name="楕円 359"/>
        <xdr:cNvSpPr/>
      </xdr:nvSpPr>
      <xdr:spPr>
        <a:xfrm>
          <a:off x="28575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117021</xdr:rowOff>
    </xdr:from>
    <xdr:to>
      <xdr:col>19</xdr:col>
      <xdr:colOff>177800</xdr:colOff>
      <xdr:row>102</xdr:row>
      <xdr:rowOff>151312</xdr:rowOff>
    </xdr:to>
    <xdr:cxnSp macro="">
      <xdr:nvCxnSpPr>
        <xdr:cNvPr id="361" name="直線コネクタ 360"/>
        <xdr:cNvCxnSpPr/>
      </xdr:nvCxnSpPr>
      <xdr:spPr>
        <a:xfrm flipV="1">
          <a:off x="2908300" y="1760492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67508</xdr:rowOff>
    </xdr:from>
    <xdr:ext cx="405111" cy="259045"/>
    <xdr:sp macro="" textlink="">
      <xdr:nvSpPr>
        <xdr:cNvPr id="362" name="n_1aveValue【港湾・漁港】&#10;有形固定資産減価償却率"/>
        <xdr:cNvSpPr txBox="1"/>
      </xdr:nvSpPr>
      <xdr:spPr>
        <a:xfrm>
          <a:off x="35820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80571</xdr:rowOff>
    </xdr:from>
    <xdr:ext cx="405111" cy="259045"/>
    <xdr:sp macro="" textlink="">
      <xdr:nvSpPr>
        <xdr:cNvPr id="363" name="n_2aveValue【港湾・漁港】&#10;有形固定資産減価償却率"/>
        <xdr:cNvSpPr txBox="1"/>
      </xdr:nvSpPr>
      <xdr:spPr>
        <a:xfrm>
          <a:off x="2705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12898</xdr:rowOff>
    </xdr:from>
    <xdr:ext cx="405111" cy="259045"/>
    <xdr:sp macro="" textlink="">
      <xdr:nvSpPr>
        <xdr:cNvPr id="364" name="n_1mainValue【港湾・漁港】&#10;有形固定資産減価償却率"/>
        <xdr:cNvSpPr txBox="1"/>
      </xdr:nvSpPr>
      <xdr:spPr>
        <a:xfrm>
          <a:off x="3582044" y="1732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47189</xdr:rowOff>
    </xdr:from>
    <xdr:ext cx="405111" cy="259045"/>
    <xdr:sp macro="" textlink="">
      <xdr:nvSpPr>
        <xdr:cNvPr id="365" name="n_2mainValue【港湾・漁港】&#10;有形固定資産減価償却率"/>
        <xdr:cNvSpPr txBox="1"/>
      </xdr:nvSpPr>
      <xdr:spPr>
        <a:xfrm>
          <a:off x="2705744" y="1736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76" name="直線コネクタ 375"/>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77" name="テキスト ボックス 376"/>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8" name="直線コネクタ 37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79" name="テキスト ボックス 378"/>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80" name="直線コネクタ 379"/>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81" name="テキスト ボックス 380"/>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3" name="テキスト ボックス 382"/>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85" name="直線コネクタ 384"/>
        <xdr:cNvCxnSpPr/>
      </xdr:nvCxnSpPr>
      <xdr:spPr>
        <a:xfrm flipV="1">
          <a:off x="10476865"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86" name="【港湾・漁港】&#10;一人当たり有形固定資産（償却資産）額最小値テキスト"/>
        <xdr:cNvSpPr txBox="1"/>
      </xdr:nvSpPr>
      <xdr:spPr>
        <a:xfrm>
          <a:off x="10515600"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87" name="直線コネクタ 386"/>
        <xdr:cNvCxnSpPr/>
      </xdr:nvCxnSpPr>
      <xdr:spPr>
        <a:xfrm>
          <a:off x="10388600" y="184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88" name="【港湾・漁港】&#10;一人当たり有形固定資産（償却資産）額最大値テキスト"/>
        <xdr:cNvSpPr txBox="1"/>
      </xdr:nvSpPr>
      <xdr:spPr>
        <a:xfrm>
          <a:off x="10515600"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89" name="直線コネクタ 388"/>
        <xdr:cNvCxnSpPr/>
      </xdr:nvCxnSpPr>
      <xdr:spPr>
        <a:xfrm>
          <a:off x="10388600" y="173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80314</xdr:rowOff>
    </xdr:from>
    <xdr:ext cx="599010" cy="259045"/>
    <xdr:sp macro="" textlink="">
      <xdr:nvSpPr>
        <xdr:cNvPr id="390" name="【港湾・漁港】&#10;一人当たり有形固定資産（償却資産）額平均値テキスト"/>
        <xdr:cNvSpPr txBox="1"/>
      </xdr:nvSpPr>
      <xdr:spPr>
        <a:xfrm>
          <a:off x="10515600" y="18254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91" name="フローチャート: 判断 390"/>
        <xdr:cNvSpPr/>
      </xdr:nvSpPr>
      <xdr:spPr>
        <a:xfrm>
          <a:off x="10426700" y="182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92" name="フローチャート: 判断 391"/>
        <xdr:cNvSpPr/>
      </xdr:nvSpPr>
      <xdr:spPr>
        <a:xfrm>
          <a:off x="958850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120785</xdr:rowOff>
    </xdr:from>
    <xdr:to>
      <xdr:col>46</xdr:col>
      <xdr:colOff>38100</xdr:colOff>
      <xdr:row>107</xdr:row>
      <xdr:rowOff>50935</xdr:rowOff>
    </xdr:to>
    <xdr:sp macro="" textlink="">
      <xdr:nvSpPr>
        <xdr:cNvPr id="393" name="フローチャート: 判断 392"/>
        <xdr:cNvSpPr/>
      </xdr:nvSpPr>
      <xdr:spPr>
        <a:xfrm>
          <a:off x="8699500" y="182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138010</xdr:rowOff>
    </xdr:from>
    <xdr:to>
      <xdr:col>55</xdr:col>
      <xdr:colOff>50800</xdr:colOff>
      <xdr:row>105</xdr:row>
      <xdr:rowOff>68160</xdr:rowOff>
    </xdr:to>
    <xdr:sp macro="" textlink="">
      <xdr:nvSpPr>
        <xdr:cNvPr id="399" name="楕円 398"/>
        <xdr:cNvSpPr/>
      </xdr:nvSpPr>
      <xdr:spPr>
        <a:xfrm>
          <a:off x="10426700" y="1796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160887</xdr:rowOff>
    </xdr:from>
    <xdr:ext cx="599010" cy="259045"/>
    <xdr:sp macro="" textlink="">
      <xdr:nvSpPr>
        <xdr:cNvPr id="400" name="【港湾・漁港】&#10;一人当たり有形固定資産（償却資産）額該当値テキスト"/>
        <xdr:cNvSpPr txBox="1"/>
      </xdr:nvSpPr>
      <xdr:spPr>
        <a:xfrm>
          <a:off x="10515600" y="17820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146625</xdr:rowOff>
    </xdr:from>
    <xdr:to>
      <xdr:col>50</xdr:col>
      <xdr:colOff>165100</xdr:colOff>
      <xdr:row>105</xdr:row>
      <xdr:rowOff>76775</xdr:rowOff>
    </xdr:to>
    <xdr:sp macro="" textlink="">
      <xdr:nvSpPr>
        <xdr:cNvPr id="401" name="楕円 400"/>
        <xdr:cNvSpPr/>
      </xdr:nvSpPr>
      <xdr:spPr>
        <a:xfrm>
          <a:off x="9588500" y="179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17360</xdr:rowOff>
    </xdr:from>
    <xdr:to>
      <xdr:col>55</xdr:col>
      <xdr:colOff>0</xdr:colOff>
      <xdr:row>105</xdr:row>
      <xdr:rowOff>25975</xdr:rowOff>
    </xdr:to>
    <xdr:cxnSp macro="">
      <xdr:nvCxnSpPr>
        <xdr:cNvPr id="402" name="直線コネクタ 401"/>
        <xdr:cNvCxnSpPr/>
      </xdr:nvCxnSpPr>
      <xdr:spPr>
        <a:xfrm flipV="1">
          <a:off x="9639300" y="18019610"/>
          <a:ext cx="838200" cy="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153766</xdr:rowOff>
    </xdr:from>
    <xdr:to>
      <xdr:col>46</xdr:col>
      <xdr:colOff>38100</xdr:colOff>
      <xdr:row>105</xdr:row>
      <xdr:rowOff>83916</xdr:rowOff>
    </xdr:to>
    <xdr:sp macro="" textlink="">
      <xdr:nvSpPr>
        <xdr:cNvPr id="403" name="楕円 402"/>
        <xdr:cNvSpPr/>
      </xdr:nvSpPr>
      <xdr:spPr>
        <a:xfrm>
          <a:off x="8699500" y="1798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25975</xdr:rowOff>
    </xdr:from>
    <xdr:to>
      <xdr:col>50</xdr:col>
      <xdr:colOff>114300</xdr:colOff>
      <xdr:row>105</xdr:row>
      <xdr:rowOff>33116</xdr:rowOff>
    </xdr:to>
    <xdr:cxnSp macro="">
      <xdr:nvCxnSpPr>
        <xdr:cNvPr id="404" name="直線コネクタ 403"/>
        <xdr:cNvCxnSpPr/>
      </xdr:nvCxnSpPr>
      <xdr:spPr>
        <a:xfrm flipV="1">
          <a:off x="8750300" y="18028225"/>
          <a:ext cx="889000" cy="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165462</xdr:rowOff>
    </xdr:from>
    <xdr:ext cx="599010" cy="259045"/>
    <xdr:sp macro="" textlink="">
      <xdr:nvSpPr>
        <xdr:cNvPr id="405" name="n_1aveValue【港湾・漁港】&#10;一人当たり有形固定資産（償却資産）額"/>
        <xdr:cNvSpPr txBox="1"/>
      </xdr:nvSpPr>
      <xdr:spPr>
        <a:xfrm>
          <a:off x="9327095" y="183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42062</xdr:rowOff>
    </xdr:from>
    <xdr:ext cx="599010" cy="259045"/>
    <xdr:sp macro="" textlink="">
      <xdr:nvSpPr>
        <xdr:cNvPr id="406" name="n_2aveValue【港湾・漁港】&#10;一人当たり有形固定資産（償却資産）額"/>
        <xdr:cNvSpPr txBox="1"/>
      </xdr:nvSpPr>
      <xdr:spPr>
        <a:xfrm>
          <a:off x="8450795" y="1838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93302</xdr:rowOff>
    </xdr:from>
    <xdr:ext cx="599010" cy="259045"/>
    <xdr:sp macro="" textlink="">
      <xdr:nvSpPr>
        <xdr:cNvPr id="407" name="n_1mainValue【港湾・漁港】&#10;一人当たり有形固定資産（償却資産）額"/>
        <xdr:cNvSpPr txBox="1"/>
      </xdr:nvSpPr>
      <xdr:spPr>
        <a:xfrm>
          <a:off x="9327095" y="1775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100443</xdr:rowOff>
    </xdr:from>
    <xdr:ext cx="599010" cy="259045"/>
    <xdr:sp macro="" textlink="">
      <xdr:nvSpPr>
        <xdr:cNvPr id="408" name="n_2mainValue【港湾・漁港】&#10;一人当たり有形固定資産（償却資産）額"/>
        <xdr:cNvSpPr txBox="1"/>
      </xdr:nvSpPr>
      <xdr:spPr>
        <a:xfrm>
          <a:off x="8450795" y="17759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9" name="正方形/長方形 4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0" name="正方形/長方形 4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1" name="正方形/長方形 4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2" name="正方形/長方形 4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3" name="正方形/長方形 4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4" name="正方形/長方形 4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5" name="正方形/長方形 4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正方形/長方形 41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7" name="テキスト ボックス 41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8" name="直線コネクタ 41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9" name="テキスト ボックス 41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0" name="直線コネクタ 41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1" name="テキスト ボックス 42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2" name="直線コネクタ 42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3" name="テキスト ボックス 42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4" name="直線コネクタ 42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5" name="テキスト ボックス 42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6" name="直線コネクタ 42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7" name="テキスト ボックス 42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8" name="直線コネクタ 42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9" name="テキスト ボックス 42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1" name="テキスト ボックス 4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433" name="直線コネクタ 432"/>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434"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435" name="直線コネクタ 434"/>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36"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7" name="直線コネクタ 43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438"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439" name="フローチャート: 判断 438"/>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40" name="フローチャート: 判断 439"/>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41" name="フローチャート: 判断 440"/>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2" name="テキスト ボックス 44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3" name="テキスト ボックス 44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4" name="テキスト ボックス 44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5" name="テキスト ボックス 44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6" name="テキスト ボックス 44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27305</xdr:rowOff>
    </xdr:from>
    <xdr:to>
      <xdr:col>85</xdr:col>
      <xdr:colOff>177800</xdr:colOff>
      <xdr:row>37</xdr:row>
      <xdr:rowOff>128905</xdr:rowOff>
    </xdr:to>
    <xdr:sp macro="" textlink="">
      <xdr:nvSpPr>
        <xdr:cNvPr id="447" name="楕円 446"/>
        <xdr:cNvSpPr/>
      </xdr:nvSpPr>
      <xdr:spPr>
        <a:xfrm>
          <a:off x="162687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50182</xdr:rowOff>
    </xdr:from>
    <xdr:ext cx="405111" cy="259045"/>
    <xdr:sp macro="" textlink="">
      <xdr:nvSpPr>
        <xdr:cNvPr id="448" name="【認定こども園・幼稚園・保育所】&#10;有形固定資産減価償却率該当値テキスト"/>
        <xdr:cNvSpPr txBox="1"/>
      </xdr:nvSpPr>
      <xdr:spPr>
        <a:xfrm>
          <a:off x="16357600"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88265</xdr:rowOff>
    </xdr:from>
    <xdr:to>
      <xdr:col>81</xdr:col>
      <xdr:colOff>101600</xdr:colOff>
      <xdr:row>38</xdr:row>
      <xdr:rowOff>18415</xdr:rowOff>
    </xdr:to>
    <xdr:sp macro="" textlink="">
      <xdr:nvSpPr>
        <xdr:cNvPr id="449" name="楕円 448"/>
        <xdr:cNvSpPr/>
      </xdr:nvSpPr>
      <xdr:spPr>
        <a:xfrm>
          <a:off x="15430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78105</xdr:rowOff>
    </xdr:from>
    <xdr:to>
      <xdr:col>85</xdr:col>
      <xdr:colOff>127000</xdr:colOff>
      <xdr:row>37</xdr:row>
      <xdr:rowOff>139065</xdr:rowOff>
    </xdr:to>
    <xdr:cxnSp macro="">
      <xdr:nvCxnSpPr>
        <xdr:cNvPr id="450" name="直線コネクタ 449"/>
        <xdr:cNvCxnSpPr/>
      </xdr:nvCxnSpPr>
      <xdr:spPr>
        <a:xfrm flipV="1">
          <a:off x="15481300" y="642175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51" name="楕円 450"/>
        <xdr:cNvSpPr/>
      </xdr:nvSpPr>
      <xdr:spPr>
        <a:xfrm>
          <a:off x="14541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139065</xdr:rowOff>
    </xdr:from>
    <xdr:to>
      <xdr:col>81</xdr:col>
      <xdr:colOff>50800</xdr:colOff>
      <xdr:row>38</xdr:row>
      <xdr:rowOff>28575</xdr:rowOff>
    </xdr:to>
    <xdr:cxnSp macro="">
      <xdr:nvCxnSpPr>
        <xdr:cNvPr id="452" name="直線コネクタ 451"/>
        <xdr:cNvCxnSpPr/>
      </xdr:nvCxnSpPr>
      <xdr:spPr>
        <a:xfrm flipV="1">
          <a:off x="14592300" y="648271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53"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454" name="n_2aveValue【認定こども園・幼稚園・保育所】&#10;有形固定資産減価償却率"/>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9542</xdr:rowOff>
    </xdr:from>
    <xdr:ext cx="405111" cy="259045"/>
    <xdr:sp macro="" textlink="">
      <xdr:nvSpPr>
        <xdr:cNvPr id="455" name="n_1mainValue【認定こども園・幼稚園・保育所】&#10;有形固定資産減価償却率"/>
        <xdr:cNvSpPr txBox="1"/>
      </xdr:nvSpPr>
      <xdr:spPr>
        <a:xfrm>
          <a:off x="15266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456" name="n_2mainValue【認定こども園・幼稚園・保育所】&#10;有形固定資産減価償却率"/>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7" name="直線コネクタ 4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8" name="テキスト ボックス 46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9" name="直線コネクタ 4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70" name="テキスト ボックス 46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1" name="直線コネクタ 4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2" name="テキスト ボックス 47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3" name="直線コネクタ 4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4" name="テキスト ボックス 47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78" name="直線コネクタ 477"/>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9"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80" name="直線コネクタ 479"/>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81"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82" name="直線コネクタ 481"/>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83"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84" name="フローチャート: 判断 483"/>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85" name="フローチャート: 判断 484"/>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6" name="フローチャート: 判断 485"/>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109982</xdr:rowOff>
    </xdr:from>
    <xdr:to>
      <xdr:col>116</xdr:col>
      <xdr:colOff>114300</xdr:colOff>
      <xdr:row>39</xdr:row>
      <xdr:rowOff>40132</xdr:rowOff>
    </xdr:to>
    <xdr:sp macro="" textlink="">
      <xdr:nvSpPr>
        <xdr:cNvPr id="492" name="楕円 491"/>
        <xdr:cNvSpPr/>
      </xdr:nvSpPr>
      <xdr:spPr>
        <a:xfrm>
          <a:off x="221107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132859</xdr:rowOff>
    </xdr:from>
    <xdr:ext cx="469744" cy="259045"/>
    <xdr:sp macro="" textlink="">
      <xdr:nvSpPr>
        <xdr:cNvPr id="493" name="【認定こども園・幼稚園・保育所】&#10;一人当たり面積該当値テキスト"/>
        <xdr:cNvSpPr txBox="1"/>
      </xdr:nvSpPr>
      <xdr:spPr>
        <a:xfrm>
          <a:off x="22199600" y="64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119126</xdr:rowOff>
    </xdr:from>
    <xdr:to>
      <xdr:col>112</xdr:col>
      <xdr:colOff>38100</xdr:colOff>
      <xdr:row>39</xdr:row>
      <xdr:rowOff>49276</xdr:rowOff>
    </xdr:to>
    <xdr:sp macro="" textlink="">
      <xdr:nvSpPr>
        <xdr:cNvPr id="494" name="楕円 493"/>
        <xdr:cNvSpPr/>
      </xdr:nvSpPr>
      <xdr:spPr>
        <a:xfrm>
          <a:off x="21272500"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160782</xdr:rowOff>
    </xdr:from>
    <xdr:to>
      <xdr:col>116</xdr:col>
      <xdr:colOff>63500</xdr:colOff>
      <xdr:row>38</xdr:row>
      <xdr:rowOff>169926</xdr:rowOff>
    </xdr:to>
    <xdr:cxnSp macro="">
      <xdr:nvCxnSpPr>
        <xdr:cNvPr id="495" name="直線コネクタ 494"/>
        <xdr:cNvCxnSpPr/>
      </xdr:nvCxnSpPr>
      <xdr:spPr>
        <a:xfrm flipV="1">
          <a:off x="21323300" y="667588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125984</xdr:rowOff>
    </xdr:from>
    <xdr:to>
      <xdr:col>107</xdr:col>
      <xdr:colOff>101600</xdr:colOff>
      <xdr:row>39</xdr:row>
      <xdr:rowOff>56134</xdr:rowOff>
    </xdr:to>
    <xdr:sp macro="" textlink="">
      <xdr:nvSpPr>
        <xdr:cNvPr id="496" name="楕円 495"/>
        <xdr:cNvSpPr/>
      </xdr:nvSpPr>
      <xdr:spPr>
        <a:xfrm>
          <a:off x="20383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169926</xdr:rowOff>
    </xdr:from>
    <xdr:to>
      <xdr:col>111</xdr:col>
      <xdr:colOff>177800</xdr:colOff>
      <xdr:row>39</xdr:row>
      <xdr:rowOff>5334</xdr:rowOff>
    </xdr:to>
    <xdr:cxnSp macro="">
      <xdr:nvCxnSpPr>
        <xdr:cNvPr id="497" name="直線コネクタ 496"/>
        <xdr:cNvCxnSpPr/>
      </xdr:nvCxnSpPr>
      <xdr:spPr>
        <a:xfrm flipV="1">
          <a:off x="20434300" y="668502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98"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99"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65803</xdr:rowOff>
    </xdr:from>
    <xdr:ext cx="469744" cy="259045"/>
    <xdr:sp macro="" textlink="">
      <xdr:nvSpPr>
        <xdr:cNvPr id="500" name="n_1mainValue【認定こども園・幼稚園・保育所】&#10;一人当たり面積"/>
        <xdr:cNvSpPr txBox="1"/>
      </xdr:nvSpPr>
      <xdr:spPr>
        <a:xfrm>
          <a:off x="21075727" y="640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72661</xdr:rowOff>
    </xdr:from>
    <xdr:ext cx="469744" cy="259045"/>
    <xdr:sp macro="" textlink="">
      <xdr:nvSpPr>
        <xdr:cNvPr id="501" name="n_2mainValue【認定こども園・幼稚園・保育所】&#10;一人当たり面積"/>
        <xdr:cNvSpPr txBox="1"/>
      </xdr:nvSpPr>
      <xdr:spPr>
        <a:xfrm>
          <a:off x="20199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2" name="テキスト ボックス 51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3" name="直線コネクタ 5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4" name="テキスト ボックス 51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5" name="直線コネクタ 5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6" name="テキスト ボックス 5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7" name="直線コネクタ 5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8" name="テキスト ボックス 5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9" name="直線コネクタ 5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0" name="テキスト ボックス 5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1" name="直線コネクタ 5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2" name="テキスト ボックス 52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4" name="テキスト ボックス 5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526" name="直線コネクタ 525"/>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527"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528" name="直線コネクタ 527"/>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529"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530" name="直線コネクタ 529"/>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531" name="【学校施設】&#10;有形固定資産減価償却率平均値テキスト"/>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32" name="フローチャート: 判断 531"/>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533" name="フローチャート: 判断 532"/>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34" name="フローチャート: 判断 533"/>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40" name="楕円 539"/>
        <xdr:cNvSpPr/>
      </xdr:nvSpPr>
      <xdr:spPr>
        <a:xfrm>
          <a:off x="16268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121937</xdr:rowOff>
    </xdr:from>
    <xdr:ext cx="405111" cy="259045"/>
    <xdr:sp macro="" textlink="">
      <xdr:nvSpPr>
        <xdr:cNvPr id="541" name="【学校施設】&#10;有形固定資産減価償却率該当値テキスト"/>
        <xdr:cNvSpPr txBox="1"/>
      </xdr:nvSpPr>
      <xdr:spPr>
        <a:xfrm>
          <a:off x="16357600"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xdr:rowOff>
    </xdr:from>
    <xdr:to>
      <xdr:col>81</xdr:col>
      <xdr:colOff>101600</xdr:colOff>
      <xdr:row>60</xdr:row>
      <xdr:rowOff>107950</xdr:rowOff>
    </xdr:to>
    <xdr:sp macro="" textlink="">
      <xdr:nvSpPr>
        <xdr:cNvPr id="542" name="楕円 541"/>
        <xdr:cNvSpPr/>
      </xdr:nvSpPr>
      <xdr:spPr>
        <a:xfrm>
          <a:off x="15430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22860</xdr:rowOff>
    </xdr:from>
    <xdr:to>
      <xdr:col>85</xdr:col>
      <xdr:colOff>127000</xdr:colOff>
      <xdr:row>60</xdr:row>
      <xdr:rowOff>57150</xdr:rowOff>
    </xdr:to>
    <xdr:cxnSp macro="">
      <xdr:nvCxnSpPr>
        <xdr:cNvPr id="543" name="直線コネクタ 542"/>
        <xdr:cNvCxnSpPr/>
      </xdr:nvCxnSpPr>
      <xdr:spPr>
        <a:xfrm flipV="1">
          <a:off x="15481300" y="103098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44" name="楕円 543"/>
        <xdr:cNvSpPr/>
      </xdr:nvSpPr>
      <xdr:spPr>
        <a:xfrm>
          <a:off x="14541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57150</xdr:rowOff>
    </xdr:from>
    <xdr:to>
      <xdr:col>81</xdr:col>
      <xdr:colOff>50800</xdr:colOff>
      <xdr:row>60</xdr:row>
      <xdr:rowOff>74295</xdr:rowOff>
    </xdr:to>
    <xdr:cxnSp macro="">
      <xdr:nvCxnSpPr>
        <xdr:cNvPr id="545" name="直線コネクタ 544"/>
        <xdr:cNvCxnSpPr/>
      </xdr:nvCxnSpPr>
      <xdr:spPr>
        <a:xfrm flipV="1">
          <a:off x="14592300" y="103441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76852</xdr:rowOff>
    </xdr:from>
    <xdr:ext cx="405111" cy="259045"/>
    <xdr:sp macro="" textlink="">
      <xdr:nvSpPr>
        <xdr:cNvPr id="546" name="n_1aveValue【学校施設】&#10;有形固定資産減価償却率"/>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547" name="n_2aveValue【学校施設】&#10;有形固定資産減価償却率"/>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99077</xdr:rowOff>
    </xdr:from>
    <xdr:ext cx="405111" cy="259045"/>
    <xdr:sp macro="" textlink="">
      <xdr:nvSpPr>
        <xdr:cNvPr id="548" name="n_1mainValue【学校施設】&#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116222</xdr:rowOff>
    </xdr:from>
    <xdr:ext cx="405111" cy="259045"/>
    <xdr:sp macro="" textlink="">
      <xdr:nvSpPr>
        <xdr:cNvPr id="549" name="n_2mainValue【学校施設】&#10;有形固定資産減価償却率"/>
        <xdr:cNvSpPr txBox="1"/>
      </xdr:nvSpPr>
      <xdr:spPr>
        <a:xfrm>
          <a:off x="14389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0" name="正方形/長方形 5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1" name="正方形/長方形 5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2" name="正方形/長方形 5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3" name="正方形/長方形 5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4" name="正方形/長方形 5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5" name="正方形/長方形 5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6" name="正方形/長方形 5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7" name="正方形/長方形 5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8" name="テキスト ボックス 5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9" name="直線コネクタ 5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0" name="直線コネクタ 55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1" name="テキスト ボックス 56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2" name="直線コネクタ 56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3" name="テキスト ボックス 56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4" name="直線コネクタ 56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5" name="テキスト ボックス 56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6" name="直線コネクタ 56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7" name="テキスト ボックス 56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8" name="直線コネクタ 56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9" name="テキスト ボックス 568"/>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0" name="直線コネクタ 56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71" name="テキスト ボックス 57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3" name="テキスト ボックス 57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575" name="直線コネクタ 574"/>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76"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77" name="直線コネクタ 576"/>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78"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79" name="直線コネクタ 578"/>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580"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81" name="フローチャート: 判断 580"/>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82" name="フローチャート: 判断 581"/>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83" name="フローチャート: 判断 582"/>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141442</xdr:rowOff>
    </xdr:from>
    <xdr:to>
      <xdr:col>116</xdr:col>
      <xdr:colOff>114300</xdr:colOff>
      <xdr:row>63</xdr:row>
      <xdr:rowOff>71592</xdr:rowOff>
    </xdr:to>
    <xdr:sp macro="" textlink="">
      <xdr:nvSpPr>
        <xdr:cNvPr id="589" name="楕円 588"/>
        <xdr:cNvSpPr/>
      </xdr:nvSpPr>
      <xdr:spPr>
        <a:xfrm>
          <a:off x="22110700" y="107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100819</xdr:rowOff>
    </xdr:from>
    <xdr:ext cx="469744" cy="259045"/>
    <xdr:sp macro="" textlink="">
      <xdr:nvSpPr>
        <xdr:cNvPr id="590" name="【学校施設】&#10;一人当たり面積該当値テキスト"/>
        <xdr:cNvSpPr txBox="1"/>
      </xdr:nvSpPr>
      <xdr:spPr>
        <a:xfrm>
          <a:off x="22199600" y="1055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146667</xdr:rowOff>
    </xdr:from>
    <xdr:to>
      <xdr:col>112</xdr:col>
      <xdr:colOff>38100</xdr:colOff>
      <xdr:row>63</xdr:row>
      <xdr:rowOff>76817</xdr:rowOff>
    </xdr:to>
    <xdr:sp macro="" textlink="">
      <xdr:nvSpPr>
        <xdr:cNvPr id="591" name="楕円 590"/>
        <xdr:cNvSpPr/>
      </xdr:nvSpPr>
      <xdr:spPr>
        <a:xfrm>
          <a:off x="21272500" y="1077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20792</xdr:rowOff>
    </xdr:from>
    <xdr:to>
      <xdr:col>116</xdr:col>
      <xdr:colOff>63500</xdr:colOff>
      <xdr:row>63</xdr:row>
      <xdr:rowOff>26017</xdr:rowOff>
    </xdr:to>
    <xdr:cxnSp macro="">
      <xdr:nvCxnSpPr>
        <xdr:cNvPr id="592" name="直線コネクタ 591"/>
        <xdr:cNvCxnSpPr/>
      </xdr:nvCxnSpPr>
      <xdr:spPr>
        <a:xfrm flipV="1">
          <a:off x="21323300" y="10822142"/>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153743</xdr:rowOff>
    </xdr:from>
    <xdr:to>
      <xdr:col>107</xdr:col>
      <xdr:colOff>101600</xdr:colOff>
      <xdr:row>63</xdr:row>
      <xdr:rowOff>83893</xdr:rowOff>
    </xdr:to>
    <xdr:sp macro="" textlink="">
      <xdr:nvSpPr>
        <xdr:cNvPr id="593" name="楕円 592"/>
        <xdr:cNvSpPr/>
      </xdr:nvSpPr>
      <xdr:spPr>
        <a:xfrm>
          <a:off x="20383500" y="1078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26017</xdr:rowOff>
    </xdr:from>
    <xdr:to>
      <xdr:col>111</xdr:col>
      <xdr:colOff>177800</xdr:colOff>
      <xdr:row>63</xdr:row>
      <xdr:rowOff>33093</xdr:rowOff>
    </xdr:to>
    <xdr:cxnSp macro="">
      <xdr:nvCxnSpPr>
        <xdr:cNvPr id="594" name="直線コネクタ 593"/>
        <xdr:cNvCxnSpPr/>
      </xdr:nvCxnSpPr>
      <xdr:spPr>
        <a:xfrm flipV="1">
          <a:off x="20434300" y="10827367"/>
          <a:ext cx="8890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96791</xdr:rowOff>
    </xdr:from>
    <xdr:ext cx="469744" cy="259045"/>
    <xdr:sp macro="" textlink="">
      <xdr:nvSpPr>
        <xdr:cNvPr id="595" name="n_1aveValue【学校施設】&#10;一人当たり面積"/>
        <xdr:cNvSpPr txBox="1"/>
      </xdr:nvSpPr>
      <xdr:spPr>
        <a:xfrm>
          <a:off x="21075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90368</xdr:rowOff>
    </xdr:from>
    <xdr:ext cx="469744" cy="259045"/>
    <xdr:sp macro="" textlink="">
      <xdr:nvSpPr>
        <xdr:cNvPr id="596" name="n_2aveValue【学校施設】&#10;一人当たり面積"/>
        <xdr:cNvSpPr txBox="1"/>
      </xdr:nvSpPr>
      <xdr:spPr>
        <a:xfrm>
          <a:off x="20199427"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93344</xdr:rowOff>
    </xdr:from>
    <xdr:ext cx="469744" cy="259045"/>
    <xdr:sp macro="" textlink="">
      <xdr:nvSpPr>
        <xdr:cNvPr id="597" name="n_1mainValue【学校施設】&#10;一人当たり面積"/>
        <xdr:cNvSpPr txBox="1"/>
      </xdr:nvSpPr>
      <xdr:spPr>
        <a:xfrm>
          <a:off x="21075727" y="1055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100420</xdr:rowOff>
    </xdr:from>
    <xdr:ext cx="469744" cy="259045"/>
    <xdr:sp macro="" textlink="">
      <xdr:nvSpPr>
        <xdr:cNvPr id="598" name="n_2mainValue【学校施設】&#10;一人当たり面積"/>
        <xdr:cNvSpPr txBox="1"/>
      </xdr:nvSpPr>
      <xdr:spPr>
        <a:xfrm>
          <a:off x="20199427" y="1055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3" name="テキスト ボックス 6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4" name="直線コネクタ 6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5" name="直線コネクタ 62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6" name="テキスト ボックス 62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7" name="直線コネクタ 62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8" name="テキスト ボックス 62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9" name="直線コネクタ 62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0" name="テキスト ボックス 62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1" name="直線コネクタ 63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2" name="テキスト ボックス 63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3" name="直線コネクタ 63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4" name="テキスト ボックス 63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5" name="直線コネクタ 63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6" name="テキスト ボックス 63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8" name="テキスト ボックス 6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40" name="直線コネクタ 639"/>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41"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42" name="直線コネクタ 641"/>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3"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4" name="直線コネクタ 64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45"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46" name="フローチャート: 判断 645"/>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47" name="フローチャート: 判断 646"/>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48" name="フローチャート: 判断 647"/>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102144</xdr:rowOff>
    </xdr:from>
    <xdr:to>
      <xdr:col>85</xdr:col>
      <xdr:colOff>177800</xdr:colOff>
      <xdr:row>102</xdr:row>
      <xdr:rowOff>32294</xdr:rowOff>
    </xdr:to>
    <xdr:sp macro="" textlink="">
      <xdr:nvSpPr>
        <xdr:cNvPr id="654" name="楕円 653"/>
        <xdr:cNvSpPr/>
      </xdr:nvSpPr>
      <xdr:spPr>
        <a:xfrm>
          <a:off x="16268700" y="1741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125021</xdr:rowOff>
    </xdr:from>
    <xdr:ext cx="405111" cy="259045"/>
    <xdr:sp macro="" textlink="">
      <xdr:nvSpPr>
        <xdr:cNvPr id="655" name="【公民館】&#10;有形固定資産減価償却率該当値テキスト"/>
        <xdr:cNvSpPr txBox="1"/>
      </xdr:nvSpPr>
      <xdr:spPr>
        <a:xfrm>
          <a:off x="16357600" y="1727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131536</xdr:rowOff>
    </xdr:from>
    <xdr:to>
      <xdr:col>81</xdr:col>
      <xdr:colOff>101600</xdr:colOff>
      <xdr:row>102</xdr:row>
      <xdr:rowOff>61686</xdr:rowOff>
    </xdr:to>
    <xdr:sp macro="" textlink="">
      <xdr:nvSpPr>
        <xdr:cNvPr id="656" name="楕円 655"/>
        <xdr:cNvSpPr/>
      </xdr:nvSpPr>
      <xdr:spPr>
        <a:xfrm>
          <a:off x="1543050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152944</xdr:rowOff>
    </xdr:from>
    <xdr:to>
      <xdr:col>85</xdr:col>
      <xdr:colOff>127000</xdr:colOff>
      <xdr:row>102</xdr:row>
      <xdr:rowOff>10886</xdr:rowOff>
    </xdr:to>
    <xdr:cxnSp macro="">
      <xdr:nvCxnSpPr>
        <xdr:cNvPr id="657" name="直線コネクタ 656"/>
        <xdr:cNvCxnSpPr/>
      </xdr:nvCxnSpPr>
      <xdr:spPr>
        <a:xfrm flipV="1">
          <a:off x="15481300" y="1746939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162561</xdr:rowOff>
    </xdr:from>
    <xdr:to>
      <xdr:col>76</xdr:col>
      <xdr:colOff>165100</xdr:colOff>
      <xdr:row>102</xdr:row>
      <xdr:rowOff>92711</xdr:rowOff>
    </xdr:to>
    <xdr:sp macro="" textlink="">
      <xdr:nvSpPr>
        <xdr:cNvPr id="658" name="楕円 657"/>
        <xdr:cNvSpPr/>
      </xdr:nvSpPr>
      <xdr:spPr>
        <a:xfrm>
          <a:off x="14541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10886</xdr:rowOff>
    </xdr:from>
    <xdr:to>
      <xdr:col>81</xdr:col>
      <xdr:colOff>50800</xdr:colOff>
      <xdr:row>102</xdr:row>
      <xdr:rowOff>41911</xdr:rowOff>
    </xdr:to>
    <xdr:cxnSp macro="">
      <xdr:nvCxnSpPr>
        <xdr:cNvPr id="659" name="直線コネクタ 658"/>
        <xdr:cNvCxnSpPr/>
      </xdr:nvCxnSpPr>
      <xdr:spPr>
        <a:xfrm flipV="1">
          <a:off x="14592300" y="1749878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60"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69141</xdr:rowOff>
    </xdr:from>
    <xdr:ext cx="405111" cy="259045"/>
    <xdr:sp macro="" textlink="">
      <xdr:nvSpPr>
        <xdr:cNvPr id="661" name="n_2aveValue【公民館】&#10;有形固定資産減価償却率"/>
        <xdr:cNvSpPr txBox="1"/>
      </xdr:nvSpPr>
      <xdr:spPr>
        <a:xfrm>
          <a:off x="14389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78213</xdr:rowOff>
    </xdr:from>
    <xdr:ext cx="405111" cy="259045"/>
    <xdr:sp macro="" textlink="">
      <xdr:nvSpPr>
        <xdr:cNvPr id="662" name="n_1mainValue【公民館】&#10;有形固定資産減価償却率"/>
        <xdr:cNvSpPr txBox="1"/>
      </xdr:nvSpPr>
      <xdr:spPr>
        <a:xfrm>
          <a:off x="15266044" y="1722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109238</xdr:rowOff>
    </xdr:from>
    <xdr:ext cx="405111" cy="259045"/>
    <xdr:sp macro="" textlink="">
      <xdr:nvSpPr>
        <xdr:cNvPr id="663" name="n_2mainValue【公民館】&#10;有形固定資産減価償却率"/>
        <xdr:cNvSpPr txBox="1"/>
      </xdr:nvSpPr>
      <xdr:spPr>
        <a:xfrm>
          <a:off x="143897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4" name="直線コネクタ 6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5" name="テキスト ボックス 6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6" name="直線コネクタ 6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7" name="テキスト ボックス 6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8" name="直線コネクタ 6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9" name="テキスト ボックス 6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0" name="直線コネクタ 6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1" name="テキスト ボックス 68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2" name="直線コネクタ 6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3" name="テキスト ボックス 68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87" name="直線コネクタ 686"/>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88"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89" name="直線コネクタ 688"/>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90"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91" name="直線コネクタ 690"/>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25416</xdr:rowOff>
    </xdr:from>
    <xdr:ext cx="469744" cy="259045"/>
    <xdr:sp macro="" textlink="">
      <xdr:nvSpPr>
        <xdr:cNvPr id="692" name="【公民館】&#10;一人当たり面積平均値テキスト"/>
        <xdr:cNvSpPr txBox="1"/>
      </xdr:nvSpPr>
      <xdr:spPr>
        <a:xfrm>
          <a:off x="22199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93" name="フローチャート: 判断 692"/>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94" name="フローチャート: 判断 693"/>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95" name="フローチャート: 判断 694"/>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701" name="楕円 700"/>
        <xdr:cNvSpPr/>
      </xdr:nvSpPr>
      <xdr:spPr>
        <a:xfrm>
          <a:off x="22110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26688</xdr:rowOff>
    </xdr:from>
    <xdr:ext cx="469744" cy="259045"/>
    <xdr:sp macro="" textlink="">
      <xdr:nvSpPr>
        <xdr:cNvPr id="702" name="【公民館】&#10;一人当たり面積該当値テキスト"/>
        <xdr:cNvSpPr txBox="1"/>
      </xdr:nvSpPr>
      <xdr:spPr>
        <a:xfrm>
          <a:off x="22199600"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53975</xdr:rowOff>
    </xdr:from>
    <xdr:to>
      <xdr:col>112</xdr:col>
      <xdr:colOff>38100</xdr:colOff>
      <xdr:row>106</xdr:row>
      <xdr:rowOff>155575</xdr:rowOff>
    </xdr:to>
    <xdr:sp macro="" textlink="">
      <xdr:nvSpPr>
        <xdr:cNvPr id="703" name="楕円 702"/>
        <xdr:cNvSpPr/>
      </xdr:nvSpPr>
      <xdr:spPr>
        <a:xfrm>
          <a:off x="21272500" y="182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99061</xdr:rowOff>
    </xdr:from>
    <xdr:to>
      <xdr:col>116</xdr:col>
      <xdr:colOff>63500</xdr:colOff>
      <xdr:row>106</xdr:row>
      <xdr:rowOff>104775</xdr:rowOff>
    </xdr:to>
    <xdr:cxnSp macro="">
      <xdr:nvCxnSpPr>
        <xdr:cNvPr id="704" name="直線コネクタ 703"/>
        <xdr:cNvCxnSpPr/>
      </xdr:nvCxnSpPr>
      <xdr:spPr>
        <a:xfrm flipV="1">
          <a:off x="21323300" y="1827276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61595</xdr:rowOff>
    </xdr:from>
    <xdr:to>
      <xdr:col>107</xdr:col>
      <xdr:colOff>101600</xdr:colOff>
      <xdr:row>106</xdr:row>
      <xdr:rowOff>163195</xdr:rowOff>
    </xdr:to>
    <xdr:sp macro="" textlink="">
      <xdr:nvSpPr>
        <xdr:cNvPr id="705" name="楕円 704"/>
        <xdr:cNvSpPr/>
      </xdr:nvSpPr>
      <xdr:spPr>
        <a:xfrm>
          <a:off x="20383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104775</xdr:rowOff>
    </xdr:from>
    <xdr:to>
      <xdr:col>111</xdr:col>
      <xdr:colOff>177800</xdr:colOff>
      <xdr:row>106</xdr:row>
      <xdr:rowOff>112395</xdr:rowOff>
    </xdr:to>
    <xdr:cxnSp macro="">
      <xdr:nvCxnSpPr>
        <xdr:cNvPr id="706" name="直線コネクタ 705"/>
        <xdr:cNvCxnSpPr/>
      </xdr:nvCxnSpPr>
      <xdr:spPr>
        <a:xfrm flipV="1">
          <a:off x="20434300" y="182784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707"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167657</xdr:rowOff>
    </xdr:from>
    <xdr:ext cx="469744" cy="259045"/>
    <xdr:sp macro="" textlink="">
      <xdr:nvSpPr>
        <xdr:cNvPr id="708" name="n_2aveValue【公民館】&#10;一人当たり面積"/>
        <xdr:cNvSpPr txBox="1"/>
      </xdr:nvSpPr>
      <xdr:spPr>
        <a:xfrm>
          <a:off x="20199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146702</xdr:rowOff>
    </xdr:from>
    <xdr:ext cx="469744" cy="259045"/>
    <xdr:sp macro="" textlink="">
      <xdr:nvSpPr>
        <xdr:cNvPr id="709" name="n_1mainValue【公民館】&#10;一人当たり面積"/>
        <xdr:cNvSpPr txBox="1"/>
      </xdr:nvSpPr>
      <xdr:spPr>
        <a:xfrm>
          <a:off x="210757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710" name="n_2mainValue【公民館】&#10;一人当たり面積"/>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類似団体と比較して、特に有形固定資産減価償却率が高くなっている施設は、橋りょう・トンネル、港湾・漁港、公民館である。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橋りょう・トンネルについては、平成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年度から点検を行っており、その結果を受けて、状態の悪いものについては計画的に改修等を行うこととしている。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港湾・漁港については、平成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年度に機能保全計画を策定し、施設の長寿命化を図る保全工事を実施してきているが、類似団体と比較すると有形固定資産減価償却率は高い水準にある。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公民館については、多くの施設について老朽化が進行しており、有形固定資産減価償却率も</a:t>
          </a:r>
          <a:r>
            <a:rPr kumimoji="1" lang="en-US" altLang="ja-JP" sz="1300">
              <a:latin typeface="ＭＳ Ｐゴシック" panose="020B0600070205080204" pitchFamily="50" charset="-128"/>
              <a:ea typeface="ＭＳ Ｐゴシック" panose="020B0600070205080204" pitchFamily="50" charset="-128"/>
            </a:rPr>
            <a:t>76.8</a:t>
          </a:r>
          <a:r>
            <a:rPr kumimoji="1" lang="ja-JP" altLang="en-US" sz="1300">
              <a:latin typeface="ＭＳ Ｐゴシック" panose="020B0600070205080204" pitchFamily="50" charset="-128"/>
              <a:ea typeface="ＭＳ Ｐゴシック" panose="020B0600070205080204" pitchFamily="50" charset="-128"/>
            </a:rPr>
            <a:t>％となっていることから、公共施設等総合管理計画に基づき、移転や建替などを検討していく。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34,893
34,492
357.31
21,378,530
20,341,560
640,974
12,756,329
21,915,447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8907</xdr:rowOff>
    </xdr:from>
    <xdr:ext cx="405111" cy="259045"/>
    <xdr:sp macro="" textlink="">
      <xdr:nvSpPr>
        <xdr:cNvPr id="60" name="【図書館】&#10;有形固定資産減価償却率平均値テキスト"/>
        <xdr:cNvSpPr txBox="1"/>
      </xdr:nvSpPr>
      <xdr:spPr>
        <a:xfrm>
          <a:off x="4673600" y="6524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142240</xdr:rowOff>
    </xdr:from>
    <xdr:to>
      <xdr:col>15</xdr:col>
      <xdr:colOff>101600</xdr:colOff>
      <xdr:row>39</xdr:row>
      <xdr:rowOff>72390</xdr:rowOff>
    </xdr:to>
    <xdr:sp macro="" textlink="">
      <xdr:nvSpPr>
        <xdr:cNvPr id="63" name="フローチャート: 判断 62"/>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19050</xdr:rowOff>
    </xdr:from>
    <xdr:to>
      <xdr:col>24</xdr:col>
      <xdr:colOff>114300</xdr:colOff>
      <xdr:row>39</xdr:row>
      <xdr:rowOff>120650</xdr:rowOff>
    </xdr:to>
    <xdr:sp macro="" textlink="">
      <xdr:nvSpPr>
        <xdr:cNvPr id="69" name="楕円 68"/>
        <xdr:cNvSpPr/>
      </xdr:nvSpPr>
      <xdr:spPr>
        <a:xfrm>
          <a:off x="45847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168927</xdr:rowOff>
    </xdr:from>
    <xdr:ext cx="405111" cy="259045"/>
    <xdr:sp macro="" textlink="">
      <xdr:nvSpPr>
        <xdr:cNvPr id="70" name="【図書館】&#10;有形固定資産減価償却率該当値テキスト"/>
        <xdr:cNvSpPr txBox="1"/>
      </xdr:nvSpPr>
      <xdr:spPr>
        <a:xfrm>
          <a:off x="4673600" y="668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44450</xdr:rowOff>
    </xdr:from>
    <xdr:to>
      <xdr:col>20</xdr:col>
      <xdr:colOff>38100</xdr:colOff>
      <xdr:row>39</xdr:row>
      <xdr:rowOff>146050</xdr:rowOff>
    </xdr:to>
    <xdr:sp macro="" textlink="">
      <xdr:nvSpPr>
        <xdr:cNvPr id="71" name="楕円 70"/>
        <xdr:cNvSpPr/>
      </xdr:nvSpPr>
      <xdr:spPr>
        <a:xfrm>
          <a:off x="3746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69850</xdr:rowOff>
    </xdr:from>
    <xdr:to>
      <xdr:col>24</xdr:col>
      <xdr:colOff>63500</xdr:colOff>
      <xdr:row>39</xdr:row>
      <xdr:rowOff>95250</xdr:rowOff>
    </xdr:to>
    <xdr:cxnSp macro="">
      <xdr:nvCxnSpPr>
        <xdr:cNvPr id="72" name="直線コネクタ 71"/>
        <xdr:cNvCxnSpPr/>
      </xdr:nvCxnSpPr>
      <xdr:spPr>
        <a:xfrm flipV="1">
          <a:off x="3797300" y="6756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69850</xdr:rowOff>
    </xdr:from>
    <xdr:to>
      <xdr:col>15</xdr:col>
      <xdr:colOff>101600</xdr:colOff>
      <xdr:row>40</xdr:row>
      <xdr:rowOff>0</xdr:rowOff>
    </xdr:to>
    <xdr:sp macro="" textlink="">
      <xdr:nvSpPr>
        <xdr:cNvPr id="73" name="楕円 72"/>
        <xdr:cNvSpPr/>
      </xdr:nvSpPr>
      <xdr:spPr>
        <a:xfrm>
          <a:off x="2857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95250</xdr:rowOff>
    </xdr:from>
    <xdr:to>
      <xdr:col>19</xdr:col>
      <xdr:colOff>177800</xdr:colOff>
      <xdr:row>39</xdr:row>
      <xdr:rowOff>120650</xdr:rowOff>
    </xdr:to>
    <xdr:cxnSp macro="">
      <xdr:nvCxnSpPr>
        <xdr:cNvPr id="74" name="直線コネクタ 73"/>
        <xdr:cNvCxnSpPr/>
      </xdr:nvCxnSpPr>
      <xdr:spPr>
        <a:xfrm flipV="1">
          <a:off x="2908300" y="6781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102887</xdr:rowOff>
    </xdr:from>
    <xdr:ext cx="405111" cy="259045"/>
    <xdr:sp macro="" textlink="">
      <xdr:nvSpPr>
        <xdr:cNvPr id="75" name="n_1aveValue【図書館】&#10;有形固定資産減価償却率"/>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88917</xdr:rowOff>
    </xdr:from>
    <xdr:ext cx="405111" cy="259045"/>
    <xdr:sp macro="" textlink="">
      <xdr:nvSpPr>
        <xdr:cNvPr id="76" name="n_2aveValue【図書館】&#10;有形固定資産減価償却率"/>
        <xdr:cNvSpPr txBox="1"/>
      </xdr:nvSpPr>
      <xdr:spPr>
        <a:xfrm>
          <a:off x="2705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137177</xdr:rowOff>
    </xdr:from>
    <xdr:ext cx="405111" cy="259045"/>
    <xdr:sp macro="" textlink="">
      <xdr:nvSpPr>
        <xdr:cNvPr id="77" name="n_1mainValue【図書館】&#10;有形固定資産減価償却率"/>
        <xdr:cNvSpPr txBox="1"/>
      </xdr:nvSpPr>
      <xdr:spPr>
        <a:xfrm>
          <a:off x="35820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162577</xdr:rowOff>
    </xdr:from>
    <xdr:ext cx="405111" cy="259045"/>
    <xdr:sp macro="" textlink="">
      <xdr:nvSpPr>
        <xdr:cNvPr id="78" name="n_2mainValue【図書館】&#10;有形固定資産減価償却率"/>
        <xdr:cNvSpPr txBox="1"/>
      </xdr:nvSpPr>
      <xdr:spPr>
        <a:xfrm>
          <a:off x="2705744" y="684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102" name="直線コネクタ 101"/>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3"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4" name="直線コネクタ 103"/>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5"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07" name="【図書館】&#10;一人当たり面積平均値テキスト"/>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8" name="フローチャート: 判断 107"/>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9" name="フローチャート: 判断 108"/>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10" name="フローチャート: 判断 109"/>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6" name="楕円 115"/>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60977</xdr:rowOff>
    </xdr:from>
    <xdr:ext cx="469744" cy="259045"/>
    <xdr:sp macro="" textlink="">
      <xdr:nvSpPr>
        <xdr:cNvPr id="117" name="【図書館】&#10;一人当たり面積該当値テキスト"/>
        <xdr:cNvSpPr txBox="1"/>
      </xdr:nvSpPr>
      <xdr:spPr>
        <a:xfrm>
          <a:off x="10515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90170</xdr:rowOff>
    </xdr:from>
    <xdr:to>
      <xdr:col>50</xdr:col>
      <xdr:colOff>165100</xdr:colOff>
      <xdr:row>40</xdr:row>
      <xdr:rowOff>20320</xdr:rowOff>
    </xdr:to>
    <xdr:sp macro="" textlink="">
      <xdr:nvSpPr>
        <xdr:cNvPr id="118" name="楕円 117"/>
        <xdr:cNvSpPr/>
      </xdr:nvSpPr>
      <xdr:spPr>
        <a:xfrm>
          <a:off x="9588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140970</xdr:rowOff>
    </xdr:to>
    <xdr:cxnSp macro="">
      <xdr:nvCxnSpPr>
        <xdr:cNvPr id="119" name="直線コネクタ 118"/>
        <xdr:cNvCxnSpPr/>
      </xdr:nvCxnSpPr>
      <xdr:spPr>
        <a:xfrm flipV="1">
          <a:off x="9639300" y="6819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97790</xdr:rowOff>
    </xdr:from>
    <xdr:to>
      <xdr:col>46</xdr:col>
      <xdr:colOff>38100</xdr:colOff>
      <xdr:row>40</xdr:row>
      <xdr:rowOff>27940</xdr:rowOff>
    </xdr:to>
    <xdr:sp macro="" textlink="">
      <xdr:nvSpPr>
        <xdr:cNvPr id="120" name="楕円 119"/>
        <xdr:cNvSpPr/>
      </xdr:nvSpPr>
      <xdr:spPr>
        <a:xfrm>
          <a:off x="8699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140970</xdr:rowOff>
    </xdr:from>
    <xdr:to>
      <xdr:col>50</xdr:col>
      <xdr:colOff>114300</xdr:colOff>
      <xdr:row>39</xdr:row>
      <xdr:rowOff>148590</xdr:rowOff>
    </xdr:to>
    <xdr:cxnSp macro="">
      <xdr:nvCxnSpPr>
        <xdr:cNvPr id="121" name="直線コネクタ 120"/>
        <xdr:cNvCxnSpPr/>
      </xdr:nvCxnSpPr>
      <xdr:spPr>
        <a:xfrm flipV="1">
          <a:off x="8750300" y="6827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170197</xdr:rowOff>
    </xdr:from>
    <xdr:ext cx="469744" cy="259045"/>
    <xdr:sp macro="" textlink="">
      <xdr:nvSpPr>
        <xdr:cNvPr id="122" name="n_1ave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23" name="n_2ave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11447</xdr:rowOff>
    </xdr:from>
    <xdr:ext cx="469744" cy="259045"/>
    <xdr:sp macro="" textlink="">
      <xdr:nvSpPr>
        <xdr:cNvPr id="124" name="n_1mainValue【図書館】&#10;一人当たり面積"/>
        <xdr:cNvSpPr txBox="1"/>
      </xdr:nvSpPr>
      <xdr:spPr>
        <a:xfrm>
          <a:off x="93917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19067</xdr:rowOff>
    </xdr:from>
    <xdr:ext cx="469744" cy="259045"/>
    <xdr:sp macro="" textlink="">
      <xdr:nvSpPr>
        <xdr:cNvPr id="125" name="n_2mainValue【図書館】&#10;一人当たり面積"/>
        <xdr:cNvSpPr txBox="1"/>
      </xdr:nvSpPr>
      <xdr:spPr>
        <a:xfrm>
          <a:off x="85154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50" name="直線コネクタ 149"/>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51"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52" name="直線コネクタ 151"/>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53"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54" name="直線コネクタ 153"/>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55" name="【体育館・プール】&#10;有形固定資産減価償却率平均値テキスト"/>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6" name="フローチャート: 判断 155"/>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7" name="フローチャート: 判断 156"/>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58" name="フローチャート: 判断 157"/>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6350</xdr:rowOff>
    </xdr:from>
    <xdr:to>
      <xdr:col>24</xdr:col>
      <xdr:colOff>114300</xdr:colOff>
      <xdr:row>61</xdr:row>
      <xdr:rowOff>107950</xdr:rowOff>
    </xdr:to>
    <xdr:sp macro="" textlink="">
      <xdr:nvSpPr>
        <xdr:cNvPr id="164" name="楕円 163"/>
        <xdr:cNvSpPr/>
      </xdr:nvSpPr>
      <xdr:spPr>
        <a:xfrm>
          <a:off x="4584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156227</xdr:rowOff>
    </xdr:from>
    <xdr:ext cx="405111" cy="259045"/>
    <xdr:sp macro="" textlink="">
      <xdr:nvSpPr>
        <xdr:cNvPr id="165" name="【体育館・プール】&#10;有形固定資産減価償却率該当値テキスト"/>
        <xdr:cNvSpPr txBox="1"/>
      </xdr:nvSpPr>
      <xdr:spPr>
        <a:xfrm>
          <a:off x="46736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42545</xdr:rowOff>
    </xdr:from>
    <xdr:to>
      <xdr:col>20</xdr:col>
      <xdr:colOff>38100</xdr:colOff>
      <xdr:row>61</xdr:row>
      <xdr:rowOff>144145</xdr:rowOff>
    </xdr:to>
    <xdr:sp macro="" textlink="">
      <xdr:nvSpPr>
        <xdr:cNvPr id="166" name="楕円 165"/>
        <xdr:cNvSpPr/>
      </xdr:nvSpPr>
      <xdr:spPr>
        <a:xfrm>
          <a:off x="3746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57150</xdr:rowOff>
    </xdr:from>
    <xdr:to>
      <xdr:col>24</xdr:col>
      <xdr:colOff>63500</xdr:colOff>
      <xdr:row>61</xdr:row>
      <xdr:rowOff>93345</xdr:rowOff>
    </xdr:to>
    <xdr:cxnSp macro="">
      <xdr:nvCxnSpPr>
        <xdr:cNvPr id="167" name="直線コネクタ 166"/>
        <xdr:cNvCxnSpPr/>
      </xdr:nvCxnSpPr>
      <xdr:spPr>
        <a:xfrm flipV="1">
          <a:off x="3797300" y="105156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80645</xdr:rowOff>
    </xdr:from>
    <xdr:to>
      <xdr:col>15</xdr:col>
      <xdr:colOff>101600</xdr:colOff>
      <xdr:row>62</xdr:row>
      <xdr:rowOff>10795</xdr:rowOff>
    </xdr:to>
    <xdr:sp macro="" textlink="">
      <xdr:nvSpPr>
        <xdr:cNvPr id="168" name="楕円 167"/>
        <xdr:cNvSpPr/>
      </xdr:nvSpPr>
      <xdr:spPr>
        <a:xfrm>
          <a:off x="2857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93345</xdr:rowOff>
    </xdr:from>
    <xdr:to>
      <xdr:col>19</xdr:col>
      <xdr:colOff>177800</xdr:colOff>
      <xdr:row>61</xdr:row>
      <xdr:rowOff>131445</xdr:rowOff>
    </xdr:to>
    <xdr:cxnSp macro="">
      <xdr:nvCxnSpPr>
        <xdr:cNvPr id="169" name="直線コネクタ 168"/>
        <xdr:cNvCxnSpPr/>
      </xdr:nvCxnSpPr>
      <xdr:spPr>
        <a:xfrm flipV="1">
          <a:off x="2908300" y="105517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70"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139717</xdr:rowOff>
    </xdr:from>
    <xdr:ext cx="405111" cy="259045"/>
    <xdr:sp macro="" textlink="">
      <xdr:nvSpPr>
        <xdr:cNvPr id="171" name="n_2aveValue【体育館・プール】&#10;有形固定資産減価償却率"/>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135272</xdr:rowOff>
    </xdr:from>
    <xdr:ext cx="405111" cy="259045"/>
    <xdr:sp macro="" textlink="">
      <xdr:nvSpPr>
        <xdr:cNvPr id="172" name="n_1mainValue【体育館・プール】&#10;有形固定資産減価償却率"/>
        <xdr:cNvSpPr txBox="1"/>
      </xdr:nvSpPr>
      <xdr:spPr>
        <a:xfrm>
          <a:off x="35820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1922</xdr:rowOff>
    </xdr:from>
    <xdr:ext cx="405111" cy="259045"/>
    <xdr:sp macro="" textlink="">
      <xdr:nvSpPr>
        <xdr:cNvPr id="173" name="n_2mainValue【体育館・プール】&#10;有形固定資産減価償却率"/>
        <xdr:cNvSpPr txBox="1"/>
      </xdr:nvSpPr>
      <xdr:spPr>
        <a:xfrm>
          <a:off x="27057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5" name="テキスト ボックス 194"/>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97" name="直線コネクタ 196"/>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98"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9" name="直線コネクタ 198"/>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200"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201" name="直線コネクタ 200"/>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202"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203" name="フローチャート: 判断 202"/>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204" name="フローチャート: 判断 203"/>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146939</xdr:rowOff>
    </xdr:from>
    <xdr:to>
      <xdr:col>46</xdr:col>
      <xdr:colOff>38100</xdr:colOff>
      <xdr:row>64</xdr:row>
      <xdr:rowOff>77089</xdr:rowOff>
    </xdr:to>
    <xdr:sp macro="" textlink="">
      <xdr:nvSpPr>
        <xdr:cNvPr id="205" name="フローチャート: 判断 204"/>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71310</xdr:rowOff>
    </xdr:from>
    <xdr:to>
      <xdr:col>55</xdr:col>
      <xdr:colOff>50800</xdr:colOff>
      <xdr:row>64</xdr:row>
      <xdr:rowOff>1460</xdr:rowOff>
    </xdr:to>
    <xdr:sp macro="" textlink="">
      <xdr:nvSpPr>
        <xdr:cNvPr id="211" name="楕円 210"/>
        <xdr:cNvSpPr/>
      </xdr:nvSpPr>
      <xdr:spPr>
        <a:xfrm>
          <a:off x="10426700" y="1087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30687</xdr:rowOff>
    </xdr:from>
    <xdr:ext cx="469744" cy="259045"/>
    <xdr:sp macro="" textlink="">
      <xdr:nvSpPr>
        <xdr:cNvPr id="212" name="【体育館・プール】&#10;一人当たり面積該当値テキスト"/>
        <xdr:cNvSpPr txBox="1"/>
      </xdr:nvSpPr>
      <xdr:spPr>
        <a:xfrm>
          <a:off x="10515600" y="1066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73596</xdr:rowOff>
    </xdr:from>
    <xdr:to>
      <xdr:col>50</xdr:col>
      <xdr:colOff>165100</xdr:colOff>
      <xdr:row>64</xdr:row>
      <xdr:rowOff>3746</xdr:rowOff>
    </xdr:to>
    <xdr:sp macro="" textlink="">
      <xdr:nvSpPr>
        <xdr:cNvPr id="213" name="楕円 212"/>
        <xdr:cNvSpPr/>
      </xdr:nvSpPr>
      <xdr:spPr>
        <a:xfrm>
          <a:off x="9588500" y="1087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122110</xdr:rowOff>
    </xdr:from>
    <xdr:to>
      <xdr:col>55</xdr:col>
      <xdr:colOff>0</xdr:colOff>
      <xdr:row>63</xdr:row>
      <xdr:rowOff>124396</xdr:rowOff>
    </xdr:to>
    <xdr:cxnSp macro="">
      <xdr:nvCxnSpPr>
        <xdr:cNvPr id="214" name="直線コネクタ 213"/>
        <xdr:cNvCxnSpPr/>
      </xdr:nvCxnSpPr>
      <xdr:spPr>
        <a:xfrm flipV="1">
          <a:off x="9639300" y="1092346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75502</xdr:rowOff>
    </xdr:from>
    <xdr:to>
      <xdr:col>46</xdr:col>
      <xdr:colOff>38100</xdr:colOff>
      <xdr:row>64</xdr:row>
      <xdr:rowOff>5652</xdr:rowOff>
    </xdr:to>
    <xdr:sp macro="" textlink="">
      <xdr:nvSpPr>
        <xdr:cNvPr id="215" name="楕円 214"/>
        <xdr:cNvSpPr/>
      </xdr:nvSpPr>
      <xdr:spPr>
        <a:xfrm>
          <a:off x="8699500" y="1087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124396</xdr:rowOff>
    </xdr:from>
    <xdr:to>
      <xdr:col>50</xdr:col>
      <xdr:colOff>114300</xdr:colOff>
      <xdr:row>63</xdr:row>
      <xdr:rowOff>126302</xdr:rowOff>
    </xdr:to>
    <xdr:cxnSp macro="">
      <xdr:nvCxnSpPr>
        <xdr:cNvPr id="216" name="直線コネクタ 215"/>
        <xdr:cNvCxnSpPr/>
      </xdr:nvCxnSpPr>
      <xdr:spPr>
        <a:xfrm flipV="1">
          <a:off x="8750300" y="10925746"/>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56024</xdr:rowOff>
    </xdr:from>
    <xdr:ext cx="469744" cy="259045"/>
    <xdr:sp macro="" textlink="">
      <xdr:nvSpPr>
        <xdr:cNvPr id="217" name="n_1aveValue【体育館・プール】&#10;一人当たり面積"/>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68216</xdr:rowOff>
    </xdr:from>
    <xdr:ext cx="469744" cy="259045"/>
    <xdr:sp macro="" textlink="">
      <xdr:nvSpPr>
        <xdr:cNvPr id="218" name="n_2aveValue【体育館・プール】&#10;一人当たり面積"/>
        <xdr:cNvSpPr txBox="1"/>
      </xdr:nvSpPr>
      <xdr:spPr>
        <a:xfrm>
          <a:off x="8515427" y="1104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20273</xdr:rowOff>
    </xdr:from>
    <xdr:ext cx="469744" cy="259045"/>
    <xdr:sp macro="" textlink="">
      <xdr:nvSpPr>
        <xdr:cNvPr id="219" name="n_1mainValue【体育館・プール】&#10;一人当たり面積"/>
        <xdr:cNvSpPr txBox="1"/>
      </xdr:nvSpPr>
      <xdr:spPr>
        <a:xfrm>
          <a:off x="9391727" y="1065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22179</xdr:rowOff>
    </xdr:from>
    <xdr:ext cx="469744" cy="259045"/>
    <xdr:sp macro="" textlink="">
      <xdr:nvSpPr>
        <xdr:cNvPr id="220" name="n_2mainValue【体育館・プール】&#10;一人当たり面積"/>
        <xdr:cNvSpPr txBox="1"/>
      </xdr:nvSpPr>
      <xdr:spPr>
        <a:xfrm>
          <a:off x="8515427" y="1065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45" name="直線コネクタ 244"/>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46"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47" name="直線コネクタ 246"/>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48"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49" name="直線コネクタ 248"/>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50"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51" name="フローチャート: 判断 250"/>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52" name="フローチャート: 判断 251"/>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3" name="フローチャート: 判断 252"/>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59" name="楕円 258"/>
        <xdr:cNvSpPr/>
      </xdr:nvSpPr>
      <xdr:spPr>
        <a:xfrm>
          <a:off x="4584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33038</xdr:rowOff>
    </xdr:from>
    <xdr:ext cx="405111" cy="259045"/>
    <xdr:sp macro="" textlink="">
      <xdr:nvSpPr>
        <xdr:cNvPr id="260" name="【福祉施設】&#10;有形固定資産減価償却率該当値テキスト"/>
        <xdr:cNvSpPr txBox="1"/>
      </xdr:nvSpPr>
      <xdr:spPr>
        <a:xfrm>
          <a:off x="4673600"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90170</xdr:rowOff>
    </xdr:from>
    <xdr:to>
      <xdr:col>20</xdr:col>
      <xdr:colOff>38100</xdr:colOff>
      <xdr:row>83</xdr:row>
      <xdr:rowOff>20320</xdr:rowOff>
    </xdr:to>
    <xdr:sp macro="" textlink="">
      <xdr:nvSpPr>
        <xdr:cNvPr id="261" name="楕円 260"/>
        <xdr:cNvSpPr/>
      </xdr:nvSpPr>
      <xdr:spPr>
        <a:xfrm>
          <a:off x="3746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60961</xdr:rowOff>
    </xdr:from>
    <xdr:to>
      <xdr:col>24</xdr:col>
      <xdr:colOff>63500</xdr:colOff>
      <xdr:row>82</xdr:row>
      <xdr:rowOff>140970</xdr:rowOff>
    </xdr:to>
    <xdr:cxnSp macro="">
      <xdr:nvCxnSpPr>
        <xdr:cNvPr id="262" name="直線コネクタ 261"/>
        <xdr:cNvCxnSpPr/>
      </xdr:nvCxnSpPr>
      <xdr:spPr>
        <a:xfrm flipV="1">
          <a:off x="3797300" y="1411986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170180</xdr:rowOff>
    </xdr:from>
    <xdr:to>
      <xdr:col>15</xdr:col>
      <xdr:colOff>101600</xdr:colOff>
      <xdr:row>83</xdr:row>
      <xdr:rowOff>100330</xdr:rowOff>
    </xdr:to>
    <xdr:sp macro="" textlink="">
      <xdr:nvSpPr>
        <xdr:cNvPr id="263" name="楕円 262"/>
        <xdr:cNvSpPr/>
      </xdr:nvSpPr>
      <xdr:spPr>
        <a:xfrm>
          <a:off x="2857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140970</xdr:rowOff>
    </xdr:from>
    <xdr:to>
      <xdr:col>19</xdr:col>
      <xdr:colOff>177800</xdr:colOff>
      <xdr:row>83</xdr:row>
      <xdr:rowOff>49530</xdr:rowOff>
    </xdr:to>
    <xdr:cxnSp macro="">
      <xdr:nvCxnSpPr>
        <xdr:cNvPr id="264" name="直線コネクタ 263"/>
        <xdr:cNvCxnSpPr/>
      </xdr:nvCxnSpPr>
      <xdr:spPr>
        <a:xfrm flipV="1">
          <a:off x="2908300" y="141998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15257</xdr:rowOff>
    </xdr:from>
    <xdr:ext cx="405111" cy="259045"/>
    <xdr:sp macro="" textlink="">
      <xdr:nvSpPr>
        <xdr:cNvPr id="265"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66"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36847</xdr:rowOff>
    </xdr:from>
    <xdr:ext cx="405111" cy="259045"/>
    <xdr:sp macro="" textlink="">
      <xdr:nvSpPr>
        <xdr:cNvPr id="267" name="n_1mainValue【福祉施設】&#10;有形固定資産減価償却率"/>
        <xdr:cNvSpPr txBox="1"/>
      </xdr:nvSpPr>
      <xdr:spPr>
        <a:xfrm>
          <a:off x="3582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268" name="n_2mainValue【福祉施設】&#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9" name="直線コネクタ 27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0" name="テキスト ボックス 27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1" name="直線コネクタ 28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2" name="テキスト ボックス 28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3" name="直線コネクタ 28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4" name="テキスト ボックス 28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5" name="直線コネクタ 28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6" name="テキスト ボックス 28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90" name="直線コネクタ 289"/>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91"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92" name="直線コネクタ 291"/>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93"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94" name="直線コネクタ 293"/>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95" name="【福祉施設】&#10;一人当たり面積平均値テキスト"/>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96" name="フローチャート: 判断 295"/>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97" name="フローチャート: 判断 296"/>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53594</xdr:rowOff>
    </xdr:from>
    <xdr:to>
      <xdr:col>46</xdr:col>
      <xdr:colOff>38100</xdr:colOff>
      <xdr:row>84</xdr:row>
      <xdr:rowOff>155194</xdr:rowOff>
    </xdr:to>
    <xdr:sp macro="" textlink="">
      <xdr:nvSpPr>
        <xdr:cNvPr id="298" name="フローチャート: 判断 297"/>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140463</xdr:rowOff>
    </xdr:from>
    <xdr:to>
      <xdr:col>55</xdr:col>
      <xdr:colOff>50800</xdr:colOff>
      <xdr:row>86</xdr:row>
      <xdr:rowOff>70613</xdr:rowOff>
    </xdr:to>
    <xdr:sp macro="" textlink="">
      <xdr:nvSpPr>
        <xdr:cNvPr id="304" name="楕円 303"/>
        <xdr:cNvSpPr/>
      </xdr:nvSpPr>
      <xdr:spPr>
        <a:xfrm>
          <a:off x="104267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55390</xdr:rowOff>
    </xdr:from>
    <xdr:ext cx="469744" cy="259045"/>
    <xdr:sp macro="" textlink="">
      <xdr:nvSpPr>
        <xdr:cNvPr id="305" name="【福祉施設】&#10;一人当たり面積該当値テキスト"/>
        <xdr:cNvSpPr txBox="1"/>
      </xdr:nvSpPr>
      <xdr:spPr>
        <a:xfrm>
          <a:off x="10515600" y="1462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142748</xdr:rowOff>
    </xdr:from>
    <xdr:to>
      <xdr:col>50</xdr:col>
      <xdr:colOff>165100</xdr:colOff>
      <xdr:row>86</xdr:row>
      <xdr:rowOff>72898</xdr:rowOff>
    </xdr:to>
    <xdr:sp macro="" textlink="">
      <xdr:nvSpPr>
        <xdr:cNvPr id="306" name="楕円 305"/>
        <xdr:cNvSpPr/>
      </xdr:nvSpPr>
      <xdr:spPr>
        <a:xfrm>
          <a:off x="9588500" y="147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19813</xdr:rowOff>
    </xdr:from>
    <xdr:to>
      <xdr:col>55</xdr:col>
      <xdr:colOff>0</xdr:colOff>
      <xdr:row>86</xdr:row>
      <xdr:rowOff>22098</xdr:rowOff>
    </xdr:to>
    <xdr:cxnSp macro="">
      <xdr:nvCxnSpPr>
        <xdr:cNvPr id="307" name="直線コネクタ 306"/>
        <xdr:cNvCxnSpPr/>
      </xdr:nvCxnSpPr>
      <xdr:spPr>
        <a:xfrm flipV="1">
          <a:off x="9639300" y="1476451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142748</xdr:rowOff>
    </xdr:from>
    <xdr:to>
      <xdr:col>46</xdr:col>
      <xdr:colOff>38100</xdr:colOff>
      <xdr:row>86</xdr:row>
      <xdr:rowOff>72898</xdr:rowOff>
    </xdr:to>
    <xdr:sp macro="" textlink="">
      <xdr:nvSpPr>
        <xdr:cNvPr id="308" name="楕円 307"/>
        <xdr:cNvSpPr/>
      </xdr:nvSpPr>
      <xdr:spPr>
        <a:xfrm>
          <a:off x="8699500" y="147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22098</xdr:rowOff>
    </xdr:from>
    <xdr:to>
      <xdr:col>50</xdr:col>
      <xdr:colOff>114300</xdr:colOff>
      <xdr:row>86</xdr:row>
      <xdr:rowOff>22098</xdr:rowOff>
    </xdr:to>
    <xdr:cxnSp macro="">
      <xdr:nvCxnSpPr>
        <xdr:cNvPr id="309" name="直線コネクタ 308"/>
        <xdr:cNvCxnSpPr/>
      </xdr:nvCxnSpPr>
      <xdr:spPr>
        <a:xfrm>
          <a:off x="8750300" y="14766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96283</xdr:rowOff>
    </xdr:from>
    <xdr:ext cx="469744" cy="259045"/>
    <xdr:sp macro="" textlink="">
      <xdr:nvSpPr>
        <xdr:cNvPr id="310"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271</xdr:rowOff>
    </xdr:from>
    <xdr:ext cx="469744" cy="259045"/>
    <xdr:sp macro="" textlink="">
      <xdr:nvSpPr>
        <xdr:cNvPr id="311" name="n_2ave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64025</xdr:rowOff>
    </xdr:from>
    <xdr:ext cx="469744" cy="259045"/>
    <xdr:sp macro="" textlink="">
      <xdr:nvSpPr>
        <xdr:cNvPr id="312" name="n_1mainValue【福祉施設】&#10;一人当たり面積"/>
        <xdr:cNvSpPr txBox="1"/>
      </xdr:nvSpPr>
      <xdr:spPr>
        <a:xfrm>
          <a:off x="9391727" y="1480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64025</xdr:rowOff>
    </xdr:from>
    <xdr:ext cx="469744" cy="259045"/>
    <xdr:sp macro="" textlink="">
      <xdr:nvSpPr>
        <xdr:cNvPr id="313" name="n_2mainValue【福祉施設】&#10;一人当たり面積"/>
        <xdr:cNvSpPr txBox="1"/>
      </xdr:nvSpPr>
      <xdr:spPr>
        <a:xfrm>
          <a:off x="8515427" y="1480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4" name="直線コネクタ 32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5" name="テキスト ボックス 324"/>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6" name="直線コネクタ 32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7" name="テキスト ボックス 32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8" name="直線コネクタ 32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9" name="テキスト ボックス 32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0" name="直線コネクタ 32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1" name="テキスト ボックス 33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2" name="直線コネクタ 33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3" name="テキスト ボックス 33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5" name="テキスト ボックス 33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37" name="直線コネクタ 336"/>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38"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39" name="直線コネクタ 338"/>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0"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1" name="直線コネクタ 340"/>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44466</xdr:rowOff>
    </xdr:from>
    <xdr:ext cx="405111" cy="259045"/>
    <xdr:sp macro="" textlink="">
      <xdr:nvSpPr>
        <xdr:cNvPr id="342" name="【市民会館】&#10;有形固定資産減価償却率平均値テキスト"/>
        <xdr:cNvSpPr txBox="1"/>
      </xdr:nvSpPr>
      <xdr:spPr>
        <a:xfrm>
          <a:off x="4673600" y="17875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43" name="フローチャート: 判断 342"/>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44" name="フローチャート: 判断 343"/>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165100</xdr:rowOff>
    </xdr:from>
    <xdr:to>
      <xdr:col>15</xdr:col>
      <xdr:colOff>101600</xdr:colOff>
      <xdr:row>105</xdr:row>
      <xdr:rowOff>95250</xdr:rowOff>
    </xdr:to>
    <xdr:sp macro="" textlink="">
      <xdr:nvSpPr>
        <xdr:cNvPr id="345" name="フローチャート: 判断 344"/>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57150</xdr:rowOff>
    </xdr:from>
    <xdr:to>
      <xdr:col>24</xdr:col>
      <xdr:colOff>114300</xdr:colOff>
      <xdr:row>105</xdr:row>
      <xdr:rowOff>158750</xdr:rowOff>
    </xdr:to>
    <xdr:sp macro="" textlink="">
      <xdr:nvSpPr>
        <xdr:cNvPr id="351" name="楕円 350"/>
        <xdr:cNvSpPr/>
      </xdr:nvSpPr>
      <xdr:spPr>
        <a:xfrm>
          <a:off x="4584700" y="180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35577</xdr:rowOff>
    </xdr:from>
    <xdr:ext cx="405111" cy="259045"/>
    <xdr:sp macro="" textlink="">
      <xdr:nvSpPr>
        <xdr:cNvPr id="352" name="【市民会館】&#10;有形固定資産減価償却率該当値テキスト"/>
        <xdr:cNvSpPr txBox="1"/>
      </xdr:nvSpPr>
      <xdr:spPr>
        <a:xfrm>
          <a:off x="4673600" y="1803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83820</xdr:rowOff>
    </xdr:from>
    <xdr:to>
      <xdr:col>20</xdr:col>
      <xdr:colOff>38100</xdr:colOff>
      <xdr:row>106</xdr:row>
      <xdr:rowOff>13970</xdr:rowOff>
    </xdr:to>
    <xdr:sp macro="" textlink="">
      <xdr:nvSpPr>
        <xdr:cNvPr id="353" name="楕円 352"/>
        <xdr:cNvSpPr/>
      </xdr:nvSpPr>
      <xdr:spPr>
        <a:xfrm>
          <a:off x="3746500" y="1808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107950</xdr:rowOff>
    </xdr:from>
    <xdr:to>
      <xdr:col>24</xdr:col>
      <xdr:colOff>63500</xdr:colOff>
      <xdr:row>105</xdr:row>
      <xdr:rowOff>134620</xdr:rowOff>
    </xdr:to>
    <xdr:cxnSp macro="">
      <xdr:nvCxnSpPr>
        <xdr:cNvPr id="354" name="直線コネクタ 353"/>
        <xdr:cNvCxnSpPr/>
      </xdr:nvCxnSpPr>
      <xdr:spPr>
        <a:xfrm flipV="1">
          <a:off x="3797300" y="181102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110489</xdr:rowOff>
    </xdr:from>
    <xdr:to>
      <xdr:col>15</xdr:col>
      <xdr:colOff>101600</xdr:colOff>
      <xdr:row>106</xdr:row>
      <xdr:rowOff>40639</xdr:rowOff>
    </xdr:to>
    <xdr:sp macro="" textlink="">
      <xdr:nvSpPr>
        <xdr:cNvPr id="355" name="楕円 354"/>
        <xdr:cNvSpPr/>
      </xdr:nvSpPr>
      <xdr:spPr>
        <a:xfrm>
          <a:off x="2857500" y="1811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134620</xdr:rowOff>
    </xdr:from>
    <xdr:to>
      <xdr:col>19</xdr:col>
      <xdr:colOff>177800</xdr:colOff>
      <xdr:row>105</xdr:row>
      <xdr:rowOff>161289</xdr:rowOff>
    </xdr:to>
    <xdr:cxnSp macro="">
      <xdr:nvCxnSpPr>
        <xdr:cNvPr id="356" name="直線コネクタ 355"/>
        <xdr:cNvCxnSpPr/>
      </xdr:nvCxnSpPr>
      <xdr:spPr>
        <a:xfrm flipV="1">
          <a:off x="2908300" y="181368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116857</xdr:rowOff>
    </xdr:from>
    <xdr:ext cx="405111" cy="259045"/>
    <xdr:sp macro="" textlink="">
      <xdr:nvSpPr>
        <xdr:cNvPr id="357" name="n_1aveValue【市民会館】&#10;有形固定資産減価償却率"/>
        <xdr:cNvSpPr txBox="1"/>
      </xdr:nvSpPr>
      <xdr:spPr>
        <a:xfrm>
          <a:off x="3582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111777</xdr:rowOff>
    </xdr:from>
    <xdr:ext cx="405111" cy="259045"/>
    <xdr:sp macro="" textlink="">
      <xdr:nvSpPr>
        <xdr:cNvPr id="358" name="n_2aveValue【市民会館】&#10;有形固定資産減価償却率"/>
        <xdr:cNvSpPr txBox="1"/>
      </xdr:nvSpPr>
      <xdr:spPr>
        <a:xfrm>
          <a:off x="2705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5097</xdr:rowOff>
    </xdr:from>
    <xdr:ext cx="405111" cy="259045"/>
    <xdr:sp macro="" textlink="">
      <xdr:nvSpPr>
        <xdr:cNvPr id="359" name="n_1mainValue【市民会館】&#10;有形固定資産減価償却率"/>
        <xdr:cNvSpPr txBox="1"/>
      </xdr:nvSpPr>
      <xdr:spPr>
        <a:xfrm>
          <a:off x="3582044" y="1817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31766</xdr:rowOff>
    </xdr:from>
    <xdr:ext cx="405111" cy="259045"/>
    <xdr:sp macro="" textlink="">
      <xdr:nvSpPr>
        <xdr:cNvPr id="360" name="n_2mainValue【市民会館】&#10;有形固定資産減価償却率"/>
        <xdr:cNvSpPr txBox="1"/>
      </xdr:nvSpPr>
      <xdr:spPr>
        <a:xfrm>
          <a:off x="2705744" y="1820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1" name="直線コネクタ 37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2" name="テキスト ボックス 37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3" name="直線コネクタ 37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4" name="テキスト ボックス 37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5" name="直線コネクタ 37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6" name="テキスト ボックス 37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7" name="直線コネクタ 37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8" name="テキスト ボックス 37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9" name="直線コネクタ 37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0" name="テキスト ボックス 37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1" name="直線コネクタ 38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2" name="テキスト ボックス 38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86" name="直線コネクタ 385"/>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87"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88" name="直線コネクタ 387"/>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89"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90" name="直線コネクタ 389"/>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45011</xdr:rowOff>
    </xdr:from>
    <xdr:ext cx="469744" cy="259045"/>
    <xdr:sp macro="" textlink="">
      <xdr:nvSpPr>
        <xdr:cNvPr id="391" name="【市民会館】&#10;一人当たり面積平均値テキスト"/>
        <xdr:cNvSpPr txBox="1"/>
      </xdr:nvSpPr>
      <xdr:spPr>
        <a:xfrm>
          <a:off x="10515600" y="1821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92" name="フローチャート: 判断 391"/>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93" name="フローチャート: 判断 392"/>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394" name="フローチャート: 判断 393"/>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80918</xdr:rowOff>
    </xdr:from>
    <xdr:to>
      <xdr:col>55</xdr:col>
      <xdr:colOff>50800</xdr:colOff>
      <xdr:row>108</xdr:row>
      <xdr:rowOff>11068</xdr:rowOff>
    </xdr:to>
    <xdr:sp macro="" textlink="">
      <xdr:nvSpPr>
        <xdr:cNvPr id="400" name="楕円 399"/>
        <xdr:cNvSpPr/>
      </xdr:nvSpPr>
      <xdr:spPr>
        <a:xfrm>
          <a:off x="104267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59345</xdr:rowOff>
    </xdr:from>
    <xdr:ext cx="469744" cy="259045"/>
    <xdr:sp macro="" textlink="">
      <xdr:nvSpPr>
        <xdr:cNvPr id="401" name="【市民会館】&#10;一人当たり面積該当値テキスト"/>
        <xdr:cNvSpPr txBox="1"/>
      </xdr:nvSpPr>
      <xdr:spPr>
        <a:xfrm>
          <a:off x="10515600" y="1840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84182</xdr:rowOff>
    </xdr:from>
    <xdr:to>
      <xdr:col>50</xdr:col>
      <xdr:colOff>165100</xdr:colOff>
      <xdr:row>108</xdr:row>
      <xdr:rowOff>14332</xdr:rowOff>
    </xdr:to>
    <xdr:sp macro="" textlink="">
      <xdr:nvSpPr>
        <xdr:cNvPr id="402" name="楕円 401"/>
        <xdr:cNvSpPr/>
      </xdr:nvSpPr>
      <xdr:spPr>
        <a:xfrm>
          <a:off x="9588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131718</xdr:rowOff>
    </xdr:from>
    <xdr:to>
      <xdr:col>55</xdr:col>
      <xdr:colOff>0</xdr:colOff>
      <xdr:row>107</xdr:row>
      <xdr:rowOff>134982</xdr:rowOff>
    </xdr:to>
    <xdr:cxnSp macro="">
      <xdr:nvCxnSpPr>
        <xdr:cNvPr id="403" name="直線コネクタ 402"/>
        <xdr:cNvCxnSpPr/>
      </xdr:nvCxnSpPr>
      <xdr:spPr>
        <a:xfrm flipV="1">
          <a:off x="9639300" y="1847686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89081</xdr:rowOff>
    </xdr:from>
    <xdr:to>
      <xdr:col>46</xdr:col>
      <xdr:colOff>38100</xdr:colOff>
      <xdr:row>108</xdr:row>
      <xdr:rowOff>19231</xdr:rowOff>
    </xdr:to>
    <xdr:sp macro="" textlink="">
      <xdr:nvSpPr>
        <xdr:cNvPr id="404" name="楕円 403"/>
        <xdr:cNvSpPr/>
      </xdr:nvSpPr>
      <xdr:spPr>
        <a:xfrm>
          <a:off x="8699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134982</xdr:rowOff>
    </xdr:from>
    <xdr:to>
      <xdr:col>50</xdr:col>
      <xdr:colOff>114300</xdr:colOff>
      <xdr:row>107</xdr:row>
      <xdr:rowOff>139881</xdr:rowOff>
    </xdr:to>
    <xdr:cxnSp macro="">
      <xdr:nvCxnSpPr>
        <xdr:cNvPr id="405" name="直線コネクタ 404"/>
        <xdr:cNvCxnSpPr/>
      </xdr:nvCxnSpPr>
      <xdr:spPr>
        <a:xfrm flipV="1">
          <a:off x="8750300" y="1848013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150058</xdr:rowOff>
    </xdr:from>
    <xdr:ext cx="469744" cy="259045"/>
    <xdr:sp macro="" textlink="">
      <xdr:nvSpPr>
        <xdr:cNvPr id="406"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164754</xdr:rowOff>
    </xdr:from>
    <xdr:ext cx="469744" cy="259045"/>
    <xdr:sp macro="" textlink="">
      <xdr:nvSpPr>
        <xdr:cNvPr id="407"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5459</xdr:rowOff>
    </xdr:from>
    <xdr:ext cx="469744" cy="259045"/>
    <xdr:sp macro="" textlink="">
      <xdr:nvSpPr>
        <xdr:cNvPr id="408" name="n_1mainValue【市民会館】&#10;一人当たり面積"/>
        <xdr:cNvSpPr txBox="1"/>
      </xdr:nvSpPr>
      <xdr:spPr>
        <a:xfrm>
          <a:off x="9391727" y="1852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10358</xdr:rowOff>
    </xdr:from>
    <xdr:ext cx="469744" cy="259045"/>
    <xdr:sp macro="" textlink="">
      <xdr:nvSpPr>
        <xdr:cNvPr id="409" name="n_2mainValue【市民会館】&#10;一人当たり面積"/>
        <xdr:cNvSpPr txBox="1"/>
      </xdr:nvSpPr>
      <xdr:spPr>
        <a:xfrm>
          <a:off x="8515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0" name="直線コネクタ 41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1" name="テキスト ボックス 42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2" name="直線コネクタ 42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3" name="テキスト ボックス 42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4" name="直線コネクタ 42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5" name="テキスト ボックス 42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6" name="直線コネクタ 42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7" name="テキスト ボックス 42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8" name="直線コネクタ 42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9" name="テキスト ボックス 42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0" name="直線コネクタ 42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1" name="テキスト ボックス 43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35" name="直線コネクタ 434"/>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36"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37" name="直線コネクタ 436"/>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38"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39" name="直線コネクタ 438"/>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133185</xdr:rowOff>
    </xdr:from>
    <xdr:ext cx="405111" cy="259045"/>
    <xdr:sp macro="" textlink="">
      <xdr:nvSpPr>
        <xdr:cNvPr id="440" name="【一般廃棄物処理施設】&#10;有形固定資産減価償却率平均値テキスト"/>
        <xdr:cNvSpPr txBox="1"/>
      </xdr:nvSpPr>
      <xdr:spPr>
        <a:xfrm>
          <a:off x="16357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41" name="フローチャート: 判断 440"/>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42" name="フローチャート: 判断 441"/>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126637</xdr:rowOff>
    </xdr:from>
    <xdr:to>
      <xdr:col>76</xdr:col>
      <xdr:colOff>165100</xdr:colOff>
      <xdr:row>37</xdr:row>
      <xdr:rowOff>56787</xdr:rowOff>
    </xdr:to>
    <xdr:sp macro="" textlink="">
      <xdr:nvSpPr>
        <xdr:cNvPr id="443" name="フローチャート: 判断 442"/>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43362</xdr:rowOff>
    </xdr:from>
    <xdr:to>
      <xdr:col>85</xdr:col>
      <xdr:colOff>177800</xdr:colOff>
      <xdr:row>40</xdr:row>
      <xdr:rowOff>144962</xdr:rowOff>
    </xdr:to>
    <xdr:sp macro="" textlink="">
      <xdr:nvSpPr>
        <xdr:cNvPr id="449" name="楕円 448"/>
        <xdr:cNvSpPr/>
      </xdr:nvSpPr>
      <xdr:spPr>
        <a:xfrm>
          <a:off x="16268700" y="69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21789</xdr:rowOff>
    </xdr:from>
    <xdr:ext cx="405111" cy="259045"/>
    <xdr:sp macro="" textlink="">
      <xdr:nvSpPr>
        <xdr:cNvPr id="450" name="【一般廃棄物処理施設】&#10;有形固定資産減価償却率該当値テキスト"/>
        <xdr:cNvSpPr txBox="1"/>
      </xdr:nvSpPr>
      <xdr:spPr>
        <a:xfrm>
          <a:off x="16357600" y="687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133169</xdr:rowOff>
    </xdr:from>
    <xdr:to>
      <xdr:col>81</xdr:col>
      <xdr:colOff>101600</xdr:colOff>
      <xdr:row>41</xdr:row>
      <xdr:rowOff>63319</xdr:rowOff>
    </xdr:to>
    <xdr:sp macro="" textlink="">
      <xdr:nvSpPr>
        <xdr:cNvPr id="451" name="楕円 450"/>
        <xdr:cNvSpPr/>
      </xdr:nvSpPr>
      <xdr:spPr>
        <a:xfrm>
          <a:off x="15430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94162</xdr:rowOff>
    </xdr:from>
    <xdr:to>
      <xdr:col>85</xdr:col>
      <xdr:colOff>127000</xdr:colOff>
      <xdr:row>41</xdr:row>
      <xdr:rowOff>12519</xdr:rowOff>
    </xdr:to>
    <xdr:cxnSp macro="">
      <xdr:nvCxnSpPr>
        <xdr:cNvPr id="452" name="直線コネクタ 451"/>
        <xdr:cNvCxnSpPr/>
      </xdr:nvCxnSpPr>
      <xdr:spPr>
        <a:xfrm flipV="1">
          <a:off x="15481300" y="6952162"/>
          <a:ext cx="8382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28666</xdr:rowOff>
    </xdr:from>
    <xdr:to>
      <xdr:col>76</xdr:col>
      <xdr:colOff>165100</xdr:colOff>
      <xdr:row>41</xdr:row>
      <xdr:rowOff>130266</xdr:rowOff>
    </xdr:to>
    <xdr:sp macro="" textlink="">
      <xdr:nvSpPr>
        <xdr:cNvPr id="453" name="楕円 452"/>
        <xdr:cNvSpPr/>
      </xdr:nvSpPr>
      <xdr:spPr>
        <a:xfrm>
          <a:off x="14541500" y="705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12519</xdr:rowOff>
    </xdr:from>
    <xdr:to>
      <xdr:col>81</xdr:col>
      <xdr:colOff>50800</xdr:colOff>
      <xdr:row>41</xdr:row>
      <xdr:rowOff>79466</xdr:rowOff>
    </xdr:to>
    <xdr:cxnSp macro="">
      <xdr:nvCxnSpPr>
        <xdr:cNvPr id="454" name="直線コネクタ 453"/>
        <xdr:cNvCxnSpPr/>
      </xdr:nvCxnSpPr>
      <xdr:spPr>
        <a:xfrm flipV="1">
          <a:off x="14592300" y="7041969"/>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84744</xdr:rowOff>
    </xdr:from>
    <xdr:ext cx="405111" cy="259045"/>
    <xdr:sp macro="" textlink="">
      <xdr:nvSpPr>
        <xdr:cNvPr id="455" name="n_1aveValue【一般廃棄物処理施設】&#10;有形固定資産減価償却率"/>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73314</xdr:rowOff>
    </xdr:from>
    <xdr:ext cx="405111" cy="259045"/>
    <xdr:sp macro="" textlink="">
      <xdr:nvSpPr>
        <xdr:cNvPr id="456"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54446</xdr:rowOff>
    </xdr:from>
    <xdr:ext cx="405111" cy="259045"/>
    <xdr:sp macro="" textlink="">
      <xdr:nvSpPr>
        <xdr:cNvPr id="457" name="n_1mainValue【一般廃棄物処理施設】&#10;有形固定資産減価償却率"/>
        <xdr:cNvSpPr txBox="1"/>
      </xdr:nvSpPr>
      <xdr:spPr>
        <a:xfrm>
          <a:off x="152660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121393</xdr:rowOff>
    </xdr:from>
    <xdr:ext cx="405111" cy="259045"/>
    <xdr:sp macro="" textlink="">
      <xdr:nvSpPr>
        <xdr:cNvPr id="458" name="n_2mainValue【一般廃棄物処理施設】&#10;有形固定資産減価償却率"/>
        <xdr:cNvSpPr txBox="1"/>
      </xdr:nvSpPr>
      <xdr:spPr>
        <a:xfrm>
          <a:off x="14389744" y="715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9" name="直線コネクタ 46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0" name="テキスト ボックス 46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1" name="直線コネクタ 47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2" name="テキスト ボックス 47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3" name="直線コネクタ 47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4" name="テキスト ボックス 47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5" name="直線コネクタ 47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6" name="テキスト ボックス 47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8" name="テキスト ボックス 47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80" name="直線コネクタ 479"/>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81"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82" name="直線コネクタ 481"/>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83"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84" name="直線コネクタ 483"/>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102629</xdr:rowOff>
    </xdr:from>
    <xdr:ext cx="599010" cy="259045"/>
    <xdr:sp macro="" textlink="">
      <xdr:nvSpPr>
        <xdr:cNvPr id="485" name="【一般廃棄物処理施設】&#10;一人当たり有形固定資産（償却資産）額平均値テキスト"/>
        <xdr:cNvSpPr txBox="1"/>
      </xdr:nvSpPr>
      <xdr:spPr>
        <a:xfrm>
          <a:off x="22199600" y="6446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86" name="フローチャート: 判断 485"/>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87" name="フローチャート: 判断 486"/>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89696</xdr:rowOff>
    </xdr:from>
    <xdr:to>
      <xdr:col>107</xdr:col>
      <xdr:colOff>101600</xdr:colOff>
      <xdr:row>40</xdr:row>
      <xdr:rowOff>19846</xdr:rowOff>
    </xdr:to>
    <xdr:sp macro="" textlink="">
      <xdr:nvSpPr>
        <xdr:cNvPr id="488" name="フローチャート: 判断 487"/>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92709</xdr:rowOff>
    </xdr:from>
    <xdr:to>
      <xdr:col>116</xdr:col>
      <xdr:colOff>114300</xdr:colOff>
      <xdr:row>40</xdr:row>
      <xdr:rowOff>22859</xdr:rowOff>
    </xdr:to>
    <xdr:sp macro="" textlink="">
      <xdr:nvSpPr>
        <xdr:cNvPr id="494" name="楕円 493"/>
        <xdr:cNvSpPr/>
      </xdr:nvSpPr>
      <xdr:spPr>
        <a:xfrm>
          <a:off x="22110700" y="677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71136</xdr:rowOff>
    </xdr:from>
    <xdr:ext cx="534377" cy="259045"/>
    <xdr:sp macro="" textlink="">
      <xdr:nvSpPr>
        <xdr:cNvPr id="495" name="【一般廃棄物処理施設】&#10;一人当たり有形固定資産（償却資産）額該当値テキスト"/>
        <xdr:cNvSpPr txBox="1"/>
      </xdr:nvSpPr>
      <xdr:spPr>
        <a:xfrm>
          <a:off x="22199600" y="675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98923</xdr:rowOff>
    </xdr:from>
    <xdr:to>
      <xdr:col>112</xdr:col>
      <xdr:colOff>38100</xdr:colOff>
      <xdr:row>40</xdr:row>
      <xdr:rowOff>29073</xdr:rowOff>
    </xdr:to>
    <xdr:sp macro="" textlink="">
      <xdr:nvSpPr>
        <xdr:cNvPr id="496" name="楕円 495"/>
        <xdr:cNvSpPr/>
      </xdr:nvSpPr>
      <xdr:spPr>
        <a:xfrm>
          <a:off x="21272500" y="678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143509</xdr:rowOff>
    </xdr:from>
    <xdr:to>
      <xdr:col>116</xdr:col>
      <xdr:colOff>63500</xdr:colOff>
      <xdr:row>39</xdr:row>
      <xdr:rowOff>149723</xdr:rowOff>
    </xdr:to>
    <xdr:cxnSp macro="">
      <xdr:nvCxnSpPr>
        <xdr:cNvPr id="497" name="直線コネクタ 496"/>
        <xdr:cNvCxnSpPr/>
      </xdr:nvCxnSpPr>
      <xdr:spPr>
        <a:xfrm flipV="1">
          <a:off x="21323300" y="6830059"/>
          <a:ext cx="838200" cy="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122510</xdr:rowOff>
    </xdr:from>
    <xdr:to>
      <xdr:col>107</xdr:col>
      <xdr:colOff>101600</xdr:colOff>
      <xdr:row>40</xdr:row>
      <xdr:rowOff>52660</xdr:rowOff>
    </xdr:to>
    <xdr:sp macro="" textlink="">
      <xdr:nvSpPr>
        <xdr:cNvPr id="498" name="楕円 497"/>
        <xdr:cNvSpPr/>
      </xdr:nvSpPr>
      <xdr:spPr>
        <a:xfrm>
          <a:off x="20383500" y="680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149723</xdr:rowOff>
    </xdr:from>
    <xdr:to>
      <xdr:col>111</xdr:col>
      <xdr:colOff>177800</xdr:colOff>
      <xdr:row>40</xdr:row>
      <xdr:rowOff>1860</xdr:rowOff>
    </xdr:to>
    <xdr:cxnSp macro="">
      <xdr:nvCxnSpPr>
        <xdr:cNvPr id="499" name="直線コネクタ 498"/>
        <xdr:cNvCxnSpPr/>
      </xdr:nvCxnSpPr>
      <xdr:spPr>
        <a:xfrm flipV="1">
          <a:off x="20434300" y="6836273"/>
          <a:ext cx="889000" cy="2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106425</xdr:rowOff>
    </xdr:from>
    <xdr:ext cx="534377" cy="259045"/>
    <xdr:sp macro="" textlink="">
      <xdr:nvSpPr>
        <xdr:cNvPr id="500"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36373</xdr:rowOff>
    </xdr:from>
    <xdr:ext cx="534377" cy="259045"/>
    <xdr:sp macro="" textlink="">
      <xdr:nvSpPr>
        <xdr:cNvPr id="501"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20200</xdr:rowOff>
    </xdr:from>
    <xdr:ext cx="534377" cy="259045"/>
    <xdr:sp macro="" textlink="">
      <xdr:nvSpPr>
        <xdr:cNvPr id="502" name="n_1mainValue【一般廃棄物処理施設】&#10;一人当たり有形固定資産（償却資産）額"/>
        <xdr:cNvSpPr txBox="1"/>
      </xdr:nvSpPr>
      <xdr:spPr>
        <a:xfrm>
          <a:off x="21043411" y="687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43787</xdr:rowOff>
    </xdr:from>
    <xdr:ext cx="534377" cy="259045"/>
    <xdr:sp macro="" textlink="">
      <xdr:nvSpPr>
        <xdr:cNvPr id="503" name="n_2mainValue【一般廃棄物処理施設】&#10;一人当たり有形固定資産（償却資産）額"/>
        <xdr:cNvSpPr txBox="1"/>
      </xdr:nvSpPr>
      <xdr:spPr>
        <a:xfrm>
          <a:off x="20167111" y="690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5" name="テキスト ボックス 51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5" name="テキスト ボックス 52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7" name="テキスト ボックス 5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529" name="直線コネクタ 528"/>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530"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531" name="直線コネクタ 530"/>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3" name="直線コネクタ 53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53720</xdr:rowOff>
    </xdr:from>
    <xdr:ext cx="405111" cy="259045"/>
    <xdr:sp macro="" textlink="">
      <xdr:nvSpPr>
        <xdr:cNvPr id="534" name="【保健センター・保健所】&#10;有形固定資産減価償却率平均値テキスト"/>
        <xdr:cNvSpPr txBox="1"/>
      </xdr:nvSpPr>
      <xdr:spPr>
        <a:xfrm>
          <a:off x="16357600" y="1016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35" name="フローチャート: 判断 534"/>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36" name="フローチャート: 判断 53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65133</xdr:rowOff>
    </xdr:from>
    <xdr:to>
      <xdr:col>76</xdr:col>
      <xdr:colOff>165100</xdr:colOff>
      <xdr:row>60</xdr:row>
      <xdr:rowOff>166733</xdr:rowOff>
    </xdr:to>
    <xdr:sp macro="" textlink="">
      <xdr:nvSpPr>
        <xdr:cNvPr id="537" name="フローチャート: 判断 536"/>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135346</xdr:rowOff>
    </xdr:from>
    <xdr:to>
      <xdr:col>85</xdr:col>
      <xdr:colOff>177800</xdr:colOff>
      <xdr:row>61</xdr:row>
      <xdr:rowOff>65496</xdr:rowOff>
    </xdr:to>
    <xdr:sp macro="" textlink="">
      <xdr:nvSpPr>
        <xdr:cNvPr id="543" name="楕円 542"/>
        <xdr:cNvSpPr/>
      </xdr:nvSpPr>
      <xdr:spPr>
        <a:xfrm>
          <a:off x="162687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113773</xdr:rowOff>
    </xdr:from>
    <xdr:ext cx="405111" cy="259045"/>
    <xdr:sp macro="" textlink="">
      <xdr:nvSpPr>
        <xdr:cNvPr id="544" name="【保健センター・保健所】&#10;有形固定資産減価償却率該当値テキスト"/>
        <xdr:cNvSpPr txBox="1"/>
      </xdr:nvSpPr>
      <xdr:spPr>
        <a:xfrm>
          <a:off x="16357600"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171269</xdr:rowOff>
    </xdr:from>
    <xdr:to>
      <xdr:col>81</xdr:col>
      <xdr:colOff>101600</xdr:colOff>
      <xdr:row>61</xdr:row>
      <xdr:rowOff>101419</xdr:rowOff>
    </xdr:to>
    <xdr:sp macro="" textlink="">
      <xdr:nvSpPr>
        <xdr:cNvPr id="545" name="楕円 544"/>
        <xdr:cNvSpPr/>
      </xdr:nvSpPr>
      <xdr:spPr>
        <a:xfrm>
          <a:off x="15430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14696</xdr:rowOff>
    </xdr:from>
    <xdr:to>
      <xdr:col>85</xdr:col>
      <xdr:colOff>127000</xdr:colOff>
      <xdr:row>61</xdr:row>
      <xdr:rowOff>50619</xdr:rowOff>
    </xdr:to>
    <xdr:cxnSp macro="">
      <xdr:nvCxnSpPr>
        <xdr:cNvPr id="546" name="直線コネクタ 545"/>
        <xdr:cNvCxnSpPr/>
      </xdr:nvCxnSpPr>
      <xdr:spPr>
        <a:xfrm flipV="1">
          <a:off x="15481300" y="1047314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35741</xdr:rowOff>
    </xdr:from>
    <xdr:to>
      <xdr:col>76</xdr:col>
      <xdr:colOff>165100</xdr:colOff>
      <xdr:row>61</xdr:row>
      <xdr:rowOff>137341</xdr:rowOff>
    </xdr:to>
    <xdr:sp macro="" textlink="">
      <xdr:nvSpPr>
        <xdr:cNvPr id="547" name="楕円 546"/>
        <xdr:cNvSpPr/>
      </xdr:nvSpPr>
      <xdr:spPr>
        <a:xfrm>
          <a:off x="14541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50619</xdr:rowOff>
    </xdr:from>
    <xdr:to>
      <xdr:col>81</xdr:col>
      <xdr:colOff>50800</xdr:colOff>
      <xdr:row>61</xdr:row>
      <xdr:rowOff>86541</xdr:rowOff>
    </xdr:to>
    <xdr:cxnSp macro="">
      <xdr:nvCxnSpPr>
        <xdr:cNvPr id="548" name="直線コネクタ 547"/>
        <xdr:cNvCxnSpPr/>
      </xdr:nvCxnSpPr>
      <xdr:spPr>
        <a:xfrm flipV="1">
          <a:off x="14592300" y="1050906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158767</xdr:rowOff>
    </xdr:from>
    <xdr:ext cx="405111" cy="259045"/>
    <xdr:sp macro="" textlink="">
      <xdr:nvSpPr>
        <xdr:cNvPr id="549"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11810</xdr:rowOff>
    </xdr:from>
    <xdr:ext cx="405111" cy="259045"/>
    <xdr:sp macro="" textlink="">
      <xdr:nvSpPr>
        <xdr:cNvPr id="550" name="n_2aveValue【保健センター・保健所】&#10;有形固定資産減価償却率"/>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92546</xdr:rowOff>
    </xdr:from>
    <xdr:ext cx="405111" cy="259045"/>
    <xdr:sp macro="" textlink="">
      <xdr:nvSpPr>
        <xdr:cNvPr id="551" name="n_1mainValue【保健センター・保健所】&#10;有形固定資産減価償却率"/>
        <xdr:cNvSpPr txBox="1"/>
      </xdr:nvSpPr>
      <xdr:spPr>
        <a:xfrm>
          <a:off x="152660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128468</xdr:rowOff>
    </xdr:from>
    <xdr:ext cx="405111" cy="259045"/>
    <xdr:sp macro="" textlink="">
      <xdr:nvSpPr>
        <xdr:cNvPr id="552" name="n_2mainValue【保健センター・保健所】&#10;有形固定資産減価償却率"/>
        <xdr:cNvSpPr txBox="1"/>
      </xdr:nvSpPr>
      <xdr:spPr>
        <a:xfrm>
          <a:off x="14389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3" name="直線コネクタ 56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4" name="テキスト ボックス 56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5" name="直線コネクタ 56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6" name="テキスト ボックス 56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7" name="直線コネクタ 56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8" name="テキスト ボックス 56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9" name="直線コネクタ 56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0" name="テキスト ボックス 56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1" name="直線コネクタ 5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2" name="テキスト ボックス 5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74" name="直線コネクタ 573"/>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75"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76" name="直線コネクタ 575"/>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77"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78" name="直線コネクタ 577"/>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579"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80" name="フローチャート: 判断 579"/>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81" name="フローチャート: 判断 580"/>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120650</xdr:rowOff>
    </xdr:from>
    <xdr:to>
      <xdr:col>107</xdr:col>
      <xdr:colOff>101600</xdr:colOff>
      <xdr:row>60</xdr:row>
      <xdr:rowOff>50800</xdr:rowOff>
    </xdr:to>
    <xdr:sp macro="" textlink="">
      <xdr:nvSpPr>
        <xdr:cNvPr id="582" name="フローチャート: 判断 581"/>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3" name="テキスト ボックス 5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154940</xdr:rowOff>
    </xdr:from>
    <xdr:to>
      <xdr:col>116</xdr:col>
      <xdr:colOff>114300</xdr:colOff>
      <xdr:row>59</xdr:row>
      <xdr:rowOff>85090</xdr:rowOff>
    </xdr:to>
    <xdr:sp macro="" textlink="">
      <xdr:nvSpPr>
        <xdr:cNvPr id="588" name="楕円 587"/>
        <xdr:cNvSpPr/>
      </xdr:nvSpPr>
      <xdr:spPr>
        <a:xfrm>
          <a:off x="22110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6367</xdr:rowOff>
    </xdr:from>
    <xdr:ext cx="469744" cy="259045"/>
    <xdr:sp macro="" textlink="">
      <xdr:nvSpPr>
        <xdr:cNvPr id="589" name="【保健センター・保健所】&#10;一人当たり面積該当値テキスト"/>
        <xdr:cNvSpPr txBox="1"/>
      </xdr:nvSpPr>
      <xdr:spPr>
        <a:xfrm>
          <a:off x="22199600" y="995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1778</xdr:rowOff>
    </xdr:from>
    <xdr:to>
      <xdr:col>112</xdr:col>
      <xdr:colOff>38100</xdr:colOff>
      <xdr:row>59</xdr:row>
      <xdr:rowOff>103378</xdr:rowOff>
    </xdr:to>
    <xdr:sp macro="" textlink="">
      <xdr:nvSpPr>
        <xdr:cNvPr id="590" name="楕円 589"/>
        <xdr:cNvSpPr/>
      </xdr:nvSpPr>
      <xdr:spPr>
        <a:xfrm>
          <a:off x="21272500" y="101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34290</xdr:rowOff>
    </xdr:from>
    <xdr:to>
      <xdr:col>116</xdr:col>
      <xdr:colOff>63500</xdr:colOff>
      <xdr:row>59</xdr:row>
      <xdr:rowOff>52578</xdr:rowOff>
    </xdr:to>
    <xdr:cxnSp macro="">
      <xdr:nvCxnSpPr>
        <xdr:cNvPr id="591" name="直線コネクタ 590"/>
        <xdr:cNvCxnSpPr/>
      </xdr:nvCxnSpPr>
      <xdr:spPr>
        <a:xfrm flipV="1">
          <a:off x="21323300" y="101498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20066</xdr:rowOff>
    </xdr:from>
    <xdr:to>
      <xdr:col>107</xdr:col>
      <xdr:colOff>101600</xdr:colOff>
      <xdr:row>59</xdr:row>
      <xdr:rowOff>121666</xdr:rowOff>
    </xdr:to>
    <xdr:sp macro="" textlink="">
      <xdr:nvSpPr>
        <xdr:cNvPr id="592" name="楕円 591"/>
        <xdr:cNvSpPr/>
      </xdr:nvSpPr>
      <xdr:spPr>
        <a:xfrm>
          <a:off x="20383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52578</xdr:rowOff>
    </xdr:from>
    <xdr:to>
      <xdr:col>111</xdr:col>
      <xdr:colOff>177800</xdr:colOff>
      <xdr:row>59</xdr:row>
      <xdr:rowOff>70866</xdr:rowOff>
    </xdr:to>
    <xdr:cxnSp macro="">
      <xdr:nvCxnSpPr>
        <xdr:cNvPr id="593" name="直線コネクタ 592"/>
        <xdr:cNvCxnSpPr/>
      </xdr:nvCxnSpPr>
      <xdr:spPr>
        <a:xfrm flipV="1">
          <a:off x="20434300" y="101681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96791</xdr:rowOff>
    </xdr:from>
    <xdr:ext cx="469744" cy="259045"/>
    <xdr:sp macro="" textlink="">
      <xdr:nvSpPr>
        <xdr:cNvPr id="594" name="n_1aveValue【保健センター・保健所】&#10;一人当たり面積"/>
        <xdr:cNvSpPr txBox="1"/>
      </xdr:nvSpPr>
      <xdr:spPr>
        <a:xfrm>
          <a:off x="210757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41927</xdr:rowOff>
    </xdr:from>
    <xdr:ext cx="469744" cy="259045"/>
    <xdr:sp macro="" textlink="">
      <xdr:nvSpPr>
        <xdr:cNvPr id="595" name="n_2aveValue【保健センター・保健所】&#10;一人当たり面積"/>
        <xdr:cNvSpPr txBox="1"/>
      </xdr:nvSpPr>
      <xdr:spPr>
        <a:xfrm>
          <a:off x="20199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119905</xdr:rowOff>
    </xdr:from>
    <xdr:ext cx="469744" cy="259045"/>
    <xdr:sp macro="" textlink="">
      <xdr:nvSpPr>
        <xdr:cNvPr id="596" name="n_1mainValue【保健センター・保健所】&#10;一人当たり面積"/>
        <xdr:cNvSpPr txBox="1"/>
      </xdr:nvSpPr>
      <xdr:spPr>
        <a:xfrm>
          <a:off x="21075727" y="989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138193</xdr:rowOff>
    </xdr:from>
    <xdr:ext cx="469744" cy="259045"/>
    <xdr:sp macro="" textlink="">
      <xdr:nvSpPr>
        <xdr:cNvPr id="597" name="n_2mainValue【保健センター・保健所】&#10;一人当たり面積"/>
        <xdr:cNvSpPr txBox="1"/>
      </xdr:nvSpPr>
      <xdr:spPr>
        <a:xfrm>
          <a:off x="20199427" y="991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8" name="直線コネクタ 6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9" name="テキスト ボックス 60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0" name="直線コネクタ 6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1" name="テキスト ボックス 6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2" name="直線コネクタ 6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3" name="テキスト ボックス 6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4" name="直線コネクタ 6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5" name="テキスト ボックス 6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6" name="直線コネクタ 6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7" name="テキスト ボックス 6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8" name="直線コネクタ 6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9" name="テキスト ボックス 61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1" name="テキスト ボックス 6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623" name="直線コネクタ 622"/>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624"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625" name="直線コネクタ 624"/>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626"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27" name="直線コネクタ 626"/>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628" name="【消防施設】&#10;有形固定資産減価償却率平均値テキスト"/>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629" name="フローチャート: 判断 628"/>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630" name="フローチャート: 判断 629"/>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31" name="フローチャート: 判断 630"/>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2" name="テキスト ボックス 6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3" name="テキスト ボックス 6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4" name="テキスト ボックス 6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5" name="テキスト ボックス 6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6" name="テキスト ボックス 6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50981</xdr:rowOff>
    </xdr:from>
    <xdr:to>
      <xdr:col>85</xdr:col>
      <xdr:colOff>177800</xdr:colOff>
      <xdr:row>84</xdr:row>
      <xdr:rowOff>152581</xdr:rowOff>
    </xdr:to>
    <xdr:sp macro="" textlink="">
      <xdr:nvSpPr>
        <xdr:cNvPr id="637" name="楕円 636"/>
        <xdr:cNvSpPr/>
      </xdr:nvSpPr>
      <xdr:spPr>
        <a:xfrm>
          <a:off x="16268700" y="144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29408</xdr:rowOff>
    </xdr:from>
    <xdr:ext cx="405111" cy="259045"/>
    <xdr:sp macro="" textlink="">
      <xdr:nvSpPr>
        <xdr:cNvPr id="638" name="【消防施設】&#10;有形固定資産減価償却率該当値テキスト"/>
        <xdr:cNvSpPr txBox="1"/>
      </xdr:nvSpPr>
      <xdr:spPr>
        <a:xfrm>
          <a:off x="16357600"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16692</xdr:rowOff>
    </xdr:from>
    <xdr:to>
      <xdr:col>81</xdr:col>
      <xdr:colOff>101600</xdr:colOff>
      <xdr:row>84</xdr:row>
      <xdr:rowOff>118292</xdr:rowOff>
    </xdr:to>
    <xdr:sp macro="" textlink="">
      <xdr:nvSpPr>
        <xdr:cNvPr id="639" name="楕円 638"/>
        <xdr:cNvSpPr/>
      </xdr:nvSpPr>
      <xdr:spPr>
        <a:xfrm>
          <a:off x="15430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67492</xdr:rowOff>
    </xdr:from>
    <xdr:to>
      <xdr:col>85</xdr:col>
      <xdr:colOff>127000</xdr:colOff>
      <xdr:row>84</xdr:row>
      <xdr:rowOff>101781</xdr:rowOff>
    </xdr:to>
    <xdr:cxnSp macro="">
      <xdr:nvCxnSpPr>
        <xdr:cNvPr id="640" name="直線コネクタ 639"/>
        <xdr:cNvCxnSpPr/>
      </xdr:nvCxnSpPr>
      <xdr:spPr>
        <a:xfrm>
          <a:off x="15481300" y="1446929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28121</xdr:rowOff>
    </xdr:from>
    <xdr:to>
      <xdr:col>76</xdr:col>
      <xdr:colOff>165100</xdr:colOff>
      <xdr:row>80</xdr:row>
      <xdr:rowOff>129721</xdr:rowOff>
    </xdr:to>
    <xdr:sp macro="" textlink="">
      <xdr:nvSpPr>
        <xdr:cNvPr id="641" name="楕円 640"/>
        <xdr:cNvSpPr/>
      </xdr:nvSpPr>
      <xdr:spPr>
        <a:xfrm>
          <a:off x="145415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78921</xdr:rowOff>
    </xdr:from>
    <xdr:to>
      <xdr:col>81</xdr:col>
      <xdr:colOff>50800</xdr:colOff>
      <xdr:row>84</xdr:row>
      <xdr:rowOff>67492</xdr:rowOff>
    </xdr:to>
    <xdr:cxnSp macro="">
      <xdr:nvCxnSpPr>
        <xdr:cNvPr id="642" name="直線コネクタ 641"/>
        <xdr:cNvCxnSpPr/>
      </xdr:nvCxnSpPr>
      <xdr:spPr>
        <a:xfrm>
          <a:off x="14592300" y="13794921"/>
          <a:ext cx="889000" cy="67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128288</xdr:rowOff>
    </xdr:from>
    <xdr:ext cx="405111" cy="259045"/>
    <xdr:sp macro="" textlink="">
      <xdr:nvSpPr>
        <xdr:cNvPr id="643"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57166</xdr:rowOff>
    </xdr:from>
    <xdr:ext cx="405111" cy="259045"/>
    <xdr:sp macro="" textlink="">
      <xdr:nvSpPr>
        <xdr:cNvPr id="644" name="n_2aveValue【消防施設】&#10;有形固定資産減価償却率"/>
        <xdr:cNvSpPr txBox="1"/>
      </xdr:nvSpPr>
      <xdr:spPr>
        <a:xfrm>
          <a:off x="14389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109419</xdr:rowOff>
    </xdr:from>
    <xdr:ext cx="405111" cy="259045"/>
    <xdr:sp macro="" textlink="">
      <xdr:nvSpPr>
        <xdr:cNvPr id="645" name="n_1mainValue【消防施設】&#10;有形固定資産減価償却率"/>
        <xdr:cNvSpPr txBox="1"/>
      </xdr:nvSpPr>
      <xdr:spPr>
        <a:xfrm>
          <a:off x="15266044"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146248</xdr:rowOff>
    </xdr:from>
    <xdr:ext cx="405111" cy="259045"/>
    <xdr:sp macro="" textlink="">
      <xdr:nvSpPr>
        <xdr:cNvPr id="646" name="n_2mainValue【消防施設】&#10;有形固定資産減価償却率"/>
        <xdr:cNvSpPr txBox="1"/>
      </xdr:nvSpPr>
      <xdr:spPr>
        <a:xfrm>
          <a:off x="14389744" y="1351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7" name="直線コネクタ 65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8" name="テキスト ボックス 65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9" name="直線コネクタ 65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0" name="テキスト ボックス 65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1" name="直線コネクタ 66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2" name="テキスト ボックス 66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3" name="直線コネクタ 66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4" name="テキスト ボックス 66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5" name="直線コネクタ 66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6" name="テキスト ボックス 66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670" name="直線コネクタ 669"/>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71"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72" name="直線コネクタ 671"/>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673"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674" name="直線コネクタ 673"/>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675"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76" name="フローチャート: 判断 675"/>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77" name="フローチャート: 判断 676"/>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10161</xdr:rowOff>
    </xdr:from>
    <xdr:to>
      <xdr:col>107</xdr:col>
      <xdr:colOff>101600</xdr:colOff>
      <xdr:row>83</xdr:row>
      <xdr:rowOff>111761</xdr:rowOff>
    </xdr:to>
    <xdr:sp macro="" textlink="">
      <xdr:nvSpPr>
        <xdr:cNvPr id="678" name="フローチャート: 判断 677"/>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84" name="楕円 683"/>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124477</xdr:rowOff>
    </xdr:from>
    <xdr:ext cx="469744" cy="259045"/>
    <xdr:sp macro="" textlink="">
      <xdr:nvSpPr>
        <xdr:cNvPr id="685" name="【消防施設】&#10;一人当たり面積該当値テキスト"/>
        <xdr:cNvSpPr txBox="1"/>
      </xdr:nvSpPr>
      <xdr:spPr>
        <a:xfrm>
          <a:off x="221996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151130</xdr:rowOff>
    </xdr:from>
    <xdr:to>
      <xdr:col>112</xdr:col>
      <xdr:colOff>38100</xdr:colOff>
      <xdr:row>82</xdr:row>
      <xdr:rowOff>81280</xdr:rowOff>
    </xdr:to>
    <xdr:sp macro="" textlink="">
      <xdr:nvSpPr>
        <xdr:cNvPr id="686" name="楕円 685"/>
        <xdr:cNvSpPr/>
      </xdr:nvSpPr>
      <xdr:spPr>
        <a:xfrm>
          <a:off x="21272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30480</xdr:rowOff>
    </xdr:from>
    <xdr:to>
      <xdr:col>116</xdr:col>
      <xdr:colOff>63500</xdr:colOff>
      <xdr:row>82</xdr:row>
      <xdr:rowOff>152400</xdr:rowOff>
    </xdr:to>
    <xdr:cxnSp macro="">
      <xdr:nvCxnSpPr>
        <xdr:cNvPr id="687" name="直線コネクタ 686"/>
        <xdr:cNvCxnSpPr/>
      </xdr:nvCxnSpPr>
      <xdr:spPr>
        <a:xfrm>
          <a:off x="21323300" y="140893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97789</xdr:rowOff>
    </xdr:from>
    <xdr:to>
      <xdr:col>107</xdr:col>
      <xdr:colOff>101600</xdr:colOff>
      <xdr:row>84</xdr:row>
      <xdr:rowOff>27939</xdr:rowOff>
    </xdr:to>
    <xdr:sp macro="" textlink="">
      <xdr:nvSpPr>
        <xdr:cNvPr id="688" name="楕円 687"/>
        <xdr:cNvSpPr/>
      </xdr:nvSpPr>
      <xdr:spPr>
        <a:xfrm>
          <a:off x="20383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30480</xdr:rowOff>
    </xdr:from>
    <xdr:to>
      <xdr:col>111</xdr:col>
      <xdr:colOff>177800</xdr:colOff>
      <xdr:row>83</xdr:row>
      <xdr:rowOff>148589</xdr:rowOff>
    </xdr:to>
    <xdr:cxnSp macro="">
      <xdr:nvCxnSpPr>
        <xdr:cNvPr id="689" name="直線コネクタ 688"/>
        <xdr:cNvCxnSpPr/>
      </xdr:nvCxnSpPr>
      <xdr:spPr>
        <a:xfrm flipV="1">
          <a:off x="20434300" y="14089380"/>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690"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128288</xdr:rowOff>
    </xdr:from>
    <xdr:ext cx="469744" cy="259045"/>
    <xdr:sp macro="" textlink="">
      <xdr:nvSpPr>
        <xdr:cNvPr id="691"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97807</xdr:rowOff>
    </xdr:from>
    <xdr:ext cx="469744" cy="259045"/>
    <xdr:sp macro="" textlink="">
      <xdr:nvSpPr>
        <xdr:cNvPr id="692" name="n_1mainValue【消防施設】&#10;一人当たり面積"/>
        <xdr:cNvSpPr txBox="1"/>
      </xdr:nvSpPr>
      <xdr:spPr>
        <a:xfrm>
          <a:off x="210757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19066</xdr:rowOff>
    </xdr:from>
    <xdr:ext cx="469744" cy="259045"/>
    <xdr:sp macro="" textlink="">
      <xdr:nvSpPr>
        <xdr:cNvPr id="693" name="n_2mainValue【消防施設】&#10;一人当たり面積"/>
        <xdr:cNvSpPr txBox="1"/>
      </xdr:nvSpPr>
      <xdr:spPr>
        <a:xfrm>
          <a:off x="20199427" y="1442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4" name="直線コネクタ 70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5" name="テキスト ボックス 70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6" name="直線コネクタ 70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7" name="テキスト ボックス 70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8" name="直線コネクタ 70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9" name="テキスト ボックス 70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0" name="直線コネクタ 70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1" name="テキスト ボックス 71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2" name="直線コネクタ 71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3" name="テキスト ボックス 71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4" name="直線コネクタ 71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5" name="テキスト ボックス 71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6" name="直線コネクタ 7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7" name="テキスト ボックス 7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719" name="直線コネクタ 718"/>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720"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721" name="直線コネクタ 720"/>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3" name="直線コネクタ 72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724"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725" name="フローチャート: 判断 724"/>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726" name="フローチャート: 判断 725"/>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727" name="フローチャート: 判断 726"/>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8" name="テキスト ボックス 7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9" name="テキスト ボックス 7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0" name="テキスト ボックス 7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1" name="テキスト ボックス 7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2" name="テキスト ボックス 7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87449</xdr:rowOff>
    </xdr:from>
    <xdr:to>
      <xdr:col>85</xdr:col>
      <xdr:colOff>177800</xdr:colOff>
      <xdr:row>104</xdr:row>
      <xdr:rowOff>17599</xdr:rowOff>
    </xdr:to>
    <xdr:sp macro="" textlink="">
      <xdr:nvSpPr>
        <xdr:cNvPr id="733" name="楕円 732"/>
        <xdr:cNvSpPr/>
      </xdr:nvSpPr>
      <xdr:spPr>
        <a:xfrm>
          <a:off x="16268700" y="177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110326</xdr:rowOff>
    </xdr:from>
    <xdr:ext cx="405111" cy="259045"/>
    <xdr:sp macro="" textlink="">
      <xdr:nvSpPr>
        <xdr:cNvPr id="734" name="【庁舎】&#10;有形固定資産減価償却率該当値テキスト"/>
        <xdr:cNvSpPr txBox="1"/>
      </xdr:nvSpPr>
      <xdr:spPr>
        <a:xfrm>
          <a:off x="16357600" y="17598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116839</xdr:rowOff>
    </xdr:from>
    <xdr:to>
      <xdr:col>81</xdr:col>
      <xdr:colOff>101600</xdr:colOff>
      <xdr:row>104</xdr:row>
      <xdr:rowOff>46989</xdr:rowOff>
    </xdr:to>
    <xdr:sp macro="" textlink="">
      <xdr:nvSpPr>
        <xdr:cNvPr id="735" name="楕円 734"/>
        <xdr:cNvSpPr/>
      </xdr:nvSpPr>
      <xdr:spPr>
        <a:xfrm>
          <a:off x="15430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138249</xdr:rowOff>
    </xdr:from>
    <xdr:to>
      <xdr:col>85</xdr:col>
      <xdr:colOff>127000</xdr:colOff>
      <xdr:row>103</xdr:row>
      <xdr:rowOff>167639</xdr:rowOff>
    </xdr:to>
    <xdr:cxnSp macro="">
      <xdr:nvCxnSpPr>
        <xdr:cNvPr id="736" name="直線コネクタ 735"/>
        <xdr:cNvCxnSpPr/>
      </xdr:nvCxnSpPr>
      <xdr:spPr>
        <a:xfrm flipV="1">
          <a:off x="15481300" y="17797599"/>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139700</xdr:rowOff>
    </xdr:from>
    <xdr:to>
      <xdr:col>76</xdr:col>
      <xdr:colOff>165100</xdr:colOff>
      <xdr:row>104</xdr:row>
      <xdr:rowOff>69850</xdr:rowOff>
    </xdr:to>
    <xdr:sp macro="" textlink="">
      <xdr:nvSpPr>
        <xdr:cNvPr id="737" name="楕円 736"/>
        <xdr:cNvSpPr/>
      </xdr:nvSpPr>
      <xdr:spPr>
        <a:xfrm>
          <a:off x="14541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167639</xdr:rowOff>
    </xdr:from>
    <xdr:to>
      <xdr:col>81</xdr:col>
      <xdr:colOff>50800</xdr:colOff>
      <xdr:row>104</xdr:row>
      <xdr:rowOff>19050</xdr:rowOff>
    </xdr:to>
    <xdr:cxnSp macro="">
      <xdr:nvCxnSpPr>
        <xdr:cNvPr id="738" name="直線コネクタ 737"/>
        <xdr:cNvCxnSpPr/>
      </xdr:nvCxnSpPr>
      <xdr:spPr>
        <a:xfrm flipV="1">
          <a:off x="14592300" y="178269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34126</xdr:rowOff>
    </xdr:from>
    <xdr:ext cx="405111" cy="259045"/>
    <xdr:sp macro="" textlink="">
      <xdr:nvSpPr>
        <xdr:cNvPr id="739"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740"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38116</xdr:rowOff>
    </xdr:from>
    <xdr:ext cx="405111" cy="259045"/>
    <xdr:sp macro="" textlink="">
      <xdr:nvSpPr>
        <xdr:cNvPr id="741" name="n_1mainValue【庁舎】&#10;有形固定資産減価償却率"/>
        <xdr:cNvSpPr txBox="1"/>
      </xdr:nvSpPr>
      <xdr:spPr>
        <a:xfrm>
          <a:off x="15266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60977</xdr:rowOff>
    </xdr:from>
    <xdr:ext cx="405111" cy="259045"/>
    <xdr:sp macro="" textlink="">
      <xdr:nvSpPr>
        <xdr:cNvPr id="742" name="n_2mainValue【庁舎】&#10;有形固定資産減価償却率"/>
        <xdr:cNvSpPr txBox="1"/>
      </xdr:nvSpPr>
      <xdr:spPr>
        <a:xfrm>
          <a:off x="143897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3" name="正方形/長方形 7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4" name="正方形/長方形 7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5" name="正方形/長方形 7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6" name="正方形/長方形 7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7" name="正方形/長方形 7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8" name="正方形/長方形 7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9" name="正方形/長方形 7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0" name="正方形/長方形 7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1" name="テキスト ボックス 7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2" name="直線コネクタ 7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3" name="直線コネクタ 75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4" name="テキスト ボックス 75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5" name="直線コネクタ 75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6" name="テキスト ボックス 75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7" name="直線コネクタ 75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8" name="テキスト ボックス 75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9" name="直線コネクタ 75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0" name="テキスト ボックス 75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1" name="直線コネクタ 76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2" name="テキスト ボックス 76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3" name="直線コネクタ 7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4" name="テキスト ボックス 7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766" name="直線コネクタ 765"/>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767"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768" name="直線コネクタ 767"/>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769"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770" name="直線コネクタ 769"/>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771"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72" name="フローチャート: 判断 771"/>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773" name="フローチャート: 判断 772"/>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46355</xdr:rowOff>
    </xdr:from>
    <xdr:to>
      <xdr:col>107</xdr:col>
      <xdr:colOff>101600</xdr:colOff>
      <xdr:row>105</xdr:row>
      <xdr:rowOff>147955</xdr:rowOff>
    </xdr:to>
    <xdr:sp macro="" textlink="">
      <xdr:nvSpPr>
        <xdr:cNvPr id="774" name="フローチャート: 判断 773"/>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5" name="テキスト ボックス 7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6" name="テキスト ボックス 7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7" name="テキスト ボックス 7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8" name="テキスト ボックス 7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9" name="テキスト ボックス 7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124461</xdr:rowOff>
    </xdr:from>
    <xdr:to>
      <xdr:col>116</xdr:col>
      <xdr:colOff>114300</xdr:colOff>
      <xdr:row>104</xdr:row>
      <xdr:rowOff>54611</xdr:rowOff>
    </xdr:to>
    <xdr:sp macro="" textlink="">
      <xdr:nvSpPr>
        <xdr:cNvPr id="780" name="楕円 779"/>
        <xdr:cNvSpPr/>
      </xdr:nvSpPr>
      <xdr:spPr>
        <a:xfrm>
          <a:off x="221107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147338</xdr:rowOff>
    </xdr:from>
    <xdr:ext cx="469744" cy="259045"/>
    <xdr:sp macro="" textlink="">
      <xdr:nvSpPr>
        <xdr:cNvPr id="781" name="【庁舎】&#10;一人当たり面積該当値テキスト"/>
        <xdr:cNvSpPr txBox="1"/>
      </xdr:nvSpPr>
      <xdr:spPr>
        <a:xfrm>
          <a:off x="22199600"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139700</xdr:rowOff>
    </xdr:from>
    <xdr:to>
      <xdr:col>112</xdr:col>
      <xdr:colOff>38100</xdr:colOff>
      <xdr:row>104</xdr:row>
      <xdr:rowOff>69850</xdr:rowOff>
    </xdr:to>
    <xdr:sp macro="" textlink="">
      <xdr:nvSpPr>
        <xdr:cNvPr id="782" name="楕円 781"/>
        <xdr:cNvSpPr/>
      </xdr:nvSpPr>
      <xdr:spPr>
        <a:xfrm>
          <a:off x="21272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3811</xdr:rowOff>
    </xdr:from>
    <xdr:to>
      <xdr:col>116</xdr:col>
      <xdr:colOff>63500</xdr:colOff>
      <xdr:row>104</xdr:row>
      <xdr:rowOff>19050</xdr:rowOff>
    </xdr:to>
    <xdr:cxnSp macro="">
      <xdr:nvCxnSpPr>
        <xdr:cNvPr id="783" name="直線コネクタ 782"/>
        <xdr:cNvCxnSpPr/>
      </xdr:nvCxnSpPr>
      <xdr:spPr>
        <a:xfrm flipV="1">
          <a:off x="21323300" y="1783461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88264</xdr:rowOff>
    </xdr:from>
    <xdr:to>
      <xdr:col>107</xdr:col>
      <xdr:colOff>101600</xdr:colOff>
      <xdr:row>104</xdr:row>
      <xdr:rowOff>18414</xdr:rowOff>
    </xdr:to>
    <xdr:sp macro="" textlink="">
      <xdr:nvSpPr>
        <xdr:cNvPr id="784" name="楕円 783"/>
        <xdr:cNvSpPr/>
      </xdr:nvSpPr>
      <xdr:spPr>
        <a:xfrm>
          <a:off x="20383500" y="1774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139064</xdr:rowOff>
    </xdr:from>
    <xdr:to>
      <xdr:col>111</xdr:col>
      <xdr:colOff>177800</xdr:colOff>
      <xdr:row>104</xdr:row>
      <xdr:rowOff>19050</xdr:rowOff>
    </xdr:to>
    <xdr:cxnSp macro="">
      <xdr:nvCxnSpPr>
        <xdr:cNvPr id="785" name="直線コネクタ 784"/>
        <xdr:cNvCxnSpPr/>
      </xdr:nvCxnSpPr>
      <xdr:spPr>
        <a:xfrm>
          <a:off x="20434300" y="1779841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76216</xdr:rowOff>
    </xdr:from>
    <xdr:ext cx="469744" cy="259045"/>
    <xdr:sp macro="" textlink="">
      <xdr:nvSpPr>
        <xdr:cNvPr id="786"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139082</xdr:rowOff>
    </xdr:from>
    <xdr:ext cx="469744" cy="259045"/>
    <xdr:sp macro="" textlink="">
      <xdr:nvSpPr>
        <xdr:cNvPr id="787" name="n_2aveValue【庁舎】&#10;一人当たり面積"/>
        <xdr:cNvSpPr txBox="1"/>
      </xdr:nvSpPr>
      <xdr:spPr>
        <a:xfrm>
          <a:off x="20199427" y="1814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86377</xdr:rowOff>
    </xdr:from>
    <xdr:ext cx="469744" cy="259045"/>
    <xdr:sp macro="" textlink="">
      <xdr:nvSpPr>
        <xdr:cNvPr id="788" name="n_1mainValue【庁舎】&#10;一人当たり面積"/>
        <xdr:cNvSpPr txBox="1"/>
      </xdr:nvSpPr>
      <xdr:spPr>
        <a:xfrm>
          <a:off x="21075727" y="17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34941</xdr:rowOff>
    </xdr:from>
    <xdr:ext cx="469744" cy="259045"/>
    <xdr:sp macro="" textlink="">
      <xdr:nvSpPr>
        <xdr:cNvPr id="789" name="n_2mainValue【庁舎】&#10;一人当たり面積"/>
        <xdr:cNvSpPr txBox="1"/>
      </xdr:nvSpPr>
      <xdr:spPr>
        <a:xfrm>
          <a:off x="20199427" y="1752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0" name="正方形/長方形 7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1" name="正方形/長方形 7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2" name="テキスト ボックス 7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体育館・プールについては、取得価額等の大部分を占めるながと総合体育館が平成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年度建設で、残存価格が残っていることから、類似団体と比べて</a:t>
          </a:r>
          <a:r>
            <a:rPr kumimoji="1" lang="ja-JP" altLang="ja-JP" sz="1300">
              <a:solidFill>
                <a:schemeClr val="dk1"/>
              </a:solidFill>
              <a:effectLst/>
              <a:latin typeface="+mn-lt"/>
              <a:ea typeface="+mn-ea"/>
              <a:cs typeface="+mn-cs"/>
            </a:rPr>
            <a:t>有形固定資産減価償却率</a:t>
          </a:r>
          <a:r>
            <a:rPr kumimoji="1" lang="ja-JP" altLang="en-US" sz="1300">
              <a:solidFill>
                <a:schemeClr val="dk1"/>
              </a:solidFill>
              <a:effectLst/>
              <a:latin typeface="+mn-lt"/>
              <a:ea typeface="+mn-ea"/>
              <a:cs typeface="+mn-cs"/>
            </a:rPr>
            <a:t>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一般廃棄物処理施設については、老朽化が進んでいた可燃ごみ焼却施設を萩市と共同で平成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年度にかけて建設を行ったこと、また、跡地に新たにプラスチック製容器包装類と紙製容器包装類を分別・資源化するためのリサイクル施設を建設したことから、</a:t>
          </a:r>
          <a:r>
            <a:rPr kumimoji="1" lang="ja-JP" altLang="ja-JP" sz="1300">
              <a:solidFill>
                <a:schemeClr val="dk1"/>
              </a:solidFill>
              <a:effectLst/>
              <a:latin typeface="+mn-lt"/>
              <a:ea typeface="+mn-ea"/>
              <a:cs typeface="+mn-cs"/>
            </a:rPr>
            <a:t>類似団体と比べて</a:t>
          </a:r>
          <a:r>
            <a:rPr kumimoji="1" lang="ja-JP" altLang="en-US" sz="1300">
              <a:latin typeface="ＭＳ Ｐゴシック" panose="020B0600070205080204" pitchFamily="50" charset="-128"/>
              <a:ea typeface="ＭＳ Ｐゴシック" panose="020B0600070205080204" pitchFamily="50" charset="-128"/>
            </a:rPr>
            <a:t>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消防施設についても、平成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年度に消防庁舎の建て替えが完了し、</a:t>
          </a:r>
          <a:r>
            <a:rPr kumimoji="1" lang="ja-JP" altLang="ja-JP" sz="1300">
              <a:solidFill>
                <a:schemeClr val="dk1"/>
              </a:solidFill>
              <a:effectLst/>
              <a:latin typeface="+mn-lt"/>
              <a:ea typeface="+mn-ea"/>
              <a:cs typeface="+mn-cs"/>
            </a:rPr>
            <a:t>有形固定資産減価償却率が</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年度から</a:t>
          </a:r>
          <a:r>
            <a:rPr kumimoji="1" lang="ja-JP" altLang="ja-JP" sz="1300">
              <a:solidFill>
                <a:schemeClr val="dk1"/>
              </a:solidFill>
              <a:effectLst/>
              <a:latin typeface="+mn-lt"/>
              <a:ea typeface="+mn-ea"/>
              <a:cs typeface="+mn-cs"/>
            </a:rPr>
            <a:t>大きく下がっている。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34,893
34,492
357.31
21,378,530
20,341,560
640,974
12,756,329
21,915,447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dk1"/>
              </a:solidFill>
              <a:effectLst/>
              <a:latin typeface="+mn-lt"/>
              <a:ea typeface="+mn-ea"/>
              <a:cs typeface="+mn-cs"/>
            </a:rPr>
            <a:t>　法人税割の増などにより、基準財政収入額は増となったが、指数は前年度から増減がなく、類似団体平均値を下回っている状況である。</a:t>
          </a:r>
          <a:endParaRPr lang="ja-JP" altLang="ja-JP" sz="1400">
            <a:effectLst/>
          </a:endParaRPr>
        </a:p>
        <a:p>
          <a:r>
            <a:rPr lang="en-US" altLang="ja-JP" sz="1100" b="0">
              <a:solidFill>
                <a:schemeClr val="dk1"/>
              </a:solidFill>
              <a:effectLst/>
              <a:latin typeface="+mn-lt"/>
              <a:ea typeface="+mn-ea"/>
              <a:cs typeface="+mn-cs"/>
            </a:rPr>
            <a:t>　今後も人口減少・少子高齢化の進行による市税等の収入減が予想される中で、長門市経営改革プランに基づき、歳入規模・構造に見合った歳出構造への転換を図ることに加え、人口減少に歯止めをかけていくため、長門市まち・ひと・しごと創生創業戦略に沿った取組を着実に推進す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43</xdr:row>
      <xdr:rowOff>155575</xdr:rowOff>
    </xdr:to>
    <xdr:cxnSp macro="">
      <xdr:nvCxnSpPr>
        <xdr:cNvPr id="69" name="直線コネクタ 68"/>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43</xdr:row>
      <xdr:rowOff>155575</xdr:rowOff>
    </xdr:to>
    <xdr:cxnSp macro="">
      <xdr:nvCxnSpPr>
        <xdr:cNvPr id="72" name="直線コネクタ 71"/>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155575</xdr:rowOff>
    </xdr:to>
    <xdr:cxnSp macro="">
      <xdr:nvCxnSpPr>
        <xdr:cNvPr id="75" name="直線コネクタ 74"/>
        <xdr:cNvCxnSpPr/>
      </xdr:nvCxnSpPr>
      <xdr:spPr>
        <a:xfrm>
          <a:off x="2336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8" name="直線コネクタ 77"/>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88" name="楕円 87"/>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76852</xdr:rowOff>
    </xdr:from>
    <xdr:ext cx="762000" cy="259045"/>
    <xdr:sp macro="" textlink="">
      <xdr:nvSpPr>
        <xdr:cNvPr id="89"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0" name="楕円 89"/>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1" name="テキスト ボックス 90"/>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baseline="0">
              <a:solidFill>
                <a:schemeClr val="dk1"/>
              </a:solidFill>
              <a:effectLst/>
              <a:latin typeface="+mn-lt"/>
              <a:ea typeface="+mn-ea"/>
              <a:cs typeface="+mn-cs"/>
            </a:rPr>
            <a:t>　</a:t>
          </a:r>
          <a:r>
            <a:rPr lang="en-US" altLang="ja-JP" sz="1100" b="0">
              <a:solidFill>
                <a:schemeClr val="dk1"/>
              </a:solidFill>
              <a:effectLst/>
              <a:latin typeface="+mn-lt"/>
              <a:ea typeface="+mn-ea"/>
              <a:cs typeface="+mn-cs"/>
            </a:rPr>
            <a:t>普通交付税の合併算定替の縮減により、経常一般財源歳入額が前年度と比較して1.8％の減となったことに加え、公債費の増や紙製包装容器類等の分別収集を開始したことによる物件費の増などにより、比率が3.3％悪化し、類似団体平均値を下回った。</a:t>
          </a:r>
          <a:endParaRPr lang="ja-JP" altLang="ja-JP" sz="1400">
            <a:effectLst/>
          </a:endParaRPr>
        </a:p>
        <a:p>
          <a:r>
            <a:rPr lang="en-US" altLang="ja-JP" sz="1100" b="0">
              <a:solidFill>
                <a:schemeClr val="dk1"/>
              </a:solidFill>
              <a:effectLst/>
              <a:latin typeface="+mn-lt"/>
              <a:ea typeface="+mn-ea"/>
              <a:cs typeface="+mn-cs"/>
            </a:rPr>
            <a:t>　今後、人件費や経常経費の抑制などの財政健全化へ向けた取組に努める。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81704</xdr:rowOff>
    </xdr:from>
    <xdr:to>
      <xdr:col>23</xdr:col>
      <xdr:colOff>133350</xdr:colOff>
      <xdr:row>61</xdr:row>
      <xdr:rowOff>42969</xdr:rowOff>
    </xdr:to>
    <xdr:cxnSp macro="">
      <xdr:nvCxnSpPr>
        <xdr:cNvPr id="132" name="直線コネクタ 131"/>
        <xdr:cNvCxnSpPr/>
      </xdr:nvCxnSpPr>
      <xdr:spPr>
        <a:xfrm>
          <a:off x="4114800" y="10368704"/>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81704</xdr:rowOff>
    </xdr:from>
    <xdr:to>
      <xdr:col>19</xdr:col>
      <xdr:colOff>133350</xdr:colOff>
      <xdr:row>60</xdr:row>
      <xdr:rowOff>85725</xdr:rowOff>
    </xdr:to>
    <xdr:cxnSp macro="">
      <xdr:nvCxnSpPr>
        <xdr:cNvPr id="135" name="直線コネクタ 134"/>
        <xdr:cNvCxnSpPr/>
      </xdr:nvCxnSpPr>
      <xdr:spPr>
        <a:xfrm flipV="1">
          <a:off x="3225800" y="1036870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85725</xdr:rowOff>
    </xdr:from>
    <xdr:to>
      <xdr:col>15</xdr:col>
      <xdr:colOff>82550</xdr:colOff>
      <xdr:row>61</xdr:row>
      <xdr:rowOff>14817</xdr:rowOff>
    </xdr:to>
    <xdr:cxnSp macro="">
      <xdr:nvCxnSpPr>
        <xdr:cNvPr id="138" name="直線コネクタ 137"/>
        <xdr:cNvCxnSpPr/>
      </xdr:nvCxnSpPr>
      <xdr:spPr>
        <a:xfrm flipV="1">
          <a:off x="2336800" y="1037272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109855</xdr:rowOff>
    </xdr:from>
    <xdr:to>
      <xdr:col>11</xdr:col>
      <xdr:colOff>31750</xdr:colOff>
      <xdr:row>61</xdr:row>
      <xdr:rowOff>14817</xdr:rowOff>
    </xdr:to>
    <xdr:cxnSp macro="">
      <xdr:nvCxnSpPr>
        <xdr:cNvPr id="141" name="直線コネクタ 140"/>
        <xdr:cNvCxnSpPr/>
      </xdr:nvCxnSpPr>
      <xdr:spPr>
        <a:xfrm>
          <a:off x="1447800" y="10396855"/>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163619</xdr:rowOff>
    </xdr:from>
    <xdr:to>
      <xdr:col>23</xdr:col>
      <xdr:colOff>184150</xdr:colOff>
      <xdr:row>61</xdr:row>
      <xdr:rowOff>93769</xdr:rowOff>
    </xdr:to>
    <xdr:sp macro="" textlink="">
      <xdr:nvSpPr>
        <xdr:cNvPr id="151" name="楕円 150"/>
        <xdr:cNvSpPr/>
      </xdr:nvSpPr>
      <xdr:spPr>
        <a:xfrm>
          <a:off x="49022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135696</xdr:rowOff>
    </xdr:from>
    <xdr:ext cx="762000" cy="259045"/>
    <xdr:sp macro="" textlink="">
      <xdr:nvSpPr>
        <xdr:cNvPr id="152" name="財政構造の弾力性該当値テキスト"/>
        <xdr:cNvSpPr txBox="1"/>
      </xdr:nvSpPr>
      <xdr:spPr>
        <a:xfrm>
          <a:off x="5041900" y="1042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30904</xdr:rowOff>
    </xdr:from>
    <xdr:to>
      <xdr:col>19</xdr:col>
      <xdr:colOff>184150</xdr:colOff>
      <xdr:row>60</xdr:row>
      <xdr:rowOff>132504</xdr:rowOff>
    </xdr:to>
    <xdr:sp macro="" textlink="">
      <xdr:nvSpPr>
        <xdr:cNvPr id="153" name="楕円 152"/>
        <xdr:cNvSpPr/>
      </xdr:nvSpPr>
      <xdr:spPr>
        <a:xfrm>
          <a:off x="4064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142681</xdr:rowOff>
    </xdr:from>
    <xdr:ext cx="736600" cy="259045"/>
    <xdr:sp macro="" textlink="">
      <xdr:nvSpPr>
        <xdr:cNvPr id="154" name="テキスト ボックス 153"/>
        <xdr:cNvSpPr txBox="1"/>
      </xdr:nvSpPr>
      <xdr:spPr>
        <a:xfrm>
          <a:off x="3733800" y="1008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34925</xdr:rowOff>
    </xdr:from>
    <xdr:to>
      <xdr:col>15</xdr:col>
      <xdr:colOff>133350</xdr:colOff>
      <xdr:row>60</xdr:row>
      <xdr:rowOff>136525</xdr:rowOff>
    </xdr:to>
    <xdr:sp macro="" textlink="">
      <xdr:nvSpPr>
        <xdr:cNvPr id="155" name="楕円 154"/>
        <xdr:cNvSpPr/>
      </xdr:nvSpPr>
      <xdr:spPr>
        <a:xfrm>
          <a:off x="3175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121302</xdr:rowOff>
    </xdr:from>
    <xdr:ext cx="762000" cy="259045"/>
    <xdr:sp macro="" textlink="">
      <xdr:nvSpPr>
        <xdr:cNvPr id="156" name="テキスト ボックス 155"/>
        <xdr:cNvSpPr txBox="1"/>
      </xdr:nvSpPr>
      <xdr:spPr>
        <a:xfrm>
          <a:off x="2844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135467</xdr:rowOff>
    </xdr:from>
    <xdr:to>
      <xdr:col>11</xdr:col>
      <xdr:colOff>82550</xdr:colOff>
      <xdr:row>61</xdr:row>
      <xdr:rowOff>65617</xdr:rowOff>
    </xdr:to>
    <xdr:sp macro="" textlink="">
      <xdr:nvSpPr>
        <xdr:cNvPr id="157" name="楕円 156"/>
        <xdr:cNvSpPr/>
      </xdr:nvSpPr>
      <xdr:spPr>
        <a:xfrm>
          <a:off x="2286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50394</xdr:rowOff>
    </xdr:from>
    <xdr:ext cx="762000" cy="259045"/>
    <xdr:sp macro="" textlink="">
      <xdr:nvSpPr>
        <xdr:cNvPr id="158" name="テキスト ボックス 157"/>
        <xdr:cNvSpPr txBox="1"/>
      </xdr:nvSpPr>
      <xdr:spPr>
        <a:xfrm>
          <a:off x="1955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59055</xdr:rowOff>
    </xdr:from>
    <xdr:to>
      <xdr:col>7</xdr:col>
      <xdr:colOff>31750</xdr:colOff>
      <xdr:row>60</xdr:row>
      <xdr:rowOff>160655</xdr:rowOff>
    </xdr:to>
    <xdr:sp macro="" textlink="">
      <xdr:nvSpPr>
        <xdr:cNvPr id="159" name="楕円 158"/>
        <xdr:cNvSpPr/>
      </xdr:nvSpPr>
      <xdr:spPr>
        <a:xfrm>
          <a:off x="1397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145432</xdr:rowOff>
    </xdr:from>
    <xdr:ext cx="762000" cy="259045"/>
    <xdr:sp macro="" textlink="">
      <xdr:nvSpPr>
        <xdr:cNvPr id="160" name="テキスト ボックス 159"/>
        <xdr:cNvSpPr txBox="1"/>
      </xdr:nvSpPr>
      <xdr:spPr>
        <a:xfrm>
          <a:off x="1066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dk1"/>
              </a:solidFill>
              <a:effectLst/>
              <a:latin typeface="+mn-lt"/>
              <a:ea typeface="+mn-ea"/>
              <a:cs typeface="+mn-cs"/>
            </a:rPr>
            <a:t>　定員適正化計画に沿った職員数の削減により、人件費は前年度と比較して1.3％の減となったが、紙製包装容器類等の分別収集を開始したことにより、物件費は2.6％の増となった。加えて人口が減少したことにより、人口一人当たりの決算額は前年度より増加している。</a:t>
          </a:r>
          <a:endParaRPr lang="ja-JP" altLang="ja-JP" sz="1400">
            <a:effectLst/>
          </a:endParaRPr>
        </a:p>
        <a:p>
          <a:r>
            <a:rPr lang="en-US" altLang="ja-JP" sz="1100" b="0">
              <a:solidFill>
                <a:schemeClr val="dk1"/>
              </a:solidFill>
              <a:effectLst/>
              <a:latin typeface="+mn-lt"/>
              <a:ea typeface="+mn-ea"/>
              <a:cs typeface="+mn-cs"/>
            </a:rPr>
            <a:t>　このため、長門市経営改革プランに沿った行政組織の一層のスリム化と、経常経費の抑制を努めるとともに、長門市まち・ひと・しごと創生総合戦略に沿って、人口減少に歯止めをかけるための取組を進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14568</xdr:rowOff>
    </xdr:from>
    <xdr:to>
      <xdr:col>23</xdr:col>
      <xdr:colOff>133350</xdr:colOff>
      <xdr:row>84</xdr:row>
      <xdr:rowOff>56820</xdr:rowOff>
    </xdr:to>
    <xdr:cxnSp macro="">
      <xdr:nvCxnSpPr>
        <xdr:cNvPr id="195" name="直線コネクタ 194"/>
        <xdr:cNvCxnSpPr/>
      </xdr:nvCxnSpPr>
      <xdr:spPr>
        <a:xfrm>
          <a:off x="4114800" y="14416368"/>
          <a:ext cx="838200" cy="4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133897</xdr:rowOff>
    </xdr:from>
    <xdr:to>
      <xdr:col>19</xdr:col>
      <xdr:colOff>133350</xdr:colOff>
      <xdr:row>84</xdr:row>
      <xdr:rowOff>14568</xdr:rowOff>
    </xdr:to>
    <xdr:cxnSp macro="">
      <xdr:nvCxnSpPr>
        <xdr:cNvPr id="198" name="直線コネクタ 197"/>
        <xdr:cNvCxnSpPr/>
      </xdr:nvCxnSpPr>
      <xdr:spPr>
        <a:xfrm>
          <a:off x="3225800" y="14364247"/>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125355</xdr:rowOff>
    </xdr:from>
    <xdr:to>
      <xdr:col>15</xdr:col>
      <xdr:colOff>82550</xdr:colOff>
      <xdr:row>83</xdr:row>
      <xdr:rowOff>133897</xdr:rowOff>
    </xdr:to>
    <xdr:cxnSp macro="">
      <xdr:nvCxnSpPr>
        <xdr:cNvPr id="201" name="直線コネクタ 200"/>
        <xdr:cNvCxnSpPr/>
      </xdr:nvCxnSpPr>
      <xdr:spPr>
        <a:xfrm>
          <a:off x="2336800" y="14355705"/>
          <a:ext cx="889000" cy="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70354</xdr:rowOff>
    </xdr:from>
    <xdr:to>
      <xdr:col>11</xdr:col>
      <xdr:colOff>31750</xdr:colOff>
      <xdr:row>83</xdr:row>
      <xdr:rowOff>125355</xdr:rowOff>
    </xdr:to>
    <xdr:cxnSp macro="">
      <xdr:nvCxnSpPr>
        <xdr:cNvPr id="204" name="直線コネクタ 203"/>
        <xdr:cNvCxnSpPr/>
      </xdr:nvCxnSpPr>
      <xdr:spPr>
        <a:xfrm>
          <a:off x="1447800" y="14300704"/>
          <a:ext cx="889000" cy="5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6020</xdr:rowOff>
    </xdr:from>
    <xdr:to>
      <xdr:col>23</xdr:col>
      <xdr:colOff>184150</xdr:colOff>
      <xdr:row>84</xdr:row>
      <xdr:rowOff>107620</xdr:rowOff>
    </xdr:to>
    <xdr:sp macro="" textlink="">
      <xdr:nvSpPr>
        <xdr:cNvPr id="214" name="楕円 213"/>
        <xdr:cNvSpPr/>
      </xdr:nvSpPr>
      <xdr:spPr>
        <a:xfrm>
          <a:off x="4902200" y="1440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149547</xdr:rowOff>
    </xdr:from>
    <xdr:ext cx="762000" cy="259045"/>
    <xdr:sp macro="" textlink="">
      <xdr:nvSpPr>
        <xdr:cNvPr id="215" name="人件費・物件費等の状況該当値テキスト"/>
        <xdr:cNvSpPr txBox="1"/>
      </xdr:nvSpPr>
      <xdr:spPr>
        <a:xfrm>
          <a:off x="5041900" y="1437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135218</xdr:rowOff>
    </xdr:from>
    <xdr:to>
      <xdr:col>19</xdr:col>
      <xdr:colOff>184150</xdr:colOff>
      <xdr:row>84</xdr:row>
      <xdr:rowOff>65368</xdr:rowOff>
    </xdr:to>
    <xdr:sp macro="" textlink="">
      <xdr:nvSpPr>
        <xdr:cNvPr id="216" name="楕円 215"/>
        <xdr:cNvSpPr/>
      </xdr:nvSpPr>
      <xdr:spPr>
        <a:xfrm>
          <a:off x="4064000" y="1436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50145</xdr:rowOff>
    </xdr:from>
    <xdr:ext cx="736600" cy="259045"/>
    <xdr:sp macro="" textlink="">
      <xdr:nvSpPr>
        <xdr:cNvPr id="217" name="テキスト ボックス 216"/>
        <xdr:cNvSpPr txBox="1"/>
      </xdr:nvSpPr>
      <xdr:spPr>
        <a:xfrm>
          <a:off x="3733800" y="14451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83097</xdr:rowOff>
    </xdr:from>
    <xdr:to>
      <xdr:col>15</xdr:col>
      <xdr:colOff>133350</xdr:colOff>
      <xdr:row>84</xdr:row>
      <xdr:rowOff>13247</xdr:rowOff>
    </xdr:to>
    <xdr:sp macro="" textlink="">
      <xdr:nvSpPr>
        <xdr:cNvPr id="218" name="楕円 217"/>
        <xdr:cNvSpPr/>
      </xdr:nvSpPr>
      <xdr:spPr>
        <a:xfrm>
          <a:off x="3175000" y="1431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169474</xdr:rowOff>
    </xdr:from>
    <xdr:ext cx="762000" cy="259045"/>
    <xdr:sp macro="" textlink="">
      <xdr:nvSpPr>
        <xdr:cNvPr id="219" name="テキスト ボックス 218"/>
        <xdr:cNvSpPr txBox="1"/>
      </xdr:nvSpPr>
      <xdr:spPr>
        <a:xfrm>
          <a:off x="2844800" y="14399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74555</xdr:rowOff>
    </xdr:from>
    <xdr:to>
      <xdr:col>11</xdr:col>
      <xdr:colOff>82550</xdr:colOff>
      <xdr:row>84</xdr:row>
      <xdr:rowOff>4705</xdr:rowOff>
    </xdr:to>
    <xdr:sp macro="" textlink="">
      <xdr:nvSpPr>
        <xdr:cNvPr id="220" name="楕円 219"/>
        <xdr:cNvSpPr/>
      </xdr:nvSpPr>
      <xdr:spPr>
        <a:xfrm>
          <a:off x="2286000" y="1430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160932</xdr:rowOff>
    </xdr:from>
    <xdr:ext cx="762000" cy="259045"/>
    <xdr:sp macro="" textlink="">
      <xdr:nvSpPr>
        <xdr:cNvPr id="221" name="テキスト ボックス 220"/>
        <xdr:cNvSpPr txBox="1"/>
      </xdr:nvSpPr>
      <xdr:spPr>
        <a:xfrm>
          <a:off x="1955800" y="14391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19554</xdr:rowOff>
    </xdr:from>
    <xdr:to>
      <xdr:col>7</xdr:col>
      <xdr:colOff>31750</xdr:colOff>
      <xdr:row>83</xdr:row>
      <xdr:rowOff>121154</xdr:rowOff>
    </xdr:to>
    <xdr:sp macro="" textlink="">
      <xdr:nvSpPr>
        <xdr:cNvPr id="222" name="楕円 221"/>
        <xdr:cNvSpPr/>
      </xdr:nvSpPr>
      <xdr:spPr>
        <a:xfrm>
          <a:off x="1397000" y="1424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105931</xdr:rowOff>
    </xdr:from>
    <xdr:ext cx="762000" cy="259045"/>
    <xdr:sp macro="" textlink="">
      <xdr:nvSpPr>
        <xdr:cNvPr id="223" name="テキスト ボックス 222"/>
        <xdr:cNvSpPr txBox="1"/>
      </xdr:nvSpPr>
      <xdr:spPr>
        <a:xfrm>
          <a:off x="1066800" y="1433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dk1"/>
              </a:solidFill>
              <a:effectLst/>
              <a:latin typeface="+mn-lt"/>
              <a:ea typeface="+mn-ea"/>
              <a:cs typeface="+mn-cs"/>
            </a:rPr>
            <a:t>　平成28年度に職員の経験年数別階層の移動があったことに加え、人事評価結果を早期に反映させるため、昇給時期の変更を行っていることから、類似団体平均値を下回っている。</a:t>
          </a:r>
          <a:endParaRPr lang="ja-JP" altLang="ja-JP" sz="1400">
            <a:effectLst/>
          </a:endParaRPr>
        </a:p>
        <a:p>
          <a:r>
            <a:rPr lang="en-US" altLang="ja-JP" sz="1100" b="0">
              <a:solidFill>
                <a:schemeClr val="dk1"/>
              </a:solidFill>
              <a:effectLst/>
              <a:latin typeface="+mn-lt"/>
              <a:ea typeface="+mn-ea"/>
              <a:cs typeface="+mn-cs"/>
            </a:rPr>
            <a:t>　今後も定員適正化計画と合わせて、給与構造の改革等を講じ、人件費総額の抑制に努める。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5080</xdr:rowOff>
    </xdr:from>
    <xdr:to>
      <xdr:col>81</xdr:col>
      <xdr:colOff>44450</xdr:colOff>
      <xdr:row>86</xdr:row>
      <xdr:rowOff>5080</xdr:rowOff>
    </xdr:to>
    <xdr:cxnSp macro="">
      <xdr:nvCxnSpPr>
        <xdr:cNvPr id="257" name="直線コネクタ 256"/>
        <xdr:cNvCxnSpPr/>
      </xdr:nvCxnSpPr>
      <xdr:spPr>
        <a:xfrm>
          <a:off x="16179800" y="14749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5080</xdr:rowOff>
    </xdr:from>
    <xdr:to>
      <xdr:col>77</xdr:col>
      <xdr:colOff>44450</xdr:colOff>
      <xdr:row>86</xdr:row>
      <xdr:rowOff>93557</xdr:rowOff>
    </xdr:to>
    <xdr:cxnSp macro="">
      <xdr:nvCxnSpPr>
        <xdr:cNvPr id="260" name="直線コネクタ 259"/>
        <xdr:cNvCxnSpPr/>
      </xdr:nvCxnSpPr>
      <xdr:spPr>
        <a:xfrm flipV="1">
          <a:off x="15290800" y="1474978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93557</xdr:rowOff>
    </xdr:to>
    <xdr:cxnSp macro="">
      <xdr:nvCxnSpPr>
        <xdr:cNvPr id="263" name="直線コネクタ 262"/>
        <xdr:cNvCxnSpPr/>
      </xdr:nvCxnSpPr>
      <xdr:spPr>
        <a:xfrm>
          <a:off x="14401800" y="1480608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85513</xdr:rowOff>
    </xdr:to>
    <xdr:cxnSp macro="">
      <xdr:nvCxnSpPr>
        <xdr:cNvPr id="266" name="直線コネクタ 265"/>
        <xdr:cNvCxnSpPr/>
      </xdr:nvCxnSpPr>
      <xdr:spPr>
        <a:xfrm flipV="1">
          <a:off x="13512800" y="1480608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125730</xdr:rowOff>
    </xdr:from>
    <xdr:to>
      <xdr:col>81</xdr:col>
      <xdr:colOff>95250</xdr:colOff>
      <xdr:row>86</xdr:row>
      <xdr:rowOff>55880</xdr:rowOff>
    </xdr:to>
    <xdr:sp macro="" textlink="">
      <xdr:nvSpPr>
        <xdr:cNvPr id="276" name="楕円 275"/>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142257</xdr:rowOff>
    </xdr:from>
    <xdr:ext cx="762000" cy="259045"/>
    <xdr:sp macro="" textlink="">
      <xdr:nvSpPr>
        <xdr:cNvPr id="277" name="給与水準   （国との比較）該当値テキスト"/>
        <xdr:cNvSpPr txBox="1"/>
      </xdr:nvSpPr>
      <xdr:spPr>
        <a:xfrm>
          <a:off x="171069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125730</xdr:rowOff>
    </xdr:from>
    <xdr:to>
      <xdr:col>77</xdr:col>
      <xdr:colOff>95250</xdr:colOff>
      <xdr:row>86</xdr:row>
      <xdr:rowOff>55880</xdr:rowOff>
    </xdr:to>
    <xdr:sp macro="" textlink="">
      <xdr:nvSpPr>
        <xdr:cNvPr id="278" name="楕円 277"/>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79" name="テキスト ボックス 278"/>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42757</xdr:rowOff>
    </xdr:from>
    <xdr:to>
      <xdr:col>73</xdr:col>
      <xdr:colOff>44450</xdr:colOff>
      <xdr:row>86</xdr:row>
      <xdr:rowOff>144357</xdr:rowOff>
    </xdr:to>
    <xdr:sp macro="" textlink="">
      <xdr:nvSpPr>
        <xdr:cNvPr id="280" name="楕円 279"/>
        <xdr:cNvSpPr/>
      </xdr:nvSpPr>
      <xdr:spPr>
        <a:xfrm>
          <a:off x="15240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129134</xdr:rowOff>
    </xdr:from>
    <xdr:ext cx="762000" cy="259045"/>
    <xdr:sp macro="" textlink="">
      <xdr:nvSpPr>
        <xdr:cNvPr id="281" name="テキスト ボックス 280"/>
        <xdr:cNvSpPr txBox="1"/>
      </xdr:nvSpPr>
      <xdr:spPr>
        <a:xfrm>
          <a:off x="14909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2" name="楕円 281"/>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3" name="テキスト ボックス 282"/>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34713</xdr:rowOff>
    </xdr:from>
    <xdr:to>
      <xdr:col>64</xdr:col>
      <xdr:colOff>152400</xdr:colOff>
      <xdr:row>86</xdr:row>
      <xdr:rowOff>136313</xdr:rowOff>
    </xdr:to>
    <xdr:sp macro="" textlink="">
      <xdr:nvSpPr>
        <xdr:cNvPr id="284" name="楕円 283"/>
        <xdr:cNvSpPr/>
      </xdr:nvSpPr>
      <xdr:spPr>
        <a:xfrm>
          <a:off x="13462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121090</xdr:rowOff>
    </xdr:from>
    <xdr:ext cx="762000" cy="259045"/>
    <xdr:sp macro="" textlink="">
      <xdr:nvSpPr>
        <xdr:cNvPr id="285" name="テキスト ボックス 284"/>
        <xdr:cNvSpPr txBox="1"/>
      </xdr:nvSpPr>
      <xdr:spPr>
        <a:xfrm>
          <a:off x="13131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dk1"/>
              </a:solidFill>
              <a:effectLst/>
              <a:latin typeface="+mn-lt"/>
              <a:ea typeface="+mn-ea"/>
              <a:cs typeface="+mn-cs"/>
            </a:rPr>
            <a:t>　定員適正化計画による職員数の削減を進めているものの、旧1市3町による合併市であり、近年の人口減少も要因となり、人口千人当たり職員数は依然として高い数値となっており、類似団体平均値を大きく上回っている。このことから、第４次定員適正化計画に基づき、今後も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128088</xdr:rowOff>
    </xdr:from>
    <xdr:to>
      <xdr:col>81</xdr:col>
      <xdr:colOff>44450</xdr:colOff>
      <xdr:row>63</xdr:row>
      <xdr:rowOff>153367</xdr:rowOff>
    </xdr:to>
    <xdr:cxnSp macro="">
      <xdr:nvCxnSpPr>
        <xdr:cNvPr id="322" name="直線コネクタ 321"/>
        <xdr:cNvCxnSpPr/>
      </xdr:nvCxnSpPr>
      <xdr:spPr>
        <a:xfrm>
          <a:off x="16179800" y="10929438"/>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128088</xdr:rowOff>
    </xdr:from>
    <xdr:to>
      <xdr:col>77</xdr:col>
      <xdr:colOff>44450</xdr:colOff>
      <xdr:row>63</xdr:row>
      <xdr:rowOff>129238</xdr:rowOff>
    </xdr:to>
    <xdr:cxnSp macro="">
      <xdr:nvCxnSpPr>
        <xdr:cNvPr id="325" name="直線コネクタ 324"/>
        <xdr:cNvCxnSpPr/>
      </xdr:nvCxnSpPr>
      <xdr:spPr>
        <a:xfrm flipV="1">
          <a:off x="15290800" y="10929438"/>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112002</xdr:rowOff>
    </xdr:from>
    <xdr:to>
      <xdr:col>72</xdr:col>
      <xdr:colOff>203200</xdr:colOff>
      <xdr:row>63</xdr:row>
      <xdr:rowOff>129238</xdr:rowOff>
    </xdr:to>
    <xdr:cxnSp macro="">
      <xdr:nvCxnSpPr>
        <xdr:cNvPr id="328" name="直線コネクタ 327"/>
        <xdr:cNvCxnSpPr/>
      </xdr:nvCxnSpPr>
      <xdr:spPr>
        <a:xfrm>
          <a:off x="14401800" y="10913352"/>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112002</xdr:rowOff>
    </xdr:from>
    <xdr:to>
      <xdr:col>68</xdr:col>
      <xdr:colOff>152400</xdr:colOff>
      <xdr:row>63</xdr:row>
      <xdr:rowOff>117747</xdr:rowOff>
    </xdr:to>
    <xdr:cxnSp macro="">
      <xdr:nvCxnSpPr>
        <xdr:cNvPr id="331" name="直線コネクタ 330"/>
        <xdr:cNvCxnSpPr/>
      </xdr:nvCxnSpPr>
      <xdr:spPr>
        <a:xfrm flipV="1">
          <a:off x="13512800" y="10913352"/>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102567</xdr:rowOff>
    </xdr:from>
    <xdr:to>
      <xdr:col>81</xdr:col>
      <xdr:colOff>95250</xdr:colOff>
      <xdr:row>64</xdr:row>
      <xdr:rowOff>32717</xdr:rowOff>
    </xdr:to>
    <xdr:sp macro="" textlink="">
      <xdr:nvSpPr>
        <xdr:cNvPr id="341" name="楕円 340"/>
        <xdr:cNvSpPr/>
      </xdr:nvSpPr>
      <xdr:spPr>
        <a:xfrm>
          <a:off x="16967200" y="109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74644</xdr:rowOff>
    </xdr:from>
    <xdr:ext cx="762000" cy="259045"/>
    <xdr:sp macro="" textlink="">
      <xdr:nvSpPr>
        <xdr:cNvPr id="342" name="定員管理の状況該当値テキスト"/>
        <xdr:cNvSpPr txBox="1"/>
      </xdr:nvSpPr>
      <xdr:spPr>
        <a:xfrm>
          <a:off x="17106900" y="1087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77288</xdr:rowOff>
    </xdr:from>
    <xdr:to>
      <xdr:col>77</xdr:col>
      <xdr:colOff>95250</xdr:colOff>
      <xdr:row>64</xdr:row>
      <xdr:rowOff>7438</xdr:rowOff>
    </xdr:to>
    <xdr:sp macro="" textlink="">
      <xdr:nvSpPr>
        <xdr:cNvPr id="343" name="楕円 342"/>
        <xdr:cNvSpPr/>
      </xdr:nvSpPr>
      <xdr:spPr>
        <a:xfrm>
          <a:off x="16129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163665</xdr:rowOff>
    </xdr:from>
    <xdr:ext cx="736600" cy="259045"/>
    <xdr:sp macro="" textlink="">
      <xdr:nvSpPr>
        <xdr:cNvPr id="344" name="テキスト ボックス 343"/>
        <xdr:cNvSpPr txBox="1"/>
      </xdr:nvSpPr>
      <xdr:spPr>
        <a:xfrm>
          <a:off x="15798800" y="10965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78438</xdr:rowOff>
    </xdr:from>
    <xdr:to>
      <xdr:col>73</xdr:col>
      <xdr:colOff>44450</xdr:colOff>
      <xdr:row>64</xdr:row>
      <xdr:rowOff>8588</xdr:rowOff>
    </xdr:to>
    <xdr:sp macro="" textlink="">
      <xdr:nvSpPr>
        <xdr:cNvPr id="345" name="楕円 344"/>
        <xdr:cNvSpPr/>
      </xdr:nvSpPr>
      <xdr:spPr>
        <a:xfrm>
          <a:off x="15240000" y="1087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164815</xdr:rowOff>
    </xdr:from>
    <xdr:ext cx="762000" cy="259045"/>
    <xdr:sp macro="" textlink="">
      <xdr:nvSpPr>
        <xdr:cNvPr id="346" name="テキスト ボックス 345"/>
        <xdr:cNvSpPr txBox="1"/>
      </xdr:nvSpPr>
      <xdr:spPr>
        <a:xfrm>
          <a:off x="14909800" y="1096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61202</xdr:rowOff>
    </xdr:from>
    <xdr:to>
      <xdr:col>68</xdr:col>
      <xdr:colOff>203200</xdr:colOff>
      <xdr:row>63</xdr:row>
      <xdr:rowOff>162802</xdr:rowOff>
    </xdr:to>
    <xdr:sp macro="" textlink="">
      <xdr:nvSpPr>
        <xdr:cNvPr id="347" name="楕円 346"/>
        <xdr:cNvSpPr/>
      </xdr:nvSpPr>
      <xdr:spPr>
        <a:xfrm>
          <a:off x="14351000" y="1086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147579</xdr:rowOff>
    </xdr:from>
    <xdr:ext cx="762000" cy="259045"/>
    <xdr:sp macro="" textlink="">
      <xdr:nvSpPr>
        <xdr:cNvPr id="348" name="テキスト ボックス 347"/>
        <xdr:cNvSpPr txBox="1"/>
      </xdr:nvSpPr>
      <xdr:spPr>
        <a:xfrm>
          <a:off x="14020800" y="1094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66947</xdr:rowOff>
    </xdr:from>
    <xdr:to>
      <xdr:col>64</xdr:col>
      <xdr:colOff>152400</xdr:colOff>
      <xdr:row>63</xdr:row>
      <xdr:rowOff>168547</xdr:rowOff>
    </xdr:to>
    <xdr:sp macro="" textlink="">
      <xdr:nvSpPr>
        <xdr:cNvPr id="349" name="楕円 348"/>
        <xdr:cNvSpPr/>
      </xdr:nvSpPr>
      <xdr:spPr>
        <a:xfrm>
          <a:off x="13462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153324</xdr:rowOff>
    </xdr:from>
    <xdr:ext cx="762000" cy="259045"/>
    <xdr:sp macro="" textlink="">
      <xdr:nvSpPr>
        <xdr:cNvPr id="350" name="テキスト ボックス 349"/>
        <xdr:cNvSpPr txBox="1"/>
      </xdr:nvSpPr>
      <xdr:spPr>
        <a:xfrm>
          <a:off x="13131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dk1"/>
              </a:solidFill>
              <a:effectLst/>
              <a:latin typeface="+mn-lt"/>
              <a:ea typeface="+mn-ea"/>
              <a:cs typeface="+mn-cs"/>
            </a:rPr>
            <a:t>　普通交付税額の減少や元利償還金の増加により、単年度の比率は0.12％悪化したものの、３ヵ年平均では0.6％改善した。</a:t>
          </a:r>
          <a:endParaRPr lang="ja-JP" altLang="ja-JP" sz="1400">
            <a:effectLst/>
          </a:endParaRPr>
        </a:p>
        <a:p>
          <a:r>
            <a:rPr lang="en-US" altLang="ja-JP" sz="1100" b="0">
              <a:solidFill>
                <a:schemeClr val="dk1"/>
              </a:solidFill>
              <a:effectLst/>
              <a:latin typeface="+mn-lt"/>
              <a:ea typeface="+mn-ea"/>
              <a:cs typeface="+mn-cs"/>
            </a:rPr>
            <a:t>　前年度に引き続いて類似団体平均値を下回ったが、今後も大型建設事業を予定しているため、財源の多くを市債に頼らざるを得ないことから、引き続き交付税措置率の低い市債の発行抑制に努める。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11959</xdr:rowOff>
    </xdr:from>
    <xdr:to>
      <xdr:col>81</xdr:col>
      <xdr:colOff>44450</xdr:colOff>
      <xdr:row>37</xdr:row>
      <xdr:rowOff>24024</xdr:rowOff>
    </xdr:to>
    <xdr:cxnSp macro="">
      <xdr:nvCxnSpPr>
        <xdr:cNvPr id="384" name="直線コネクタ 383"/>
        <xdr:cNvCxnSpPr/>
      </xdr:nvCxnSpPr>
      <xdr:spPr>
        <a:xfrm flipV="1">
          <a:off x="16179800" y="635560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168186</xdr:rowOff>
    </xdr:from>
    <xdr:ext cx="762000" cy="259045"/>
    <xdr:sp macro="" textlink="">
      <xdr:nvSpPr>
        <xdr:cNvPr id="385" name="公債費負担の状況平均値テキスト"/>
        <xdr:cNvSpPr txBox="1"/>
      </xdr:nvSpPr>
      <xdr:spPr>
        <a:xfrm>
          <a:off x="17106900" y="6340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24024</xdr:rowOff>
    </xdr:from>
    <xdr:to>
      <xdr:col>77</xdr:col>
      <xdr:colOff>44450</xdr:colOff>
      <xdr:row>37</xdr:row>
      <xdr:rowOff>48154</xdr:rowOff>
    </xdr:to>
    <xdr:cxnSp macro="">
      <xdr:nvCxnSpPr>
        <xdr:cNvPr id="387" name="直線コネクタ 386"/>
        <xdr:cNvCxnSpPr/>
      </xdr:nvCxnSpPr>
      <xdr:spPr>
        <a:xfrm flipV="1">
          <a:off x="15290800" y="636767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48154</xdr:rowOff>
    </xdr:from>
    <xdr:to>
      <xdr:col>72</xdr:col>
      <xdr:colOff>203200</xdr:colOff>
      <xdr:row>37</xdr:row>
      <xdr:rowOff>80328</xdr:rowOff>
    </xdr:to>
    <xdr:cxnSp macro="">
      <xdr:nvCxnSpPr>
        <xdr:cNvPr id="390" name="直線コネクタ 389"/>
        <xdr:cNvCxnSpPr/>
      </xdr:nvCxnSpPr>
      <xdr:spPr>
        <a:xfrm flipV="1">
          <a:off x="14401800" y="6391804"/>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80328</xdr:rowOff>
    </xdr:from>
    <xdr:to>
      <xdr:col>68</xdr:col>
      <xdr:colOff>152400</xdr:colOff>
      <xdr:row>37</xdr:row>
      <xdr:rowOff>118533</xdr:rowOff>
    </xdr:to>
    <xdr:cxnSp macro="">
      <xdr:nvCxnSpPr>
        <xdr:cNvPr id="393" name="直線コネクタ 392"/>
        <xdr:cNvCxnSpPr/>
      </xdr:nvCxnSpPr>
      <xdr:spPr>
        <a:xfrm flipV="1">
          <a:off x="13512800" y="6423978"/>
          <a:ext cx="8890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132609</xdr:rowOff>
    </xdr:from>
    <xdr:to>
      <xdr:col>81</xdr:col>
      <xdr:colOff>95250</xdr:colOff>
      <xdr:row>37</xdr:row>
      <xdr:rowOff>62759</xdr:rowOff>
    </xdr:to>
    <xdr:sp macro="" textlink="">
      <xdr:nvSpPr>
        <xdr:cNvPr id="403" name="楕円 402"/>
        <xdr:cNvSpPr/>
      </xdr:nvSpPr>
      <xdr:spPr>
        <a:xfrm>
          <a:off x="169672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53886</xdr:rowOff>
    </xdr:from>
    <xdr:ext cx="762000" cy="259045"/>
    <xdr:sp macro="" textlink="">
      <xdr:nvSpPr>
        <xdr:cNvPr id="404" name="公債費負担の状況該当値テキスト"/>
        <xdr:cNvSpPr txBox="1"/>
      </xdr:nvSpPr>
      <xdr:spPr>
        <a:xfrm>
          <a:off x="17106900" y="622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144674</xdr:rowOff>
    </xdr:from>
    <xdr:to>
      <xdr:col>77</xdr:col>
      <xdr:colOff>95250</xdr:colOff>
      <xdr:row>37</xdr:row>
      <xdr:rowOff>74824</xdr:rowOff>
    </xdr:to>
    <xdr:sp macro="" textlink="">
      <xdr:nvSpPr>
        <xdr:cNvPr id="405" name="楕円 404"/>
        <xdr:cNvSpPr/>
      </xdr:nvSpPr>
      <xdr:spPr>
        <a:xfrm>
          <a:off x="16129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85001</xdr:rowOff>
    </xdr:from>
    <xdr:ext cx="736600" cy="259045"/>
    <xdr:sp macro="" textlink="">
      <xdr:nvSpPr>
        <xdr:cNvPr id="406" name="テキスト ボックス 405"/>
        <xdr:cNvSpPr txBox="1"/>
      </xdr:nvSpPr>
      <xdr:spPr>
        <a:xfrm>
          <a:off x="15798800" y="6085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168804</xdr:rowOff>
    </xdr:from>
    <xdr:to>
      <xdr:col>73</xdr:col>
      <xdr:colOff>44450</xdr:colOff>
      <xdr:row>37</xdr:row>
      <xdr:rowOff>98954</xdr:rowOff>
    </xdr:to>
    <xdr:sp macro="" textlink="">
      <xdr:nvSpPr>
        <xdr:cNvPr id="407" name="楕円 406"/>
        <xdr:cNvSpPr/>
      </xdr:nvSpPr>
      <xdr:spPr>
        <a:xfrm>
          <a:off x="152400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109131</xdr:rowOff>
    </xdr:from>
    <xdr:ext cx="762000" cy="259045"/>
    <xdr:sp macro="" textlink="">
      <xdr:nvSpPr>
        <xdr:cNvPr id="408" name="テキスト ボックス 407"/>
        <xdr:cNvSpPr txBox="1"/>
      </xdr:nvSpPr>
      <xdr:spPr>
        <a:xfrm>
          <a:off x="14909800" y="610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29528</xdr:rowOff>
    </xdr:from>
    <xdr:to>
      <xdr:col>68</xdr:col>
      <xdr:colOff>203200</xdr:colOff>
      <xdr:row>37</xdr:row>
      <xdr:rowOff>131128</xdr:rowOff>
    </xdr:to>
    <xdr:sp macro="" textlink="">
      <xdr:nvSpPr>
        <xdr:cNvPr id="409" name="楕円 408"/>
        <xdr:cNvSpPr/>
      </xdr:nvSpPr>
      <xdr:spPr>
        <a:xfrm>
          <a:off x="14351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115905</xdr:rowOff>
    </xdr:from>
    <xdr:ext cx="762000" cy="259045"/>
    <xdr:sp macro="" textlink="">
      <xdr:nvSpPr>
        <xdr:cNvPr id="410" name="テキスト ボックス 409"/>
        <xdr:cNvSpPr txBox="1"/>
      </xdr:nvSpPr>
      <xdr:spPr>
        <a:xfrm>
          <a:off x="14020800" y="64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67733</xdr:rowOff>
    </xdr:from>
    <xdr:to>
      <xdr:col>64</xdr:col>
      <xdr:colOff>152400</xdr:colOff>
      <xdr:row>37</xdr:row>
      <xdr:rowOff>169334</xdr:rowOff>
    </xdr:to>
    <xdr:sp macro="" textlink="">
      <xdr:nvSpPr>
        <xdr:cNvPr id="411" name="楕円 410"/>
        <xdr:cNvSpPr/>
      </xdr:nvSpPr>
      <xdr:spPr>
        <a:xfrm>
          <a:off x="13462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154110</xdr:rowOff>
    </xdr:from>
    <xdr:ext cx="762000" cy="259045"/>
    <xdr:sp macro="" textlink="">
      <xdr:nvSpPr>
        <xdr:cNvPr id="412" name="テキスト ボックス 411"/>
        <xdr:cNvSpPr txBox="1"/>
      </xdr:nvSpPr>
      <xdr:spPr>
        <a:xfrm>
          <a:off x="131318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dk1"/>
              </a:solidFill>
              <a:effectLst/>
              <a:latin typeface="+mn-lt"/>
              <a:ea typeface="+mn-ea"/>
              <a:cs typeface="+mn-cs"/>
            </a:rPr>
            <a:t>　近年取り組んできた市債の発行抑制や職員数の減に伴う退職手当負担見込額の減少により、比率が前年度と比較して8.4％改善し、類似団体平均値も下回っている。</a:t>
          </a:r>
          <a:endParaRPr lang="ja-JP" altLang="ja-JP" sz="1400">
            <a:effectLst/>
          </a:endParaRPr>
        </a:p>
        <a:p>
          <a:r>
            <a:rPr lang="en-US" altLang="ja-JP" sz="1100" b="0">
              <a:solidFill>
                <a:schemeClr val="dk1"/>
              </a:solidFill>
              <a:effectLst/>
              <a:latin typeface="+mn-lt"/>
              <a:ea typeface="+mn-ea"/>
              <a:cs typeface="+mn-cs"/>
            </a:rPr>
            <a:t>　しかしながら、平成31年度までに大型建設事業が予定されていることから、公債費等の義務的経費の削減を中心とする財政健全化に引き続き取り組み、将来負担の軽減に努める。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102680</xdr:rowOff>
    </xdr:from>
    <xdr:to>
      <xdr:col>81</xdr:col>
      <xdr:colOff>44450</xdr:colOff>
      <xdr:row>14</xdr:row>
      <xdr:rowOff>122949</xdr:rowOff>
    </xdr:to>
    <xdr:cxnSp macro="">
      <xdr:nvCxnSpPr>
        <xdr:cNvPr id="444" name="直線コネクタ 443"/>
        <xdr:cNvCxnSpPr/>
      </xdr:nvCxnSpPr>
      <xdr:spPr>
        <a:xfrm flipV="1">
          <a:off x="16179800" y="2502980"/>
          <a:ext cx="8382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100449</xdr:rowOff>
    </xdr:from>
    <xdr:ext cx="762000" cy="259045"/>
    <xdr:sp macro="" textlink="">
      <xdr:nvSpPr>
        <xdr:cNvPr id="445" name="将来負担の状況平均値テキスト"/>
        <xdr:cNvSpPr txBox="1"/>
      </xdr:nvSpPr>
      <xdr:spPr>
        <a:xfrm>
          <a:off x="17106900" y="250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122949</xdr:rowOff>
    </xdr:from>
    <xdr:to>
      <xdr:col>77</xdr:col>
      <xdr:colOff>44450</xdr:colOff>
      <xdr:row>14</xdr:row>
      <xdr:rowOff>133325</xdr:rowOff>
    </xdr:to>
    <xdr:cxnSp macro="">
      <xdr:nvCxnSpPr>
        <xdr:cNvPr id="447" name="直線コネクタ 446"/>
        <xdr:cNvCxnSpPr/>
      </xdr:nvCxnSpPr>
      <xdr:spPr>
        <a:xfrm flipV="1">
          <a:off x="15290800" y="2523249"/>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46677</xdr:rowOff>
    </xdr:from>
    <xdr:ext cx="736600" cy="259045"/>
    <xdr:sp macro="" textlink="">
      <xdr:nvSpPr>
        <xdr:cNvPr id="449" name="テキスト ボックス 448"/>
        <xdr:cNvSpPr txBox="1"/>
      </xdr:nvSpPr>
      <xdr:spPr>
        <a:xfrm>
          <a:off x="15798800" y="2618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133325</xdr:rowOff>
    </xdr:from>
    <xdr:to>
      <xdr:col>72</xdr:col>
      <xdr:colOff>203200</xdr:colOff>
      <xdr:row>14</xdr:row>
      <xdr:rowOff>167348</xdr:rowOff>
    </xdr:to>
    <xdr:cxnSp macro="">
      <xdr:nvCxnSpPr>
        <xdr:cNvPr id="450" name="直線コネクタ 449"/>
        <xdr:cNvCxnSpPr/>
      </xdr:nvCxnSpPr>
      <xdr:spPr>
        <a:xfrm flipV="1">
          <a:off x="14401800" y="2533625"/>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56088</xdr:rowOff>
    </xdr:from>
    <xdr:ext cx="762000" cy="259045"/>
    <xdr:sp macro="" textlink="">
      <xdr:nvSpPr>
        <xdr:cNvPr id="452" name="テキスト ボックス 451"/>
        <xdr:cNvSpPr txBox="1"/>
      </xdr:nvSpPr>
      <xdr:spPr>
        <a:xfrm>
          <a:off x="14909800" y="262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167348</xdr:rowOff>
    </xdr:from>
    <xdr:to>
      <xdr:col>68</xdr:col>
      <xdr:colOff>152400</xdr:colOff>
      <xdr:row>15</xdr:row>
      <xdr:rowOff>21476</xdr:rowOff>
    </xdr:to>
    <xdr:cxnSp macro="">
      <xdr:nvCxnSpPr>
        <xdr:cNvPr id="453" name="直線コネクタ 452"/>
        <xdr:cNvCxnSpPr/>
      </xdr:nvCxnSpPr>
      <xdr:spPr>
        <a:xfrm flipV="1">
          <a:off x="13512800" y="2567648"/>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61637</xdr:rowOff>
    </xdr:from>
    <xdr:ext cx="762000" cy="259045"/>
    <xdr:sp macro="" textlink="">
      <xdr:nvSpPr>
        <xdr:cNvPr id="455" name="テキスト ボックス 454"/>
        <xdr:cNvSpPr txBox="1"/>
      </xdr:nvSpPr>
      <xdr:spPr>
        <a:xfrm>
          <a:off x="14020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72496</xdr:rowOff>
    </xdr:from>
    <xdr:ext cx="762000" cy="259045"/>
    <xdr:sp macro="" textlink="">
      <xdr:nvSpPr>
        <xdr:cNvPr id="457" name="テキスト ボックス 456"/>
        <xdr:cNvSpPr txBox="1"/>
      </xdr:nvSpPr>
      <xdr:spPr>
        <a:xfrm>
          <a:off x="13131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51880</xdr:rowOff>
    </xdr:from>
    <xdr:to>
      <xdr:col>81</xdr:col>
      <xdr:colOff>95250</xdr:colOff>
      <xdr:row>14</xdr:row>
      <xdr:rowOff>153480</xdr:rowOff>
    </xdr:to>
    <xdr:sp macro="" textlink="">
      <xdr:nvSpPr>
        <xdr:cNvPr id="463" name="楕円 462"/>
        <xdr:cNvSpPr/>
      </xdr:nvSpPr>
      <xdr:spPr>
        <a:xfrm>
          <a:off x="16967200" y="245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144607</xdr:rowOff>
    </xdr:from>
    <xdr:ext cx="762000" cy="259045"/>
    <xdr:sp macro="" textlink="">
      <xdr:nvSpPr>
        <xdr:cNvPr id="464" name="将来負担の状況該当値テキスト"/>
        <xdr:cNvSpPr txBox="1"/>
      </xdr:nvSpPr>
      <xdr:spPr>
        <a:xfrm>
          <a:off x="17106900" y="237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72149</xdr:rowOff>
    </xdr:from>
    <xdr:to>
      <xdr:col>77</xdr:col>
      <xdr:colOff>95250</xdr:colOff>
      <xdr:row>15</xdr:row>
      <xdr:rowOff>2299</xdr:rowOff>
    </xdr:to>
    <xdr:sp macro="" textlink="">
      <xdr:nvSpPr>
        <xdr:cNvPr id="465" name="楕円 464"/>
        <xdr:cNvSpPr/>
      </xdr:nvSpPr>
      <xdr:spPr>
        <a:xfrm>
          <a:off x="16129000" y="247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12476</xdr:rowOff>
    </xdr:from>
    <xdr:ext cx="736600" cy="259045"/>
    <xdr:sp macro="" textlink="">
      <xdr:nvSpPr>
        <xdr:cNvPr id="466" name="テキスト ボックス 465"/>
        <xdr:cNvSpPr txBox="1"/>
      </xdr:nvSpPr>
      <xdr:spPr>
        <a:xfrm>
          <a:off x="15798800" y="2241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82525</xdr:rowOff>
    </xdr:from>
    <xdr:to>
      <xdr:col>73</xdr:col>
      <xdr:colOff>44450</xdr:colOff>
      <xdr:row>15</xdr:row>
      <xdr:rowOff>12675</xdr:rowOff>
    </xdr:to>
    <xdr:sp macro="" textlink="">
      <xdr:nvSpPr>
        <xdr:cNvPr id="467" name="楕円 466"/>
        <xdr:cNvSpPr/>
      </xdr:nvSpPr>
      <xdr:spPr>
        <a:xfrm>
          <a:off x="15240000" y="248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22852</xdr:rowOff>
    </xdr:from>
    <xdr:ext cx="762000" cy="259045"/>
    <xdr:sp macro="" textlink="">
      <xdr:nvSpPr>
        <xdr:cNvPr id="468" name="テキスト ボックス 467"/>
        <xdr:cNvSpPr txBox="1"/>
      </xdr:nvSpPr>
      <xdr:spPr>
        <a:xfrm>
          <a:off x="14909800" y="225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116548</xdr:rowOff>
    </xdr:from>
    <xdr:to>
      <xdr:col>68</xdr:col>
      <xdr:colOff>203200</xdr:colOff>
      <xdr:row>15</xdr:row>
      <xdr:rowOff>46698</xdr:rowOff>
    </xdr:to>
    <xdr:sp macro="" textlink="">
      <xdr:nvSpPr>
        <xdr:cNvPr id="469" name="楕円 468"/>
        <xdr:cNvSpPr/>
      </xdr:nvSpPr>
      <xdr:spPr>
        <a:xfrm>
          <a:off x="14351000" y="251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56875</xdr:rowOff>
    </xdr:from>
    <xdr:ext cx="762000" cy="259045"/>
    <xdr:sp macro="" textlink="">
      <xdr:nvSpPr>
        <xdr:cNvPr id="470" name="テキスト ボックス 469"/>
        <xdr:cNvSpPr txBox="1"/>
      </xdr:nvSpPr>
      <xdr:spPr>
        <a:xfrm>
          <a:off x="14020800" y="228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142126</xdr:rowOff>
    </xdr:from>
    <xdr:to>
      <xdr:col>64</xdr:col>
      <xdr:colOff>152400</xdr:colOff>
      <xdr:row>15</xdr:row>
      <xdr:rowOff>72276</xdr:rowOff>
    </xdr:to>
    <xdr:sp macro="" textlink="">
      <xdr:nvSpPr>
        <xdr:cNvPr id="471" name="楕円 470"/>
        <xdr:cNvSpPr/>
      </xdr:nvSpPr>
      <xdr:spPr>
        <a:xfrm>
          <a:off x="13462000" y="254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82453</xdr:rowOff>
    </xdr:from>
    <xdr:ext cx="762000" cy="259045"/>
    <xdr:sp macro="" textlink="">
      <xdr:nvSpPr>
        <xdr:cNvPr id="472" name="テキスト ボックス 471"/>
        <xdr:cNvSpPr txBox="1"/>
      </xdr:nvSpPr>
      <xdr:spPr>
        <a:xfrm>
          <a:off x="13131800" y="2311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34,893
34,492
357.31
21,378,530
20,341,560
640,974
12,756,329
21,915,447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dk1"/>
              </a:solidFill>
              <a:effectLst/>
              <a:latin typeface="+mn-lt"/>
              <a:ea typeface="+mn-ea"/>
              <a:cs typeface="+mn-cs"/>
            </a:rPr>
            <a:t>　定員適正化計画の削減目標を着実に達成し、人件費の削減が進んでいるものの、普通交付税の合併算定替の縮減等により、経常一般財源歳入額が減となったため、人件費に係る経常収支比率は前年度と比較して0.3％増加している。</a:t>
          </a:r>
          <a:endParaRPr lang="ja-JP" altLang="ja-JP" sz="1400">
            <a:effectLst/>
          </a:endParaRPr>
        </a:p>
        <a:p>
          <a:r>
            <a:rPr lang="en-US" altLang="ja-JP" sz="1100" b="0">
              <a:solidFill>
                <a:schemeClr val="dk1"/>
              </a:solidFill>
              <a:effectLst/>
              <a:latin typeface="+mn-lt"/>
              <a:ea typeface="+mn-ea"/>
              <a:cs typeface="+mn-cs"/>
            </a:rPr>
            <a:t>　また、旧1市3町の合併市であり、人口規模に比べて職員数が多いことから、依然として類似団体の平均値を上回る状況にあり、引き続き、定員適正化計画による職員数の削減や人件費総額の抑制に努める。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129286</xdr:rowOff>
    </xdr:to>
    <xdr:cxnSp macro="">
      <xdr:nvCxnSpPr>
        <xdr:cNvPr id="64" name="直線コネクタ 63"/>
        <xdr:cNvCxnSpPr/>
      </xdr:nvCxnSpPr>
      <xdr:spPr>
        <a:xfrm>
          <a:off x="3987800" y="64592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83566</xdr:rowOff>
    </xdr:from>
    <xdr:to>
      <xdr:col>19</xdr:col>
      <xdr:colOff>187325</xdr:colOff>
      <xdr:row>37</xdr:row>
      <xdr:rowOff>115570</xdr:rowOff>
    </xdr:to>
    <xdr:cxnSp macro="">
      <xdr:nvCxnSpPr>
        <xdr:cNvPr id="67" name="直線コネクタ 66"/>
        <xdr:cNvCxnSpPr/>
      </xdr:nvCxnSpPr>
      <xdr:spPr>
        <a:xfrm>
          <a:off x="3098800" y="64272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83566</xdr:rowOff>
    </xdr:from>
    <xdr:to>
      <xdr:col>15</xdr:col>
      <xdr:colOff>98425</xdr:colOff>
      <xdr:row>38</xdr:row>
      <xdr:rowOff>3556</xdr:rowOff>
    </xdr:to>
    <xdr:cxnSp macro="">
      <xdr:nvCxnSpPr>
        <xdr:cNvPr id="70" name="直線コネクタ 69"/>
        <xdr:cNvCxnSpPr/>
      </xdr:nvCxnSpPr>
      <xdr:spPr>
        <a:xfrm flipV="1">
          <a:off x="2209800" y="64272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38</xdr:row>
      <xdr:rowOff>3556</xdr:rowOff>
    </xdr:to>
    <xdr:cxnSp macro="">
      <xdr:nvCxnSpPr>
        <xdr:cNvPr id="73" name="直線コネクタ 72"/>
        <xdr:cNvCxnSpPr/>
      </xdr:nvCxnSpPr>
      <xdr:spPr>
        <a:xfrm>
          <a:off x="1320800" y="64820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78486</xdr:rowOff>
    </xdr:from>
    <xdr:to>
      <xdr:col>24</xdr:col>
      <xdr:colOff>76200</xdr:colOff>
      <xdr:row>38</xdr:row>
      <xdr:rowOff>8636</xdr:rowOff>
    </xdr:to>
    <xdr:sp macro="" textlink="">
      <xdr:nvSpPr>
        <xdr:cNvPr id="83" name="楕円 82"/>
        <xdr:cNvSpPr/>
      </xdr:nvSpPr>
      <xdr:spPr>
        <a:xfrm>
          <a:off x="4775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50563</xdr:rowOff>
    </xdr:from>
    <xdr:ext cx="762000" cy="259045"/>
    <xdr:sp macro="" textlink="">
      <xdr:nvSpPr>
        <xdr:cNvPr id="84" name="人件費該当値テキスト"/>
        <xdr:cNvSpPr txBox="1"/>
      </xdr:nvSpPr>
      <xdr:spPr>
        <a:xfrm>
          <a:off x="4914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5" name="楕円 84"/>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6" name="テキスト ボックス 85"/>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32766</xdr:rowOff>
    </xdr:from>
    <xdr:to>
      <xdr:col>15</xdr:col>
      <xdr:colOff>149225</xdr:colOff>
      <xdr:row>37</xdr:row>
      <xdr:rowOff>134366</xdr:rowOff>
    </xdr:to>
    <xdr:sp macro="" textlink="">
      <xdr:nvSpPr>
        <xdr:cNvPr id="87" name="楕円 86"/>
        <xdr:cNvSpPr/>
      </xdr:nvSpPr>
      <xdr:spPr>
        <a:xfrm>
          <a:off x="3048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119143</xdr:rowOff>
    </xdr:from>
    <xdr:ext cx="762000" cy="259045"/>
    <xdr:sp macro="" textlink="">
      <xdr:nvSpPr>
        <xdr:cNvPr id="88" name="テキスト ボックス 87"/>
        <xdr:cNvSpPr txBox="1"/>
      </xdr:nvSpPr>
      <xdr:spPr>
        <a:xfrm>
          <a:off x="2717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124206</xdr:rowOff>
    </xdr:from>
    <xdr:to>
      <xdr:col>11</xdr:col>
      <xdr:colOff>60325</xdr:colOff>
      <xdr:row>38</xdr:row>
      <xdr:rowOff>54356</xdr:rowOff>
    </xdr:to>
    <xdr:sp macro="" textlink="">
      <xdr:nvSpPr>
        <xdr:cNvPr id="89" name="楕円 88"/>
        <xdr:cNvSpPr/>
      </xdr:nvSpPr>
      <xdr:spPr>
        <a:xfrm>
          <a:off x="2159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39133</xdr:rowOff>
    </xdr:from>
    <xdr:ext cx="762000" cy="259045"/>
    <xdr:sp macro="" textlink="">
      <xdr:nvSpPr>
        <xdr:cNvPr id="90" name="テキスト ボックス 89"/>
        <xdr:cNvSpPr txBox="1"/>
      </xdr:nvSpPr>
      <xdr:spPr>
        <a:xfrm>
          <a:off x="1828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1" name="楕円 90"/>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2" name="テキスト ボックス 91"/>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dk1"/>
              </a:solidFill>
              <a:effectLst/>
              <a:latin typeface="+mn-lt"/>
              <a:ea typeface="+mn-ea"/>
              <a:cs typeface="+mn-cs"/>
            </a:rPr>
            <a:t>　ケーブルテレビ放送施設への指定管理者制度の導入や、プラスチック製及び紙製包装容器類の分別収集の開始により、物件費に係る経常経費充当一般財源が増加したことに加え、普通交付税の合併算定替の縮減等による経常一般財源歳入額の減少により、物件費に係る経常収支比率は、前年度と比較して1.0％の増となり、類似団体平均値を上回った。</a:t>
          </a:r>
          <a:endParaRPr lang="ja-JP" altLang="ja-JP" sz="1400">
            <a:effectLst/>
          </a:endParaRPr>
        </a:p>
        <a:p>
          <a:r>
            <a:rPr lang="en-US" altLang="ja-JP" sz="1100" b="0">
              <a:solidFill>
                <a:schemeClr val="dk1"/>
              </a:solidFill>
              <a:effectLst/>
              <a:latin typeface="+mn-lt"/>
              <a:ea typeface="+mn-ea"/>
              <a:cs typeface="+mn-cs"/>
            </a:rPr>
            <a:t>　今後も、長門市経営改革プランに基づいた経常経費の削減策を実施しながら、アウトソーシングと合わせた公共施設の統廃合や有効活用を図る。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15421</xdr:rowOff>
    </xdr:from>
    <xdr:to>
      <xdr:col>82</xdr:col>
      <xdr:colOff>107950</xdr:colOff>
      <xdr:row>17</xdr:row>
      <xdr:rowOff>124279</xdr:rowOff>
    </xdr:to>
    <xdr:cxnSp macro="">
      <xdr:nvCxnSpPr>
        <xdr:cNvPr id="127" name="直線コネクタ 126"/>
        <xdr:cNvCxnSpPr/>
      </xdr:nvCxnSpPr>
      <xdr:spPr>
        <a:xfrm>
          <a:off x="15671800" y="2930071"/>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67129</xdr:rowOff>
    </xdr:from>
    <xdr:to>
      <xdr:col>78</xdr:col>
      <xdr:colOff>69850</xdr:colOff>
      <xdr:row>17</xdr:row>
      <xdr:rowOff>15421</xdr:rowOff>
    </xdr:to>
    <xdr:cxnSp macro="">
      <xdr:nvCxnSpPr>
        <xdr:cNvPr id="130" name="直線コネクタ 129"/>
        <xdr:cNvCxnSpPr/>
      </xdr:nvCxnSpPr>
      <xdr:spPr>
        <a:xfrm>
          <a:off x="14782800" y="2810329"/>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67129</xdr:rowOff>
    </xdr:from>
    <xdr:to>
      <xdr:col>73</xdr:col>
      <xdr:colOff>180975</xdr:colOff>
      <xdr:row>16</xdr:row>
      <xdr:rowOff>99786</xdr:rowOff>
    </xdr:to>
    <xdr:cxnSp macro="">
      <xdr:nvCxnSpPr>
        <xdr:cNvPr id="133" name="直線コネクタ 132"/>
        <xdr:cNvCxnSpPr/>
      </xdr:nvCxnSpPr>
      <xdr:spPr>
        <a:xfrm flipV="1">
          <a:off x="13893800" y="28103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45357</xdr:rowOff>
    </xdr:from>
    <xdr:to>
      <xdr:col>69</xdr:col>
      <xdr:colOff>92075</xdr:colOff>
      <xdr:row>16</xdr:row>
      <xdr:rowOff>99786</xdr:rowOff>
    </xdr:to>
    <xdr:cxnSp macro="">
      <xdr:nvCxnSpPr>
        <xdr:cNvPr id="136" name="直線コネクタ 135"/>
        <xdr:cNvCxnSpPr/>
      </xdr:nvCxnSpPr>
      <xdr:spPr>
        <a:xfrm>
          <a:off x="13004800" y="27885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46" name="楕円 145"/>
        <xdr:cNvSpPr/>
      </xdr:nvSpPr>
      <xdr:spPr>
        <a:xfrm>
          <a:off x="164592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45556</xdr:rowOff>
    </xdr:from>
    <xdr:ext cx="762000" cy="259045"/>
    <xdr:sp macro="" textlink="">
      <xdr:nvSpPr>
        <xdr:cNvPr id="147" name="物件費該当値テキスト"/>
        <xdr:cNvSpPr txBox="1"/>
      </xdr:nvSpPr>
      <xdr:spPr>
        <a:xfrm>
          <a:off x="16598900" y="29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136071</xdr:rowOff>
    </xdr:from>
    <xdr:to>
      <xdr:col>78</xdr:col>
      <xdr:colOff>120650</xdr:colOff>
      <xdr:row>17</xdr:row>
      <xdr:rowOff>66221</xdr:rowOff>
    </xdr:to>
    <xdr:sp macro="" textlink="">
      <xdr:nvSpPr>
        <xdr:cNvPr id="148" name="楕円 147"/>
        <xdr:cNvSpPr/>
      </xdr:nvSpPr>
      <xdr:spPr>
        <a:xfrm>
          <a:off x="15621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49" name="テキスト ボックス 148"/>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16329</xdr:rowOff>
    </xdr:from>
    <xdr:to>
      <xdr:col>74</xdr:col>
      <xdr:colOff>31750</xdr:colOff>
      <xdr:row>16</xdr:row>
      <xdr:rowOff>117929</xdr:rowOff>
    </xdr:to>
    <xdr:sp macro="" textlink="">
      <xdr:nvSpPr>
        <xdr:cNvPr id="150" name="楕円 149"/>
        <xdr:cNvSpPr/>
      </xdr:nvSpPr>
      <xdr:spPr>
        <a:xfrm>
          <a:off x="14732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51" name="テキスト ボックス 150"/>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48986</xdr:rowOff>
    </xdr:from>
    <xdr:to>
      <xdr:col>69</xdr:col>
      <xdr:colOff>142875</xdr:colOff>
      <xdr:row>16</xdr:row>
      <xdr:rowOff>150586</xdr:rowOff>
    </xdr:to>
    <xdr:sp macro="" textlink="">
      <xdr:nvSpPr>
        <xdr:cNvPr id="152" name="楕円 151"/>
        <xdr:cNvSpPr/>
      </xdr:nvSpPr>
      <xdr:spPr>
        <a:xfrm>
          <a:off x="13843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160763</xdr:rowOff>
    </xdr:from>
    <xdr:ext cx="762000" cy="259045"/>
    <xdr:sp macro="" textlink="">
      <xdr:nvSpPr>
        <xdr:cNvPr id="153" name="テキスト ボックス 152"/>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54" name="楕円 153"/>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55" name="テキスト ボックス 154"/>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dk1"/>
              </a:solidFill>
              <a:effectLst/>
              <a:latin typeface="+mn-lt"/>
              <a:ea typeface="+mn-ea"/>
              <a:cs typeface="+mn-cs"/>
            </a:rPr>
            <a:t>　障害福祉サービス費における給付や子ども・子育て支援新制度における特定教育・保育施設給付費など、扶助費は年々増加傾向にあり、普通交付税の合併算定替の縮減等による経常一般財源歳入額の減からも、扶助費に係る経常収支比率は上昇している。</a:t>
          </a:r>
          <a:endParaRPr lang="ja-JP" altLang="ja-JP" sz="1400">
            <a:effectLst/>
          </a:endParaRPr>
        </a:p>
        <a:p>
          <a:r>
            <a:rPr lang="en-US" altLang="ja-JP" sz="1100" b="0">
              <a:solidFill>
                <a:schemeClr val="dk1"/>
              </a:solidFill>
              <a:effectLst/>
              <a:latin typeface="+mn-lt"/>
              <a:ea typeface="+mn-ea"/>
              <a:cs typeface="+mn-cs"/>
            </a:rPr>
            <a:t>　類似団体平均値は下回っているものの、今後も資格審査等の適正化や各種福祉施策の見直しを行い、市民生活に与える直接的な影響を考慮しながら施策の重点化を進め、財政を圧迫する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57</xdr:row>
      <xdr:rowOff>135165</xdr:rowOff>
    </xdr:to>
    <xdr:cxnSp macro="">
      <xdr:nvCxnSpPr>
        <xdr:cNvPr id="189" name="直線コネクタ 188"/>
        <xdr:cNvCxnSpPr/>
      </xdr:nvCxnSpPr>
      <xdr:spPr>
        <a:xfrm>
          <a:off x="3987800" y="98751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58965</xdr:rowOff>
    </xdr:from>
    <xdr:to>
      <xdr:col>19</xdr:col>
      <xdr:colOff>187325</xdr:colOff>
      <xdr:row>57</xdr:row>
      <xdr:rowOff>102507</xdr:rowOff>
    </xdr:to>
    <xdr:cxnSp macro="">
      <xdr:nvCxnSpPr>
        <xdr:cNvPr id="192" name="直線コネクタ 191"/>
        <xdr:cNvCxnSpPr/>
      </xdr:nvCxnSpPr>
      <xdr:spPr>
        <a:xfrm>
          <a:off x="3098800" y="98316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58965</xdr:rowOff>
    </xdr:from>
    <xdr:to>
      <xdr:col>15</xdr:col>
      <xdr:colOff>98425</xdr:colOff>
      <xdr:row>57</xdr:row>
      <xdr:rowOff>58965</xdr:rowOff>
    </xdr:to>
    <xdr:cxnSp macro="">
      <xdr:nvCxnSpPr>
        <xdr:cNvPr id="195" name="直線コネクタ 194"/>
        <xdr:cNvCxnSpPr/>
      </xdr:nvCxnSpPr>
      <xdr:spPr>
        <a:xfrm>
          <a:off x="2209800" y="9831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15422</xdr:rowOff>
    </xdr:from>
    <xdr:to>
      <xdr:col>11</xdr:col>
      <xdr:colOff>9525</xdr:colOff>
      <xdr:row>57</xdr:row>
      <xdr:rowOff>58965</xdr:rowOff>
    </xdr:to>
    <xdr:cxnSp macro="">
      <xdr:nvCxnSpPr>
        <xdr:cNvPr id="198" name="直線コネクタ 197"/>
        <xdr:cNvCxnSpPr/>
      </xdr:nvCxnSpPr>
      <xdr:spPr>
        <a:xfrm>
          <a:off x="1320800" y="97880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08" name="楕円 207"/>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100892</xdr:rowOff>
    </xdr:from>
    <xdr:ext cx="762000" cy="259045"/>
    <xdr:sp macro="" textlink="">
      <xdr:nvSpPr>
        <xdr:cNvPr id="209" name="扶助費該当値テキスト"/>
        <xdr:cNvSpPr txBox="1"/>
      </xdr:nvSpPr>
      <xdr:spPr>
        <a:xfrm>
          <a:off x="49149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10" name="楕円 209"/>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163484</xdr:rowOff>
    </xdr:from>
    <xdr:ext cx="736600" cy="259045"/>
    <xdr:sp macro="" textlink="">
      <xdr:nvSpPr>
        <xdr:cNvPr id="211" name="テキスト ボックス 210"/>
        <xdr:cNvSpPr txBox="1"/>
      </xdr:nvSpPr>
      <xdr:spPr>
        <a:xfrm>
          <a:off x="3606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8165</xdr:rowOff>
    </xdr:from>
    <xdr:to>
      <xdr:col>15</xdr:col>
      <xdr:colOff>149225</xdr:colOff>
      <xdr:row>57</xdr:row>
      <xdr:rowOff>109765</xdr:rowOff>
    </xdr:to>
    <xdr:sp macro="" textlink="">
      <xdr:nvSpPr>
        <xdr:cNvPr id="212" name="楕円 211"/>
        <xdr:cNvSpPr/>
      </xdr:nvSpPr>
      <xdr:spPr>
        <a:xfrm>
          <a:off x="3048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119942</xdr:rowOff>
    </xdr:from>
    <xdr:ext cx="762000" cy="259045"/>
    <xdr:sp macro="" textlink="">
      <xdr:nvSpPr>
        <xdr:cNvPr id="213" name="テキスト ボックス 212"/>
        <xdr:cNvSpPr txBox="1"/>
      </xdr:nvSpPr>
      <xdr:spPr>
        <a:xfrm>
          <a:off x="2717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8165</xdr:rowOff>
    </xdr:from>
    <xdr:to>
      <xdr:col>11</xdr:col>
      <xdr:colOff>60325</xdr:colOff>
      <xdr:row>57</xdr:row>
      <xdr:rowOff>109765</xdr:rowOff>
    </xdr:to>
    <xdr:sp macro="" textlink="">
      <xdr:nvSpPr>
        <xdr:cNvPr id="214" name="楕円 213"/>
        <xdr:cNvSpPr/>
      </xdr:nvSpPr>
      <xdr:spPr>
        <a:xfrm>
          <a:off x="2159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119942</xdr:rowOff>
    </xdr:from>
    <xdr:ext cx="762000" cy="259045"/>
    <xdr:sp macro="" textlink="">
      <xdr:nvSpPr>
        <xdr:cNvPr id="215" name="テキスト ボックス 214"/>
        <xdr:cNvSpPr txBox="1"/>
      </xdr:nvSpPr>
      <xdr:spPr>
        <a:xfrm>
          <a:off x="1828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136072</xdr:rowOff>
    </xdr:from>
    <xdr:to>
      <xdr:col>6</xdr:col>
      <xdr:colOff>171450</xdr:colOff>
      <xdr:row>57</xdr:row>
      <xdr:rowOff>66222</xdr:rowOff>
    </xdr:to>
    <xdr:sp macro="" textlink="">
      <xdr:nvSpPr>
        <xdr:cNvPr id="216" name="楕円 215"/>
        <xdr:cNvSpPr/>
      </xdr:nvSpPr>
      <xdr:spPr>
        <a:xfrm>
          <a:off x="1270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76399</xdr:rowOff>
    </xdr:from>
    <xdr:ext cx="762000" cy="259045"/>
    <xdr:sp macro="" textlink="">
      <xdr:nvSpPr>
        <xdr:cNvPr id="217" name="テキスト ボックス 216"/>
        <xdr:cNvSpPr txBox="1"/>
      </xdr:nvSpPr>
      <xdr:spPr>
        <a:xfrm>
          <a:off x="939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dk1"/>
              </a:solidFill>
              <a:effectLst/>
              <a:latin typeface="+mn-lt"/>
              <a:ea typeface="+mn-ea"/>
              <a:cs typeface="+mn-cs"/>
            </a:rPr>
            <a:t>　介護保険事業や後期高齢者医療事業への繰出の増に加え、普通交付税の合併算定替の縮減等による経常一般財源歳入額が減少したことにより、前年度と比較して0.3％の増となったものの、前年度に引き続き類似団体平均値を下回った。</a:t>
          </a:r>
          <a:endParaRPr lang="ja-JP" altLang="ja-JP" sz="1400">
            <a:effectLst/>
          </a:endParaRPr>
        </a:p>
        <a:p>
          <a:r>
            <a:rPr lang="en-US" altLang="ja-JP" sz="1100" b="0">
              <a:solidFill>
                <a:schemeClr val="dk1"/>
              </a:solidFill>
              <a:effectLst/>
              <a:latin typeface="+mn-lt"/>
              <a:ea typeface="+mn-ea"/>
              <a:cs typeface="+mn-cs"/>
            </a:rPr>
            <a:t>　今後も、特別会計の経営効率化や健全経営を図るなど、適正な支出に努める。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112304</xdr:rowOff>
    </xdr:to>
    <xdr:cxnSp macro="">
      <xdr:nvCxnSpPr>
        <xdr:cNvPr id="252" name="直線コネクタ 251"/>
        <xdr:cNvCxnSpPr/>
      </xdr:nvCxnSpPr>
      <xdr:spPr>
        <a:xfrm>
          <a:off x="15671800" y="952246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57</xdr:row>
      <xdr:rowOff>50256</xdr:rowOff>
    </xdr:to>
    <xdr:cxnSp macro="">
      <xdr:nvCxnSpPr>
        <xdr:cNvPr id="255" name="直線コネクタ 254"/>
        <xdr:cNvCxnSpPr/>
      </xdr:nvCxnSpPr>
      <xdr:spPr>
        <a:xfrm flipV="1">
          <a:off x="14782800" y="9522460"/>
          <a:ext cx="889000" cy="30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50256</xdr:rowOff>
    </xdr:from>
    <xdr:to>
      <xdr:col>73</xdr:col>
      <xdr:colOff>180975</xdr:colOff>
      <xdr:row>57</xdr:row>
      <xdr:rowOff>69850</xdr:rowOff>
    </xdr:to>
    <xdr:cxnSp macro="">
      <xdr:nvCxnSpPr>
        <xdr:cNvPr id="258" name="直線コネクタ 257"/>
        <xdr:cNvCxnSpPr/>
      </xdr:nvCxnSpPr>
      <xdr:spPr>
        <a:xfrm flipV="1">
          <a:off x="13893800" y="98229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30662</xdr:rowOff>
    </xdr:from>
    <xdr:to>
      <xdr:col>69</xdr:col>
      <xdr:colOff>92075</xdr:colOff>
      <xdr:row>57</xdr:row>
      <xdr:rowOff>69850</xdr:rowOff>
    </xdr:to>
    <xdr:cxnSp macro="">
      <xdr:nvCxnSpPr>
        <xdr:cNvPr id="261" name="直線コネクタ 260"/>
        <xdr:cNvCxnSpPr/>
      </xdr:nvCxnSpPr>
      <xdr:spPr>
        <a:xfrm>
          <a:off x="13004800" y="980331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5" name="テキスト ボックス 264"/>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71" name="楕円 270"/>
        <xdr:cNvSpPr/>
      </xdr:nvSpPr>
      <xdr:spPr>
        <a:xfrm>
          <a:off x="164592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78031</xdr:rowOff>
    </xdr:from>
    <xdr:ext cx="762000" cy="259045"/>
    <xdr:sp macro="" textlink="">
      <xdr:nvSpPr>
        <xdr:cNvPr id="272" name="その他該当値テキスト"/>
        <xdr:cNvSpPr txBox="1"/>
      </xdr:nvSpPr>
      <xdr:spPr>
        <a:xfrm>
          <a:off x="16598900" y="933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73" name="楕円 272"/>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74" name="テキスト ボックス 273"/>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170906</xdr:rowOff>
    </xdr:from>
    <xdr:to>
      <xdr:col>74</xdr:col>
      <xdr:colOff>31750</xdr:colOff>
      <xdr:row>57</xdr:row>
      <xdr:rowOff>101056</xdr:rowOff>
    </xdr:to>
    <xdr:sp macro="" textlink="">
      <xdr:nvSpPr>
        <xdr:cNvPr id="275" name="楕円 274"/>
        <xdr:cNvSpPr/>
      </xdr:nvSpPr>
      <xdr:spPr>
        <a:xfrm>
          <a:off x="14732000" y="97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85833</xdr:rowOff>
    </xdr:from>
    <xdr:ext cx="762000" cy="259045"/>
    <xdr:sp macro="" textlink="">
      <xdr:nvSpPr>
        <xdr:cNvPr id="276" name="テキスト ボックス 275"/>
        <xdr:cNvSpPr txBox="1"/>
      </xdr:nvSpPr>
      <xdr:spPr>
        <a:xfrm>
          <a:off x="14401800" y="985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7" name="楕円 276"/>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8" name="テキスト ボックス 277"/>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151312</xdr:rowOff>
    </xdr:from>
    <xdr:to>
      <xdr:col>65</xdr:col>
      <xdr:colOff>53975</xdr:colOff>
      <xdr:row>57</xdr:row>
      <xdr:rowOff>81462</xdr:rowOff>
    </xdr:to>
    <xdr:sp macro="" textlink="">
      <xdr:nvSpPr>
        <xdr:cNvPr id="279" name="楕円 278"/>
        <xdr:cNvSpPr/>
      </xdr:nvSpPr>
      <xdr:spPr>
        <a:xfrm>
          <a:off x="129540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66239</xdr:rowOff>
    </xdr:from>
    <xdr:ext cx="762000" cy="259045"/>
    <xdr:sp macro="" textlink="">
      <xdr:nvSpPr>
        <xdr:cNvPr id="280" name="テキスト ボックス 279"/>
        <xdr:cNvSpPr txBox="1"/>
      </xdr:nvSpPr>
      <xdr:spPr>
        <a:xfrm>
          <a:off x="12623800" y="98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dk1"/>
              </a:solidFill>
              <a:effectLst/>
              <a:latin typeface="+mn-lt"/>
              <a:ea typeface="+mn-ea"/>
              <a:cs typeface="+mn-cs"/>
            </a:rPr>
            <a:t>　下水道事業において、平成28年度に大型更新事業が一部完成し、平成29年度から減価償却費が増となり、下水道事業への負担金が増加した。また、普通交付税の合併算定替の縮減等による経常一般財源歳入額が減少したことにより、補助費等に係る経常収支比率は、前年度と比較して0.5％の増となっている。</a:t>
          </a:r>
          <a:endParaRPr lang="ja-JP" altLang="ja-JP" sz="1400">
            <a:effectLst/>
          </a:endParaRPr>
        </a:p>
        <a:p>
          <a:r>
            <a:rPr lang="en-US" altLang="ja-JP" sz="1100" b="0">
              <a:solidFill>
                <a:schemeClr val="dk1"/>
              </a:solidFill>
              <a:effectLst/>
              <a:latin typeface="+mn-lt"/>
              <a:ea typeface="+mn-ea"/>
              <a:cs typeface="+mn-cs"/>
            </a:rPr>
            <a:t>　類似団体平均値は下回っているが、今後も長門市経営改革プランに基づき、補助金の交付に関する基準の見直しも含めて、適正な支出に努める。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35</xdr:row>
      <xdr:rowOff>161290</xdr:rowOff>
    </xdr:to>
    <xdr:cxnSp macro="">
      <xdr:nvCxnSpPr>
        <xdr:cNvPr id="310" name="直線コネクタ 309"/>
        <xdr:cNvCxnSpPr/>
      </xdr:nvCxnSpPr>
      <xdr:spPr>
        <a:xfrm>
          <a:off x="15671800" y="6139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xdr:rowOff>
    </xdr:from>
    <xdr:to>
      <xdr:col>78</xdr:col>
      <xdr:colOff>69850</xdr:colOff>
      <xdr:row>35</xdr:row>
      <xdr:rowOff>138430</xdr:rowOff>
    </xdr:to>
    <xdr:cxnSp macro="">
      <xdr:nvCxnSpPr>
        <xdr:cNvPr id="313" name="直線コネクタ 312"/>
        <xdr:cNvCxnSpPr/>
      </xdr:nvCxnSpPr>
      <xdr:spPr>
        <a:xfrm>
          <a:off x="14782800" y="6002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99568</xdr:rowOff>
    </xdr:from>
    <xdr:to>
      <xdr:col>73</xdr:col>
      <xdr:colOff>180975</xdr:colOff>
      <xdr:row>35</xdr:row>
      <xdr:rowOff>1270</xdr:rowOff>
    </xdr:to>
    <xdr:cxnSp macro="">
      <xdr:nvCxnSpPr>
        <xdr:cNvPr id="316" name="直線コネクタ 315"/>
        <xdr:cNvCxnSpPr/>
      </xdr:nvCxnSpPr>
      <xdr:spPr>
        <a:xfrm>
          <a:off x="13893800" y="59288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99568</xdr:rowOff>
    </xdr:from>
    <xdr:to>
      <xdr:col>69</xdr:col>
      <xdr:colOff>92075</xdr:colOff>
      <xdr:row>34</xdr:row>
      <xdr:rowOff>104140</xdr:rowOff>
    </xdr:to>
    <xdr:cxnSp macro="">
      <xdr:nvCxnSpPr>
        <xdr:cNvPr id="319" name="直線コネクタ 318"/>
        <xdr:cNvCxnSpPr/>
      </xdr:nvCxnSpPr>
      <xdr:spPr>
        <a:xfrm flipV="1">
          <a:off x="13004800" y="59288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29" name="楕円 328"/>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30"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31" name="楕円 330"/>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32" name="テキスト ボックス 331"/>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121920</xdr:rowOff>
    </xdr:from>
    <xdr:to>
      <xdr:col>74</xdr:col>
      <xdr:colOff>31750</xdr:colOff>
      <xdr:row>35</xdr:row>
      <xdr:rowOff>52070</xdr:rowOff>
    </xdr:to>
    <xdr:sp macro="" textlink="">
      <xdr:nvSpPr>
        <xdr:cNvPr id="333" name="楕円 332"/>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62247</xdr:rowOff>
    </xdr:from>
    <xdr:ext cx="762000" cy="259045"/>
    <xdr:sp macro="" textlink="">
      <xdr:nvSpPr>
        <xdr:cNvPr id="334" name="テキスト ボックス 333"/>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48768</xdr:rowOff>
    </xdr:from>
    <xdr:to>
      <xdr:col>69</xdr:col>
      <xdr:colOff>142875</xdr:colOff>
      <xdr:row>34</xdr:row>
      <xdr:rowOff>150368</xdr:rowOff>
    </xdr:to>
    <xdr:sp macro="" textlink="">
      <xdr:nvSpPr>
        <xdr:cNvPr id="335" name="楕円 334"/>
        <xdr:cNvSpPr/>
      </xdr:nvSpPr>
      <xdr:spPr>
        <a:xfrm>
          <a:off x="13843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160545</xdr:rowOff>
    </xdr:from>
    <xdr:ext cx="762000" cy="259045"/>
    <xdr:sp macro="" textlink="">
      <xdr:nvSpPr>
        <xdr:cNvPr id="336" name="テキスト ボックス 335"/>
        <xdr:cNvSpPr txBox="1"/>
      </xdr:nvSpPr>
      <xdr:spPr>
        <a:xfrm>
          <a:off x="13512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53340</xdr:rowOff>
    </xdr:from>
    <xdr:to>
      <xdr:col>65</xdr:col>
      <xdr:colOff>53975</xdr:colOff>
      <xdr:row>34</xdr:row>
      <xdr:rowOff>154940</xdr:rowOff>
    </xdr:to>
    <xdr:sp macro="" textlink="">
      <xdr:nvSpPr>
        <xdr:cNvPr id="337" name="楕円 336"/>
        <xdr:cNvSpPr/>
      </xdr:nvSpPr>
      <xdr:spPr>
        <a:xfrm>
          <a:off x="12954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165117</xdr:rowOff>
    </xdr:from>
    <xdr:ext cx="762000" cy="259045"/>
    <xdr:sp macro="" textlink="">
      <xdr:nvSpPr>
        <xdr:cNvPr id="338" name="テキスト ボックス 337"/>
        <xdr:cNvSpPr txBox="1"/>
      </xdr:nvSpPr>
      <xdr:spPr>
        <a:xfrm>
          <a:off x="12623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dk1"/>
              </a:solidFill>
              <a:effectLst/>
              <a:latin typeface="+mn-lt"/>
              <a:ea typeface="+mn-ea"/>
              <a:cs typeface="+mn-cs"/>
            </a:rPr>
            <a:t>　新市建設計画に基づく大型建設事業の財源としての市債発行により公債費が増加したことに加え、普通交付税の合併算定替の縮減等により経常一般財源歳入額が減少したことから、公債費に係る経常収支比率は前年度から0.9％増加し、依然として類似団体平均値を上回っている。</a:t>
          </a:r>
          <a:endParaRPr lang="ja-JP" altLang="ja-JP" sz="1400">
            <a:effectLst/>
          </a:endParaRPr>
        </a:p>
        <a:p>
          <a:r>
            <a:rPr lang="en-US" altLang="ja-JP" sz="1100" b="0">
              <a:solidFill>
                <a:schemeClr val="dk1"/>
              </a:solidFill>
              <a:effectLst/>
              <a:latin typeface="+mn-lt"/>
              <a:ea typeface="+mn-ea"/>
              <a:cs typeface="+mn-cs"/>
            </a:rPr>
            <a:t>　今後も大型建設事業が平成31年度まで予定されていることから、公債費の負担割合は増加するものと推測されるため、公債費の負担水準を勘案しながら、普通建設事業を実施していく。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50800</xdr:rowOff>
    </xdr:from>
    <xdr:to>
      <xdr:col>24</xdr:col>
      <xdr:colOff>25400</xdr:colOff>
      <xdr:row>75</xdr:row>
      <xdr:rowOff>67945</xdr:rowOff>
    </xdr:to>
    <xdr:cxnSp macro="">
      <xdr:nvCxnSpPr>
        <xdr:cNvPr id="370" name="直線コネクタ 369"/>
        <xdr:cNvCxnSpPr/>
      </xdr:nvCxnSpPr>
      <xdr:spPr>
        <a:xfrm>
          <a:off x="3987800" y="129095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50800</xdr:rowOff>
    </xdr:from>
    <xdr:to>
      <xdr:col>19</xdr:col>
      <xdr:colOff>187325</xdr:colOff>
      <xdr:row>75</xdr:row>
      <xdr:rowOff>64135</xdr:rowOff>
    </xdr:to>
    <xdr:cxnSp macro="">
      <xdr:nvCxnSpPr>
        <xdr:cNvPr id="373" name="直線コネクタ 372"/>
        <xdr:cNvCxnSpPr/>
      </xdr:nvCxnSpPr>
      <xdr:spPr>
        <a:xfrm flipV="1">
          <a:off x="3098800" y="1290955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64135</xdr:rowOff>
    </xdr:from>
    <xdr:to>
      <xdr:col>15</xdr:col>
      <xdr:colOff>98425</xdr:colOff>
      <xdr:row>75</xdr:row>
      <xdr:rowOff>92710</xdr:rowOff>
    </xdr:to>
    <xdr:cxnSp macro="">
      <xdr:nvCxnSpPr>
        <xdr:cNvPr id="376" name="直線コネクタ 375"/>
        <xdr:cNvCxnSpPr/>
      </xdr:nvCxnSpPr>
      <xdr:spPr>
        <a:xfrm flipV="1">
          <a:off x="2209800" y="129228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8" name="テキスト ボックス 377"/>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98425</xdr:rowOff>
    </xdr:to>
    <xdr:cxnSp macro="">
      <xdr:nvCxnSpPr>
        <xdr:cNvPr id="379" name="直線コネクタ 378"/>
        <xdr:cNvCxnSpPr/>
      </xdr:nvCxnSpPr>
      <xdr:spPr>
        <a:xfrm flipV="1">
          <a:off x="1320800" y="129514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87012</xdr:rowOff>
    </xdr:from>
    <xdr:ext cx="762000" cy="259045"/>
    <xdr:sp macro="" textlink="">
      <xdr:nvSpPr>
        <xdr:cNvPr id="381" name="テキスト ボックス 380"/>
        <xdr:cNvSpPr txBox="1"/>
      </xdr:nvSpPr>
      <xdr:spPr>
        <a:xfrm>
          <a:off x="1828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3" name="テキスト ボックス 382"/>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17145</xdr:rowOff>
    </xdr:from>
    <xdr:to>
      <xdr:col>24</xdr:col>
      <xdr:colOff>76200</xdr:colOff>
      <xdr:row>75</xdr:row>
      <xdr:rowOff>118745</xdr:rowOff>
    </xdr:to>
    <xdr:sp macro="" textlink="">
      <xdr:nvSpPr>
        <xdr:cNvPr id="389" name="楕円 388"/>
        <xdr:cNvSpPr/>
      </xdr:nvSpPr>
      <xdr:spPr>
        <a:xfrm>
          <a:off x="4775200" y="128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160672</xdr:rowOff>
    </xdr:from>
    <xdr:ext cx="762000" cy="259045"/>
    <xdr:sp macro="" textlink="">
      <xdr:nvSpPr>
        <xdr:cNvPr id="390" name="公債費該当値テキスト"/>
        <xdr:cNvSpPr txBox="1"/>
      </xdr:nvSpPr>
      <xdr:spPr>
        <a:xfrm>
          <a:off x="4914900" y="1284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0</xdr:rowOff>
    </xdr:from>
    <xdr:to>
      <xdr:col>20</xdr:col>
      <xdr:colOff>38100</xdr:colOff>
      <xdr:row>75</xdr:row>
      <xdr:rowOff>101600</xdr:rowOff>
    </xdr:to>
    <xdr:sp macro="" textlink="">
      <xdr:nvSpPr>
        <xdr:cNvPr id="391" name="楕円 390"/>
        <xdr:cNvSpPr/>
      </xdr:nvSpPr>
      <xdr:spPr>
        <a:xfrm>
          <a:off x="3937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86377</xdr:rowOff>
    </xdr:from>
    <xdr:ext cx="736600" cy="259045"/>
    <xdr:sp macro="" textlink="">
      <xdr:nvSpPr>
        <xdr:cNvPr id="392" name="テキスト ボックス 391"/>
        <xdr:cNvSpPr txBox="1"/>
      </xdr:nvSpPr>
      <xdr:spPr>
        <a:xfrm>
          <a:off x="3606800" y="1294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xdr:rowOff>
    </xdr:from>
    <xdr:to>
      <xdr:col>15</xdr:col>
      <xdr:colOff>149225</xdr:colOff>
      <xdr:row>75</xdr:row>
      <xdr:rowOff>114935</xdr:rowOff>
    </xdr:to>
    <xdr:sp macro="" textlink="">
      <xdr:nvSpPr>
        <xdr:cNvPr id="393" name="楕円 392"/>
        <xdr:cNvSpPr/>
      </xdr:nvSpPr>
      <xdr:spPr>
        <a:xfrm>
          <a:off x="3048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99713</xdr:rowOff>
    </xdr:from>
    <xdr:ext cx="762000" cy="259045"/>
    <xdr:sp macro="" textlink="">
      <xdr:nvSpPr>
        <xdr:cNvPr id="394" name="テキスト ボックス 393"/>
        <xdr:cNvSpPr txBox="1"/>
      </xdr:nvSpPr>
      <xdr:spPr>
        <a:xfrm>
          <a:off x="2717800" y="1295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395" name="楕円 394"/>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128288</xdr:rowOff>
    </xdr:from>
    <xdr:ext cx="762000" cy="259045"/>
    <xdr:sp macro="" textlink="">
      <xdr:nvSpPr>
        <xdr:cNvPr id="396" name="テキスト ボックス 395"/>
        <xdr:cNvSpPr txBox="1"/>
      </xdr:nvSpPr>
      <xdr:spPr>
        <a:xfrm>
          <a:off x="1828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47625</xdr:rowOff>
    </xdr:from>
    <xdr:to>
      <xdr:col>6</xdr:col>
      <xdr:colOff>171450</xdr:colOff>
      <xdr:row>75</xdr:row>
      <xdr:rowOff>149225</xdr:rowOff>
    </xdr:to>
    <xdr:sp macro="" textlink="">
      <xdr:nvSpPr>
        <xdr:cNvPr id="397" name="楕円 396"/>
        <xdr:cNvSpPr/>
      </xdr:nvSpPr>
      <xdr:spPr>
        <a:xfrm>
          <a:off x="1270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134002</xdr:rowOff>
    </xdr:from>
    <xdr:ext cx="762000" cy="259045"/>
    <xdr:sp macro="" textlink="">
      <xdr:nvSpPr>
        <xdr:cNvPr id="398" name="テキスト ボックス 397"/>
        <xdr:cNvSpPr txBox="1"/>
      </xdr:nvSpPr>
      <xdr:spPr>
        <a:xfrm>
          <a:off x="939800" y="1299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dk1"/>
              </a:solidFill>
              <a:effectLst/>
              <a:latin typeface="+mn-lt"/>
              <a:ea typeface="+mn-ea"/>
              <a:cs typeface="+mn-cs"/>
            </a:rPr>
            <a:t>　公債費以外に係る経常収支比率は、普通交付税の合併算定替の縮減等による経常一般財源歳入額が減少したことにより、前年度と比較して2.4％の増となったものの、類似団体平均値を下回っている。</a:t>
          </a:r>
          <a:endParaRPr lang="ja-JP" altLang="ja-JP" sz="1400">
            <a:effectLst/>
          </a:endParaRPr>
        </a:p>
        <a:p>
          <a:r>
            <a:rPr lang="en-US" altLang="ja-JP" sz="1100" b="0">
              <a:solidFill>
                <a:schemeClr val="dk1"/>
              </a:solidFill>
              <a:effectLst/>
              <a:latin typeface="+mn-lt"/>
              <a:ea typeface="+mn-ea"/>
              <a:cs typeface="+mn-cs"/>
            </a:rPr>
            <a:t>　今後も普通交付税の合併算定替が漸減していくことから、引き続き長門市経営改革プランに基づく事務事業コストの削減に努める。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8889</xdr:rowOff>
    </xdr:from>
    <xdr:to>
      <xdr:col>82</xdr:col>
      <xdr:colOff>107950</xdr:colOff>
      <xdr:row>77</xdr:row>
      <xdr:rowOff>100330</xdr:rowOff>
    </xdr:to>
    <xdr:cxnSp macro="">
      <xdr:nvCxnSpPr>
        <xdr:cNvPr id="431" name="直線コネクタ 430"/>
        <xdr:cNvCxnSpPr/>
      </xdr:nvCxnSpPr>
      <xdr:spPr>
        <a:xfrm>
          <a:off x="15671800" y="132105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157480</xdr:rowOff>
    </xdr:from>
    <xdr:to>
      <xdr:col>78</xdr:col>
      <xdr:colOff>69850</xdr:colOff>
      <xdr:row>77</xdr:row>
      <xdr:rowOff>8889</xdr:rowOff>
    </xdr:to>
    <xdr:cxnSp macro="">
      <xdr:nvCxnSpPr>
        <xdr:cNvPr id="434" name="直線コネクタ 433"/>
        <xdr:cNvCxnSpPr/>
      </xdr:nvCxnSpPr>
      <xdr:spPr>
        <a:xfrm>
          <a:off x="14782800" y="131876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157480</xdr:rowOff>
    </xdr:from>
    <xdr:to>
      <xdr:col>73</xdr:col>
      <xdr:colOff>180975</xdr:colOff>
      <xdr:row>77</xdr:row>
      <xdr:rowOff>24130</xdr:rowOff>
    </xdr:to>
    <xdr:cxnSp macro="">
      <xdr:nvCxnSpPr>
        <xdr:cNvPr id="437" name="直線コネクタ 436"/>
        <xdr:cNvCxnSpPr/>
      </xdr:nvCxnSpPr>
      <xdr:spPr>
        <a:xfrm flipV="1">
          <a:off x="13893800" y="13187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111761</xdr:rowOff>
    </xdr:from>
    <xdr:to>
      <xdr:col>69</xdr:col>
      <xdr:colOff>92075</xdr:colOff>
      <xdr:row>77</xdr:row>
      <xdr:rowOff>24130</xdr:rowOff>
    </xdr:to>
    <xdr:cxnSp macro="">
      <xdr:nvCxnSpPr>
        <xdr:cNvPr id="440" name="直線コネクタ 439"/>
        <xdr:cNvCxnSpPr/>
      </xdr:nvCxnSpPr>
      <xdr:spPr>
        <a:xfrm>
          <a:off x="13004800" y="131419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50" name="楕円 449"/>
        <xdr:cNvSpPr/>
      </xdr:nvSpPr>
      <xdr:spPr>
        <a:xfrm>
          <a:off x="16459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66057</xdr:rowOff>
    </xdr:from>
    <xdr:ext cx="762000" cy="259045"/>
    <xdr:sp macro="" textlink="">
      <xdr:nvSpPr>
        <xdr:cNvPr id="451" name="公債費以外該当値テキスト"/>
        <xdr:cNvSpPr txBox="1"/>
      </xdr:nvSpPr>
      <xdr:spPr>
        <a:xfrm>
          <a:off x="165989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129539</xdr:rowOff>
    </xdr:from>
    <xdr:to>
      <xdr:col>78</xdr:col>
      <xdr:colOff>120650</xdr:colOff>
      <xdr:row>77</xdr:row>
      <xdr:rowOff>59689</xdr:rowOff>
    </xdr:to>
    <xdr:sp macro="" textlink="">
      <xdr:nvSpPr>
        <xdr:cNvPr id="452" name="楕円 451"/>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69867</xdr:rowOff>
    </xdr:from>
    <xdr:ext cx="736600" cy="259045"/>
    <xdr:sp macro="" textlink="">
      <xdr:nvSpPr>
        <xdr:cNvPr id="453" name="テキスト ボックス 452"/>
        <xdr:cNvSpPr txBox="1"/>
      </xdr:nvSpPr>
      <xdr:spPr>
        <a:xfrm>
          <a:off x="15290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106680</xdr:rowOff>
    </xdr:from>
    <xdr:to>
      <xdr:col>74</xdr:col>
      <xdr:colOff>31750</xdr:colOff>
      <xdr:row>77</xdr:row>
      <xdr:rowOff>36830</xdr:rowOff>
    </xdr:to>
    <xdr:sp macro="" textlink="">
      <xdr:nvSpPr>
        <xdr:cNvPr id="454" name="楕円 453"/>
        <xdr:cNvSpPr/>
      </xdr:nvSpPr>
      <xdr:spPr>
        <a:xfrm>
          <a:off x="14732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55" name="テキスト ボックス 454"/>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6" name="楕円 455"/>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57" name="テキスト ボックス 456"/>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60961</xdr:rowOff>
    </xdr:from>
    <xdr:to>
      <xdr:col>65</xdr:col>
      <xdr:colOff>53975</xdr:colOff>
      <xdr:row>76</xdr:row>
      <xdr:rowOff>162561</xdr:rowOff>
    </xdr:to>
    <xdr:sp macro="" textlink="">
      <xdr:nvSpPr>
        <xdr:cNvPr id="458" name="楕円 457"/>
        <xdr:cNvSpPr/>
      </xdr:nvSpPr>
      <xdr:spPr>
        <a:xfrm>
          <a:off x="12954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1287</xdr:rowOff>
    </xdr:from>
    <xdr:ext cx="762000" cy="259045"/>
    <xdr:sp macro="" textlink="">
      <xdr:nvSpPr>
        <xdr:cNvPr id="459" name="テキスト ボックス 458"/>
        <xdr:cNvSpPr txBox="1"/>
      </xdr:nvSpPr>
      <xdr:spPr>
        <a:xfrm>
          <a:off x="12623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14630</xdr:rowOff>
    </xdr:from>
    <xdr:to>
      <xdr:col>29</xdr:col>
      <xdr:colOff>127000</xdr:colOff>
      <xdr:row>17</xdr:row>
      <xdr:rowOff>36589</xdr:rowOff>
    </xdr:to>
    <xdr:cxnSp macro="">
      <xdr:nvCxnSpPr>
        <xdr:cNvPr id="50" name="直線コネクタ 49"/>
        <xdr:cNvCxnSpPr/>
      </xdr:nvCxnSpPr>
      <xdr:spPr bwMode="auto">
        <a:xfrm flipV="1">
          <a:off x="5003800" y="2976905"/>
          <a:ext cx="647700" cy="21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170858</xdr:rowOff>
    </xdr:from>
    <xdr:ext cx="762000" cy="259045"/>
    <xdr:sp macro="" textlink="">
      <xdr:nvSpPr>
        <xdr:cNvPr id="51" name="人口1人当たり決算額の推移平均値テキスト130"/>
        <xdr:cNvSpPr txBox="1"/>
      </xdr:nvSpPr>
      <xdr:spPr>
        <a:xfrm>
          <a:off x="5740400" y="29616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36589</xdr:rowOff>
    </xdr:from>
    <xdr:to>
      <xdr:col>26</xdr:col>
      <xdr:colOff>50800</xdr:colOff>
      <xdr:row>17</xdr:row>
      <xdr:rowOff>44983</xdr:rowOff>
    </xdr:to>
    <xdr:cxnSp macro="">
      <xdr:nvCxnSpPr>
        <xdr:cNvPr id="53" name="直線コネクタ 52"/>
        <xdr:cNvCxnSpPr/>
      </xdr:nvCxnSpPr>
      <xdr:spPr bwMode="auto">
        <a:xfrm flipV="1">
          <a:off x="4305300" y="2998864"/>
          <a:ext cx="698500" cy="8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44983</xdr:rowOff>
    </xdr:from>
    <xdr:to>
      <xdr:col>22</xdr:col>
      <xdr:colOff>114300</xdr:colOff>
      <xdr:row>17</xdr:row>
      <xdr:rowOff>57963</xdr:rowOff>
    </xdr:to>
    <xdr:cxnSp macro="">
      <xdr:nvCxnSpPr>
        <xdr:cNvPr id="56" name="直線コネクタ 55"/>
        <xdr:cNvCxnSpPr/>
      </xdr:nvCxnSpPr>
      <xdr:spPr bwMode="auto">
        <a:xfrm flipV="1">
          <a:off x="3606800" y="3007258"/>
          <a:ext cx="698500" cy="12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57963</xdr:rowOff>
    </xdr:from>
    <xdr:to>
      <xdr:col>18</xdr:col>
      <xdr:colOff>177800</xdr:colOff>
      <xdr:row>17</xdr:row>
      <xdr:rowOff>95872</xdr:rowOff>
    </xdr:to>
    <xdr:cxnSp macro="">
      <xdr:nvCxnSpPr>
        <xdr:cNvPr id="59" name="直線コネクタ 58"/>
        <xdr:cNvCxnSpPr/>
      </xdr:nvCxnSpPr>
      <xdr:spPr bwMode="auto">
        <a:xfrm flipV="1">
          <a:off x="2908300" y="3020238"/>
          <a:ext cx="698500" cy="37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135280</xdr:rowOff>
    </xdr:from>
    <xdr:to>
      <xdr:col>29</xdr:col>
      <xdr:colOff>177800</xdr:colOff>
      <xdr:row>17</xdr:row>
      <xdr:rowOff>65430</xdr:rowOff>
    </xdr:to>
    <xdr:sp macro="" textlink="">
      <xdr:nvSpPr>
        <xdr:cNvPr id="69" name="楕円 68"/>
        <xdr:cNvSpPr/>
      </xdr:nvSpPr>
      <xdr:spPr bwMode="auto">
        <a:xfrm>
          <a:off x="5600700" y="2926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151807</xdr:rowOff>
    </xdr:from>
    <xdr:ext cx="762000" cy="259045"/>
    <xdr:sp macro="" textlink="">
      <xdr:nvSpPr>
        <xdr:cNvPr id="70" name="人口1人当たり決算額の推移該当値テキスト130"/>
        <xdr:cNvSpPr txBox="1"/>
      </xdr:nvSpPr>
      <xdr:spPr>
        <a:xfrm>
          <a:off x="5740400" y="277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157239</xdr:rowOff>
    </xdr:from>
    <xdr:to>
      <xdr:col>26</xdr:col>
      <xdr:colOff>101600</xdr:colOff>
      <xdr:row>17</xdr:row>
      <xdr:rowOff>87389</xdr:rowOff>
    </xdr:to>
    <xdr:sp macro="" textlink="">
      <xdr:nvSpPr>
        <xdr:cNvPr id="71" name="楕円 70"/>
        <xdr:cNvSpPr/>
      </xdr:nvSpPr>
      <xdr:spPr bwMode="auto">
        <a:xfrm>
          <a:off x="4953000" y="2948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97566</xdr:rowOff>
    </xdr:from>
    <xdr:ext cx="736600" cy="259045"/>
    <xdr:sp macro="" textlink="">
      <xdr:nvSpPr>
        <xdr:cNvPr id="72" name="テキスト ボックス 71"/>
        <xdr:cNvSpPr txBox="1"/>
      </xdr:nvSpPr>
      <xdr:spPr>
        <a:xfrm>
          <a:off x="4622800" y="2716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165633</xdr:rowOff>
    </xdr:from>
    <xdr:to>
      <xdr:col>22</xdr:col>
      <xdr:colOff>165100</xdr:colOff>
      <xdr:row>17</xdr:row>
      <xdr:rowOff>95783</xdr:rowOff>
    </xdr:to>
    <xdr:sp macro="" textlink="">
      <xdr:nvSpPr>
        <xdr:cNvPr id="73" name="楕円 72"/>
        <xdr:cNvSpPr/>
      </xdr:nvSpPr>
      <xdr:spPr bwMode="auto">
        <a:xfrm>
          <a:off x="4254500" y="2956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105960</xdr:rowOff>
    </xdr:from>
    <xdr:ext cx="762000" cy="259045"/>
    <xdr:sp macro="" textlink="">
      <xdr:nvSpPr>
        <xdr:cNvPr id="74" name="テキスト ボックス 73"/>
        <xdr:cNvSpPr txBox="1"/>
      </xdr:nvSpPr>
      <xdr:spPr>
        <a:xfrm>
          <a:off x="3924300" y="272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7163</xdr:rowOff>
    </xdr:from>
    <xdr:to>
      <xdr:col>19</xdr:col>
      <xdr:colOff>38100</xdr:colOff>
      <xdr:row>17</xdr:row>
      <xdr:rowOff>108763</xdr:rowOff>
    </xdr:to>
    <xdr:sp macro="" textlink="">
      <xdr:nvSpPr>
        <xdr:cNvPr id="75" name="楕円 74"/>
        <xdr:cNvSpPr/>
      </xdr:nvSpPr>
      <xdr:spPr bwMode="auto">
        <a:xfrm>
          <a:off x="3556000" y="2969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118940</xdr:rowOff>
    </xdr:from>
    <xdr:ext cx="762000" cy="259045"/>
    <xdr:sp macro="" textlink="">
      <xdr:nvSpPr>
        <xdr:cNvPr id="76" name="テキスト ボックス 75"/>
        <xdr:cNvSpPr txBox="1"/>
      </xdr:nvSpPr>
      <xdr:spPr>
        <a:xfrm>
          <a:off x="3225800" y="2738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45072</xdr:rowOff>
    </xdr:from>
    <xdr:to>
      <xdr:col>15</xdr:col>
      <xdr:colOff>101600</xdr:colOff>
      <xdr:row>17</xdr:row>
      <xdr:rowOff>146672</xdr:rowOff>
    </xdr:to>
    <xdr:sp macro="" textlink="">
      <xdr:nvSpPr>
        <xdr:cNvPr id="77" name="楕円 76"/>
        <xdr:cNvSpPr/>
      </xdr:nvSpPr>
      <xdr:spPr bwMode="auto">
        <a:xfrm>
          <a:off x="2857500" y="3007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156849</xdr:rowOff>
    </xdr:from>
    <xdr:ext cx="762000" cy="259045"/>
    <xdr:sp macro="" textlink="">
      <xdr:nvSpPr>
        <xdr:cNvPr id="78" name="テキスト ボックス 77"/>
        <xdr:cNvSpPr txBox="1"/>
      </xdr:nvSpPr>
      <xdr:spPr>
        <a:xfrm>
          <a:off x="2527300" y="2776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246965</xdr:rowOff>
    </xdr:from>
    <xdr:to>
      <xdr:col>29</xdr:col>
      <xdr:colOff>127000</xdr:colOff>
      <xdr:row>37</xdr:row>
      <xdr:rowOff>248263</xdr:rowOff>
    </xdr:to>
    <xdr:cxnSp macro="">
      <xdr:nvCxnSpPr>
        <xdr:cNvPr id="110" name="直線コネクタ 109"/>
        <xdr:cNvCxnSpPr/>
      </xdr:nvCxnSpPr>
      <xdr:spPr bwMode="auto">
        <a:xfrm flipV="1">
          <a:off x="5003800" y="7371665"/>
          <a:ext cx="647700" cy="1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218838</xdr:rowOff>
    </xdr:from>
    <xdr:to>
      <xdr:col>26</xdr:col>
      <xdr:colOff>50800</xdr:colOff>
      <xdr:row>37</xdr:row>
      <xdr:rowOff>248263</xdr:rowOff>
    </xdr:to>
    <xdr:cxnSp macro="">
      <xdr:nvCxnSpPr>
        <xdr:cNvPr id="113" name="直線コネクタ 112"/>
        <xdr:cNvCxnSpPr/>
      </xdr:nvCxnSpPr>
      <xdr:spPr bwMode="auto">
        <a:xfrm>
          <a:off x="4305300" y="7343538"/>
          <a:ext cx="698500" cy="29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218838</xdr:rowOff>
    </xdr:from>
    <xdr:to>
      <xdr:col>22</xdr:col>
      <xdr:colOff>114300</xdr:colOff>
      <xdr:row>37</xdr:row>
      <xdr:rowOff>221028</xdr:rowOff>
    </xdr:to>
    <xdr:cxnSp macro="">
      <xdr:nvCxnSpPr>
        <xdr:cNvPr id="116" name="直線コネクタ 115"/>
        <xdr:cNvCxnSpPr/>
      </xdr:nvCxnSpPr>
      <xdr:spPr bwMode="auto">
        <a:xfrm flipV="1">
          <a:off x="3606800" y="7343538"/>
          <a:ext cx="698500" cy="2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199032</xdr:rowOff>
    </xdr:from>
    <xdr:to>
      <xdr:col>18</xdr:col>
      <xdr:colOff>177800</xdr:colOff>
      <xdr:row>37</xdr:row>
      <xdr:rowOff>221028</xdr:rowOff>
    </xdr:to>
    <xdr:cxnSp macro="">
      <xdr:nvCxnSpPr>
        <xdr:cNvPr id="119" name="直線コネクタ 118"/>
        <xdr:cNvCxnSpPr/>
      </xdr:nvCxnSpPr>
      <xdr:spPr bwMode="auto">
        <a:xfrm>
          <a:off x="2908300" y="7323732"/>
          <a:ext cx="698500" cy="21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196165</xdr:rowOff>
    </xdr:from>
    <xdr:to>
      <xdr:col>29</xdr:col>
      <xdr:colOff>177800</xdr:colOff>
      <xdr:row>37</xdr:row>
      <xdr:rowOff>297765</xdr:rowOff>
    </xdr:to>
    <xdr:sp macro="" textlink="">
      <xdr:nvSpPr>
        <xdr:cNvPr id="129" name="楕円 128"/>
        <xdr:cNvSpPr/>
      </xdr:nvSpPr>
      <xdr:spPr bwMode="auto">
        <a:xfrm>
          <a:off x="5600700" y="7320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141959</xdr:rowOff>
    </xdr:from>
    <xdr:ext cx="762000" cy="259045"/>
    <xdr:sp macro="" textlink="">
      <xdr:nvSpPr>
        <xdr:cNvPr id="130" name="人口1人当たり決算額の推移該当値テキスト445"/>
        <xdr:cNvSpPr txBox="1"/>
      </xdr:nvSpPr>
      <xdr:spPr>
        <a:xfrm>
          <a:off x="5740400" y="726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197463</xdr:rowOff>
    </xdr:from>
    <xdr:to>
      <xdr:col>26</xdr:col>
      <xdr:colOff>101600</xdr:colOff>
      <xdr:row>37</xdr:row>
      <xdr:rowOff>299063</xdr:rowOff>
    </xdr:to>
    <xdr:sp macro="" textlink="">
      <xdr:nvSpPr>
        <xdr:cNvPr id="131" name="楕円 130"/>
        <xdr:cNvSpPr/>
      </xdr:nvSpPr>
      <xdr:spPr bwMode="auto">
        <a:xfrm>
          <a:off x="4953000" y="7322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283840</xdr:rowOff>
    </xdr:from>
    <xdr:ext cx="736600" cy="259045"/>
    <xdr:sp macro="" textlink="">
      <xdr:nvSpPr>
        <xdr:cNvPr id="132" name="テキスト ボックス 131"/>
        <xdr:cNvSpPr txBox="1"/>
      </xdr:nvSpPr>
      <xdr:spPr>
        <a:xfrm>
          <a:off x="4622800" y="7408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168038</xdr:rowOff>
    </xdr:from>
    <xdr:to>
      <xdr:col>22</xdr:col>
      <xdr:colOff>165100</xdr:colOff>
      <xdr:row>37</xdr:row>
      <xdr:rowOff>269638</xdr:rowOff>
    </xdr:to>
    <xdr:sp macro="" textlink="">
      <xdr:nvSpPr>
        <xdr:cNvPr id="133" name="楕円 132"/>
        <xdr:cNvSpPr/>
      </xdr:nvSpPr>
      <xdr:spPr bwMode="auto">
        <a:xfrm>
          <a:off x="4254500" y="7292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108365</xdr:rowOff>
    </xdr:from>
    <xdr:ext cx="762000" cy="259045"/>
    <xdr:sp macro="" textlink="">
      <xdr:nvSpPr>
        <xdr:cNvPr id="134" name="テキスト ボックス 133"/>
        <xdr:cNvSpPr txBox="1"/>
      </xdr:nvSpPr>
      <xdr:spPr>
        <a:xfrm>
          <a:off x="3924300" y="706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170228</xdr:rowOff>
    </xdr:from>
    <xdr:to>
      <xdr:col>19</xdr:col>
      <xdr:colOff>38100</xdr:colOff>
      <xdr:row>37</xdr:row>
      <xdr:rowOff>271828</xdr:rowOff>
    </xdr:to>
    <xdr:sp macro="" textlink="">
      <xdr:nvSpPr>
        <xdr:cNvPr id="135" name="楕円 134"/>
        <xdr:cNvSpPr/>
      </xdr:nvSpPr>
      <xdr:spPr bwMode="auto">
        <a:xfrm>
          <a:off x="3556000" y="7294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110555</xdr:rowOff>
    </xdr:from>
    <xdr:ext cx="762000" cy="259045"/>
    <xdr:sp macro="" textlink="">
      <xdr:nvSpPr>
        <xdr:cNvPr id="136" name="テキスト ボックス 135"/>
        <xdr:cNvSpPr txBox="1"/>
      </xdr:nvSpPr>
      <xdr:spPr>
        <a:xfrm>
          <a:off x="3225800" y="706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148232</xdr:rowOff>
    </xdr:from>
    <xdr:to>
      <xdr:col>15</xdr:col>
      <xdr:colOff>101600</xdr:colOff>
      <xdr:row>37</xdr:row>
      <xdr:rowOff>249832</xdr:rowOff>
    </xdr:to>
    <xdr:sp macro="" textlink="">
      <xdr:nvSpPr>
        <xdr:cNvPr id="137" name="楕円 136"/>
        <xdr:cNvSpPr/>
      </xdr:nvSpPr>
      <xdr:spPr bwMode="auto">
        <a:xfrm>
          <a:off x="2857500" y="7272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88559</xdr:rowOff>
    </xdr:from>
    <xdr:ext cx="762000" cy="259045"/>
    <xdr:sp macro="" textlink="">
      <xdr:nvSpPr>
        <xdr:cNvPr id="138" name="テキスト ボックス 137"/>
        <xdr:cNvSpPr txBox="1"/>
      </xdr:nvSpPr>
      <xdr:spPr>
        <a:xfrm>
          <a:off x="2527300" y="704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34,893
34,492
357.31
21,378,530
20,341,560
640,974
12,756,329
21,915,447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9779</xdr:rowOff>
    </xdr:from>
    <xdr:to>
      <xdr:col>24</xdr:col>
      <xdr:colOff>63500</xdr:colOff>
      <xdr:row>34</xdr:row>
      <xdr:rowOff>17691</xdr:rowOff>
    </xdr:to>
    <xdr:cxnSp macro="">
      <xdr:nvCxnSpPr>
        <xdr:cNvPr id="61" name="直線コネクタ 60"/>
        <xdr:cNvCxnSpPr/>
      </xdr:nvCxnSpPr>
      <xdr:spPr>
        <a:xfrm flipV="1">
          <a:off x="3797300" y="5839079"/>
          <a:ext cx="838200" cy="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17691</xdr:rowOff>
    </xdr:from>
    <xdr:to>
      <xdr:col>19</xdr:col>
      <xdr:colOff>177800</xdr:colOff>
      <xdr:row>34</xdr:row>
      <xdr:rowOff>24193</xdr:rowOff>
    </xdr:to>
    <xdr:cxnSp macro="">
      <xdr:nvCxnSpPr>
        <xdr:cNvPr id="64" name="直線コネクタ 63"/>
        <xdr:cNvCxnSpPr/>
      </xdr:nvCxnSpPr>
      <xdr:spPr>
        <a:xfrm flipV="1">
          <a:off x="2908300" y="5846991"/>
          <a:ext cx="8890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140551</xdr:rowOff>
    </xdr:from>
    <xdr:to>
      <xdr:col>15</xdr:col>
      <xdr:colOff>50800</xdr:colOff>
      <xdr:row>34</xdr:row>
      <xdr:rowOff>24193</xdr:rowOff>
    </xdr:to>
    <xdr:cxnSp macro="">
      <xdr:nvCxnSpPr>
        <xdr:cNvPr id="67" name="直線コネクタ 66"/>
        <xdr:cNvCxnSpPr/>
      </xdr:nvCxnSpPr>
      <xdr:spPr>
        <a:xfrm>
          <a:off x="2019300" y="5798401"/>
          <a:ext cx="889000" cy="5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140551</xdr:rowOff>
    </xdr:from>
    <xdr:to>
      <xdr:col>10</xdr:col>
      <xdr:colOff>114300</xdr:colOff>
      <xdr:row>33</xdr:row>
      <xdr:rowOff>164402</xdr:rowOff>
    </xdr:to>
    <xdr:cxnSp macro="">
      <xdr:nvCxnSpPr>
        <xdr:cNvPr id="70" name="直線コネクタ 69"/>
        <xdr:cNvCxnSpPr/>
      </xdr:nvCxnSpPr>
      <xdr:spPr>
        <a:xfrm flipV="1">
          <a:off x="1130300" y="5798401"/>
          <a:ext cx="889000" cy="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130429</xdr:rowOff>
    </xdr:from>
    <xdr:to>
      <xdr:col>24</xdr:col>
      <xdr:colOff>114300</xdr:colOff>
      <xdr:row>34</xdr:row>
      <xdr:rowOff>60579</xdr:rowOff>
    </xdr:to>
    <xdr:sp macro="" textlink="">
      <xdr:nvSpPr>
        <xdr:cNvPr id="80" name="楕円 79"/>
        <xdr:cNvSpPr/>
      </xdr:nvSpPr>
      <xdr:spPr>
        <a:xfrm>
          <a:off x="4584700" y="578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153306</xdr:rowOff>
    </xdr:from>
    <xdr:ext cx="599010" cy="259045"/>
    <xdr:sp macro="" textlink="">
      <xdr:nvSpPr>
        <xdr:cNvPr id="81" name="人件費該当値テキスト"/>
        <xdr:cNvSpPr txBox="1"/>
      </xdr:nvSpPr>
      <xdr:spPr>
        <a:xfrm>
          <a:off x="4686300" y="563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138341</xdr:rowOff>
    </xdr:from>
    <xdr:to>
      <xdr:col>20</xdr:col>
      <xdr:colOff>38100</xdr:colOff>
      <xdr:row>34</xdr:row>
      <xdr:rowOff>68491</xdr:rowOff>
    </xdr:to>
    <xdr:sp macro="" textlink="">
      <xdr:nvSpPr>
        <xdr:cNvPr id="82" name="楕円 81"/>
        <xdr:cNvSpPr/>
      </xdr:nvSpPr>
      <xdr:spPr>
        <a:xfrm>
          <a:off x="3746500" y="579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85018</xdr:rowOff>
    </xdr:from>
    <xdr:ext cx="534377" cy="259045"/>
    <xdr:sp macro="" textlink="">
      <xdr:nvSpPr>
        <xdr:cNvPr id="83" name="テキスト ボックス 82"/>
        <xdr:cNvSpPr txBox="1"/>
      </xdr:nvSpPr>
      <xdr:spPr>
        <a:xfrm>
          <a:off x="3530111" y="557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144843</xdr:rowOff>
    </xdr:from>
    <xdr:to>
      <xdr:col>15</xdr:col>
      <xdr:colOff>101600</xdr:colOff>
      <xdr:row>34</xdr:row>
      <xdr:rowOff>74993</xdr:rowOff>
    </xdr:to>
    <xdr:sp macro="" textlink="">
      <xdr:nvSpPr>
        <xdr:cNvPr id="84" name="楕円 83"/>
        <xdr:cNvSpPr/>
      </xdr:nvSpPr>
      <xdr:spPr>
        <a:xfrm>
          <a:off x="2857500" y="580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91520</xdr:rowOff>
    </xdr:from>
    <xdr:ext cx="534377" cy="259045"/>
    <xdr:sp macro="" textlink="">
      <xdr:nvSpPr>
        <xdr:cNvPr id="85" name="テキスト ボックス 84"/>
        <xdr:cNvSpPr txBox="1"/>
      </xdr:nvSpPr>
      <xdr:spPr>
        <a:xfrm>
          <a:off x="2641111" y="557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89751</xdr:rowOff>
    </xdr:from>
    <xdr:to>
      <xdr:col>10</xdr:col>
      <xdr:colOff>165100</xdr:colOff>
      <xdr:row>34</xdr:row>
      <xdr:rowOff>19901</xdr:rowOff>
    </xdr:to>
    <xdr:sp macro="" textlink="">
      <xdr:nvSpPr>
        <xdr:cNvPr id="86" name="楕円 85"/>
        <xdr:cNvSpPr/>
      </xdr:nvSpPr>
      <xdr:spPr>
        <a:xfrm>
          <a:off x="1968500" y="574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36428</xdr:rowOff>
    </xdr:from>
    <xdr:ext cx="599010" cy="259045"/>
    <xdr:sp macro="" textlink="">
      <xdr:nvSpPr>
        <xdr:cNvPr id="87" name="テキスト ボックス 86"/>
        <xdr:cNvSpPr txBox="1"/>
      </xdr:nvSpPr>
      <xdr:spPr>
        <a:xfrm>
          <a:off x="1719795" y="552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113602</xdr:rowOff>
    </xdr:from>
    <xdr:to>
      <xdr:col>6</xdr:col>
      <xdr:colOff>38100</xdr:colOff>
      <xdr:row>34</xdr:row>
      <xdr:rowOff>43752</xdr:rowOff>
    </xdr:to>
    <xdr:sp macro="" textlink="">
      <xdr:nvSpPr>
        <xdr:cNvPr id="88" name="楕円 87"/>
        <xdr:cNvSpPr/>
      </xdr:nvSpPr>
      <xdr:spPr>
        <a:xfrm>
          <a:off x="1079500" y="577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60279</xdr:rowOff>
    </xdr:from>
    <xdr:ext cx="599010" cy="259045"/>
    <xdr:sp macro="" textlink="">
      <xdr:nvSpPr>
        <xdr:cNvPr id="89" name="テキスト ボックス 88"/>
        <xdr:cNvSpPr txBox="1"/>
      </xdr:nvSpPr>
      <xdr:spPr>
        <a:xfrm>
          <a:off x="830795" y="554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41758</xdr:rowOff>
    </xdr:from>
    <xdr:to>
      <xdr:col>24</xdr:col>
      <xdr:colOff>63500</xdr:colOff>
      <xdr:row>55</xdr:row>
      <xdr:rowOff>88138</xdr:rowOff>
    </xdr:to>
    <xdr:cxnSp macro="">
      <xdr:nvCxnSpPr>
        <xdr:cNvPr id="119" name="直線コネクタ 118"/>
        <xdr:cNvCxnSpPr/>
      </xdr:nvCxnSpPr>
      <xdr:spPr>
        <a:xfrm flipV="1">
          <a:off x="3797300" y="9471508"/>
          <a:ext cx="838200" cy="4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88138</xdr:rowOff>
    </xdr:from>
    <xdr:to>
      <xdr:col>19</xdr:col>
      <xdr:colOff>177800</xdr:colOff>
      <xdr:row>56</xdr:row>
      <xdr:rowOff>3518</xdr:rowOff>
    </xdr:to>
    <xdr:cxnSp macro="">
      <xdr:nvCxnSpPr>
        <xdr:cNvPr id="122" name="直線コネクタ 121"/>
        <xdr:cNvCxnSpPr/>
      </xdr:nvCxnSpPr>
      <xdr:spPr>
        <a:xfrm flipV="1">
          <a:off x="2908300" y="9517888"/>
          <a:ext cx="889000" cy="8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3518</xdr:rowOff>
    </xdr:from>
    <xdr:to>
      <xdr:col>15</xdr:col>
      <xdr:colOff>50800</xdr:colOff>
      <xdr:row>56</xdr:row>
      <xdr:rowOff>14630</xdr:rowOff>
    </xdr:to>
    <xdr:cxnSp macro="">
      <xdr:nvCxnSpPr>
        <xdr:cNvPr id="125" name="直線コネクタ 124"/>
        <xdr:cNvCxnSpPr/>
      </xdr:nvCxnSpPr>
      <xdr:spPr>
        <a:xfrm flipV="1">
          <a:off x="2019300" y="9604718"/>
          <a:ext cx="889000" cy="1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14630</xdr:rowOff>
    </xdr:from>
    <xdr:to>
      <xdr:col>10</xdr:col>
      <xdr:colOff>114300</xdr:colOff>
      <xdr:row>56</xdr:row>
      <xdr:rowOff>72746</xdr:rowOff>
    </xdr:to>
    <xdr:cxnSp macro="">
      <xdr:nvCxnSpPr>
        <xdr:cNvPr id="128" name="直線コネクタ 127"/>
        <xdr:cNvCxnSpPr/>
      </xdr:nvCxnSpPr>
      <xdr:spPr>
        <a:xfrm flipV="1">
          <a:off x="1130300" y="9615830"/>
          <a:ext cx="889000" cy="5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162408</xdr:rowOff>
    </xdr:from>
    <xdr:to>
      <xdr:col>24</xdr:col>
      <xdr:colOff>114300</xdr:colOff>
      <xdr:row>55</xdr:row>
      <xdr:rowOff>92558</xdr:rowOff>
    </xdr:to>
    <xdr:sp macro="" textlink="">
      <xdr:nvSpPr>
        <xdr:cNvPr id="138" name="楕円 137"/>
        <xdr:cNvSpPr/>
      </xdr:nvSpPr>
      <xdr:spPr>
        <a:xfrm>
          <a:off x="4584700" y="942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13835</xdr:rowOff>
    </xdr:from>
    <xdr:ext cx="534377" cy="259045"/>
    <xdr:sp macro="" textlink="">
      <xdr:nvSpPr>
        <xdr:cNvPr id="139" name="物件費該当値テキスト"/>
        <xdr:cNvSpPr txBox="1"/>
      </xdr:nvSpPr>
      <xdr:spPr>
        <a:xfrm>
          <a:off x="4686300" y="927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37338</xdr:rowOff>
    </xdr:from>
    <xdr:to>
      <xdr:col>20</xdr:col>
      <xdr:colOff>38100</xdr:colOff>
      <xdr:row>55</xdr:row>
      <xdr:rowOff>138938</xdr:rowOff>
    </xdr:to>
    <xdr:sp macro="" textlink="">
      <xdr:nvSpPr>
        <xdr:cNvPr id="140" name="楕円 139"/>
        <xdr:cNvSpPr/>
      </xdr:nvSpPr>
      <xdr:spPr>
        <a:xfrm>
          <a:off x="37465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155465</xdr:rowOff>
    </xdr:from>
    <xdr:ext cx="534377" cy="259045"/>
    <xdr:sp macro="" textlink="">
      <xdr:nvSpPr>
        <xdr:cNvPr id="141" name="テキスト ボックス 140"/>
        <xdr:cNvSpPr txBox="1"/>
      </xdr:nvSpPr>
      <xdr:spPr>
        <a:xfrm>
          <a:off x="3530111" y="924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124168</xdr:rowOff>
    </xdr:from>
    <xdr:to>
      <xdr:col>15</xdr:col>
      <xdr:colOff>101600</xdr:colOff>
      <xdr:row>56</xdr:row>
      <xdr:rowOff>54318</xdr:rowOff>
    </xdr:to>
    <xdr:sp macro="" textlink="">
      <xdr:nvSpPr>
        <xdr:cNvPr id="142" name="楕円 141"/>
        <xdr:cNvSpPr/>
      </xdr:nvSpPr>
      <xdr:spPr>
        <a:xfrm>
          <a:off x="2857500" y="955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70845</xdr:rowOff>
    </xdr:from>
    <xdr:ext cx="534377" cy="259045"/>
    <xdr:sp macro="" textlink="">
      <xdr:nvSpPr>
        <xdr:cNvPr id="143" name="テキスト ボックス 142"/>
        <xdr:cNvSpPr txBox="1"/>
      </xdr:nvSpPr>
      <xdr:spPr>
        <a:xfrm>
          <a:off x="2641111" y="932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135280</xdr:rowOff>
    </xdr:from>
    <xdr:to>
      <xdr:col>10</xdr:col>
      <xdr:colOff>165100</xdr:colOff>
      <xdr:row>56</xdr:row>
      <xdr:rowOff>65430</xdr:rowOff>
    </xdr:to>
    <xdr:sp macro="" textlink="">
      <xdr:nvSpPr>
        <xdr:cNvPr id="144" name="楕円 143"/>
        <xdr:cNvSpPr/>
      </xdr:nvSpPr>
      <xdr:spPr>
        <a:xfrm>
          <a:off x="1968500" y="95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81957</xdr:rowOff>
    </xdr:from>
    <xdr:ext cx="534377" cy="259045"/>
    <xdr:sp macro="" textlink="">
      <xdr:nvSpPr>
        <xdr:cNvPr id="145" name="テキスト ボックス 144"/>
        <xdr:cNvSpPr txBox="1"/>
      </xdr:nvSpPr>
      <xdr:spPr>
        <a:xfrm>
          <a:off x="1752111" y="934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21946</xdr:rowOff>
    </xdr:from>
    <xdr:to>
      <xdr:col>6</xdr:col>
      <xdr:colOff>38100</xdr:colOff>
      <xdr:row>56</xdr:row>
      <xdr:rowOff>123546</xdr:rowOff>
    </xdr:to>
    <xdr:sp macro="" textlink="">
      <xdr:nvSpPr>
        <xdr:cNvPr id="146" name="楕円 145"/>
        <xdr:cNvSpPr/>
      </xdr:nvSpPr>
      <xdr:spPr>
        <a:xfrm>
          <a:off x="1079500" y="962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140073</xdr:rowOff>
    </xdr:from>
    <xdr:ext cx="534377" cy="259045"/>
    <xdr:sp macro="" textlink="">
      <xdr:nvSpPr>
        <xdr:cNvPr id="147" name="テキスト ボックス 146"/>
        <xdr:cNvSpPr txBox="1"/>
      </xdr:nvSpPr>
      <xdr:spPr>
        <a:xfrm>
          <a:off x="863111" y="939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106838</xdr:rowOff>
    </xdr:from>
    <xdr:to>
      <xdr:col>24</xdr:col>
      <xdr:colOff>63500</xdr:colOff>
      <xdr:row>78</xdr:row>
      <xdr:rowOff>113545</xdr:rowOff>
    </xdr:to>
    <xdr:cxnSp macro="">
      <xdr:nvCxnSpPr>
        <xdr:cNvPr id="176" name="直線コネクタ 175"/>
        <xdr:cNvCxnSpPr/>
      </xdr:nvCxnSpPr>
      <xdr:spPr>
        <a:xfrm flipV="1">
          <a:off x="3797300" y="13479938"/>
          <a:ext cx="838200" cy="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111334</xdr:rowOff>
    </xdr:from>
    <xdr:to>
      <xdr:col>19</xdr:col>
      <xdr:colOff>177800</xdr:colOff>
      <xdr:row>78</xdr:row>
      <xdr:rowOff>113545</xdr:rowOff>
    </xdr:to>
    <xdr:cxnSp macro="">
      <xdr:nvCxnSpPr>
        <xdr:cNvPr id="179" name="直線コネクタ 178"/>
        <xdr:cNvCxnSpPr/>
      </xdr:nvCxnSpPr>
      <xdr:spPr>
        <a:xfrm>
          <a:off x="2908300" y="13484434"/>
          <a:ext cx="8890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111334</xdr:rowOff>
    </xdr:from>
    <xdr:to>
      <xdr:col>15</xdr:col>
      <xdr:colOff>50800</xdr:colOff>
      <xdr:row>78</xdr:row>
      <xdr:rowOff>117526</xdr:rowOff>
    </xdr:to>
    <xdr:cxnSp macro="">
      <xdr:nvCxnSpPr>
        <xdr:cNvPr id="182" name="直線コネクタ 181"/>
        <xdr:cNvCxnSpPr/>
      </xdr:nvCxnSpPr>
      <xdr:spPr>
        <a:xfrm flipV="1">
          <a:off x="2019300" y="13484434"/>
          <a:ext cx="889000" cy="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117526</xdr:rowOff>
    </xdr:from>
    <xdr:to>
      <xdr:col>10</xdr:col>
      <xdr:colOff>114300</xdr:colOff>
      <xdr:row>78</xdr:row>
      <xdr:rowOff>117983</xdr:rowOff>
    </xdr:to>
    <xdr:cxnSp macro="">
      <xdr:nvCxnSpPr>
        <xdr:cNvPr id="185" name="直線コネクタ 184"/>
        <xdr:cNvCxnSpPr/>
      </xdr:nvCxnSpPr>
      <xdr:spPr>
        <a:xfrm flipV="1">
          <a:off x="1130300" y="1349062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56038</xdr:rowOff>
    </xdr:from>
    <xdr:to>
      <xdr:col>24</xdr:col>
      <xdr:colOff>114300</xdr:colOff>
      <xdr:row>78</xdr:row>
      <xdr:rowOff>157638</xdr:rowOff>
    </xdr:to>
    <xdr:sp macro="" textlink="">
      <xdr:nvSpPr>
        <xdr:cNvPr id="195" name="楕円 194"/>
        <xdr:cNvSpPr/>
      </xdr:nvSpPr>
      <xdr:spPr>
        <a:xfrm>
          <a:off x="4584700" y="1342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162405</xdr:rowOff>
    </xdr:from>
    <xdr:ext cx="469744" cy="259045"/>
    <xdr:sp macro="" textlink="">
      <xdr:nvSpPr>
        <xdr:cNvPr id="196" name="維持補修費該当値テキスト"/>
        <xdr:cNvSpPr txBox="1"/>
      </xdr:nvSpPr>
      <xdr:spPr>
        <a:xfrm>
          <a:off x="4686300" y="1336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62745</xdr:rowOff>
    </xdr:from>
    <xdr:to>
      <xdr:col>20</xdr:col>
      <xdr:colOff>38100</xdr:colOff>
      <xdr:row>78</xdr:row>
      <xdr:rowOff>164345</xdr:rowOff>
    </xdr:to>
    <xdr:sp macro="" textlink="">
      <xdr:nvSpPr>
        <xdr:cNvPr id="197" name="楕円 196"/>
        <xdr:cNvSpPr/>
      </xdr:nvSpPr>
      <xdr:spPr>
        <a:xfrm>
          <a:off x="3746500" y="134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155472</xdr:rowOff>
    </xdr:from>
    <xdr:ext cx="469744" cy="259045"/>
    <xdr:sp macro="" textlink="">
      <xdr:nvSpPr>
        <xdr:cNvPr id="198" name="テキスト ボックス 197"/>
        <xdr:cNvSpPr txBox="1"/>
      </xdr:nvSpPr>
      <xdr:spPr>
        <a:xfrm>
          <a:off x="3562428" y="135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60534</xdr:rowOff>
    </xdr:from>
    <xdr:to>
      <xdr:col>15</xdr:col>
      <xdr:colOff>101600</xdr:colOff>
      <xdr:row>78</xdr:row>
      <xdr:rowOff>162134</xdr:rowOff>
    </xdr:to>
    <xdr:sp macro="" textlink="">
      <xdr:nvSpPr>
        <xdr:cNvPr id="199" name="楕円 198"/>
        <xdr:cNvSpPr/>
      </xdr:nvSpPr>
      <xdr:spPr>
        <a:xfrm>
          <a:off x="2857500" y="1343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153261</xdr:rowOff>
    </xdr:from>
    <xdr:ext cx="469744" cy="259045"/>
    <xdr:sp macro="" textlink="">
      <xdr:nvSpPr>
        <xdr:cNvPr id="200" name="テキスト ボックス 199"/>
        <xdr:cNvSpPr txBox="1"/>
      </xdr:nvSpPr>
      <xdr:spPr>
        <a:xfrm>
          <a:off x="2673428" y="1352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66726</xdr:rowOff>
    </xdr:from>
    <xdr:to>
      <xdr:col>10</xdr:col>
      <xdr:colOff>165100</xdr:colOff>
      <xdr:row>78</xdr:row>
      <xdr:rowOff>168326</xdr:rowOff>
    </xdr:to>
    <xdr:sp macro="" textlink="">
      <xdr:nvSpPr>
        <xdr:cNvPr id="201" name="楕円 200"/>
        <xdr:cNvSpPr/>
      </xdr:nvSpPr>
      <xdr:spPr>
        <a:xfrm>
          <a:off x="1968500" y="1343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159453</xdr:rowOff>
    </xdr:from>
    <xdr:ext cx="469744" cy="259045"/>
    <xdr:sp macro="" textlink="">
      <xdr:nvSpPr>
        <xdr:cNvPr id="202" name="テキスト ボックス 201"/>
        <xdr:cNvSpPr txBox="1"/>
      </xdr:nvSpPr>
      <xdr:spPr>
        <a:xfrm>
          <a:off x="1784428" y="1353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67183</xdr:rowOff>
    </xdr:from>
    <xdr:to>
      <xdr:col>6</xdr:col>
      <xdr:colOff>38100</xdr:colOff>
      <xdr:row>78</xdr:row>
      <xdr:rowOff>168783</xdr:rowOff>
    </xdr:to>
    <xdr:sp macro="" textlink="">
      <xdr:nvSpPr>
        <xdr:cNvPr id="203" name="楕円 202"/>
        <xdr:cNvSpPr/>
      </xdr:nvSpPr>
      <xdr:spPr>
        <a:xfrm>
          <a:off x="1079500" y="1344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159910</xdr:rowOff>
    </xdr:from>
    <xdr:ext cx="469744" cy="259045"/>
    <xdr:sp macro="" textlink="">
      <xdr:nvSpPr>
        <xdr:cNvPr id="204" name="テキスト ボックス 203"/>
        <xdr:cNvSpPr txBox="1"/>
      </xdr:nvSpPr>
      <xdr:spPr>
        <a:xfrm>
          <a:off x="895428" y="1353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162713</xdr:rowOff>
    </xdr:from>
    <xdr:to>
      <xdr:col>24</xdr:col>
      <xdr:colOff>63500</xdr:colOff>
      <xdr:row>96</xdr:row>
      <xdr:rowOff>170002</xdr:rowOff>
    </xdr:to>
    <xdr:cxnSp macro="">
      <xdr:nvCxnSpPr>
        <xdr:cNvPr id="234" name="直線コネクタ 233"/>
        <xdr:cNvCxnSpPr/>
      </xdr:nvCxnSpPr>
      <xdr:spPr>
        <a:xfrm>
          <a:off x="3797300" y="16621913"/>
          <a:ext cx="838200" cy="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162713</xdr:rowOff>
    </xdr:from>
    <xdr:to>
      <xdr:col>19</xdr:col>
      <xdr:colOff>177800</xdr:colOff>
      <xdr:row>97</xdr:row>
      <xdr:rowOff>61176</xdr:rowOff>
    </xdr:to>
    <xdr:cxnSp macro="">
      <xdr:nvCxnSpPr>
        <xdr:cNvPr id="237" name="直線コネクタ 236"/>
        <xdr:cNvCxnSpPr/>
      </xdr:nvCxnSpPr>
      <xdr:spPr>
        <a:xfrm flipV="1">
          <a:off x="2908300" y="16621913"/>
          <a:ext cx="889000" cy="6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61176</xdr:rowOff>
    </xdr:from>
    <xdr:to>
      <xdr:col>15</xdr:col>
      <xdr:colOff>50800</xdr:colOff>
      <xdr:row>97</xdr:row>
      <xdr:rowOff>105600</xdr:rowOff>
    </xdr:to>
    <xdr:cxnSp macro="">
      <xdr:nvCxnSpPr>
        <xdr:cNvPr id="240" name="直線コネクタ 239"/>
        <xdr:cNvCxnSpPr/>
      </xdr:nvCxnSpPr>
      <xdr:spPr>
        <a:xfrm flipV="1">
          <a:off x="2019300" y="16691826"/>
          <a:ext cx="889000" cy="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105600</xdr:rowOff>
    </xdr:from>
    <xdr:to>
      <xdr:col>10</xdr:col>
      <xdr:colOff>114300</xdr:colOff>
      <xdr:row>98</xdr:row>
      <xdr:rowOff>18886</xdr:rowOff>
    </xdr:to>
    <xdr:cxnSp macro="">
      <xdr:nvCxnSpPr>
        <xdr:cNvPr id="243" name="直線コネクタ 242"/>
        <xdr:cNvCxnSpPr/>
      </xdr:nvCxnSpPr>
      <xdr:spPr>
        <a:xfrm flipV="1">
          <a:off x="1130300" y="16736250"/>
          <a:ext cx="889000" cy="8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119202</xdr:rowOff>
    </xdr:from>
    <xdr:to>
      <xdr:col>24</xdr:col>
      <xdr:colOff>114300</xdr:colOff>
      <xdr:row>97</xdr:row>
      <xdr:rowOff>49352</xdr:rowOff>
    </xdr:to>
    <xdr:sp macro="" textlink="">
      <xdr:nvSpPr>
        <xdr:cNvPr id="253" name="楕円 252"/>
        <xdr:cNvSpPr/>
      </xdr:nvSpPr>
      <xdr:spPr>
        <a:xfrm>
          <a:off x="4584700" y="1657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97629</xdr:rowOff>
    </xdr:from>
    <xdr:ext cx="534377" cy="259045"/>
    <xdr:sp macro="" textlink="">
      <xdr:nvSpPr>
        <xdr:cNvPr id="254" name="扶助費該当値テキスト"/>
        <xdr:cNvSpPr txBox="1"/>
      </xdr:nvSpPr>
      <xdr:spPr>
        <a:xfrm>
          <a:off x="4686300" y="1655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111913</xdr:rowOff>
    </xdr:from>
    <xdr:to>
      <xdr:col>20</xdr:col>
      <xdr:colOff>38100</xdr:colOff>
      <xdr:row>97</xdr:row>
      <xdr:rowOff>42063</xdr:rowOff>
    </xdr:to>
    <xdr:sp macro="" textlink="">
      <xdr:nvSpPr>
        <xdr:cNvPr id="255" name="楕円 254"/>
        <xdr:cNvSpPr/>
      </xdr:nvSpPr>
      <xdr:spPr>
        <a:xfrm>
          <a:off x="3746500" y="165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33190</xdr:rowOff>
    </xdr:from>
    <xdr:ext cx="534377" cy="259045"/>
    <xdr:sp macro="" textlink="">
      <xdr:nvSpPr>
        <xdr:cNvPr id="256" name="テキスト ボックス 255"/>
        <xdr:cNvSpPr txBox="1"/>
      </xdr:nvSpPr>
      <xdr:spPr>
        <a:xfrm>
          <a:off x="3530111" y="1666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10376</xdr:rowOff>
    </xdr:from>
    <xdr:to>
      <xdr:col>15</xdr:col>
      <xdr:colOff>101600</xdr:colOff>
      <xdr:row>97</xdr:row>
      <xdr:rowOff>111976</xdr:rowOff>
    </xdr:to>
    <xdr:sp macro="" textlink="">
      <xdr:nvSpPr>
        <xdr:cNvPr id="257" name="楕円 256"/>
        <xdr:cNvSpPr/>
      </xdr:nvSpPr>
      <xdr:spPr>
        <a:xfrm>
          <a:off x="2857500" y="166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103103</xdr:rowOff>
    </xdr:from>
    <xdr:ext cx="534377" cy="259045"/>
    <xdr:sp macro="" textlink="">
      <xdr:nvSpPr>
        <xdr:cNvPr id="258" name="テキスト ボックス 257"/>
        <xdr:cNvSpPr txBox="1"/>
      </xdr:nvSpPr>
      <xdr:spPr>
        <a:xfrm>
          <a:off x="2641111" y="1673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54800</xdr:rowOff>
    </xdr:from>
    <xdr:to>
      <xdr:col>10</xdr:col>
      <xdr:colOff>165100</xdr:colOff>
      <xdr:row>97</xdr:row>
      <xdr:rowOff>156400</xdr:rowOff>
    </xdr:to>
    <xdr:sp macro="" textlink="">
      <xdr:nvSpPr>
        <xdr:cNvPr id="259" name="楕円 258"/>
        <xdr:cNvSpPr/>
      </xdr:nvSpPr>
      <xdr:spPr>
        <a:xfrm>
          <a:off x="1968500" y="1668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147527</xdr:rowOff>
    </xdr:from>
    <xdr:ext cx="534377" cy="259045"/>
    <xdr:sp macro="" textlink="">
      <xdr:nvSpPr>
        <xdr:cNvPr id="260" name="テキスト ボックス 259"/>
        <xdr:cNvSpPr txBox="1"/>
      </xdr:nvSpPr>
      <xdr:spPr>
        <a:xfrm>
          <a:off x="1752111" y="167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139536</xdr:rowOff>
    </xdr:from>
    <xdr:to>
      <xdr:col>6</xdr:col>
      <xdr:colOff>38100</xdr:colOff>
      <xdr:row>98</xdr:row>
      <xdr:rowOff>69686</xdr:rowOff>
    </xdr:to>
    <xdr:sp macro="" textlink="">
      <xdr:nvSpPr>
        <xdr:cNvPr id="261" name="楕円 260"/>
        <xdr:cNvSpPr/>
      </xdr:nvSpPr>
      <xdr:spPr>
        <a:xfrm>
          <a:off x="1079500" y="1677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60813</xdr:rowOff>
    </xdr:from>
    <xdr:ext cx="534377" cy="259045"/>
    <xdr:sp macro="" textlink="">
      <xdr:nvSpPr>
        <xdr:cNvPr id="262" name="テキスト ボックス 261"/>
        <xdr:cNvSpPr txBox="1"/>
      </xdr:nvSpPr>
      <xdr:spPr>
        <a:xfrm>
          <a:off x="863111" y="1686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69131</xdr:rowOff>
    </xdr:from>
    <xdr:to>
      <xdr:col>55</xdr:col>
      <xdr:colOff>0</xdr:colOff>
      <xdr:row>36</xdr:row>
      <xdr:rowOff>73779</xdr:rowOff>
    </xdr:to>
    <xdr:cxnSp macro="">
      <xdr:nvCxnSpPr>
        <xdr:cNvPr id="291" name="直線コネクタ 290"/>
        <xdr:cNvCxnSpPr/>
      </xdr:nvCxnSpPr>
      <xdr:spPr>
        <a:xfrm flipV="1">
          <a:off x="9639300" y="6241331"/>
          <a:ext cx="8382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73779</xdr:rowOff>
    </xdr:from>
    <xdr:to>
      <xdr:col>50</xdr:col>
      <xdr:colOff>114300</xdr:colOff>
      <xdr:row>36</xdr:row>
      <xdr:rowOff>164122</xdr:rowOff>
    </xdr:to>
    <xdr:cxnSp macro="">
      <xdr:nvCxnSpPr>
        <xdr:cNvPr id="294" name="直線コネクタ 293"/>
        <xdr:cNvCxnSpPr/>
      </xdr:nvCxnSpPr>
      <xdr:spPr>
        <a:xfrm flipV="1">
          <a:off x="8750300" y="6245979"/>
          <a:ext cx="889000" cy="9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77346</xdr:rowOff>
    </xdr:from>
    <xdr:to>
      <xdr:col>45</xdr:col>
      <xdr:colOff>177800</xdr:colOff>
      <xdr:row>36</xdr:row>
      <xdr:rowOff>164122</xdr:rowOff>
    </xdr:to>
    <xdr:cxnSp macro="">
      <xdr:nvCxnSpPr>
        <xdr:cNvPr id="297" name="直線コネクタ 296"/>
        <xdr:cNvCxnSpPr/>
      </xdr:nvCxnSpPr>
      <xdr:spPr>
        <a:xfrm>
          <a:off x="7861300" y="6249546"/>
          <a:ext cx="889000" cy="8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77346</xdr:rowOff>
    </xdr:from>
    <xdr:to>
      <xdr:col>41</xdr:col>
      <xdr:colOff>50800</xdr:colOff>
      <xdr:row>37</xdr:row>
      <xdr:rowOff>31428</xdr:rowOff>
    </xdr:to>
    <xdr:cxnSp macro="">
      <xdr:nvCxnSpPr>
        <xdr:cNvPr id="300" name="直線コネクタ 299"/>
        <xdr:cNvCxnSpPr/>
      </xdr:nvCxnSpPr>
      <xdr:spPr>
        <a:xfrm flipV="1">
          <a:off x="6972300" y="6249546"/>
          <a:ext cx="889000" cy="12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2" name="テキスト ボックス 301"/>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18331</xdr:rowOff>
    </xdr:from>
    <xdr:to>
      <xdr:col>55</xdr:col>
      <xdr:colOff>50800</xdr:colOff>
      <xdr:row>36</xdr:row>
      <xdr:rowOff>119931</xdr:rowOff>
    </xdr:to>
    <xdr:sp macro="" textlink="">
      <xdr:nvSpPr>
        <xdr:cNvPr id="310" name="楕円 309"/>
        <xdr:cNvSpPr/>
      </xdr:nvSpPr>
      <xdr:spPr>
        <a:xfrm>
          <a:off x="10426700" y="619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168208</xdr:rowOff>
    </xdr:from>
    <xdr:ext cx="534377" cy="259045"/>
    <xdr:sp macro="" textlink="">
      <xdr:nvSpPr>
        <xdr:cNvPr id="311" name="補助費等該当値テキスト"/>
        <xdr:cNvSpPr txBox="1"/>
      </xdr:nvSpPr>
      <xdr:spPr>
        <a:xfrm>
          <a:off x="10528300" y="616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22979</xdr:rowOff>
    </xdr:from>
    <xdr:to>
      <xdr:col>50</xdr:col>
      <xdr:colOff>165100</xdr:colOff>
      <xdr:row>36</xdr:row>
      <xdr:rowOff>124579</xdr:rowOff>
    </xdr:to>
    <xdr:sp macro="" textlink="">
      <xdr:nvSpPr>
        <xdr:cNvPr id="312" name="楕円 311"/>
        <xdr:cNvSpPr/>
      </xdr:nvSpPr>
      <xdr:spPr>
        <a:xfrm>
          <a:off x="9588500" y="61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115706</xdr:rowOff>
    </xdr:from>
    <xdr:ext cx="534377" cy="259045"/>
    <xdr:sp macro="" textlink="">
      <xdr:nvSpPr>
        <xdr:cNvPr id="313" name="テキスト ボックス 312"/>
        <xdr:cNvSpPr txBox="1"/>
      </xdr:nvSpPr>
      <xdr:spPr>
        <a:xfrm>
          <a:off x="9372111" y="62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113322</xdr:rowOff>
    </xdr:from>
    <xdr:to>
      <xdr:col>46</xdr:col>
      <xdr:colOff>38100</xdr:colOff>
      <xdr:row>37</xdr:row>
      <xdr:rowOff>43472</xdr:rowOff>
    </xdr:to>
    <xdr:sp macro="" textlink="">
      <xdr:nvSpPr>
        <xdr:cNvPr id="314" name="楕円 313"/>
        <xdr:cNvSpPr/>
      </xdr:nvSpPr>
      <xdr:spPr>
        <a:xfrm>
          <a:off x="8699500" y="628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34599</xdr:rowOff>
    </xdr:from>
    <xdr:ext cx="534377" cy="259045"/>
    <xdr:sp macro="" textlink="">
      <xdr:nvSpPr>
        <xdr:cNvPr id="315" name="テキスト ボックス 314"/>
        <xdr:cNvSpPr txBox="1"/>
      </xdr:nvSpPr>
      <xdr:spPr>
        <a:xfrm>
          <a:off x="8483111" y="637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26546</xdr:rowOff>
    </xdr:from>
    <xdr:to>
      <xdr:col>41</xdr:col>
      <xdr:colOff>101600</xdr:colOff>
      <xdr:row>36</xdr:row>
      <xdr:rowOff>128146</xdr:rowOff>
    </xdr:to>
    <xdr:sp macro="" textlink="">
      <xdr:nvSpPr>
        <xdr:cNvPr id="316" name="楕円 315"/>
        <xdr:cNvSpPr/>
      </xdr:nvSpPr>
      <xdr:spPr>
        <a:xfrm>
          <a:off x="7810500" y="619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144673</xdr:rowOff>
    </xdr:from>
    <xdr:ext cx="534377" cy="259045"/>
    <xdr:sp macro="" textlink="">
      <xdr:nvSpPr>
        <xdr:cNvPr id="317" name="テキスト ボックス 316"/>
        <xdr:cNvSpPr txBox="1"/>
      </xdr:nvSpPr>
      <xdr:spPr>
        <a:xfrm>
          <a:off x="7594111" y="597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152078</xdr:rowOff>
    </xdr:from>
    <xdr:to>
      <xdr:col>36</xdr:col>
      <xdr:colOff>165100</xdr:colOff>
      <xdr:row>37</xdr:row>
      <xdr:rowOff>82228</xdr:rowOff>
    </xdr:to>
    <xdr:sp macro="" textlink="">
      <xdr:nvSpPr>
        <xdr:cNvPr id="318" name="楕円 317"/>
        <xdr:cNvSpPr/>
      </xdr:nvSpPr>
      <xdr:spPr>
        <a:xfrm>
          <a:off x="6921500" y="632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73355</xdr:rowOff>
    </xdr:from>
    <xdr:ext cx="534377" cy="259045"/>
    <xdr:sp macro="" textlink="">
      <xdr:nvSpPr>
        <xdr:cNvPr id="319" name="テキスト ボックス 318"/>
        <xdr:cNvSpPr txBox="1"/>
      </xdr:nvSpPr>
      <xdr:spPr>
        <a:xfrm>
          <a:off x="6705111" y="641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133459</xdr:rowOff>
    </xdr:from>
    <xdr:to>
      <xdr:col>55</xdr:col>
      <xdr:colOff>0</xdr:colOff>
      <xdr:row>56</xdr:row>
      <xdr:rowOff>81247</xdr:rowOff>
    </xdr:to>
    <xdr:cxnSp macro="">
      <xdr:nvCxnSpPr>
        <xdr:cNvPr id="346" name="直線コネクタ 345"/>
        <xdr:cNvCxnSpPr/>
      </xdr:nvCxnSpPr>
      <xdr:spPr>
        <a:xfrm>
          <a:off x="9639300" y="9563209"/>
          <a:ext cx="838200" cy="1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133459</xdr:rowOff>
    </xdr:from>
    <xdr:to>
      <xdr:col>50</xdr:col>
      <xdr:colOff>114300</xdr:colOff>
      <xdr:row>56</xdr:row>
      <xdr:rowOff>80236</xdr:rowOff>
    </xdr:to>
    <xdr:cxnSp macro="">
      <xdr:nvCxnSpPr>
        <xdr:cNvPr id="349" name="直線コネクタ 348"/>
        <xdr:cNvCxnSpPr/>
      </xdr:nvCxnSpPr>
      <xdr:spPr>
        <a:xfrm flipV="1">
          <a:off x="8750300" y="9563209"/>
          <a:ext cx="889000" cy="11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168805</xdr:rowOff>
    </xdr:from>
    <xdr:to>
      <xdr:col>45</xdr:col>
      <xdr:colOff>177800</xdr:colOff>
      <xdr:row>56</xdr:row>
      <xdr:rowOff>80236</xdr:rowOff>
    </xdr:to>
    <xdr:cxnSp macro="">
      <xdr:nvCxnSpPr>
        <xdr:cNvPr id="352" name="直線コネクタ 351"/>
        <xdr:cNvCxnSpPr/>
      </xdr:nvCxnSpPr>
      <xdr:spPr>
        <a:xfrm>
          <a:off x="7861300" y="9598555"/>
          <a:ext cx="889000" cy="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4" name="テキスト ボックス 353"/>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168805</xdr:rowOff>
    </xdr:from>
    <xdr:to>
      <xdr:col>41</xdr:col>
      <xdr:colOff>50800</xdr:colOff>
      <xdr:row>56</xdr:row>
      <xdr:rowOff>148689</xdr:rowOff>
    </xdr:to>
    <xdr:cxnSp macro="">
      <xdr:nvCxnSpPr>
        <xdr:cNvPr id="355" name="直線コネクタ 354"/>
        <xdr:cNvCxnSpPr/>
      </xdr:nvCxnSpPr>
      <xdr:spPr>
        <a:xfrm flipV="1">
          <a:off x="6972300" y="9598555"/>
          <a:ext cx="889000" cy="15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30447</xdr:rowOff>
    </xdr:from>
    <xdr:to>
      <xdr:col>55</xdr:col>
      <xdr:colOff>50800</xdr:colOff>
      <xdr:row>56</xdr:row>
      <xdr:rowOff>132047</xdr:rowOff>
    </xdr:to>
    <xdr:sp macro="" textlink="">
      <xdr:nvSpPr>
        <xdr:cNvPr id="365" name="楕円 364"/>
        <xdr:cNvSpPr/>
      </xdr:nvSpPr>
      <xdr:spPr>
        <a:xfrm>
          <a:off x="10426700" y="96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8874</xdr:rowOff>
    </xdr:from>
    <xdr:ext cx="534377" cy="259045"/>
    <xdr:sp macro="" textlink="">
      <xdr:nvSpPr>
        <xdr:cNvPr id="366" name="普通建設事業費該当値テキスト"/>
        <xdr:cNvSpPr txBox="1"/>
      </xdr:nvSpPr>
      <xdr:spPr>
        <a:xfrm>
          <a:off x="10528300" y="961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82659</xdr:rowOff>
    </xdr:from>
    <xdr:to>
      <xdr:col>50</xdr:col>
      <xdr:colOff>165100</xdr:colOff>
      <xdr:row>56</xdr:row>
      <xdr:rowOff>12809</xdr:rowOff>
    </xdr:to>
    <xdr:sp macro="" textlink="">
      <xdr:nvSpPr>
        <xdr:cNvPr id="367" name="楕円 366"/>
        <xdr:cNvSpPr/>
      </xdr:nvSpPr>
      <xdr:spPr>
        <a:xfrm>
          <a:off x="9588500" y="951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29336</xdr:rowOff>
    </xdr:from>
    <xdr:ext cx="599010" cy="259045"/>
    <xdr:sp macro="" textlink="">
      <xdr:nvSpPr>
        <xdr:cNvPr id="368" name="テキスト ボックス 367"/>
        <xdr:cNvSpPr txBox="1"/>
      </xdr:nvSpPr>
      <xdr:spPr>
        <a:xfrm>
          <a:off x="9339795" y="928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29436</xdr:rowOff>
    </xdr:from>
    <xdr:to>
      <xdr:col>46</xdr:col>
      <xdr:colOff>38100</xdr:colOff>
      <xdr:row>56</xdr:row>
      <xdr:rowOff>131036</xdr:rowOff>
    </xdr:to>
    <xdr:sp macro="" textlink="">
      <xdr:nvSpPr>
        <xdr:cNvPr id="369" name="楕円 368"/>
        <xdr:cNvSpPr/>
      </xdr:nvSpPr>
      <xdr:spPr>
        <a:xfrm>
          <a:off x="8699500" y="963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147563</xdr:rowOff>
    </xdr:from>
    <xdr:ext cx="534377" cy="259045"/>
    <xdr:sp macro="" textlink="">
      <xdr:nvSpPr>
        <xdr:cNvPr id="370" name="テキスト ボックス 369"/>
        <xdr:cNvSpPr txBox="1"/>
      </xdr:nvSpPr>
      <xdr:spPr>
        <a:xfrm>
          <a:off x="8483111" y="940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118005</xdr:rowOff>
    </xdr:from>
    <xdr:to>
      <xdr:col>41</xdr:col>
      <xdr:colOff>101600</xdr:colOff>
      <xdr:row>56</xdr:row>
      <xdr:rowOff>48155</xdr:rowOff>
    </xdr:to>
    <xdr:sp macro="" textlink="">
      <xdr:nvSpPr>
        <xdr:cNvPr id="371" name="楕円 370"/>
        <xdr:cNvSpPr/>
      </xdr:nvSpPr>
      <xdr:spPr>
        <a:xfrm>
          <a:off x="7810500" y="954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39282</xdr:rowOff>
    </xdr:from>
    <xdr:ext cx="599010" cy="259045"/>
    <xdr:sp macro="" textlink="">
      <xdr:nvSpPr>
        <xdr:cNvPr id="372" name="テキスト ボックス 371"/>
        <xdr:cNvSpPr txBox="1"/>
      </xdr:nvSpPr>
      <xdr:spPr>
        <a:xfrm>
          <a:off x="7561795" y="9640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97889</xdr:rowOff>
    </xdr:from>
    <xdr:to>
      <xdr:col>36</xdr:col>
      <xdr:colOff>165100</xdr:colOff>
      <xdr:row>57</xdr:row>
      <xdr:rowOff>28039</xdr:rowOff>
    </xdr:to>
    <xdr:sp macro="" textlink="">
      <xdr:nvSpPr>
        <xdr:cNvPr id="373" name="楕円 372"/>
        <xdr:cNvSpPr/>
      </xdr:nvSpPr>
      <xdr:spPr>
        <a:xfrm>
          <a:off x="6921500" y="969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19166</xdr:rowOff>
    </xdr:from>
    <xdr:ext cx="534377" cy="259045"/>
    <xdr:sp macro="" textlink="">
      <xdr:nvSpPr>
        <xdr:cNvPr id="374" name="テキスト ボックス 373"/>
        <xdr:cNvSpPr txBox="1"/>
      </xdr:nvSpPr>
      <xdr:spPr>
        <a:xfrm>
          <a:off x="6705111" y="979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42839</xdr:rowOff>
    </xdr:from>
    <xdr:to>
      <xdr:col>55</xdr:col>
      <xdr:colOff>0</xdr:colOff>
      <xdr:row>77</xdr:row>
      <xdr:rowOff>10802</xdr:rowOff>
    </xdr:to>
    <xdr:cxnSp macro="">
      <xdr:nvCxnSpPr>
        <xdr:cNvPr id="405" name="直線コネクタ 404"/>
        <xdr:cNvCxnSpPr/>
      </xdr:nvCxnSpPr>
      <xdr:spPr>
        <a:xfrm flipV="1">
          <a:off x="9639300" y="13073039"/>
          <a:ext cx="838200" cy="13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6" name="普通建設事業費 （ うち新規整備　）平均値テキスト"/>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10802</xdr:rowOff>
    </xdr:from>
    <xdr:to>
      <xdr:col>50</xdr:col>
      <xdr:colOff>114300</xdr:colOff>
      <xdr:row>77</xdr:row>
      <xdr:rowOff>47858</xdr:rowOff>
    </xdr:to>
    <xdr:cxnSp macro="">
      <xdr:nvCxnSpPr>
        <xdr:cNvPr id="408" name="直線コネクタ 407"/>
        <xdr:cNvCxnSpPr/>
      </xdr:nvCxnSpPr>
      <xdr:spPr>
        <a:xfrm flipV="1">
          <a:off x="8750300" y="13212452"/>
          <a:ext cx="889000" cy="3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160117</xdr:rowOff>
    </xdr:from>
    <xdr:ext cx="534377" cy="259045"/>
    <xdr:sp macro="" textlink="">
      <xdr:nvSpPr>
        <xdr:cNvPr id="410" name="テキスト ボックス 409"/>
        <xdr:cNvSpPr txBox="1"/>
      </xdr:nvSpPr>
      <xdr:spPr>
        <a:xfrm>
          <a:off x="9372111" y="133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158336</xdr:rowOff>
    </xdr:from>
    <xdr:to>
      <xdr:col>45</xdr:col>
      <xdr:colOff>177800</xdr:colOff>
      <xdr:row>77</xdr:row>
      <xdr:rowOff>47858</xdr:rowOff>
    </xdr:to>
    <xdr:cxnSp macro="">
      <xdr:nvCxnSpPr>
        <xdr:cNvPr id="411" name="直線コネクタ 410"/>
        <xdr:cNvCxnSpPr/>
      </xdr:nvCxnSpPr>
      <xdr:spPr>
        <a:xfrm>
          <a:off x="7861300" y="13188536"/>
          <a:ext cx="889000" cy="6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163489</xdr:rowOff>
    </xdr:from>
    <xdr:to>
      <xdr:col>55</xdr:col>
      <xdr:colOff>50800</xdr:colOff>
      <xdr:row>76</xdr:row>
      <xdr:rowOff>93639</xdr:rowOff>
    </xdr:to>
    <xdr:sp macro="" textlink="">
      <xdr:nvSpPr>
        <xdr:cNvPr id="421" name="楕円 420"/>
        <xdr:cNvSpPr/>
      </xdr:nvSpPr>
      <xdr:spPr>
        <a:xfrm>
          <a:off x="10426700" y="1302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14916</xdr:rowOff>
    </xdr:from>
    <xdr:ext cx="534377" cy="259045"/>
    <xdr:sp macro="" textlink="">
      <xdr:nvSpPr>
        <xdr:cNvPr id="422" name="普通建設事業費 （ うち新規整備　）該当値テキスト"/>
        <xdr:cNvSpPr txBox="1"/>
      </xdr:nvSpPr>
      <xdr:spPr>
        <a:xfrm>
          <a:off x="10528300" y="1287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131452</xdr:rowOff>
    </xdr:from>
    <xdr:to>
      <xdr:col>50</xdr:col>
      <xdr:colOff>165100</xdr:colOff>
      <xdr:row>77</xdr:row>
      <xdr:rowOff>61602</xdr:rowOff>
    </xdr:to>
    <xdr:sp macro="" textlink="">
      <xdr:nvSpPr>
        <xdr:cNvPr id="423" name="楕円 422"/>
        <xdr:cNvSpPr/>
      </xdr:nvSpPr>
      <xdr:spPr>
        <a:xfrm>
          <a:off x="9588500" y="1316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78129</xdr:rowOff>
    </xdr:from>
    <xdr:ext cx="534377" cy="259045"/>
    <xdr:sp macro="" textlink="">
      <xdr:nvSpPr>
        <xdr:cNvPr id="424" name="テキスト ボックス 423"/>
        <xdr:cNvSpPr txBox="1"/>
      </xdr:nvSpPr>
      <xdr:spPr>
        <a:xfrm>
          <a:off x="9372111" y="1293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168508</xdr:rowOff>
    </xdr:from>
    <xdr:to>
      <xdr:col>46</xdr:col>
      <xdr:colOff>38100</xdr:colOff>
      <xdr:row>77</xdr:row>
      <xdr:rowOff>98658</xdr:rowOff>
    </xdr:to>
    <xdr:sp macro="" textlink="">
      <xdr:nvSpPr>
        <xdr:cNvPr id="425" name="楕円 424"/>
        <xdr:cNvSpPr/>
      </xdr:nvSpPr>
      <xdr:spPr>
        <a:xfrm>
          <a:off x="8699500" y="1319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89785</xdr:rowOff>
    </xdr:from>
    <xdr:ext cx="534377" cy="259045"/>
    <xdr:sp macro="" textlink="">
      <xdr:nvSpPr>
        <xdr:cNvPr id="426" name="テキスト ボックス 425"/>
        <xdr:cNvSpPr txBox="1"/>
      </xdr:nvSpPr>
      <xdr:spPr>
        <a:xfrm>
          <a:off x="8483111" y="1329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107536</xdr:rowOff>
    </xdr:from>
    <xdr:to>
      <xdr:col>41</xdr:col>
      <xdr:colOff>101600</xdr:colOff>
      <xdr:row>77</xdr:row>
      <xdr:rowOff>37686</xdr:rowOff>
    </xdr:to>
    <xdr:sp macro="" textlink="">
      <xdr:nvSpPr>
        <xdr:cNvPr id="427" name="楕円 426"/>
        <xdr:cNvSpPr/>
      </xdr:nvSpPr>
      <xdr:spPr>
        <a:xfrm>
          <a:off x="7810500" y="1313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28813</xdr:rowOff>
    </xdr:from>
    <xdr:ext cx="534377" cy="259045"/>
    <xdr:sp macro="" textlink="">
      <xdr:nvSpPr>
        <xdr:cNvPr id="428" name="テキスト ボックス 427"/>
        <xdr:cNvSpPr txBox="1"/>
      </xdr:nvSpPr>
      <xdr:spPr>
        <a:xfrm>
          <a:off x="7594111" y="1323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105890</xdr:rowOff>
    </xdr:from>
    <xdr:to>
      <xdr:col>55</xdr:col>
      <xdr:colOff>0</xdr:colOff>
      <xdr:row>98</xdr:row>
      <xdr:rowOff>22566</xdr:rowOff>
    </xdr:to>
    <xdr:cxnSp macro="">
      <xdr:nvCxnSpPr>
        <xdr:cNvPr id="457" name="直線コネクタ 456"/>
        <xdr:cNvCxnSpPr/>
      </xdr:nvCxnSpPr>
      <xdr:spPr>
        <a:xfrm>
          <a:off x="9639300" y="16565090"/>
          <a:ext cx="838200" cy="25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105890</xdr:rowOff>
    </xdr:from>
    <xdr:to>
      <xdr:col>50</xdr:col>
      <xdr:colOff>114300</xdr:colOff>
      <xdr:row>97</xdr:row>
      <xdr:rowOff>67500</xdr:rowOff>
    </xdr:to>
    <xdr:cxnSp macro="">
      <xdr:nvCxnSpPr>
        <xdr:cNvPr id="460" name="直線コネクタ 459"/>
        <xdr:cNvCxnSpPr/>
      </xdr:nvCxnSpPr>
      <xdr:spPr>
        <a:xfrm flipV="1">
          <a:off x="8750300" y="16565090"/>
          <a:ext cx="889000" cy="13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2" name="テキスト ボックス 461"/>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168900</xdr:rowOff>
    </xdr:from>
    <xdr:to>
      <xdr:col>45</xdr:col>
      <xdr:colOff>177800</xdr:colOff>
      <xdr:row>97</xdr:row>
      <xdr:rowOff>67500</xdr:rowOff>
    </xdr:to>
    <xdr:cxnSp macro="">
      <xdr:nvCxnSpPr>
        <xdr:cNvPr id="463" name="直線コネクタ 462"/>
        <xdr:cNvCxnSpPr/>
      </xdr:nvCxnSpPr>
      <xdr:spPr>
        <a:xfrm>
          <a:off x="7861300" y="16628100"/>
          <a:ext cx="889000" cy="7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17211</xdr:rowOff>
    </xdr:from>
    <xdr:ext cx="534377" cy="259045"/>
    <xdr:sp macro="" textlink="">
      <xdr:nvSpPr>
        <xdr:cNvPr id="465" name="テキスト ボックス 464"/>
        <xdr:cNvSpPr txBox="1"/>
      </xdr:nvSpPr>
      <xdr:spPr>
        <a:xfrm>
          <a:off x="8483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153502</xdr:rowOff>
    </xdr:from>
    <xdr:ext cx="534377" cy="259045"/>
    <xdr:sp macro="" textlink="">
      <xdr:nvSpPr>
        <xdr:cNvPr id="467" name="テキスト ボックス 466"/>
        <xdr:cNvSpPr txBox="1"/>
      </xdr:nvSpPr>
      <xdr:spPr>
        <a:xfrm>
          <a:off x="7594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143216</xdr:rowOff>
    </xdr:from>
    <xdr:to>
      <xdr:col>55</xdr:col>
      <xdr:colOff>50800</xdr:colOff>
      <xdr:row>98</xdr:row>
      <xdr:rowOff>73366</xdr:rowOff>
    </xdr:to>
    <xdr:sp macro="" textlink="">
      <xdr:nvSpPr>
        <xdr:cNvPr id="473" name="楕円 472"/>
        <xdr:cNvSpPr/>
      </xdr:nvSpPr>
      <xdr:spPr>
        <a:xfrm>
          <a:off x="10426700" y="1677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121643</xdr:rowOff>
    </xdr:from>
    <xdr:ext cx="534377" cy="259045"/>
    <xdr:sp macro="" textlink="">
      <xdr:nvSpPr>
        <xdr:cNvPr id="474" name="普通建設事業費 （ うち更新整備　）該当値テキスト"/>
        <xdr:cNvSpPr txBox="1"/>
      </xdr:nvSpPr>
      <xdr:spPr>
        <a:xfrm>
          <a:off x="10528300" y="1675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55090</xdr:rowOff>
    </xdr:from>
    <xdr:to>
      <xdr:col>50</xdr:col>
      <xdr:colOff>165100</xdr:colOff>
      <xdr:row>96</xdr:row>
      <xdr:rowOff>156690</xdr:rowOff>
    </xdr:to>
    <xdr:sp macro="" textlink="">
      <xdr:nvSpPr>
        <xdr:cNvPr id="475" name="楕円 474"/>
        <xdr:cNvSpPr/>
      </xdr:nvSpPr>
      <xdr:spPr>
        <a:xfrm>
          <a:off x="9588500" y="1651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1767</xdr:rowOff>
    </xdr:from>
    <xdr:ext cx="534377" cy="259045"/>
    <xdr:sp macro="" textlink="">
      <xdr:nvSpPr>
        <xdr:cNvPr id="476" name="テキスト ボックス 475"/>
        <xdr:cNvSpPr txBox="1"/>
      </xdr:nvSpPr>
      <xdr:spPr>
        <a:xfrm>
          <a:off x="9372111" y="1628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16700</xdr:rowOff>
    </xdr:from>
    <xdr:to>
      <xdr:col>46</xdr:col>
      <xdr:colOff>38100</xdr:colOff>
      <xdr:row>97</xdr:row>
      <xdr:rowOff>118300</xdr:rowOff>
    </xdr:to>
    <xdr:sp macro="" textlink="">
      <xdr:nvSpPr>
        <xdr:cNvPr id="477" name="楕円 476"/>
        <xdr:cNvSpPr/>
      </xdr:nvSpPr>
      <xdr:spPr>
        <a:xfrm>
          <a:off x="8699500" y="1664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134827</xdr:rowOff>
    </xdr:from>
    <xdr:ext cx="534377" cy="259045"/>
    <xdr:sp macro="" textlink="">
      <xdr:nvSpPr>
        <xdr:cNvPr id="478" name="テキスト ボックス 477"/>
        <xdr:cNvSpPr txBox="1"/>
      </xdr:nvSpPr>
      <xdr:spPr>
        <a:xfrm>
          <a:off x="8483111" y="1642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118100</xdr:rowOff>
    </xdr:from>
    <xdr:to>
      <xdr:col>41</xdr:col>
      <xdr:colOff>101600</xdr:colOff>
      <xdr:row>97</xdr:row>
      <xdr:rowOff>48250</xdr:rowOff>
    </xdr:to>
    <xdr:sp macro="" textlink="">
      <xdr:nvSpPr>
        <xdr:cNvPr id="479" name="楕円 478"/>
        <xdr:cNvSpPr/>
      </xdr:nvSpPr>
      <xdr:spPr>
        <a:xfrm>
          <a:off x="7810500" y="165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64777</xdr:rowOff>
    </xdr:from>
    <xdr:ext cx="534377" cy="259045"/>
    <xdr:sp macro="" textlink="">
      <xdr:nvSpPr>
        <xdr:cNvPr id="480" name="テキスト ボックス 479"/>
        <xdr:cNvSpPr txBox="1"/>
      </xdr:nvSpPr>
      <xdr:spPr>
        <a:xfrm>
          <a:off x="7594111" y="1635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164084</xdr:rowOff>
    </xdr:from>
    <xdr:to>
      <xdr:col>85</xdr:col>
      <xdr:colOff>127000</xdr:colOff>
      <xdr:row>39</xdr:row>
      <xdr:rowOff>41339</xdr:rowOff>
    </xdr:to>
    <xdr:cxnSp macro="">
      <xdr:nvCxnSpPr>
        <xdr:cNvPr id="509" name="直線コネクタ 508"/>
        <xdr:cNvCxnSpPr/>
      </xdr:nvCxnSpPr>
      <xdr:spPr>
        <a:xfrm>
          <a:off x="15481300" y="6679184"/>
          <a:ext cx="838200" cy="4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164084</xdr:rowOff>
    </xdr:from>
    <xdr:to>
      <xdr:col>81</xdr:col>
      <xdr:colOff>50800</xdr:colOff>
      <xdr:row>38</xdr:row>
      <xdr:rowOff>170815</xdr:rowOff>
    </xdr:to>
    <xdr:cxnSp macro="">
      <xdr:nvCxnSpPr>
        <xdr:cNvPr id="512" name="直線コネクタ 511"/>
        <xdr:cNvCxnSpPr/>
      </xdr:nvCxnSpPr>
      <xdr:spPr>
        <a:xfrm flipV="1">
          <a:off x="14592300" y="6679184"/>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170815</xdr:rowOff>
    </xdr:from>
    <xdr:to>
      <xdr:col>76</xdr:col>
      <xdr:colOff>114300</xdr:colOff>
      <xdr:row>39</xdr:row>
      <xdr:rowOff>20269</xdr:rowOff>
    </xdr:to>
    <xdr:cxnSp macro="">
      <xdr:nvCxnSpPr>
        <xdr:cNvPr id="515" name="直線コネクタ 514"/>
        <xdr:cNvCxnSpPr/>
      </xdr:nvCxnSpPr>
      <xdr:spPr>
        <a:xfrm flipV="1">
          <a:off x="13703300" y="6685915"/>
          <a:ext cx="889000" cy="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20269</xdr:rowOff>
    </xdr:from>
    <xdr:to>
      <xdr:col>71</xdr:col>
      <xdr:colOff>177800</xdr:colOff>
      <xdr:row>39</xdr:row>
      <xdr:rowOff>32576</xdr:rowOff>
    </xdr:to>
    <xdr:cxnSp macro="">
      <xdr:nvCxnSpPr>
        <xdr:cNvPr id="518" name="直線コネクタ 517"/>
        <xdr:cNvCxnSpPr/>
      </xdr:nvCxnSpPr>
      <xdr:spPr>
        <a:xfrm flipV="1">
          <a:off x="12814300" y="6706819"/>
          <a:ext cx="8890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161989</xdr:rowOff>
    </xdr:from>
    <xdr:to>
      <xdr:col>85</xdr:col>
      <xdr:colOff>177800</xdr:colOff>
      <xdr:row>39</xdr:row>
      <xdr:rowOff>92139</xdr:rowOff>
    </xdr:to>
    <xdr:sp macro="" textlink="">
      <xdr:nvSpPr>
        <xdr:cNvPr id="528" name="楕円 527"/>
        <xdr:cNvSpPr/>
      </xdr:nvSpPr>
      <xdr:spPr>
        <a:xfrm>
          <a:off x="16268700" y="667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76916</xdr:rowOff>
    </xdr:from>
    <xdr:ext cx="378565" cy="259045"/>
    <xdr:sp macro="" textlink="">
      <xdr:nvSpPr>
        <xdr:cNvPr id="529" name="災害復旧事業費該当値テキスト"/>
        <xdr:cNvSpPr txBox="1"/>
      </xdr:nvSpPr>
      <xdr:spPr>
        <a:xfrm>
          <a:off x="16370300" y="6592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113284</xdr:rowOff>
    </xdr:from>
    <xdr:to>
      <xdr:col>81</xdr:col>
      <xdr:colOff>101600</xdr:colOff>
      <xdr:row>39</xdr:row>
      <xdr:rowOff>43434</xdr:rowOff>
    </xdr:to>
    <xdr:sp macro="" textlink="">
      <xdr:nvSpPr>
        <xdr:cNvPr id="530" name="楕円 529"/>
        <xdr:cNvSpPr/>
      </xdr:nvSpPr>
      <xdr:spPr>
        <a:xfrm>
          <a:off x="15430500" y="662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34561</xdr:rowOff>
    </xdr:from>
    <xdr:ext cx="469744" cy="259045"/>
    <xdr:sp macro="" textlink="">
      <xdr:nvSpPr>
        <xdr:cNvPr id="531" name="テキスト ボックス 530"/>
        <xdr:cNvSpPr txBox="1"/>
      </xdr:nvSpPr>
      <xdr:spPr>
        <a:xfrm>
          <a:off x="15246428" y="672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120015</xdr:rowOff>
    </xdr:from>
    <xdr:to>
      <xdr:col>76</xdr:col>
      <xdr:colOff>165100</xdr:colOff>
      <xdr:row>39</xdr:row>
      <xdr:rowOff>50165</xdr:rowOff>
    </xdr:to>
    <xdr:sp macro="" textlink="">
      <xdr:nvSpPr>
        <xdr:cNvPr id="532" name="楕円 531"/>
        <xdr:cNvSpPr/>
      </xdr:nvSpPr>
      <xdr:spPr>
        <a:xfrm>
          <a:off x="14541500" y="66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41292</xdr:rowOff>
    </xdr:from>
    <xdr:ext cx="469744" cy="259045"/>
    <xdr:sp macro="" textlink="">
      <xdr:nvSpPr>
        <xdr:cNvPr id="533" name="テキスト ボックス 532"/>
        <xdr:cNvSpPr txBox="1"/>
      </xdr:nvSpPr>
      <xdr:spPr>
        <a:xfrm>
          <a:off x="14357428" y="672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140919</xdr:rowOff>
    </xdr:from>
    <xdr:to>
      <xdr:col>72</xdr:col>
      <xdr:colOff>38100</xdr:colOff>
      <xdr:row>39</xdr:row>
      <xdr:rowOff>71069</xdr:rowOff>
    </xdr:to>
    <xdr:sp macro="" textlink="">
      <xdr:nvSpPr>
        <xdr:cNvPr id="534" name="楕円 533"/>
        <xdr:cNvSpPr/>
      </xdr:nvSpPr>
      <xdr:spPr>
        <a:xfrm>
          <a:off x="13652500" y="66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62196</xdr:rowOff>
    </xdr:from>
    <xdr:ext cx="469744" cy="259045"/>
    <xdr:sp macro="" textlink="">
      <xdr:nvSpPr>
        <xdr:cNvPr id="535" name="テキスト ボックス 534"/>
        <xdr:cNvSpPr txBox="1"/>
      </xdr:nvSpPr>
      <xdr:spPr>
        <a:xfrm>
          <a:off x="13468428" y="674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153226</xdr:rowOff>
    </xdr:from>
    <xdr:to>
      <xdr:col>67</xdr:col>
      <xdr:colOff>101600</xdr:colOff>
      <xdr:row>39</xdr:row>
      <xdr:rowOff>83376</xdr:rowOff>
    </xdr:to>
    <xdr:sp macro="" textlink="">
      <xdr:nvSpPr>
        <xdr:cNvPr id="536" name="楕円 535"/>
        <xdr:cNvSpPr/>
      </xdr:nvSpPr>
      <xdr:spPr>
        <a:xfrm>
          <a:off x="12763500" y="666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74503</xdr:rowOff>
    </xdr:from>
    <xdr:ext cx="378565" cy="259045"/>
    <xdr:sp macro="" textlink="">
      <xdr:nvSpPr>
        <xdr:cNvPr id="537" name="テキスト ボックス 536"/>
        <xdr:cNvSpPr txBox="1"/>
      </xdr:nvSpPr>
      <xdr:spPr>
        <a:xfrm>
          <a:off x="12625017" y="6761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71737</xdr:rowOff>
    </xdr:from>
    <xdr:to>
      <xdr:col>85</xdr:col>
      <xdr:colOff>127000</xdr:colOff>
      <xdr:row>77</xdr:row>
      <xdr:rowOff>90266</xdr:rowOff>
    </xdr:to>
    <xdr:cxnSp macro="">
      <xdr:nvCxnSpPr>
        <xdr:cNvPr id="623" name="直線コネクタ 622"/>
        <xdr:cNvCxnSpPr/>
      </xdr:nvCxnSpPr>
      <xdr:spPr>
        <a:xfrm flipV="1">
          <a:off x="15481300" y="13273387"/>
          <a:ext cx="838200" cy="1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68597</xdr:rowOff>
    </xdr:from>
    <xdr:to>
      <xdr:col>81</xdr:col>
      <xdr:colOff>50800</xdr:colOff>
      <xdr:row>77</xdr:row>
      <xdr:rowOff>90266</xdr:rowOff>
    </xdr:to>
    <xdr:cxnSp macro="">
      <xdr:nvCxnSpPr>
        <xdr:cNvPr id="626" name="直線コネクタ 625"/>
        <xdr:cNvCxnSpPr/>
      </xdr:nvCxnSpPr>
      <xdr:spPr>
        <a:xfrm>
          <a:off x="14592300" y="13270247"/>
          <a:ext cx="889000" cy="2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65949</xdr:rowOff>
    </xdr:from>
    <xdr:to>
      <xdr:col>76</xdr:col>
      <xdr:colOff>114300</xdr:colOff>
      <xdr:row>77</xdr:row>
      <xdr:rowOff>68597</xdr:rowOff>
    </xdr:to>
    <xdr:cxnSp macro="">
      <xdr:nvCxnSpPr>
        <xdr:cNvPr id="629" name="直線コネクタ 628"/>
        <xdr:cNvCxnSpPr/>
      </xdr:nvCxnSpPr>
      <xdr:spPr>
        <a:xfrm>
          <a:off x="13703300" y="13267599"/>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1" name="テキスト ボックス 630"/>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57849</xdr:rowOff>
    </xdr:from>
    <xdr:to>
      <xdr:col>71</xdr:col>
      <xdr:colOff>177800</xdr:colOff>
      <xdr:row>77</xdr:row>
      <xdr:rowOff>65949</xdr:rowOff>
    </xdr:to>
    <xdr:cxnSp macro="">
      <xdr:nvCxnSpPr>
        <xdr:cNvPr id="632" name="直線コネクタ 631"/>
        <xdr:cNvCxnSpPr/>
      </xdr:nvCxnSpPr>
      <xdr:spPr>
        <a:xfrm>
          <a:off x="12814300" y="13259499"/>
          <a:ext cx="889000" cy="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4" name="テキスト ボックス 633"/>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20937</xdr:rowOff>
    </xdr:from>
    <xdr:to>
      <xdr:col>85</xdr:col>
      <xdr:colOff>177800</xdr:colOff>
      <xdr:row>77</xdr:row>
      <xdr:rowOff>122537</xdr:rowOff>
    </xdr:to>
    <xdr:sp macro="" textlink="">
      <xdr:nvSpPr>
        <xdr:cNvPr id="642" name="楕円 641"/>
        <xdr:cNvSpPr/>
      </xdr:nvSpPr>
      <xdr:spPr>
        <a:xfrm>
          <a:off x="16268700" y="1322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43814</xdr:rowOff>
    </xdr:from>
    <xdr:ext cx="534377" cy="259045"/>
    <xdr:sp macro="" textlink="">
      <xdr:nvSpPr>
        <xdr:cNvPr id="643" name="公債費該当値テキスト"/>
        <xdr:cNvSpPr txBox="1"/>
      </xdr:nvSpPr>
      <xdr:spPr>
        <a:xfrm>
          <a:off x="16370300" y="1307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39466</xdr:rowOff>
    </xdr:from>
    <xdr:to>
      <xdr:col>81</xdr:col>
      <xdr:colOff>101600</xdr:colOff>
      <xdr:row>77</xdr:row>
      <xdr:rowOff>141066</xdr:rowOff>
    </xdr:to>
    <xdr:sp macro="" textlink="">
      <xdr:nvSpPr>
        <xdr:cNvPr id="644" name="楕円 643"/>
        <xdr:cNvSpPr/>
      </xdr:nvSpPr>
      <xdr:spPr>
        <a:xfrm>
          <a:off x="15430500" y="1324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157593</xdr:rowOff>
    </xdr:from>
    <xdr:ext cx="534377" cy="259045"/>
    <xdr:sp macro="" textlink="">
      <xdr:nvSpPr>
        <xdr:cNvPr id="645" name="テキスト ボックス 644"/>
        <xdr:cNvSpPr txBox="1"/>
      </xdr:nvSpPr>
      <xdr:spPr>
        <a:xfrm>
          <a:off x="15214111" y="1301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17797</xdr:rowOff>
    </xdr:from>
    <xdr:to>
      <xdr:col>76</xdr:col>
      <xdr:colOff>165100</xdr:colOff>
      <xdr:row>77</xdr:row>
      <xdr:rowOff>119397</xdr:rowOff>
    </xdr:to>
    <xdr:sp macro="" textlink="">
      <xdr:nvSpPr>
        <xdr:cNvPr id="646" name="楕円 645"/>
        <xdr:cNvSpPr/>
      </xdr:nvSpPr>
      <xdr:spPr>
        <a:xfrm>
          <a:off x="14541500" y="1321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135924</xdr:rowOff>
    </xdr:from>
    <xdr:ext cx="534377" cy="259045"/>
    <xdr:sp macro="" textlink="">
      <xdr:nvSpPr>
        <xdr:cNvPr id="647" name="テキスト ボックス 646"/>
        <xdr:cNvSpPr txBox="1"/>
      </xdr:nvSpPr>
      <xdr:spPr>
        <a:xfrm>
          <a:off x="14325111" y="1299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15149</xdr:rowOff>
    </xdr:from>
    <xdr:to>
      <xdr:col>72</xdr:col>
      <xdr:colOff>38100</xdr:colOff>
      <xdr:row>77</xdr:row>
      <xdr:rowOff>116749</xdr:rowOff>
    </xdr:to>
    <xdr:sp macro="" textlink="">
      <xdr:nvSpPr>
        <xdr:cNvPr id="648" name="楕円 647"/>
        <xdr:cNvSpPr/>
      </xdr:nvSpPr>
      <xdr:spPr>
        <a:xfrm>
          <a:off x="13652500" y="132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133276</xdr:rowOff>
    </xdr:from>
    <xdr:ext cx="534377" cy="259045"/>
    <xdr:sp macro="" textlink="">
      <xdr:nvSpPr>
        <xdr:cNvPr id="649" name="テキスト ボックス 648"/>
        <xdr:cNvSpPr txBox="1"/>
      </xdr:nvSpPr>
      <xdr:spPr>
        <a:xfrm>
          <a:off x="13436111" y="129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7049</xdr:rowOff>
    </xdr:from>
    <xdr:to>
      <xdr:col>67</xdr:col>
      <xdr:colOff>101600</xdr:colOff>
      <xdr:row>77</xdr:row>
      <xdr:rowOff>108649</xdr:rowOff>
    </xdr:to>
    <xdr:sp macro="" textlink="">
      <xdr:nvSpPr>
        <xdr:cNvPr id="650" name="楕円 649"/>
        <xdr:cNvSpPr/>
      </xdr:nvSpPr>
      <xdr:spPr>
        <a:xfrm>
          <a:off x="12763500" y="132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125176</xdr:rowOff>
    </xdr:from>
    <xdr:ext cx="534377" cy="259045"/>
    <xdr:sp macro="" textlink="">
      <xdr:nvSpPr>
        <xdr:cNvPr id="651" name="テキスト ボックス 650"/>
        <xdr:cNvSpPr txBox="1"/>
      </xdr:nvSpPr>
      <xdr:spPr>
        <a:xfrm>
          <a:off x="12547111" y="1298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43162</xdr:rowOff>
    </xdr:from>
    <xdr:to>
      <xdr:col>85</xdr:col>
      <xdr:colOff>127000</xdr:colOff>
      <xdr:row>99</xdr:row>
      <xdr:rowOff>43475</xdr:rowOff>
    </xdr:to>
    <xdr:cxnSp macro="">
      <xdr:nvCxnSpPr>
        <xdr:cNvPr id="680" name="直線コネクタ 679"/>
        <xdr:cNvCxnSpPr/>
      </xdr:nvCxnSpPr>
      <xdr:spPr>
        <a:xfrm>
          <a:off x="15481300" y="17016712"/>
          <a:ext cx="8382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130373</xdr:rowOff>
    </xdr:from>
    <xdr:to>
      <xdr:col>81</xdr:col>
      <xdr:colOff>50800</xdr:colOff>
      <xdr:row>99</xdr:row>
      <xdr:rowOff>43162</xdr:rowOff>
    </xdr:to>
    <xdr:cxnSp macro="">
      <xdr:nvCxnSpPr>
        <xdr:cNvPr id="683" name="直線コネクタ 682"/>
        <xdr:cNvCxnSpPr/>
      </xdr:nvCxnSpPr>
      <xdr:spPr>
        <a:xfrm>
          <a:off x="14592300" y="16932473"/>
          <a:ext cx="889000" cy="8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90185</xdr:rowOff>
    </xdr:from>
    <xdr:to>
      <xdr:col>76</xdr:col>
      <xdr:colOff>114300</xdr:colOff>
      <xdr:row>98</xdr:row>
      <xdr:rowOff>130373</xdr:rowOff>
    </xdr:to>
    <xdr:cxnSp macro="">
      <xdr:nvCxnSpPr>
        <xdr:cNvPr id="686" name="直線コネクタ 685"/>
        <xdr:cNvCxnSpPr/>
      </xdr:nvCxnSpPr>
      <xdr:spPr>
        <a:xfrm>
          <a:off x="13703300" y="16892285"/>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90185</xdr:rowOff>
    </xdr:from>
    <xdr:to>
      <xdr:col>71</xdr:col>
      <xdr:colOff>177800</xdr:colOff>
      <xdr:row>98</xdr:row>
      <xdr:rowOff>109632</xdr:rowOff>
    </xdr:to>
    <xdr:cxnSp macro="">
      <xdr:nvCxnSpPr>
        <xdr:cNvPr id="689" name="直線コネクタ 688"/>
        <xdr:cNvCxnSpPr/>
      </xdr:nvCxnSpPr>
      <xdr:spPr>
        <a:xfrm flipV="1">
          <a:off x="12814300" y="16892285"/>
          <a:ext cx="889000" cy="1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164125</xdr:rowOff>
    </xdr:from>
    <xdr:to>
      <xdr:col>85</xdr:col>
      <xdr:colOff>177800</xdr:colOff>
      <xdr:row>99</xdr:row>
      <xdr:rowOff>94275</xdr:rowOff>
    </xdr:to>
    <xdr:sp macro="" textlink="">
      <xdr:nvSpPr>
        <xdr:cNvPr id="699" name="楕円 698"/>
        <xdr:cNvSpPr/>
      </xdr:nvSpPr>
      <xdr:spPr>
        <a:xfrm>
          <a:off x="16268700" y="1696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79052</xdr:rowOff>
    </xdr:from>
    <xdr:ext cx="378565" cy="259045"/>
    <xdr:sp macro="" textlink="">
      <xdr:nvSpPr>
        <xdr:cNvPr id="700" name="積立金該当値テキスト"/>
        <xdr:cNvSpPr txBox="1"/>
      </xdr:nvSpPr>
      <xdr:spPr>
        <a:xfrm>
          <a:off x="16370300" y="16881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163812</xdr:rowOff>
    </xdr:from>
    <xdr:to>
      <xdr:col>81</xdr:col>
      <xdr:colOff>101600</xdr:colOff>
      <xdr:row>99</xdr:row>
      <xdr:rowOff>93962</xdr:rowOff>
    </xdr:to>
    <xdr:sp macro="" textlink="">
      <xdr:nvSpPr>
        <xdr:cNvPr id="701" name="楕円 700"/>
        <xdr:cNvSpPr/>
      </xdr:nvSpPr>
      <xdr:spPr>
        <a:xfrm>
          <a:off x="15430500" y="169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85089</xdr:rowOff>
    </xdr:from>
    <xdr:ext cx="378565" cy="259045"/>
    <xdr:sp macro="" textlink="">
      <xdr:nvSpPr>
        <xdr:cNvPr id="702" name="テキスト ボックス 701"/>
        <xdr:cNvSpPr txBox="1"/>
      </xdr:nvSpPr>
      <xdr:spPr>
        <a:xfrm>
          <a:off x="15292017" y="1705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79573</xdr:rowOff>
    </xdr:from>
    <xdr:to>
      <xdr:col>76</xdr:col>
      <xdr:colOff>165100</xdr:colOff>
      <xdr:row>99</xdr:row>
      <xdr:rowOff>9723</xdr:rowOff>
    </xdr:to>
    <xdr:sp macro="" textlink="">
      <xdr:nvSpPr>
        <xdr:cNvPr id="703" name="楕円 702"/>
        <xdr:cNvSpPr/>
      </xdr:nvSpPr>
      <xdr:spPr>
        <a:xfrm>
          <a:off x="14541500" y="1688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850</xdr:rowOff>
    </xdr:from>
    <xdr:ext cx="534377" cy="259045"/>
    <xdr:sp macro="" textlink="">
      <xdr:nvSpPr>
        <xdr:cNvPr id="704" name="テキスト ボックス 703"/>
        <xdr:cNvSpPr txBox="1"/>
      </xdr:nvSpPr>
      <xdr:spPr>
        <a:xfrm>
          <a:off x="14325111" y="1697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39385</xdr:rowOff>
    </xdr:from>
    <xdr:to>
      <xdr:col>72</xdr:col>
      <xdr:colOff>38100</xdr:colOff>
      <xdr:row>98</xdr:row>
      <xdr:rowOff>140985</xdr:rowOff>
    </xdr:to>
    <xdr:sp macro="" textlink="">
      <xdr:nvSpPr>
        <xdr:cNvPr id="705" name="楕円 704"/>
        <xdr:cNvSpPr/>
      </xdr:nvSpPr>
      <xdr:spPr>
        <a:xfrm>
          <a:off x="13652500" y="1684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132112</xdr:rowOff>
    </xdr:from>
    <xdr:ext cx="534377" cy="259045"/>
    <xdr:sp macro="" textlink="">
      <xdr:nvSpPr>
        <xdr:cNvPr id="706" name="テキスト ボックス 705"/>
        <xdr:cNvSpPr txBox="1"/>
      </xdr:nvSpPr>
      <xdr:spPr>
        <a:xfrm>
          <a:off x="13436111" y="169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58832</xdr:rowOff>
    </xdr:from>
    <xdr:to>
      <xdr:col>67</xdr:col>
      <xdr:colOff>101600</xdr:colOff>
      <xdr:row>98</xdr:row>
      <xdr:rowOff>160432</xdr:rowOff>
    </xdr:to>
    <xdr:sp macro="" textlink="">
      <xdr:nvSpPr>
        <xdr:cNvPr id="707" name="楕円 706"/>
        <xdr:cNvSpPr/>
      </xdr:nvSpPr>
      <xdr:spPr>
        <a:xfrm>
          <a:off x="12763500" y="1686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151559</xdr:rowOff>
    </xdr:from>
    <xdr:ext cx="534377" cy="259045"/>
    <xdr:sp macro="" textlink="">
      <xdr:nvSpPr>
        <xdr:cNvPr id="708" name="テキスト ボックス 707"/>
        <xdr:cNvSpPr txBox="1"/>
      </xdr:nvSpPr>
      <xdr:spPr>
        <a:xfrm>
          <a:off x="12547111" y="1695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92304</xdr:rowOff>
    </xdr:from>
    <xdr:to>
      <xdr:col>116</xdr:col>
      <xdr:colOff>63500</xdr:colOff>
      <xdr:row>37</xdr:row>
      <xdr:rowOff>111620</xdr:rowOff>
    </xdr:to>
    <xdr:cxnSp macro="">
      <xdr:nvCxnSpPr>
        <xdr:cNvPr id="737" name="直線コネクタ 736"/>
        <xdr:cNvCxnSpPr/>
      </xdr:nvCxnSpPr>
      <xdr:spPr>
        <a:xfrm>
          <a:off x="21323300" y="6264504"/>
          <a:ext cx="838200" cy="19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60888</xdr:rowOff>
    </xdr:from>
    <xdr:ext cx="469744" cy="259045"/>
    <xdr:sp macro="" textlink="">
      <xdr:nvSpPr>
        <xdr:cNvPr id="738" name="投資及び出資金平均値テキスト"/>
        <xdr:cNvSpPr txBox="1"/>
      </xdr:nvSpPr>
      <xdr:spPr>
        <a:xfrm>
          <a:off x="22212300" y="6575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92304</xdr:rowOff>
    </xdr:from>
    <xdr:to>
      <xdr:col>111</xdr:col>
      <xdr:colOff>177800</xdr:colOff>
      <xdr:row>39</xdr:row>
      <xdr:rowOff>27343</xdr:rowOff>
    </xdr:to>
    <xdr:cxnSp macro="">
      <xdr:nvCxnSpPr>
        <xdr:cNvPr id="740" name="直線コネクタ 739"/>
        <xdr:cNvCxnSpPr/>
      </xdr:nvCxnSpPr>
      <xdr:spPr>
        <a:xfrm flipV="1">
          <a:off x="20434300" y="6264504"/>
          <a:ext cx="889000" cy="44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12158</xdr:rowOff>
    </xdr:from>
    <xdr:ext cx="469744" cy="259045"/>
    <xdr:sp macro="" textlink="">
      <xdr:nvSpPr>
        <xdr:cNvPr id="742" name="テキスト ボックス 741"/>
        <xdr:cNvSpPr txBox="1"/>
      </xdr:nvSpPr>
      <xdr:spPr>
        <a:xfrm>
          <a:off x="21088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24485</xdr:rowOff>
    </xdr:from>
    <xdr:to>
      <xdr:col>107</xdr:col>
      <xdr:colOff>50800</xdr:colOff>
      <xdr:row>39</xdr:row>
      <xdr:rowOff>27343</xdr:rowOff>
    </xdr:to>
    <xdr:cxnSp macro="">
      <xdr:nvCxnSpPr>
        <xdr:cNvPr id="743" name="直線コネクタ 742"/>
        <xdr:cNvCxnSpPr/>
      </xdr:nvCxnSpPr>
      <xdr:spPr>
        <a:xfrm>
          <a:off x="19545300" y="6711035"/>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24485</xdr:rowOff>
    </xdr:from>
    <xdr:to>
      <xdr:col>102</xdr:col>
      <xdr:colOff>114300</xdr:colOff>
      <xdr:row>39</xdr:row>
      <xdr:rowOff>29363</xdr:rowOff>
    </xdr:to>
    <xdr:cxnSp macro="">
      <xdr:nvCxnSpPr>
        <xdr:cNvPr id="746" name="直線コネクタ 745"/>
        <xdr:cNvCxnSpPr/>
      </xdr:nvCxnSpPr>
      <xdr:spPr>
        <a:xfrm flipV="1">
          <a:off x="18656300" y="6711035"/>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60820</xdr:rowOff>
    </xdr:from>
    <xdr:to>
      <xdr:col>116</xdr:col>
      <xdr:colOff>114300</xdr:colOff>
      <xdr:row>37</xdr:row>
      <xdr:rowOff>162420</xdr:rowOff>
    </xdr:to>
    <xdr:sp macro="" textlink="">
      <xdr:nvSpPr>
        <xdr:cNvPr id="756" name="楕円 755"/>
        <xdr:cNvSpPr/>
      </xdr:nvSpPr>
      <xdr:spPr>
        <a:xfrm>
          <a:off x="22110700" y="64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83697</xdr:rowOff>
    </xdr:from>
    <xdr:ext cx="469744" cy="259045"/>
    <xdr:sp macro="" textlink="">
      <xdr:nvSpPr>
        <xdr:cNvPr id="757" name="投資及び出資金該当値テキスト"/>
        <xdr:cNvSpPr txBox="1"/>
      </xdr:nvSpPr>
      <xdr:spPr>
        <a:xfrm>
          <a:off x="22212300" y="625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41504</xdr:rowOff>
    </xdr:from>
    <xdr:to>
      <xdr:col>112</xdr:col>
      <xdr:colOff>38100</xdr:colOff>
      <xdr:row>36</xdr:row>
      <xdr:rowOff>143104</xdr:rowOff>
    </xdr:to>
    <xdr:sp macro="" textlink="">
      <xdr:nvSpPr>
        <xdr:cNvPr id="758" name="楕円 757"/>
        <xdr:cNvSpPr/>
      </xdr:nvSpPr>
      <xdr:spPr>
        <a:xfrm>
          <a:off x="21272500" y="621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159631</xdr:rowOff>
    </xdr:from>
    <xdr:ext cx="534377" cy="259045"/>
    <xdr:sp macro="" textlink="">
      <xdr:nvSpPr>
        <xdr:cNvPr id="759" name="テキスト ボックス 758"/>
        <xdr:cNvSpPr txBox="1"/>
      </xdr:nvSpPr>
      <xdr:spPr>
        <a:xfrm>
          <a:off x="21056111" y="598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147993</xdr:rowOff>
    </xdr:from>
    <xdr:to>
      <xdr:col>107</xdr:col>
      <xdr:colOff>101600</xdr:colOff>
      <xdr:row>39</xdr:row>
      <xdr:rowOff>78143</xdr:rowOff>
    </xdr:to>
    <xdr:sp macro="" textlink="">
      <xdr:nvSpPr>
        <xdr:cNvPr id="760" name="楕円 759"/>
        <xdr:cNvSpPr/>
      </xdr:nvSpPr>
      <xdr:spPr>
        <a:xfrm>
          <a:off x="20383500" y="666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69270</xdr:rowOff>
    </xdr:from>
    <xdr:ext cx="378565" cy="259045"/>
    <xdr:sp macro="" textlink="">
      <xdr:nvSpPr>
        <xdr:cNvPr id="761" name="テキスト ボックス 760"/>
        <xdr:cNvSpPr txBox="1"/>
      </xdr:nvSpPr>
      <xdr:spPr>
        <a:xfrm>
          <a:off x="20245017" y="675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145135</xdr:rowOff>
    </xdr:from>
    <xdr:to>
      <xdr:col>102</xdr:col>
      <xdr:colOff>165100</xdr:colOff>
      <xdr:row>39</xdr:row>
      <xdr:rowOff>75285</xdr:rowOff>
    </xdr:to>
    <xdr:sp macro="" textlink="">
      <xdr:nvSpPr>
        <xdr:cNvPr id="762" name="楕円 761"/>
        <xdr:cNvSpPr/>
      </xdr:nvSpPr>
      <xdr:spPr>
        <a:xfrm>
          <a:off x="19494500" y="666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66412</xdr:rowOff>
    </xdr:from>
    <xdr:ext cx="378565" cy="259045"/>
    <xdr:sp macro="" textlink="">
      <xdr:nvSpPr>
        <xdr:cNvPr id="763" name="テキスト ボックス 762"/>
        <xdr:cNvSpPr txBox="1"/>
      </xdr:nvSpPr>
      <xdr:spPr>
        <a:xfrm>
          <a:off x="19356017" y="6752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150013</xdr:rowOff>
    </xdr:from>
    <xdr:to>
      <xdr:col>98</xdr:col>
      <xdr:colOff>38100</xdr:colOff>
      <xdr:row>39</xdr:row>
      <xdr:rowOff>80163</xdr:rowOff>
    </xdr:to>
    <xdr:sp macro="" textlink="">
      <xdr:nvSpPr>
        <xdr:cNvPr id="764" name="楕円 763"/>
        <xdr:cNvSpPr/>
      </xdr:nvSpPr>
      <xdr:spPr>
        <a:xfrm>
          <a:off x="18605500" y="66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71290</xdr:rowOff>
    </xdr:from>
    <xdr:ext cx="378565" cy="259045"/>
    <xdr:sp macro="" textlink="">
      <xdr:nvSpPr>
        <xdr:cNvPr id="765" name="テキスト ボックス 764"/>
        <xdr:cNvSpPr txBox="1"/>
      </xdr:nvSpPr>
      <xdr:spPr>
        <a:xfrm>
          <a:off x="18467017" y="6757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80767</xdr:rowOff>
    </xdr:from>
    <xdr:to>
      <xdr:col>116</xdr:col>
      <xdr:colOff>63500</xdr:colOff>
      <xdr:row>58</xdr:row>
      <xdr:rowOff>81842</xdr:rowOff>
    </xdr:to>
    <xdr:cxnSp macro="">
      <xdr:nvCxnSpPr>
        <xdr:cNvPr id="792" name="直線コネクタ 791"/>
        <xdr:cNvCxnSpPr/>
      </xdr:nvCxnSpPr>
      <xdr:spPr>
        <a:xfrm>
          <a:off x="21323300" y="10024867"/>
          <a:ext cx="8382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77475</xdr:rowOff>
    </xdr:from>
    <xdr:to>
      <xdr:col>111</xdr:col>
      <xdr:colOff>177800</xdr:colOff>
      <xdr:row>58</xdr:row>
      <xdr:rowOff>80767</xdr:rowOff>
    </xdr:to>
    <xdr:cxnSp macro="">
      <xdr:nvCxnSpPr>
        <xdr:cNvPr id="795" name="直線コネクタ 794"/>
        <xdr:cNvCxnSpPr/>
      </xdr:nvCxnSpPr>
      <xdr:spPr>
        <a:xfrm>
          <a:off x="20434300" y="10021575"/>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77475</xdr:rowOff>
    </xdr:from>
    <xdr:to>
      <xdr:col>107</xdr:col>
      <xdr:colOff>50800</xdr:colOff>
      <xdr:row>58</xdr:row>
      <xdr:rowOff>79144</xdr:rowOff>
    </xdr:to>
    <xdr:cxnSp macro="">
      <xdr:nvCxnSpPr>
        <xdr:cNvPr id="798" name="直線コネクタ 797"/>
        <xdr:cNvCxnSpPr/>
      </xdr:nvCxnSpPr>
      <xdr:spPr>
        <a:xfrm flipV="1">
          <a:off x="19545300" y="10021575"/>
          <a:ext cx="8890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79144</xdr:rowOff>
    </xdr:from>
    <xdr:to>
      <xdr:col>102</xdr:col>
      <xdr:colOff>114300</xdr:colOff>
      <xdr:row>58</xdr:row>
      <xdr:rowOff>79830</xdr:rowOff>
    </xdr:to>
    <xdr:cxnSp macro="">
      <xdr:nvCxnSpPr>
        <xdr:cNvPr id="801" name="直線コネクタ 800"/>
        <xdr:cNvCxnSpPr/>
      </xdr:nvCxnSpPr>
      <xdr:spPr>
        <a:xfrm flipV="1">
          <a:off x="18656300" y="1002324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31042</xdr:rowOff>
    </xdr:from>
    <xdr:to>
      <xdr:col>116</xdr:col>
      <xdr:colOff>114300</xdr:colOff>
      <xdr:row>58</xdr:row>
      <xdr:rowOff>132642</xdr:rowOff>
    </xdr:to>
    <xdr:sp macro="" textlink="">
      <xdr:nvSpPr>
        <xdr:cNvPr id="811" name="楕円 810"/>
        <xdr:cNvSpPr/>
      </xdr:nvSpPr>
      <xdr:spPr>
        <a:xfrm>
          <a:off x="22110700" y="997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117419</xdr:rowOff>
    </xdr:from>
    <xdr:ext cx="469744" cy="259045"/>
    <xdr:sp macro="" textlink="">
      <xdr:nvSpPr>
        <xdr:cNvPr id="812" name="貸付金該当値テキスト"/>
        <xdr:cNvSpPr txBox="1"/>
      </xdr:nvSpPr>
      <xdr:spPr>
        <a:xfrm>
          <a:off x="22212300" y="9890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29967</xdr:rowOff>
    </xdr:from>
    <xdr:to>
      <xdr:col>112</xdr:col>
      <xdr:colOff>38100</xdr:colOff>
      <xdr:row>58</xdr:row>
      <xdr:rowOff>131567</xdr:rowOff>
    </xdr:to>
    <xdr:sp macro="" textlink="">
      <xdr:nvSpPr>
        <xdr:cNvPr id="813" name="楕円 812"/>
        <xdr:cNvSpPr/>
      </xdr:nvSpPr>
      <xdr:spPr>
        <a:xfrm>
          <a:off x="21272500" y="997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122694</xdr:rowOff>
    </xdr:from>
    <xdr:ext cx="469744" cy="259045"/>
    <xdr:sp macro="" textlink="">
      <xdr:nvSpPr>
        <xdr:cNvPr id="814" name="テキスト ボックス 813"/>
        <xdr:cNvSpPr txBox="1"/>
      </xdr:nvSpPr>
      <xdr:spPr>
        <a:xfrm>
          <a:off x="21088428" y="1006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26675</xdr:rowOff>
    </xdr:from>
    <xdr:to>
      <xdr:col>107</xdr:col>
      <xdr:colOff>101600</xdr:colOff>
      <xdr:row>58</xdr:row>
      <xdr:rowOff>128275</xdr:rowOff>
    </xdr:to>
    <xdr:sp macro="" textlink="">
      <xdr:nvSpPr>
        <xdr:cNvPr id="815" name="楕円 814"/>
        <xdr:cNvSpPr/>
      </xdr:nvSpPr>
      <xdr:spPr>
        <a:xfrm>
          <a:off x="20383500" y="997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119402</xdr:rowOff>
    </xdr:from>
    <xdr:ext cx="469744" cy="259045"/>
    <xdr:sp macro="" textlink="">
      <xdr:nvSpPr>
        <xdr:cNvPr id="816" name="テキスト ボックス 815"/>
        <xdr:cNvSpPr txBox="1"/>
      </xdr:nvSpPr>
      <xdr:spPr>
        <a:xfrm>
          <a:off x="20199428" y="1006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28344</xdr:rowOff>
    </xdr:from>
    <xdr:to>
      <xdr:col>102</xdr:col>
      <xdr:colOff>165100</xdr:colOff>
      <xdr:row>58</xdr:row>
      <xdr:rowOff>129944</xdr:rowOff>
    </xdr:to>
    <xdr:sp macro="" textlink="">
      <xdr:nvSpPr>
        <xdr:cNvPr id="817" name="楕円 816"/>
        <xdr:cNvSpPr/>
      </xdr:nvSpPr>
      <xdr:spPr>
        <a:xfrm>
          <a:off x="19494500" y="997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121071</xdr:rowOff>
    </xdr:from>
    <xdr:ext cx="469744" cy="259045"/>
    <xdr:sp macro="" textlink="">
      <xdr:nvSpPr>
        <xdr:cNvPr id="818" name="テキスト ボックス 817"/>
        <xdr:cNvSpPr txBox="1"/>
      </xdr:nvSpPr>
      <xdr:spPr>
        <a:xfrm>
          <a:off x="19310428" y="1006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29030</xdr:rowOff>
    </xdr:from>
    <xdr:to>
      <xdr:col>98</xdr:col>
      <xdr:colOff>38100</xdr:colOff>
      <xdr:row>58</xdr:row>
      <xdr:rowOff>130630</xdr:rowOff>
    </xdr:to>
    <xdr:sp macro="" textlink="">
      <xdr:nvSpPr>
        <xdr:cNvPr id="819" name="楕円 818"/>
        <xdr:cNvSpPr/>
      </xdr:nvSpPr>
      <xdr:spPr>
        <a:xfrm>
          <a:off x="18605500" y="997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121757</xdr:rowOff>
    </xdr:from>
    <xdr:ext cx="469744" cy="259045"/>
    <xdr:sp macro="" textlink="">
      <xdr:nvSpPr>
        <xdr:cNvPr id="820" name="テキスト ボックス 819"/>
        <xdr:cNvSpPr txBox="1"/>
      </xdr:nvSpPr>
      <xdr:spPr>
        <a:xfrm>
          <a:off x="18421428" y="1006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6393</xdr:rowOff>
    </xdr:from>
    <xdr:to>
      <xdr:col>116</xdr:col>
      <xdr:colOff>63500</xdr:colOff>
      <xdr:row>76</xdr:row>
      <xdr:rowOff>46317</xdr:rowOff>
    </xdr:to>
    <xdr:cxnSp macro="">
      <xdr:nvCxnSpPr>
        <xdr:cNvPr id="852" name="直線コネクタ 851"/>
        <xdr:cNvCxnSpPr/>
      </xdr:nvCxnSpPr>
      <xdr:spPr>
        <a:xfrm flipV="1">
          <a:off x="21323300" y="13036593"/>
          <a:ext cx="838200" cy="3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142704</xdr:rowOff>
    </xdr:from>
    <xdr:to>
      <xdr:col>111</xdr:col>
      <xdr:colOff>177800</xdr:colOff>
      <xdr:row>76</xdr:row>
      <xdr:rowOff>46317</xdr:rowOff>
    </xdr:to>
    <xdr:cxnSp macro="">
      <xdr:nvCxnSpPr>
        <xdr:cNvPr id="855" name="直線コネクタ 854"/>
        <xdr:cNvCxnSpPr/>
      </xdr:nvCxnSpPr>
      <xdr:spPr>
        <a:xfrm>
          <a:off x="20434300" y="12658554"/>
          <a:ext cx="889000" cy="41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142704</xdr:rowOff>
    </xdr:from>
    <xdr:to>
      <xdr:col>107</xdr:col>
      <xdr:colOff>50800</xdr:colOff>
      <xdr:row>74</xdr:row>
      <xdr:rowOff>17660</xdr:rowOff>
    </xdr:to>
    <xdr:cxnSp macro="">
      <xdr:nvCxnSpPr>
        <xdr:cNvPr id="858" name="直線コネクタ 857"/>
        <xdr:cNvCxnSpPr/>
      </xdr:nvCxnSpPr>
      <xdr:spPr>
        <a:xfrm flipV="1">
          <a:off x="19545300" y="12658554"/>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17660</xdr:rowOff>
    </xdr:from>
    <xdr:to>
      <xdr:col>102</xdr:col>
      <xdr:colOff>114300</xdr:colOff>
      <xdr:row>74</xdr:row>
      <xdr:rowOff>105197</xdr:rowOff>
    </xdr:to>
    <xdr:cxnSp macro="">
      <xdr:nvCxnSpPr>
        <xdr:cNvPr id="861" name="直線コネクタ 860"/>
        <xdr:cNvCxnSpPr/>
      </xdr:nvCxnSpPr>
      <xdr:spPr>
        <a:xfrm flipV="1">
          <a:off x="18656300" y="12704960"/>
          <a:ext cx="889000" cy="8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127043</xdr:rowOff>
    </xdr:from>
    <xdr:to>
      <xdr:col>116</xdr:col>
      <xdr:colOff>114300</xdr:colOff>
      <xdr:row>76</xdr:row>
      <xdr:rowOff>57193</xdr:rowOff>
    </xdr:to>
    <xdr:sp macro="" textlink="">
      <xdr:nvSpPr>
        <xdr:cNvPr id="871" name="楕円 870"/>
        <xdr:cNvSpPr/>
      </xdr:nvSpPr>
      <xdr:spPr>
        <a:xfrm>
          <a:off x="22110700" y="1298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105470</xdr:rowOff>
    </xdr:from>
    <xdr:ext cx="534377" cy="259045"/>
    <xdr:sp macro="" textlink="">
      <xdr:nvSpPr>
        <xdr:cNvPr id="872" name="繰出金該当値テキスト"/>
        <xdr:cNvSpPr txBox="1"/>
      </xdr:nvSpPr>
      <xdr:spPr>
        <a:xfrm>
          <a:off x="22212300" y="12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166967</xdr:rowOff>
    </xdr:from>
    <xdr:to>
      <xdr:col>112</xdr:col>
      <xdr:colOff>38100</xdr:colOff>
      <xdr:row>76</xdr:row>
      <xdr:rowOff>97117</xdr:rowOff>
    </xdr:to>
    <xdr:sp macro="" textlink="">
      <xdr:nvSpPr>
        <xdr:cNvPr id="873" name="楕円 872"/>
        <xdr:cNvSpPr/>
      </xdr:nvSpPr>
      <xdr:spPr>
        <a:xfrm>
          <a:off x="21272500" y="13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88244</xdr:rowOff>
    </xdr:from>
    <xdr:ext cx="534377" cy="259045"/>
    <xdr:sp macro="" textlink="">
      <xdr:nvSpPr>
        <xdr:cNvPr id="874" name="テキスト ボックス 873"/>
        <xdr:cNvSpPr txBox="1"/>
      </xdr:nvSpPr>
      <xdr:spPr>
        <a:xfrm>
          <a:off x="21056111" y="1311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91904</xdr:rowOff>
    </xdr:from>
    <xdr:to>
      <xdr:col>107</xdr:col>
      <xdr:colOff>101600</xdr:colOff>
      <xdr:row>74</xdr:row>
      <xdr:rowOff>22054</xdr:rowOff>
    </xdr:to>
    <xdr:sp macro="" textlink="">
      <xdr:nvSpPr>
        <xdr:cNvPr id="875" name="楕円 874"/>
        <xdr:cNvSpPr/>
      </xdr:nvSpPr>
      <xdr:spPr>
        <a:xfrm>
          <a:off x="20383500" y="1260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38581</xdr:rowOff>
    </xdr:from>
    <xdr:ext cx="534377" cy="259045"/>
    <xdr:sp macro="" textlink="">
      <xdr:nvSpPr>
        <xdr:cNvPr id="876" name="テキスト ボックス 875"/>
        <xdr:cNvSpPr txBox="1"/>
      </xdr:nvSpPr>
      <xdr:spPr>
        <a:xfrm>
          <a:off x="20167111" y="123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138310</xdr:rowOff>
    </xdr:from>
    <xdr:to>
      <xdr:col>102</xdr:col>
      <xdr:colOff>165100</xdr:colOff>
      <xdr:row>74</xdr:row>
      <xdr:rowOff>68460</xdr:rowOff>
    </xdr:to>
    <xdr:sp macro="" textlink="">
      <xdr:nvSpPr>
        <xdr:cNvPr id="877" name="楕円 876"/>
        <xdr:cNvSpPr/>
      </xdr:nvSpPr>
      <xdr:spPr>
        <a:xfrm>
          <a:off x="19494500" y="1265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84987</xdr:rowOff>
    </xdr:from>
    <xdr:ext cx="534377" cy="259045"/>
    <xdr:sp macro="" textlink="">
      <xdr:nvSpPr>
        <xdr:cNvPr id="878" name="テキスト ボックス 877"/>
        <xdr:cNvSpPr txBox="1"/>
      </xdr:nvSpPr>
      <xdr:spPr>
        <a:xfrm>
          <a:off x="19278111" y="1242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54397</xdr:rowOff>
    </xdr:from>
    <xdr:to>
      <xdr:col>98</xdr:col>
      <xdr:colOff>38100</xdr:colOff>
      <xdr:row>74</xdr:row>
      <xdr:rowOff>155997</xdr:rowOff>
    </xdr:to>
    <xdr:sp macro="" textlink="">
      <xdr:nvSpPr>
        <xdr:cNvPr id="879" name="楕円 878"/>
        <xdr:cNvSpPr/>
      </xdr:nvSpPr>
      <xdr:spPr>
        <a:xfrm>
          <a:off x="18605500" y="1274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1074</xdr:rowOff>
    </xdr:from>
    <xdr:ext cx="534377" cy="259045"/>
    <xdr:sp macro="" textlink="">
      <xdr:nvSpPr>
        <xdr:cNvPr id="880" name="テキスト ボックス 879"/>
        <xdr:cNvSpPr txBox="1"/>
      </xdr:nvSpPr>
      <xdr:spPr>
        <a:xfrm>
          <a:off x="18389111" y="1251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dk1"/>
              </a:solidFill>
              <a:effectLst/>
              <a:latin typeface="+mn-lt"/>
              <a:ea typeface="+mn-ea"/>
              <a:cs typeface="+mn-cs"/>
            </a:rPr>
            <a:t>　歳出決算総額は、住民一人当たり582,970円となっており、前年度（606,009円）と比較して3.8％の減となっている。これは主に消防庁舎建設事業やながとスポーツ公園整備事業の進捗による減、新リサイクル施設整備事業の完了による減が要因となっている。</a:t>
          </a:r>
          <a:endParaRPr lang="ja-JP" altLang="ja-JP" sz="1400">
            <a:effectLst/>
          </a:endParaRPr>
        </a:p>
        <a:p>
          <a:r>
            <a:rPr lang="en-US" altLang="ja-JP" sz="1100" b="0">
              <a:solidFill>
                <a:schemeClr val="dk1"/>
              </a:solidFill>
              <a:effectLst/>
              <a:latin typeface="+mn-lt"/>
              <a:ea typeface="+mn-ea"/>
              <a:cs typeface="+mn-cs"/>
            </a:rPr>
            <a:t>　人件費は、退職金の減により決算額は減となっているものの、人口の減により、住民一人当たりでは、前年度と比較して0.6％の増となっており、依然として類似団体平均値を上回っている。</a:t>
          </a:r>
          <a:endParaRPr lang="ja-JP" altLang="ja-JP" sz="1400">
            <a:effectLst/>
          </a:endParaRPr>
        </a:p>
        <a:p>
          <a:r>
            <a:rPr lang="en-US" altLang="ja-JP" sz="1100" b="0">
              <a:solidFill>
                <a:schemeClr val="dk1"/>
              </a:solidFill>
              <a:effectLst/>
              <a:latin typeface="+mn-lt"/>
              <a:ea typeface="+mn-ea"/>
              <a:cs typeface="+mn-cs"/>
            </a:rPr>
            <a:t>　扶助費は、臨時福祉給付金の減により、前年度と比較して0.6％の減となったものの、過去５年間でみると増加傾向となっている。</a:t>
          </a:r>
          <a:endParaRPr lang="ja-JP" altLang="ja-JP" sz="1400">
            <a:effectLst/>
          </a:endParaRPr>
        </a:p>
        <a:p>
          <a:r>
            <a:rPr lang="en-US" altLang="ja-JP" sz="1100" b="0">
              <a:solidFill>
                <a:schemeClr val="dk1"/>
              </a:solidFill>
              <a:effectLst/>
              <a:latin typeface="+mn-lt"/>
              <a:ea typeface="+mn-ea"/>
              <a:cs typeface="+mn-cs"/>
            </a:rPr>
            <a:t>　普通建設事業費は、前年度と比較して22.9％と大幅な減となったものの、仙崎地区への道の駅の整備や俵山多目的交流広場へのクラブハウス等の整備といった新規整備分は32.3％の増となっている。</a:t>
          </a:r>
          <a:endParaRPr lang="ja-JP" altLang="ja-JP" sz="1400">
            <a:effectLst/>
          </a:endParaRPr>
        </a:p>
        <a:p>
          <a:r>
            <a:rPr lang="en-US" altLang="ja-JP" sz="1100" b="0">
              <a:solidFill>
                <a:schemeClr val="dk1"/>
              </a:solidFill>
              <a:effectLst/>
              <a:latin typeface="+mn-lt"/>
              <a:ea typeface="+mn-ea"/>
              <a:cs typeface="+mn-cs"/>
            </a:rPr>
            <a:t>　投資及び出資金は、下水道事業及び水道事業への出資金の減により、前年度と比較して40.9%の減となっている。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34,893
34,492
357.31
21,378,530
20,341,560
640,974
12,756,329
21,915,447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45593</xdr:rowOff>
    </xdr:from>
    <xdr:to>
      <xdr:col>24</xdr:col>
      <xdr:colOff>63500</xdr:colOff>
      <xdr:row>36</xdr:row>
      <xdr:rowOff>46165</xdr:rowOff>
    </xdr:to>
    <xdr:cxnSp macro="">
      <xdr:nvCxnSpPr>
        <xdr:cNvPr id="61" name="直線コネクタ 60"/>
        <xdr:cNvCxnSpPr/>
      </xdr:nvCxnSpPr>
      <xdr:spPr>
        <a:xfrm>
          <a:off x="3797300" y="6217793"/>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3683</xdr:rowOff>
    </xdr:from>
    <xdr:to>
      <xdr:col>19</xdr:col>
      <xdr:colOff>177800</xdr:colOff>
      <xdr:row>36</xdr:row>
      <xdr:rowOff>45593</xdr:rowOff>
    </xdr:to>
    <xdr:cxnSp macro="">
      <xdr:nvCxnSpPr>
        <xdr:cNvPr id="64" name="直線コネクタ 63"/>
        <xdr:cNvCxnSpPr/>
      </xdr:nvCxnSpPr>
      <xdr:spPr>
        <a:xfrm>
          <a:off x="2908300" y="6175883"/>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3683</xdr:rowOff>
    </xdr:from>
    <xdr:to>
      <xdr:col>15</xdr:col>
      <xdr:colOff>50800</xdr:colOff>
      <xdr:row>36</xdr:row>
      <xdr:rowOff>38545</xdr:rowOff>
    </xdr:to>
    <xdr:cxnSp macro="">
      <xdr:nvCxnSpPr>
        <xdr:cNvPr id="67" name="直線コネクタ 66"/>
        <xdr:cNvCxnSpPr/>
      </xdr:nvCxnSpPr>
      <xdr:spPr>
        <a:xfrm flipV="1">
          <a:off x="2019300" y="6175883"/>
          <a:ext cx="8890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29401</xdr:rowOff>
    </xdr:from>
    <xdr:to>
      <xdr:col>10</xdr:col>
      <xdr:colOff>114300</xdr:colOff>
      <xdr:row>36</xdr:row>
      <xdr:rowOff>38545</xdr:rowOff>
    </xdr:to>
    <xdr:cxnSp macro="">
      <xdr:nvCxnSpPr>
        <xdr:cNvPr id="70" name="直線コネクタ 69"/>
        <xdr:cNvCxnSpPr/>
      </xdr:nvCxnSpPr>
      <xdr:spPr>
        <a:xfrm>
          <a:off x="1130300" y="620160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166815</xdr:rowOff>
    </xdr:from>
    <xdr:to>
      <xdr:col>24</xdr:col>
      <xdr:colOff>114300</xdr:colOff>
      <xdr:row>36</xdr:row>
      <xdr:rowOff>96965</xdr:rowOff>
    </xdr:to>
    <xdr:sp macro="" textlink="">
      <xdr:nvSpPr>
        <xdr:cNvPr id="80" name="楕円 79"/>
        <xdr:cNvSpPr/>
      </xdr:nvSpPr>
      <xdr:spPr>
        <a:xfrm>
          <a:off x="4584700" y="616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145242</xdr:rowOff>
    </xdr:from>
    <xdr:ext cx="469744" cy="259045"/>
    <xdr:sp macro="" textlink="">
      <xdr:nvSpPr>
        <xdr:cNvPr id="81" name="議会費該当値テキスト"/>
        <xdr:cNvSpPr txBox="1"/>
      </xdr:nvSpPr>
      <xdr:spPr>
        <a:xfrm>
          <a:off x="4686300" y="614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166243</xdr:rowOff>
    </xdr:from>
    <xdr:to>
      <xdr:col>20</xdr:col>
      <xdr:colOff>38100</xdr:colOff>
      <xdr:row>36</xdr:row>
      <xdr:rowOff>96393</xdr:rowOff>
    </xdr:to>
    <xdr:sp macro="" textlink="">
      <xdr:nvSpPr>
        <xdr:cNvPr id="82" name="楕円 81"/>
        <xdr:cNvSpPr/>
      </xdr:nvSpPr>
      <xdr:spPr>
        <a:xfrm>
          <a:off x="3746500" y="616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87520</xdr:rowOff>
    </xdr:from>
    <xdr:ext cx="469744" cy="259045"/>
    <xdr:sp macro="" textlink="">
      <xdr:nvSpPr>
        <xdr:cNvPr id="83" name="テキスト ボックス 82"/>
        <xdr:cNvSpPr txBox="1"/>
      </xdr:nvSpPr>
      <xdr:spPr>
        <a:xfrm>
          <a:off x="3562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124333</xdr:rowOff>
    </xdr:from>
    <xdr:to>
      <xdr:col>15</xdr:col>
      <xdr:colOff>101600</xdr:colOff>
      <xdr:row>36</xdr:row>
      <xdr:rowOff>54483</xdr:rowOff>
    </xdr:to>
    <xdr:sp macro="" textlink="">
      <xdr:nvSpPr>
        <xdr:cNvPr id="84" name="楕円 83"/>
        <xdr:cNvSpPr/>
      </xdr:nvSpPr>
      <xdr:spPr>
        <a:xfrm>
          <a:off x="2857500" y="612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45610</xdr:rowOff>
    </xdr:from>
    <xdr:ext cx="469744" cy="259045"/>
    <xdr:sp macro="" textlink="">
      <xdr:nvSpPr>
        <xdr:cNvPr id="85" name="テキスト ボックス 84"/>
        <xdr:cNvSpPr txBox="1"/>
      </xdr:nvSpPr>
      <xdr:spPr>
        <a:xfrm>
          <a:off x="2673428" y="621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159195</xdr:rowOff>
    </xdr:from>
    <xdr:to>
      <xdr:col>10</xdr:col>
      <xdr:colOff>165100</xdr:colOff>
      <xdr:row>36</xdr:row>
      <xdr:rowOff>89345</xdr:rowOff>
    </xdr:to>
    <xdr:sp macro="" textlink="">
      <xdr:nvSpPr>
        <xdr:cNvPr id="86" name="楕円 85"/>
        <xdr:cNvSpPr/>
      </xdr:nvSpPr>
      <xdr:spPr>
        <a:xfrm>
          <a:off x="1968500" y="615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80472</xdr:rowOff>
    </xdr:from>
    <xdr:ext cx="469744" cy="259045"/>
    <xdr:sp macro="" textlink="">
      <xdr:nvSpPr>
        <xdr:cNvPr id="87" name="テキスト ボックス 86"/>
        <xdr:cNvSpPr txBox="1"/>
      </xdr:nvSpPr>
      <xdr:spPr>
        <a:xfrm>
          <a:off x="1784428" y="625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150051</xdr:rowOff>
    </xdr:from>
    <xdr:to>
      <xdr:col>6</xdr:col>
      <xdr:colOff>38100</xdr:colOff>
      <xdr:row>36</xdr:row>
      <xdr:rowOff>80201</xdr:rowOff>
    </xdr:to>
    <xdr:sp macro="" textlink="">
      <xdr:nvSpPr>
        <xdr:cNvPr id="88" name="楕円 87"/>
        <xdr:cNvSpPr/>
      </xdr:nvSpPr>
      <xdr:spPr>
        <a:xfrm>
          <a:off x="1079500" y="615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71328</xdr:rowOff>
    </xdr:from>
    <xdr:ext cx="469744" cy="259045"/>
    <xdr:sp macro="" textlink="">
      <xdr:nvSpPr>
        <xdr:cNvPr id="89" name="テキスト ボックス 88"/>
        <xdr:cNvSpPr txBox="1"/>
      </xdr:nvSpPr>
      <xdr:spPr>
        <a:xfrm>
          <a:off x="895428" y="624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87424</xdr:rowOff>
    </xdr:from>
    <xdr:to>
      <xdr:col>24</xdr:col>
      <xdr:colOff>63500</xdr:colOff>
      <xdr:row>56</xdr:row>
      <xdr:rowOff>117928</xdr:rowOff>
    </xdr:to>
    <xdr:cxnSp macro="">
      <xdr:nvCxnSpPr>
        <xdr:cNvPr id="116" name="直線コネクタ 115"/>
        <xdr:cNvCxnSpPr/>
      </xdr:nvCxnSpPr>
      <xdr:spPr>
        <a:xfrm flipV="1">
          <a:off x="3797300" y="9688624"/>
          <a:ext cx="838200" cy="3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65208</xdr:rowOff>
    </xdr:from>
    <xdr:to>
      <xdr:col>19</xdr:col>
      <xdr:colOff>177800</xdr:colOff>
      <xdr:row>56</xdr:row>
      <xdr:rowOff>117928</xdr:rowOff>
    </xdr:to>
    <xdr:cxnSp macro="">
      <xdr:nvCxnSpPr>
        <xdr:cNvPr id="119" name="直線コネクタ 118"/>
        <xdr:cNvCxnSpPr/>
      </xdr:nvCxnSpPr>
      <xdr:spPr>
        <a:xfrm>
          <a:off x="2908300" y="9666408"/>
          <a:ext cx="889000" cy="5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33529</xdr:rowOff>
    </xdr:from>
    <xdr:to>
      <xdr:col>15</xdr:col>
      <xdr:colOff>50800</xdr:colOff>
      <xdr:row>56</xdr:row>
      <xdr:rowOff>65208</xdr:rowOff>
    </xdr:to>
    <xdr:cxnSp macro="">
      <xdr:nvCxnSpPr>
        <xdr:cNvPr id="122" name="直線コネクタ 121"/>
        <xdr:cNvCxnSpPr/>
      </xdr:nvCxnSpPr>
      <xdr:spPr>
        <a:xfrm>
          <a:off x="2019300" y="9634729"/>
          <a:ext cx="889000" cy="3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33529</xdr:rowOff>
    </xdr:from>
    <xdr:to>
      <xdr:col>10</xdr:col>
      <xdr:colOff>114300</xdr:colOff>
      <xdr:row>56</xdr:row>
      <xdr:rowOff>78215</xdr:rowOff>
    </xdr:to>
    <xdr:cxnSp macro="">
      <xdr:nvCxnSpPr>
        <xdr:cNvPr id="125" name="直線コネクタ 124"/>
        <xdr:cNvCxnSpPr/>
      </xdr:nvCxnSpPr>
      <xdr:spPr>
        <a:xfrm flipV="1">
          <a:off x="1130300" y="9634729"/>
          <a:ext cx="889000" cy="4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7" name="テキスト ボックス 126"/>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29" name="テキスト ボックス 128"/>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36624</xdr:rowOff>
    </xdr:from>
    <xdr:to>
      <xdr:col>24</xdr:col>
      <xdr:colOff>114300</xdr:colOff>
      <xdr:row>56</xdr:row>
      <xdr:rowOff>138224</xdr:rowOff>
    </xdr:to>
    <xdr:sp macro="" textlink="">
      <xdr:nvSpPr>
        <xdr:cNvPr id="135" name="楕円 134"/>
        <xdr:cNvSpPr/>
      </xdr:nvSpPr>
      <xdr:spPr>
        <a:xfrm>
          <a:off x="4584700" y="963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15051</xdr:rowOff>
    </xdr:from>
    <xdr:ext cx="534377" cy="259045"/>
    <xdr:sp macro="" textlink="">
      <xdr:nvSpPr>
        <xdr:cNvPr id="136" name="総務費該当値テキスト"/>
        <xdr:cNvSpPr txBox="1"/>
      </xdr:nvSpPr>
      <xdr:spPr>
        <a:xfrm>
          <a:off x="4686300" y="961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67128</xdr:rowOff>
    </xdr:from>
    <xdr:to>
      <xdr:col>20</xdr:col>
      <xdr:colOff>38100</xdr:colOff>
      <xdr:row>56</xdr:row>
      <xdr:rowOff>168728</xdr:rowOff>
    </xdr:to>
    <xdr:sp macro="" textlink="">
      <xdr:nvSpPr>
        <xdr:cNvPr id="137" name="楕円 136"/>
        <xdr:cNvSpPr/>
      </xdr:nvSpPr>
      <xdr:spPr>
        <a:xfrm>
          <a:off x="3746500" y="966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159855</xdr:rowOff>
    </xdr:from>
    <xdr:ext cx="534377" cy="259045"/>
    <xdr:sp macro="" textlink="">
      <xdr:nvSpPr>
        <xdr:cNvPr id="138" name="テキスト ボックス 137"/>
        <xdr:cNvSpPr txBox="1"/>
      </xdr:nvSpPr>
      <xdr:spPr>
        <a:xfrm>
          <a:off x="3530111" y="976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14408</xdr:rowOff>
    </xdr:from>
    <xdr:to>
      <xdr:col>15</xdr:col>
      <xdr:colOff>101600</xdr:colOff>
      <xdr:row>56</xdr:row>
      <xdr:rowOff>116008</xdr:rowOff>
    </xdr:to>
    <xdr:sp macro="" textlink="">
      <xdr:nvSpPr>
        <xdr:cNvPr id="139" name="楕円 138"/>
        <xdr:cNvSpPr/>
      </xdr:nvSpPr>
      <xdr:spPr>
        <a:xfrm>
          <a:off x="2857500" y="961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132535</xdr:rowOff>
    </xdr:from>
    <xdr:ext cx="534377" cy="259045"/>
    <xdr:sp macro="" textlink="">
      <xdr:nvSpPr>
        <xdr:cNvPr id="140" name="テキスト ボックス 139"/>
        <xdr:cNvSpPr txBox="1"/>
      </xdr:nvSpPr>
      <xdr:spPr>
        <a:xfrm>
          <a:off x="2641111" y="939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154179</xdr:rowOff>
    </xdr:from>
    <xdr:to>
      <xdr:col>10</xdr:col>
      <xdr:colOff>165100</xdr:colOff>
      <xdr:row>56</xdr:row>
      <xdr:rowOff>84329</xdr:rowOff>
    </xdr:to>
    <xdr:sp macro="" textlink="">
      <xdr:nvSpPr>
        <xdr:cNvPr id="141" name="楕円 140"/>
        <xdr:cNvSpPr/>
      </xdr:nvSpPr>
      <xdr:spPr>
        <a:xfrm>
          <a:off x="1968500" y="95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100856</xdr:rowOff>
    </xdr:from>
    <xdr:ext cx="534377" cy="259045"/>
    <xdr:sp macro="" textlink="">
      <xdr:nvSpPr>
        <xdr:cNvPr id="142" name="テキスト ボックス 141"/>
        <xdr:cNvSpPr txBox="1"/>
      </xdr:nvSpPr>
      <xdr:spPr>
        <a:xfrm>
          <a:off x="1752111" y="935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27415</xdr:rowOff>
    </xdr:from>
    <xdr:to>
      <xdr:col>6</xdr:col>
      <xdr:colOff>38100</xdr:colOff>
      <xdr:row>56</xdr:row>
      <xdr:rowOff>129015</xdr:rowOff>
    </xdr:to>
    <xdr:sp macro="" textlink="">
      <xdr:nvSpPr>
        <xdr:cNvPr id="143" name="楕円 142"/>
        <xdr:cNvSpPr/>
      </xdr:nvSpPr>
      <xdr:spPr>
        <a:xfrm>
          <a:off x="1079500" y="96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145542</xdr:rowOff>
    </xdr:from>
    <xdr:ext cx="534377" cy="259045"/>
    <xdr:sp macro="" textlink="">
      <xdr:nvSpPr>
        <xdr:cNvPr id="144" name="テキスト ボックス 143"/>
        <xdr:cNvSpPr txBox="1"/>
      </xdr:nvSpPr>
      <xdr:spPr>
        <a:xfrm>
          <a:off x="863111" y="940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32327</xdr:rowOff>
    </xdr:from>
    <xdr:to>
      <xdr:col>24</xdr:col>
      <xdr:colOff>63500</xdr:colOff>
      <xdr:row>76</xdr:row>
      <xdr:rowOff>36747</xdr:rowOff>
    </xdr:to>
    <xdr:cxnSp macro="">
      <xdr:nvCxnSpPr>
        <xdr:cNvPr id="174" name="直線コネクタ 173"/>
        <xdr:cNvCxnSpPr/>
      </xdr:nvCxnSpPr>
      <xdr:spPr>
        <a:xfrm flipV="1">
          <a:off x="3797300" y="13062527"/>
          <a:ext cx="8382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36747</xdr:rowOff>
    </xdr:from>
    <xdr:to>
      <xdr:col>19</xdr:col>
      <xdr:colOff>177800</xdr:colOff>
      <xdr:row>76</xdr:row>
      <xdr:rowOff>107826</xdr:rowOff>
    </xdr:to>
    <xdr:cxnSp macro="">
      <xdr:nvCxnSpPr>
        <xdr:cNvPr id="177" name="直線コネクタ 176"/>
        <xdr:cNvCxnSpPr/>
      </xdr:nvCxnSpPr>
      <xdr:spPr>
        <a:xfrm flipV="1">
          <a:off x="2908300" y="13066947"/>
          <a:ext cx="889000" cy="7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107826</xdr:rowOff>
    </xdr:from>
    <xdr:to>
      <xdr:col>15</xdr:col>
      <xdr:colOff>50800</xdr:colOff>
      <xdr:row>76</xdr:row>
      <xdr:rowOff>117968</xdr:rowOff>
    </xdr:to>
    <xdr:cxnSp macro="">
      <xdr:nvCxnSpPr>
        <xdr:cNvPr id="180" name="直線コネクタ 179"/>
        <xdr:cNvCxnSpPr/>
      </xdr:nvCxnSpPr>
      <xdr:spPr>
        <a:xfrm flipV="1">
          <a:off x="2019300" y="13138026"/>
          <a:ext cx="889000" cy="1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117968</xdr:rowOff>
    </xdr:from>
    <xdr:to>
      <xdr:col>10</xdr:col>
      <xdr:colOff>114300</xdr:colOff>
      <xdr:row>77</xdr:row>
      <xdr:rowOff>46149</xdr:rowOff>
    </xdr:to>
    <xdr:cxnSp macro="">
      <xdr:nvCxnSpPr>
        <xdr:cNvPr id="183" name="直線コネクタ 182"/>
        <xdr:cNvCxnSpPr/>
      </xdr:nvCxnSpPr>
      <xdr:spPr>
        <a:xfrm flipV="1">
          <a:off x="1130300" y="13148168"/>
          <a:ext cx="889000" cy="9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152977</xdr:rowOff>
    </xdr:from>
    <xdr:to>
      <xdr:col>24</xdr:col>
      <xdr:colOff>114300</xdr:colOff>
      <xdr:row>76</xdr:row>
      <xdr:rowOff>83127</xdr:rowOff>
    </xdr:to>
    <xdr:sp macro="" textlink="">
      <xdr:nvSpPr>
        <xdr:cNvPr id="193" name="楕円 192"/>
        <xdr:cNvSpPr/>
      </xdr:nvSpPr>
      <xdr:spPr>
        <a:xfrm>
          <a:off x="4584700" y="1301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131404</xdr:rowOff>
    </xdr:from>
    <xdr:ext cx="599010" cy="259045"/>
    <xdr:sp macro="" textlink="">
      <xdr:nvSpPr>
        <xdr:cNvPr id="194" name="民生費該当値テキスト"/>
        <xdr:cNvSpPr txBox="1"/>
      </xdr:nvSpPr>
      <xdr:spPr>
        <a:xfrm>
          <a:off x="4686300" y="12990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157397</xdr:rowOff>
    </xdr:from>
    <xdr:to>
      <xdr:col>20</xdr:col>
      <xdr:colOff>38100</xdr:colOff>
      <xdr:row>76</xdr:row>
      <xdr:rowOff>87547</xdr:rowOff>
    </xdr:to>
    <xdr:sp macro="" textlink="">
      <xdr:nvSpPr>
        <xdr:cNvPr id="195" name="楕円 194"/>
        <xdr:cNvSpPr/>
      </xdr:nvSpPr>
      <xdr:spPr>
        <a:xfrm>
          <a:off x="3746500" y="1301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78674</xdr:rowOff>
    </xdr:from>
    <xdr:ext cx="599010" cy="259045"/>
    <xdr:sp macro="" textlink="">
      <xdr:nvSpPr>
        <xdr:cNvPr id="196" name="テキスト ボックス 195"/>
        <xdr:cNvSpPr txBox="1"/>
      </xdr:nvSpPr>
      <xdr:spPr>
        <a:xfrm>
          <a:off x="3497795" y="1310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57026</xdr:rowOff>
    </xdr:from>
    <xdr:to>
      <xdr:col>15</xdr:col>
      <xdr:colOff>101600</xdr:colOff>
      <xdr:row>76</xdr:row>
      <xdr:rowOff>158626</xdr:rowOff>
    </xdr:to>
    <xdr:sp macro="" textlink="">
      <xdr:nvSpPr>
        <xdr:cNvPr id="197" name="楕円 196"/>
        <xdr:cNvSpPr/>
      </xdr:nvSpPr>
      <xdr:spPr>
        <a:xfrm>
          <a:off x="2857500" y="1308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149753</xdr:rowOff>
    </xdr:from>
    <xdr:ext cx="599010" cy="259045"/>
    <xdr:sp macro="" textlink="">
      <xdr:nvSpPr>
        <xdr:cNvPr id="198" name="テキスト ボックス 197"/>
        <xdr:cNvSpPr txBox="1"/>
      </xdr:nvSpPr>
      <xdr:spPr>
        <a:xfrm>
          <a:off x="2608795" y="1317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67168</xdr:rowOff>
    </xdr:from>
    <xdr:to>
      <xdr:col>10</xdr:col>
      <xdr:colOff>165100</xdr:colOff>
      <xdr:row>76</xdr:row>
      <xdr:rowOff>168768</xdr:rowOff>
    </xdr:to>
    <xdr:sp macro="" textlink="">
      <xdr:nvSpPr>
        <xdr:cNvPr id="199" name="楕円 198"/>
        <xdr:cNvSpPr/>
      </xdr:nvSpPr>
      <xdr:spPr>
        <a:xfrm>
          <a:off x="1968500" y="1309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159895</xdr:rowOff>
    </xdr:from>
    <xdr:ext cx="599010" cy="259045"/>
    <xdr:sp macro="" textlink="">
      <xdr:nvSpPr>
        <xdr:cNvPr id="200" name="テキスト ボックス 199"/>
        <xdr:cNvSpPr txBox="1"/>
      </xdr:nvSpPr>
      <xdr:spPr>
        <a:xfrm>
          <a:off x="1719795" y="1319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166799</xdr:rowOff>
    </xdr:from>
    <xdr:to>
      <xdr:col>6</xdr:col>
      <xdr:colOff>38100</xdr:colOff>
      <xdr:row>77</xdr:row>
      <xdr:rowOff>96949</xdr:rowOff>
    </xdr:to>
    <xdr:sp macro="" textlink="">
      <xdr:nvSpPr>
        <xdr:cNvPr id="201" name="楕円 200"/>
        <xdr:cNvSpPr/>
      </xdr:nvSpPr>
      <xdr:spPr>
        <a:xfrm>
          <a:off x="1079500" y="1319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88076</xdr:rowOff>
    </xdr:from>
    <xdr:ext cx="599010" cy="259045"/>
    <xdr:sp macro="" textlink="">
      <xdr:nvSpPr>
        <xdr:cNvPr id="202" name="テキスト ボックス 201"/>
        <xdr:cNvSpPr txBox="1"/>
      </xdr:nvSpPr>
      <xdr:spPr>
        <a:xfrm>
          <a:off x="830795" y="1328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32097</xdr:rowOff>
    </xdr:from>
    <xdr:to>
      <xdr:col>24</xdr:col>
      <xdr:colOff>63500</xdr:colOff>
      <xdr:row>97</xdr:row>
      <xdr:rowOff>143571</xdr:rowOff>
    </xdr:to>
    <xdr:cxnSp macro="">
      <xdr:nvCxnSpPr>
        <xdr:cNvPr id="231" name="直線コネクタ 230"/>
        <xdr:cNvCxnSpPr/>
      </xdr:nvCxnSpPr>
      <xdr:spPr>
        <a:xfrm>
          <a:off x="3797300" y="16662747"/>
          <a:ext cx="838200" cy="11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32097</xdr:rowOff>
    </xdr:from>
    <xdr:to>
      <xdr:col>19</xdr:col>
      <xdr:colOff>177800</xdr:colOff>
      <xdr:row>97</xdr:row>
      <xdr:rowOff>77566</xdr:rowOff>
    </xdr:to>
    <xdr:cxnSp macro="">
      <xdr:nvCxnSpPr>
        <xdr:cNvPr id="234" name="直線コネクタ 233"/>
        <xdr:cNvCxnSpPr/>
      </xdr:nvCxnSpPr>
      <xdr:spPr>
        <a:xfrm flipV="1">
          <a:off x="2908300" y="16662747"/>
          <a:ext cx="889000" cy="4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45433</xdr:rowOff>
    </xdr:from>
    <xdr:to>
      <xdr:col>15</xdr:col>
      <xdr:colOff>50800</xdr:colOff>
      <xdr:row>97</xdr:row>
      <xdr:rowOff>77566</xdr:rowOff>
    </xdr:to>
    <xdr:cxnSp macro="">
      <xdr:nvCxnSpPr>
        <xdr:cNvPr id="237" name="直線コネクタ 236"/>
        <xdr:cNvCxnSpPr/>
      </xdr:nvCxnSpPr>
      <xdr:spPr>
        <a:xfrm>
          <a:off x="2019300" y="16504633"/>
          <a:ext cx="889000" cy="20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45433</xdr:rowOff>
    </xdr:from>
    <xdr:to>
      <xdr:col>10</xdr:col>
      <xdr:colOff>114300</xdr:colOff>
      <xdr:row>96</xdr:row>
      <xdr:rowOff>122517</xdr:rowOff>
    </xdr:to>
    <xdr:cxnSp macro="">
      <xdr:nvCxnSpPr>
        <xdr:cNvPr id="240" name="直線コネクタ 239"/>
        <xdr:cNvCxnSpPr/>
      </xdr:nvCxnSpPr>
      <xdr:spPr>
        <a:xfrm flipV="1">
          <a:off x="1130300" y="16504633"/>
          <a:ext cx="889000" cy="7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47172</xdr:rowOff>
    </xdr:from>
    <xdr:ext cx="534377" cy="259045"/>
    <xdr:sp macro="" textlink="">
      <xdr:nvSpPr>
        <xdr:cNvPr id="242" name="テキスト ボックス 241"/>
        <xdr:cNvSpPr txBox="1"/>
      </xdr:nvSpPr>
      <xdr:spPr>
        <a:xfrm>
          <a:off x="1752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72981</xdr:rowOff>
    </xdr:from>
    <xdr:ext cx="534377" cy="259045"/>
    <xdr:sp macro="" textlink="">
      <xdr:nvSpPr>
        <xdr:cNvPr id="244" name="テキスト ボックス 243"/>
        <xdr:cNvSpPr txBox="1"/>
      </xdr:nvSpPr>
      <xdr:spPr>
        <a:xfrm>
          <a:off x="863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92771</xdr:rowOff>
    </xdr:from>
    <xdr:to>
      <xdr:col>24</xdr:col>
      <xdr:colOff>114300</xdr:colOff>
      <xdr:row>98</xdr:row>
      <xdr:rowOff>22921</xdr:rowOff>
    </xdr:to>
    <xdr:sp macro="" textlink="">
      <xdr:nvSpPr>
        <xdr:cNvPr id="250" name="楕円 249"/>
        <xdr:cNvSpPr/>
      </xdr:nvSpPr>
      <xdr:spPr>
        <a:xfrm>
          <a:off x="4584700" y="1672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7698</xdr:rowOff>
    </xdr:from>
    <xdr:ext cx="534377" cy="259045"/>
    <xdr:sp macro="" textlink="">
      <xdr:nvSpPr>
        <xdr:cNvPr id="251" name="衛生費該当値テキスト"/>
        <xdr:cNvSpPr txBox="1"/>
      </xdr:nvSpPr>
      <xdr:spPr>
        <a:xfrm>
          <a:off x="4686300" y="1663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152747</xdr:rowOff>
    </xdr:from>
    <xdr:to>
      <xdr:col>20</xdr:col>
      <xdr:colOff>38100</xdr:colOff>
      <xdr:row>97</xdr:row>
      <xdr:rowOff>82897</xdr:rowOff>
    </xdr:to>
    <xdr:sp macro="" textlink="">
      <xdr:nvSpPr>
        <xdr:cNvPr id="252" name="楕円 251"/>
        <xdr:cNvSpPr/>
      </xdr:nvSpPr>
      <xdr:spPr>
        <a:xfrm>
          <a:off x="3746500" y="1661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74024</xdr:rowOff>
    </xdr:from>
    <xdr:ext cx="534377" cy="259045"/>
    <xdr:sp macro="" textlink="">
      <xdr:nvSpPr>
        <xdr:cNvPr id="253" name="テキスト ボックス 252"/>
        <xdr:cNvSpPr txBox="1"/>
      </xdr:nvSpPr>
      <xdr:spPr>
        <a:xfrm>
          <a:off x="3530111" y="1670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26766</xdr:rowOff>
    </xdr:from>
    <xdr:to>
      <xdr:col>15</xdr:col>
      <xdr:colOff>101600</xdr:colOff>
      <xdr:row>97</xdr:row>
      <xdr:rowOff>128366</xdr:rowOff>
    </xdr:to>
    <xdr:sp macro="" textlink="">
      <xdr:nvSpPr>
        <xdr:cNvPr id="254" name="楕円 253"/>
        <xdr:cNvSpPr/>
      </xdr:nvSpPr>
      <xdr:spPr>
        <a:xfrm>
          <a:off x="2857500" y="1665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119493</xdr:rowOff>
    </xdr:from>
    <xdr:ext cx="534377" cy="259045"/>
    <xdr:sp macro="" textlink="">
      <xdr:nvSpPr>
        <xdr:cNvPr id="255" name="テキスト ボックス 254"/>
        <xdr:cNvSpPr txBox="1"/>
      </xdr:nvSpPr>
      <xdr:spPr>
        <a:xfrm>
          <a:off x="2641111" y="1675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166083</xdr:rowOff>
    </xdr:from>
    <xdr:to>
      <xdr:col>10</xdr:col>
      <xdr:colOff>165100</xdr:colOff>
      <xdr:row>96</xdr:row>
      <xdr:rowOff>96233</xdr:rowOff>
    </xdr:to>
    <xdr:sp macro="" textlink="">
      <xdr:nvSpPr>
        <xdr:cNvPr id="256" name="楕円 255"/>
        <xdr:cNvSpPr/>
      </xdr:nvSpPr>
      <xdr:spPr>
        <a:xfrm>
          <a:off x="1968500" y="1645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112760</xdr:rowOff>
    </xdr:from>
    <xdr:ext cx="534377" cy="259045"/>
    <xdr:sp macro="" textlink="">
      <xdr:nvSpPr>
        <xdr:cNvPr id="257" name="テキスト ボックス 256"/>
        <xdr:cNvSpPr txBox="1"/>
      </xdr:nvSpPr>
      <xdr:spPr>
        <a:xfrm>
          <a:off x="1752111" y="1622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71717</xdr:rowOff>
    </xdr:from>
    <xdr:to>
      <xdr:col>6</xdr:col>
      <xdr:colOff>38100</xdr:colOff>
      <xdr:row>97</xdr:row>
      <xdr:rowOff>1867</xdr:rowOff>
    </xdr:to>
    <xdr:sp macro="" textlink="">
      <xdr:nvSpPr>
        <xdr:cNvPr id="258" name="楕円 257"/>
        <xdr:cNvSpPr/>
      </xdr:nvSpPr>
      <xdr:spPr>
        <a:xfrm>
          <a:off x="1079500" y="1653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18394</xdr:rowOff>
    </xdr:from>
    <xdr:ext cx="534377" cy="259045"/>
    <xdr:sp macro="" textlink="">
      <xdr:nvSpPr>
        <xdr:cNvPr id="259" name="テキスト ボックス 258"/>
        <xdr:cNvSpPr txBox="1"/>
      </xdr:nvSpPr>
      <xdr:spPr>
        <a:xfrm>
          <a:off x="863111" y="1630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139374</xdr:rowOff>
    </xdr:from>
    <xdr:to>
      <xdr:col>55</xdr:col>
      <xdr:colOff>0</xdr:colOff>
      <xdr:row>38</xdr:row>
      <xdr:rowOff>167132</xdr:rowOff>
    </xdr:to>
    <xdr:cxnSp macro="">
      <xdr:nvCxnSpPr>
        <xdr:cNvPr id="290" name="直線コネクタ 289"/>
        <xdr:cNvCxnSpPr/>
      </xdr:nvCxnSpPr>
      <xdr:spPr>
        <a:xfrm flipV="1">
          <a:off x="9639300" y="6654474"/>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107696</xdr:rowOff>
    </xdr:from>
    <xdr:to>
      <xdr:col>50</xdr:col>
      <xdr:colOff>114300</xdr:colOff>
      <xdr:row>38</xdr:row>
      <xdr:rowOff>167132</xdr:rowOff>
    </xdr:to>
    <xdr:cxnSp macro="">
      <xdr:nvCxnSpPr>
        <xdr:cNvPr id="293" name="直線コネクタ 292"/>
        <xdr:cNvCxnSpPr/>
      </xdr:nvCxnSpPr>
      <xdr:spPr>
        <a:xfrm>
          <a:off x="8750300" y="66227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65242</xdr:rowOff>
    </xdr:from>
    <xdr:to>
      <xdr:col>45</xdr:col>
      <xdr:colOff>177800</xdr:colOff>
      <xdr:row>38</xdr:row>
      <xdr:rowOff>107696</xdr:rowOff>
    </xdr:to>
    <xdr:cxnSp macro="">
      <xdr:nvCxnSpPr>
        <xdr:cNvPr id="296" name="直線コネクタ 295"/>
        <xdr:cNvCxnSpPr/>
      </xdr:nvCxnSpPr>
      <xdr:spPr>
        <a:xfrm>
          <a:off x="7861300" y="6065992"/>
          <a:ext cx="889000" cy="55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65242</xdr:rowOff>
    </xdr:from>
    <xdr:to>
      <xdr:col>41</xdr:col>
      <xdr:colOff>50800</xdr:colOff>
      <xdr:row>36</xdr:row>
      <xdr:rowOff>3846</xdr:rowOff>
    </xdr:to>
    <xdr:cxnSp macro="">
      <xdr:nvCxnSpPr>
        <xdr:cNvPr id="299" name="直線コネクタ 298"/>
        <xdr:cNvCxnSpPr/>
      </xdr:nvCxnSpPr>
      <xdr:spPr>
        <a:xfrm flipV="1">
          <a:off x="6972300" y="6065992"/>
          <a:ext cx="889000" cy="1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91493</xdr:rowOff>
    </xdr:from>
    <xdr:ext cx="469744" cy="259045"/>
    <xdr:sp macro="" textlink="">
      <xdr:nvSpPr>
        <xdr:cNvPr id="301" name="テキスト ボックス 300"/>
        <xdr:cNvSpPr txBox="1"/>
      </xdr:nvSpPr>
      <xdr:spPr>
        <a:xfrm>
          <a:off x="7626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88574</xdr:rowOff>
    </xdr:from>
    <xdr:to>
      <xdr:col>55</xdr:col>
      <xdr:colOff>50800</xdr:colOff>
      <xdr:row>39</xdr:row>
      <xdr:rowOff>18724</xdr:rowOff>
    </xdr:to>
    <xdr:sp macro="" textlink="">
      <xdr:nvSpPr>
        <xdr:cNvPr id="309" name="楕円 308"/>
        <xdr:cNvSpPr/>
      </xdr:nvSpPr>
      <xdr:spPr>
        <a:xfrm>
          <a:off x="10426700" y="660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67001</xdr:rowOff>
    </xdr:from>
    <xdr:ext cx="378565" cy="259045"/>
    <xdr:sp macro="" textlink="">
      <xdr:nvSpPr>
        <xdr:cNvPr id="310" name="労働費該当値テキスト"/>
        <xdr:cNvSpPr txBox="1"/>
      </xdr:nvSpPr>
      <xdr:spPr>
        <a:xfrm>
          <a:off x="10528300" y="6582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116332</xdr:rowOff>
    </xdr:from>
    <xdr:to>
      <xdr:col>50</xdr:col>
      <xdr:colOff>165100</xdr:colOff>
      <xdr:row>39</xdr:row>
      <xdr:rowOff>46482</xdr:rowOff>
    </xdr:to>
    <xdr:sp macro="" textlink="">
      <xdr:nvSpPr>
        <xdr:cNvPr id="311" name="楕円 310"/>
        <xdr:cNvSpPr/>
      </xdr:nvSpPr>
      <xdr:spPr>
        <a:xfrm>
          <a:off x="95885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37609</xdr:rowOff>
    </xdr:from>
    <xdr:ext cx="378565" cy="259045"/>
    <xdr:sp macro="" textlink="">
      <xdr:nvSpPr>
        <xdr:cNvPr id="312" name="テキスト ボックス 311"/>
        <xdr:cNvSpPr txBox="1"/>
      </xdr:nvSpPr>
      <xdr:spPr>
        <a:xfrm>
          <a:off x="9450017" y="6724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56896</xdr:rowOff>
    </xdr:from>
    <xdr:to>
      <xdr:col>46</xdr:col>
      <xdr:colOff>38100</xdr:colOff>
      <xdr:row>38</xdr:row>
      <xdr:rowOff>158496</xdr:rowOff>
    </xdr:to>
    <xdr:sp macro="" textlink="">
      <xdr:nvSpPr>
        <xdr:cNvPr id="313" name="楕円 312"/>
        <xdr:cNvSpPr/>
      </xdr:nvSpPr>
      <xdr:spPr>
        <a:xfrm>
          <a:off x="8699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149623</xdr:rowOff>
    </xdr:from>
    <xdr:ext cx="378565" cy="259045"/>
    <xdr:sp macro="" textlink="">
      <xdr:nvSpPr>
        <xdr:cNvPr id="314" name="テキスト ボックス 313"/>
        <xdr:cNvSpPr txBox="1"/>
      </xdr:nvSpPr>
      <xdr:spPr>
        <a:xfrm>
          <a:off x="8561017" y="6664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14442</xdr:rowOff>
    </xdr:from>
    <xdr:to>
      <xdr:col>41</xdr:col>
      <xdr:colOff>101600</xdr:colOff>
      <xdr:row>35</xdr:row>
      <xdr:rowOff>116042</xdr:rowOff>
    </xdr:to>
    <xdr:sp macro="" textlink="">
      <xdr:nvSpPr>
        <xdr:cNvPr id="315" name="楕円 314"/>
        <xdr:cNvSpPr/>
      </xdr:nvSpPr>
      <xdr:spPr>
        <a:xfrm>
          <a:off x="7810500" y="601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132569</xdr:rowOff>
    </xdr:from>
    <xdr:ext cx="469744" cy="259045"/>
    <xdr:sp macro="" textlink="">
      <xdr:nvSpPr>
        <xdr:cNvPr id="316" name="テキスト ボックス 315"/>
        <xdr:cNvSpPr txBox="1"/>
      </xdr:nvSpPr>
      <xdr:spPr>
        <a:xfrm>
          <a:off x="7626428" y="579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124496</xdr:rowOff>
    </xdr:from>
    <xdr:to>
      <xdr:col>36</xdr:col>
      <xdr:colOff>165100</xdr:colOff>
      <xdr:row>36</xdr:row>
      <xdr:rowOff>54646</xdr:rowOff>
    </xdr:to>
    <xdr:sp macro="" textlink="">
      <xdr:nvSpPr>
        <xdr:cNvPr id="317" name="楕円 316"/>
        <xdr:cNvSpPr/>
      </xdr:nvSpPr>
      <xdr:spPr>
        <a:xfrm>
          <a:off x="6921500" y="612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45773</xdr:rowOff>
    </xdr:from>
    <xdr:ext cx="469744" cy="259045"/>
    <xdr:sp macro="" textlink="">
      <xdr:nvSpPr>
        <xdr:cNvPr id="318" name="テキスト ボックス 317"/>
        <xdr:cNvSpPr txBox="1"/>
      </xdr:nvSpPr>
      <xdr:spPr>
        <a:xfrm>
          <a:off x="6737428" y="621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115120</xdr:rowOff>
    </xdr:from>
    <xdr:to>
      <xdr:col>55</xdr:col>
      <xdr:colOff>0</xdr:colOff>
      <xdr:row>55</xdr:row>
      <xdr:rowOff>107283</xdr:rowOff>
    </xdr:to>
    <xdr:cxnSp macro="">
      <xdr:nvCxnSpPr>
        <xdr:cNvPr id="349" name="直線コネクタ 348"/>
        <xdr:cNvCxnSpPr/>
      </xdr:nvCxnSpPr>
      <xdr:spPr>
        <a:xfrm flipV="1">
          <a:off x="9639300" y="9373420"/>
          <a:ext cx="838200" cy="16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156339</xdr:rowOff>
    </xdr:from>
    <xdr:ext cx="534377" cy="259045"/>
    <xdr:sp macro="" textlink="">
      <xdr:nvSpPr>
        <xdr:cNvPr id="350" name="農林水産業費平均値テキスト"/>
        <xdr:cNvSpPr txBox="1"/>
      </xdr:nvSpPr>
      <xdr:spPr>
        <a:xfrm>
          <a:off x="10528300" y="975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107283</xdr:rowOff>
    </xdr:from>
    <xdr:to>
      <xdr:col>50</xdr:col>
      <xdr:colOff>114300</xdr:colOff>
      <xdr:row>56</xdr:row>
      <xdr:rowOff>35393</xdr:rowOff>
    </xdr:to>
    <xdr:cxnSp macro="">
      <xdr:nvCxnSpPr>
        <xdr:cNvPr id="352" name="直線コネクタ 351"/>
        <xdr:cNvCxnSpPr/>
      </xdr:nvCxnSpPr>
      <xdr:spPr>
        <a:xfrm flipV="1">
          <a:off x="8750300" y="9537033"/>
          <a:ext cx="889000" cy="9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4" name="テキスト ボックス 353"/>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35393</xdr:rowOff>
    </xdr:from>
    <xdr:to>
      <xdr:col>45</xdr:col>
      <xdr:colOff>177800</xdr:colOff>
      <xdr:row>56</xdr:row>
      <xdr:rowOff>83802</xdr:rowOff>
    </xdr:to>
    <xdr:cxnSp macro="">
      <xdr:nvCxnSpPr>
        <xdr:cNvPr id="355" name="直線コネクタ 354"/>
        <xdr:cNvCxnSpPr/>
      </xdr:nvCxnSpPr>
      <xdr:spPr>
        <a:xfrm flipV="1">
          <a:off x="7861300" y="9636593"/>
          <a:ext cx="889000" cy="4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131880</xdr:rowOff>
    </xdr:from>
    <xdr:ext cx="534377" cy="259045"/>
    <xdr:sp macro="" textlink="">
      <xdr:nvSpPr>
        <xdr:cNvPr id="357" name="テキスト ボックス 356"/>
        <xdr:cNvSpPr txBox="1"/>
      </xdr:nvSpPr>
      <xdr:spPr>
        <a:xfrm>
          <a:off x="8483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83802</xdr:rowOff>
    </xdr:from>
    <xdr:to>
      <xdr:col>41</xdr:col>
      <xdr:colOff>50800</xdr:colOff>
      <xdr:row>56</xdr:row>
      <xdr:rowOff>170343</xdr:rowOff>
    </xdr:to>
    <xdr:cxnSp macro="">
      <xdr:nvCxnSpPr>
        <xdr:cNvPr id="358" name="直線コネクタ 357"/>
        <xdr:cNvCxnSpPr/>
      </xdr:nvCxnSpPr>
      <xdr:spPr>
        <a:xfrm flipV="1">
          <a:off x="6972300" y="9685002"/>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60" name="テキスト ボックス 359"/>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168499</xdr:rowOff>
    </xdr:from>
    <xdr:ext cx="534377" cy="259045"/>
    <xdr:sp macro="" textlink="">
      <xdr:nvSpPr>
        <xdr:cNvPr id="362" name="テキスト ボックス 361"/>
        <xdr:cNvSpPr txBox="1"/>
      </xdr:nvSpPr>
      <xdr:spPr>
        <a:xfrm>
          <a:off x="6705111" y="99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64320</xdr:rowOff>
    </xdr:from>
    <xdr:to>
      <xdr:col>55</xdr:col>
      <xdr:colOff>50800</xdr:colOff>
      <xdr:row>54</xdr:row>
      <xdr:rowOff>165920</xdr:rowOff>
    </xdr:to>
    <xdr:sp macro="" textlink="">
      <xdr:nvSpPr>
        <xdr:cNvPr id="368" name="楕円 367"/>
        <xdr:cNvSpPr/>
      </xdr:nvSpPr>
      <xdr:spPr>
        <a:xfrm>
          <a:off x="10426700" y="93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87197</xdr:rowOff>
    </xdr:from>
    <xdr:ext cx="534377" cy="259045"/>
    <xdr:sp macro="" textlink="">
      <xdr:nvSpPr>
        <xdr:cNvPr id="369" name="農林水産業費該当値テキスト"/>
        <xdr:cNvSpPr txBox="1"/>
      </xdr:nvSpPr>
      <xdr:spPr>
        <a:xfrm>
          <a:off x="10528300" y="917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56483</xdr:rowOff>
    </xdr:from>
    <xdr:to>
      <xdr:col>50</xdr:col>
      <xdr:colOff>165100</xdr:colOff>
      <xdr:row>55</xdr:row>
      <xdr:rowOff>158083</xdr:rowOff>
    </xdr:to>
    <xdr:sp macro="" textlink="">
      <xdr:nvSpPr>
        <xdr:cNvPr id="370" name="楕円 369"/>
        <xdr:cNvSpPr/>
      </xdr:nvSpPr>
      <xdr:spPr>
        <a:xfrm>
          <a:off x="9588500" y="948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3160</xdr:rowOff>
    </xdr:from>
    <xdr:ext cx="534377" cy="259045"/>
    <xdr:sp macro="" textlink="">
      <xdr:nvSpPr>
        <xdr:cNvPr id="371" name="テキスト ボックス 370"/>
        <xdr:cNvSpPr txBox="1"/>
      </xdr:nvSpPr>
      <xdr:spPr>
        <a:xfrm>
          <a:off x="9372111" y="926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156043</xdr:rowOff>
    </xdr:from>
    <xdr:to>
      <xdr:col>46</xdr:col>
      <xdr:colOff>38100</xdr:colOff>
      <xdr:row>56</xdr:row>
      <xdr:rowOff>86193</xdr:rowOff>
    </xdr:to>
    <xdr:sp macro="" textlink="">
      <xdr:nvSpPr>
        <xdr:cNvPr id="372" name="楕円 371"/>
        <xdr:cNvSpPr/>
      </xdr:nvSpPr>
      <xdr:spPr>
        <a:xfrm>
          <a:off x="8699500" y="958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102720</xdr:rowOff>
    </xdr:from>
    <xdr:ext cx="534377" cy="259045"/>
    <xdr:sp macro="" textlink="">
      <xdr:nvSpPr>
        <xdr:cNvPr id="373" name="テキスト ボックス 372"/>
        <xdr:cNvSpPr txBox="1"/>
      </xdr:nvSpPr>
      <xdr:spPr>
        <a:xfrm>
          <a:off x="8483111" y="936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33002</xdr:rowOff>
    </xdr:from>
    <xdr:to>
      <xdr:col>41</xdr:col>
      <xdr:colOff>101600</xdr:colOff>
      <xdr:row>56</xdr:row>
      <xdr:rowOff>134602</xdr:rowOff>
    </xdr:to>
    <xdr:sp macro="" textlink="">
      <xdr:nvSpPr>
        <xdr:cNvPr id="374" name="楕円 373"/>
        <xdr:cNvSpPr/>
      </xdr:nvSpPr>
      <xdr:spPr>
        <a:xfrm>
          <a:off x="7810500" y="96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151129</xdr:rowOff>
    </xdr:from>
    <xdr:ext cx="534377" cy="259045"/>
    <xdr:sp macro="" textlink="">
      <xdr:nvSpPr>
        <xdr:cNvPr id="375" name="テキスト ボックス 374"/>
        <xdr:cNvSpPr txBox="1"/>
      </xdr:nvSpPr>
      <xdr:spPr>
        <a:xfrm>
          <a:off x="7594111" y="94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119543</xdr:rowOff>
    </xdr:from>
    <xdr:to>
      <xdr:col>36</xdr:col>
      <xdr:colOff>165100</xdr:colOff>
      <xdr:row>57</xdr:row>
      <xdr:rowOff>49693</xdr:rowOff>
    </xdr:to>
    <xdr:sp macro="" textlink="">
      <xdr:nvSpPr>
        <xdr:cNvPr id="376" name="楕円 375"/>
        <xdr:cNvSpPr/>
      </xdr:nvSpPr>
      <xdr:spPr>
        <a:xfrm>
          <a:off x="6921500" y="972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66220</xdr:rowOff>
    </xdr:from>
    <xdr:ext cx="534377" cy="259045"/>
    <xdr:sp macro="" textlink="">
      <xdr:nvSpPr>
        <xdr:cNvPr id="377" name="テキスト ボックス 376"/>
        <xdr:cNvSpPr txBox="1"/>
      </xdr:nvSpPr>
      <xdr:spPr>
        <a:xfrm>
          <a:off x="6705111" y="949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144058</xdr:rowOff>
    </xdr:from>
    <xdr:to>
      <xdr:col>55</xdr:col>
      <xdr:colOff>0</xdr:colOff>
      <xdr:row>78</xdr:row>
      <xdr:rowOff>68529</xdr:rowOff>
    </xdr:to>
    <xdr:cxnSp macro="">
      <xdr:nvCxnSpPr>
        <xdr:cNvPr id="406" name="直線コネクタ 405"/>
        <xdr:cNvCxnSpPr/>
      </xdr:nvCxnSpPr>
      <xdr:spPr>
        <a:xfrm flipV="1">
          <a:off x="9639300" y="13345708"/>
          <a:ext cx="838200" cy="9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171378</xdr:rowOff>
    </xdr:from>
    <xdr:ext cx="534377" cy="259045"/>
    <xdr:sp macro="" textlink="">
      <xdr:nvSpPr>
        <xdr:cNvPr id="407" name="商工費平均値テキスト"/>
        <xdr:cNvSpPr txBox="1"/>
      </xdr:nvSpPr>
      <xdr:spPr>
        <a:xfrm>
          <a:off x="10528300" y="1337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62037</xdr:rowOff>
    </xdr:from>
    <xdr:to>
      <xdr:col>50</xdr:col>
      <xdr:colOff>114300</xdr:colOff>
      <xdr:row>78</xdr:row>
      <xdr:rowOff>68529</xdr:rowOff>
    </xdr:to>
    <xdr:cxnSp macro="">
      <xdr:nvCxnSpPr>
        <xdr:cNvPr id="409" name="直線コネクタ 408"/>
        <xdr:cNvCxnSpPr/>
      </xdr:nvCxnSpPr>
      <xdr:spPr>
        <a:xfrm>
          <a:off x="8750300" y="13435137"/>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125857</xdr:rowOff>
    </xdr:from>
    <xdr:ext cx="534377" cy="259045"/>
    <xdr:sp macro="" textlink="">
      <xdr:nvSpPr>
        <xdr:cNvPr id="411" name="テキスト ボックス 410"/>
        <xdr:cNvSpPr txBox="1"/>
      </xdr:nvSpPr>
      <xdr:spPr>
        <a:xfrm>
          <a:off x="9372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62037</xdr:rowOff>
    </xdr:from>
    <xdr:to>
      <xdr:col>45</xdr:col>
      <xdr:colOff>177800</xdr:colOff>
      <xdr:row>78</xdr:row>
      <xdr:rowOff>96014</xdr:rowOff>
    </xdr:to>
    <xdr:cxnSp macro="">
      <xdr:nvCxnSpPr>
        <xdr:cNvPr id="412" name="直線コネクタ 411"/>
        <xdr:cNvCxnSpPr/>
      </xdr:nvCxnSpPr>
      <xdr:spPr>
        <a:xfrm flipV="1">
          <a:off x="7861300" y="13435137"/>
          <a:ext cx="889000" cy="3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117566</xdr:rowOff>
    </xdr:from>
    <xdr:ext cx="534377" cy="259045"/>
    <xdr:sp macro="" textlink="">
      <xdr:nvSpPr>
        <xdr:cNvPr id="414" name="テキスト ボックス 413"/>
        <xdr:cNvSpPr txBox="1"/>
      </xdr:nvSpPr>
      <xdr:spPr>
        <a:xfrm>
          <a:off x="8483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89874</xdr:rowOff>
    </xdr:from>
    <xdr:to>
      <xdr:col>41</xdr:col>
      <xdr:colOff>50800</xdr:colOff>
      <xdr:row>78</xdr:row>
      <xdr:rowOff>96014</xdr:rowOff>
    </xdr:to>
    <xdr:cxnSp macro="">
      <xdr:nvCxnSpPr>
        <xdr:cNvPr id="415" name="直線コネクタ 414"/>
        <xdr:cNvCxnSpPr/>
      </xdr:nvCxnSpPr>
      <xdr:spPr>
        <a:xfrm>
          <a:off x="6972300" y="13462974"/>
          <a:ext cx="889000" cy="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138720</xdr:rowOff>
    </xdr:from>
    <xdr:ext cx="534377" cy="259045"/>
    <xdr:sp macro="" textlink="">
      <xdr:nvSpPr>
        <xdr:cNvPr id="417" name="テキスト ボックス 416"/>
        <xdr:cNvSpPr txBox="1"/>
      </xdr:nvSpPr>
      <xdr:spPr>
        <a:xfrm>
          <a:off x="7594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147604</xdr:rowOff>
    </xdr:from>
    <xdr:ext cx="534377" cy="259045"/>
    <xdr:sp macro="" textlink="">
      <xdr:nvSpPr>
        <xdr:cNvPr id="419" name="テキスト ボックス 418"/>
        <xdr:cNvSpPr txBox="1"/>
      </xdr:nvSpPr>
      <xdr:spPr>
        <a:xfrm>
          <a:off x="6705111" y="135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93258</xdr:rowOff>
    </xdr:from>
    <xdr:to>
      <xdr:col>55</xdr:col>
      <xdr:colOff>50800</xdr:colOff>
      <xdr:row>78</xdr:row>
      <xdr:rowOff>23408</xdr:rowOff>
    </xdr:to>
    <xdr:sp macro="" textlink="">
      <xdr:nvSpPr>
        <xdr:cNvPr id="425" name="楕円 424"/>
        <xdr:cNvSpPr/>
      </xdr:nvSpPr>
      <xdr:spPr>
        <a:xfrm>
          <a:off x="10426700" y="1329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116135</xdr:rowOff>
    </xdr:from>
    <xdr:ext cx="534377" cy="259045"/>
    <xdr:sp macro="" textlink="">
      <xdr:nvSpPr>
        <xdr:cNvPr id="426" name="商工費該当値テキスト"/>
        <xdr:cNvSpPr txBox="1"/>
      </xdr:nvSpPr>
      <xdr:spPr>
        <a:xfrm>
          <a:off x="10528300" y="1314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17729</xdr:rowOff>
    </xdr:from>
    <xdr:to>
      <xdr:col>50</xdr:col>
      <xdr:colOff>165100</xdr:colOff>
      <xdr:row>78</xdr:row>
      <xdr:rowOff>119329</xdr:rowOff>
    </xdr:to>
    <xdr:sp macro="" textlink="">
      <xdr:nvSpPr>
        <xdr:cNvPr id="427" name="楕円 426"/>
        <xdr:cNvSpPr/>
      </xdr:nvSpPr>
      <xdr:spPr>
        <a:xfrm>
          <a:off x="9588500" y="1339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135856</xdr:rowOff>
    </xdr:from>
    <xdr:ext cx="534377" cy="259045"/>
    <xdr:sp macro="" textlink="">
      <xdr:nvSpPr>
        <xdr:cNvPr id="428" name="テキスト ボックス 427"/>
        <xdr:cNvSpPr txBox="1"/>
      </xdr:nvSpPr>
      <xdr:spPr>
        <a:xfrm>
          <a:off x="9372111" y="1316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11237</xdr:rowOff>
    </xdr:from>
    <xdr:to>
      <xdr:col>46</xdr:col>
      <xdr:colOff>38100</xdr:colOff>
      <xdr:row>78</xdr:row>
      <xdr:rowOff>112837</xdr:rowOff>
    </xdr:to>
    <xdr:sp macro="" textlink="">
      <xdr:nvSpPr>
        <xdr:cNvPr id="429" name="楕円 428"/>
        <xdr:cNvSpPr/>
      </xdr:nvSpPr>
      <xdr:spPr>
        <a:xfrm>
          <a:off x="8699500" y="1338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129364</xdr:rowOff>
    </xdr:from>
    <xdr:ext cx="534377" cy="259045"/>
    <xdr:sp macro="" textlink="">
      <xdr:nvSpPr>
        <xdr:cNvPr id="430" name="テキスト ボックス 429"/>
        <xdr:cNvSpPr txBox="1"/>
      </xdr:nvSpPr>
      <xdr:spPr>
        <a:xfrm>
          <a:off x="8483111" y="1315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45214</xdr:rowOff>
    </xdr:from>
    <xdr:to>
      <xdr:col>41</xdr:col>
      <xdr:colOff>101600</xdr:colOff>
      <xdr:row>78</xdr:row>
      <xdr:rowOff>146814</xdr:rowOff>
    </xdr:to>
    <xdr:sp macro="" textlink="">
      <xdr:nvSpPr>
        <xdr:cNvPr id="431" name="楕円 430"/>
        <xdr:cNvSpPr/>
      </xdr:nvSpPr>
      <xdr:spPr>
        <a:xfrm>
          <a:off x="7810500" y="1341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163341</xdr:rowOff>
    </xdr:from>
    <xdr:ext cx="534377" cy="259045"/>
    <xdr:sp macro="" textlink="">
      <xdr:nvSpPr>
        <xdr:cNvPr id="432" name="テキスト ボックス 431"/>
        <xdr:cNvSpPr txBox="1"/>
      </xdr:nvSpPr>
      <xdr:spPr>
        <a:xfrm>
          <a:off x="7594111" y="131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39074</xdr:rowOff>
    </xdr:from>
    <xdr:to>
      <xdr:col>36</xdr:col>
      <xdr:colOff>165100</xdr:colOff>
      <xdr:row>78</xdr:row>
      <xdr:rowOff>140674</xdr:rowOff>
    </xdr:to>
    <xdr:sp macro="" textlink="">
      <xdr:nvSpPr>
        <xdr:cNvPr id="433" name="楕円 432"/>
        <xdr:cNvSpPr/>
      </xdr:nvSpPr>
      <xdr:spPr>
        <a:xfrm>
          <a:off x="6921500" y="1341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157201</xdr:rowOff>
    </xdr:from>
    <xdr:ext cx="534377" cy="259045"/>
    <xdr:sp macro="" textlink="">
      <xdr:nvSpPr>
        <xdr:cNvPr id="434" name="テキスト ボックス 433"/>
        <xdr:cNvSpPr txBox="1"/>
      </xdr:nvSpPr>
      <xdr:spPr>
        <a:xfrm>
          <a:off x="6705111" y="1318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27823</xdr:rowOff>
    </xdr:from>
    <xdr:to>
      <xdr:col>55</xdr:col>
      <xdr:colOff>0</xdr:colOff>
      <xdr:row>97</xdr:row>
      <xdr:rowOff>129817</xdr:rowOff>
    </xdr:to>
    <xdr:cxnSp macro="">
      <xdr:nvCxnSpPr>
        <xdr:cNvPr id="463" name="直線コネクタ 462"/>
        <xdr:cNvCxnSpPr/>
      </xdr:nvCxnSpPr>
      <xdr:spPr>
        <a:xfrm>
          <a:off x="9639300" y="16658473"/>
          <a:ext cx="838200" cy="10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27823</xdr:rowOff>
    </xdr:from>
    <xdr:to>
      <xdr:col>50</xdr:col>
      <xdr:colOff>114300</xdr:colOff>
      <xdr:row>97</xdr:row>
      <xdr:rowOff>33790</xdr:rowOff>
    </xdr:to>
    <xdr:cxnSp macro="">
      <xdr:nvCxnSpPr>
        <xdr:cNvPr id="466" name="直線コネクタ 465"/>
        <xdr:cNvCxnSpPr/>
      </xdr:nvCxnSpPr>
      <xdr:spPr>
        <a:xfrm flipV="1">
          <a:off x="8750300" y="16658473"/>
          <a:ext cx="8890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33790</xdr:rowOff>
    </xdr:from>
    <xdr:to>
      <xdr:col>45</xdr:col>
      <xdr:colOff>177800</xdr:colOff>
      <xdr:row>97</xdr:row>
      <xdr:rowOff>48885</xdr:rowOff>
    </xdr:to>
    <xdr:cxnSp macro="">
      <xdr:nvCxnSpPr>
        <xdr:cNvPr id="469" name="直線コネクタ 468"/>
        <xdr:cNvCxnSpPr/>
      </xdr:nvCxnSpPr>
      <xdr:spPr>
        <a:xfrm flipV="1">
          <a:off x="7861300" y="16664440"/>
          <a:ext cx="889000" cy="1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48885</xdr:rowOff>
    </xdr:from>
    <xdr:to>
      <xdr:col>41</xdr:col>
      <xdr:colOff>50800</xdr:colOff>
      <xdr:row>97</xdr:row>
      <xdr:rowOff>73422</xdr:rowOff>
    </xdr:to>
    <xdr:cxnSp macro="">
      <xdr:nvCxnSpPr>
        <xdr:cNvPr id="472" name="直線コネクタ 471"/>
        <xdr:cNvCxnSpPr/>
      </xdr:nvCxnSpPr>
      <xdr:spPr>
        <a:xfrm flipV="1">
          <a:off x="6972300" y="16679535"/>
          <a:ext cx="889000" cy="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79017</xdr:rowOff>
    </xdr:from>
    <xdr:to>
      <xdr:col>55</xdr:col>
      <xdr:colOff>50800</xdr:colOff>
      <xdr:row>98</xdr:row>
      <xdr:rowOff>9167</xdr:rowOff>
    </xdr:to>
    <xdr:sp macro="" textlink="">
      <xdr:nvSpPr>
        <xdr:cNvPr id="482" name="楕円 481"/>
        <xdr:cNvSpPr/>
      </xdr:nvSpPr>
      <xdr:spPr>
        <a:xfrm>
          <a:off x="10426700" y="1670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57444</xdr:rowOff>
    </xdr:from>
    <xdr:ext cx="534377" cy="259045"/>
    <xdr:sp macro="" textlink="">
      <xdr:nvSpPr>
        <xdr:cNvPr id="483" name="土木費該当値テキスト"/>
        <xdr:cNvSpPr txBox="1"/>
      </xdr:nvSpPr>
      <xdr:spPr>
        <a:xfrm>
          <a:off x="10528300" y="1668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148473</xdr:rowOff>
    </xdr:from>
    <xdr:to>
      <xdr:col>50</xdr:col>
      <xdr:colOff>165100</xdr:colOff>
      <xdr:row>97</xdr:row>
      <xdr:rowOff>78623</xdr:rowOff>
    </xdr:to>
    <xdr:sp macro="" textlink="">
      <xdr:nvSpPr>
        <xdr:cNvPr id="484" name="楕円 483"/>
        <xdr:cNvSpPr/>
      </xdr:nvSpPr>
      <xdr:spPr>
        <a:xfrm>
          <a:off x="9588500" y="166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69750</xdr:rowOff>
    </xdr:from>
    <xdr:ext cx="534377" cy="259045"/>
    <xdr:sp macro="" textlink="">
      <xdr:nvSpPr>
        <xdr:cNvPr id="485" name="テキスト ボックス 484"/>
        <xdr:cNvSpPr txBox="1"/>
      </xdr:nvSpPr>
      <xdr:spPr>
        <a:xfrm>
          <a:off x="9372111" y="1670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154440</xdr:rowOff>
    </xdr:from>
    <xdr:to>
      <xdr:col>46</xdr:col>
      <xdr:colOff>38100</xdr:colOff>
      <xdr:row>97</xdr:row>
      <xdr:rowOff>84590</xdr:rowOff>
    </xdr:to>
    <xdr:sp macro="" textlink="">
      <xdr:nvSpPr>
        <xdr:cNvPr id="486" name="楕円 485"/>
        <xdr:cNvSpPr/>
      </xdr:nvSpPr>
      <xdr:spPr>
        <a:xfrm>
          <a:off x="8699500" y="1661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75717</xdr:rowOff>
    </xdr:from>
    <xdr:ext cx="534377" cy="259045"/>
    <xdr:sp macro="" textlink="">
      <xdr:nvSpPr>
        <xdr:cNvPr id="487" name="テキスト ボックス 486"/>
        <xdr:cNvSpPr txBox="1"/>
      </xdr:nvSpPr>
      <xdr:spPr>
        <a:xfrm>
          <a:off x="8483111" y="1670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169535</xdr:rowOff>
    </xdr:from>
    <xdr:to>
      <xdr:col>41</xdr:col>
      <xdr:colOff>101600</xdr:colOff>
      <xdr:row>97</xdr:row>
      <xdr:rowOff>99685</xdr:rowOff>
    </xdr:to>
    <xdr:sp macro="" textlink="">
      <xdr:nvSpPr>
        <xdr:cNvPr id="488" name="楕円 487"/>
        <xdr:cNvSpPr/>
      </xdr:nvSpPr>
      <xdr:spPr>
        <a:xfrm>
          <a:off x="7810500" y="1662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90812</xdr:rowOff>
    </xdr:from>
    <xdr:ext cx="534377" cy="259045"/>
    <xdr:sp macro="" textlink="">
      <xdr:nvSpPr>
        <xdr:cNvPr id="489" name="テキスト ボックス 488"/>
        <xdr:cNvSpPr txBox="1"/>
      </xdr:nvSpPr>
      <xdr:spPr>
        <a:xfrm>
          <a:off x="7594111" y="1672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22622</xdr:rowOff>
    </xdr:from>
    <xdr:to>
      <xdr:col>36</xdr:col>
      <xdr:colOff>165100</xdr:colOff>
      <xdr:row>97</xdr:row>
      <xdr:rowOff>124222</xdr:rowOff>
    </xdr:to>
    <xdr:sp macro="" textlink="">
      <xdr:nvSpPr>
        <xdr:cNvPr id="490" name="楕円 489"/>
        <xdr:cNvSpPr/>
      </xdr:nvSpPr>
      <xdr:spPr>
        <a:xfrm>
          <a:off x="6921500" y="1665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115349</xdr:rowOff>
    </xdr:from>
    <xdr:ext cx="534377" cy="259045"/>
    <xdr:sp macro="" textlink="">
      <xdr:nvSpPr>
        <xdr:cNvPr id="491" name="テキスト ボックス 490"/>
        <xdr:cNvSpPr txBox="1"/>
      </xdr:nvSpPr>
      <xdr:spPr>
        <a:xfrm>
          <a:off x="6705111" y="1674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65421</xdr:rowOff>
    </xdr:from>
    <xdr:to>
      <xdr:col>85</xdr:col>
      <xdr:colOff>127000</xdr:colOff>
      <xdr:row>37</xdr:row>
      <xdr:rowOff>101524</xdr:rowOff>
    </xdr:to>
    <xdr:cxnSp macro="">
      <xdr:nvCxnSpPr>
        <xdr:cNvPr id="522" name="直線コネクタ 521"/>
        <xdr:cNvCxnSpPr/>
      </xdr:nvCxnSpPr>
      <xdr:spPr>
        <a:xfrm>
          <a:off x="15481300" y="6066171"/>
          <a:ext cx="838200" cy="37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65421</xdr:rowOff>
    </xdr:from>
    <xdr:to>
      <xdr:col>81</xdr:col>
      <xdr:colOff>50800</xdr:colOff>
      <xdr:row>36</xdr:row>
      <xdr:rowOff>154429</xdr:rowOff>
    </xdr:to>
    <xdr:cxnSp macro="">
      <xdr:nvCxnSpPr>
        <xdr:cNvPr id="525" name="直線コネクタ 524"/>
        <xdr:cNvCxnSpPr/>
      </xdr:nvCxnSpPr>
      <xdr:spPr>
        <a:xfrm flipV="1">
          <a:off x="14592300" y="6066171"/>
          <a:ext cx="889000" cy="26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7" name="テキスト ボックス 526"/>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154429</xdr:rowOff>
    </xdr:from>
    <xdr:to>
      <xdr:col>76</xdr:col>
      <xdr:colOff>114300</xdr:colOff>
      <xdr:row>37</xdr:row>
      <xdr:rowOff>160780</xdr:rowOff>
    </xdr:to>
    <xdr:cxnSp macro="">
      <xdr:nvCxnSpPr>
        <xdr:cNvPr id="528" name="直線コネクタ 527"/>
        <xdr:cNvCxnSpPr/>
      </xdr:nvCxnSpPr>
      <xdr:spPr>
        <a:xfrm flipV="1">
          <a:off x="13703300" y="6326629"/>
          <a:ext cx="889000" cy="17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82643</xdr:rowOff>
    </xdr:from>
    <xdr:ext cx="534377" cy="259045"/>
    <xdr:sp macro="" textlink="">
      <xdr:nvSpPr>
        <xdr:cNvPr id="530" name="テキスト ボックス 529"/>
        <xdr:cNvSpPr txBox="1"/>
      </xdr:nvSpPr>
      <xdr:spPr>
        <a:xfrm>
          <a:off x="14325111" y="64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140696</xdr:rowOff>
    </xdr:from>
    <xdr:to>
      <xdr:col>71</xdr:col>
      <xdr:colOff>177800</xdr:colOff>
      <xdr:row>37</xdr:row>
      <xdr:rowOff>160780</xdr:rowOff>
    </xdr:to>
    <xdr:cxnSp macro="">
      <xdr:nvCxnSpPr>
        <xdr:cNvPr id="531" name="直線コネクタ 530"/>
        <xdr:cNvCxnSpPr/>
      </xdr:nvCxnSpPr>
      <xdr:spPr>
        <a:xfrm>
          <a:off x="12814300" y="6484346"/>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102116</xdr:rowOff>
    </xdr:from>
    <xdr:ext cx="534377" cy="259045"/>
    <xdr:sp macro="" textlink="">
      <xdr:nvSpPr>
        <xdr:cNvPr id="533" name="テキスト ボックス 532"/>
        <xdr:cNvSpPr txBox="1"/>
      </xdr:nvSpPr>
      <xdr:spPr>
        <a:xfrm>
          <a:off x="13436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116469</xdr:rowOff>
    </xdr:from>
    <xdr:ext cx="534377" cy="259045"/>
    <xdr:sp macro="" textlink="">
      <xdr:nvSpPr>
        <xdr:cNvPr id="535" name="テキスト ボックス 534"/>
        <xdr:cNvSpPr txBox="1"/>
      </xdr:nvSpPr>
      <xdr:spPr>
        <a:xfrm>
          <a:off x="12547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50724</xdr:rowOff>
    </xdr:from>
    <xdr:to>
      <xdr:col>85</xdr:col>
      <xdr:colOff>177800</xdr:colOff>
      <xdr:row>37</xdr:row>
      <xdr:rowOff>152324</xdr:rowOff>
    </xdr:to>
    <xdr:sp macro="" textlink="">
      <xdr:nvSpPr>
        <xdr:cNvPr id="541" name="楕円 540"/>
        <xdr:cNvSpPr/>
      </xdr:nvSpPr>
      <xdr:spPr>
        <a:xfrm>
          <a:off x="16268700" y="639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29151</xdr:rowOff>
    </xdr:from>
    <xdr:ext cx="534377" cy="259045"/>
    <xdr:sp macro="" textlink="">
      <xdr:nvSpPr>
        <xdr:cNvPr id="542" name="消防費該当値テキスト"/>
        <xdr:cNvSpPr txBox="1"/>
      </xdr:nvSpPr>
      <xdr:spPr>
        <a:xfrm>
          <a:off x="16370300" y="63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14621</xdr:rowOff>
    </xdr:from>
    <xdr:to>
      <xdr:col>81</xdr:col>
      <xdr:colOff>101600</xdr:colOff>
      <xdr:row>35</xdr:row>
      <xdr:rowOff>116221</xdr:rowOff>
    </xdr:to>
    <xdr:sp macro="" textlink="">
      <xdr:nvSpPr>
        <xdr:cNvPr id="543" name="楕円 542"/>
        <xdr:cNvSpPr/>
      </xdr:nvSpPr>
      <xdr:spPr>
        <a:xfrm>
          <a:off x="15430500" y="601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132748</xdr:rowOff>
    </xdr:from>
    <xdr:ext cx="534377" cy="259045"/>
    <xdr:sp macro="" textlink="">
      <xdr:nvSpPr>
        <xdr:cNvPr id="544" name="テキスト ボックス 543"/>
        <xdr:cNvSpPr txBox="1"/>
      </xdr:nvSpPr>
      <xdr:spPr>
        <a:xfrm>
          <a:off x="15214111" y="579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103629</xdr:rowOff>
    </xdr:from>
    <xdr:to>
      <xdr:col>76</xdr:col>
      <xdr:colOff>165100</xdr:colOff>
      <xdr:row>37</xdr:row>
      <xdr:rowOff>33779</xdr:rowOff>
    </xdr:to>
    <xdr:sp macro="" textlink="">
      <xdr:nvSpPr>
        <xdr:cNvPr id="545" name="楕円 544"/>
        <xdr:cNvSpPr/>
      </xdr:nvSpPr>
      <xdr:spPr>
        <a:xfrm>
          <a:off x="14541500" y="627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50306</xdr:rowOff>
    </xdr:from>
    <xdr:ext cx="534377" cy="259045"/>
    <xdr:sp macro="" textlink="">
      <xdr:nvSpPr>
        <xdr:cNvPr id="546" name="テキスト ボックス 545"/>
        <xdr:cNvSpPr txBox="1"/>
      </xdr:nvSpPr>
      <xdr:spPr>
        <a:xfrm>
          <a:off x="14325111" y="60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109980</xdr:rowOff>
    </xdr:from>
    <xdr:to>
      <xdr:col>72</xdr:col>
      <xdr:colOff>38100</xdr:colOff>
      <xdr:row>38</xdr:row>
      <xdr:rowOff>40130</xdr:rowOff>
    </xdr:to>
    <xdr:sp macro="" textlink="">
      <xdr:nvSpPr>
        <xdr:cNvPr id="547" name="楕円 546"/>
        <xdr:cNvSpPr/>
      </xdr:nvSpPr>
      <xdr:spPr>
        <a:xfrm>
          <a:off x="13652500" y="645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31257</xdr:rowOff>
    </xdr:from>
    <xdr:ext cx="534377" cy="259045"/>
    <xdr:sp macro="" textlink="">
      <xdr:nvSpPr>
        <xdr:cNvPr id="548" name="テキスト ボックス 547"/>
        <xdr:cNvSpPr txBox="1"/>
      </xdr:nvSpPr>
      <xdr:spPr>
        <a:xfrm>
          <a:off x="13436111" y="6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89896</xdr:rowOff>
    </xdr:from>
    <xdr:to>
      <xdr:col>67</xdr:col>
      <xdr:colOff>101600</xdr:colOff>
      <xdr:row>38</xdr:row>
      <xdr:rowOff>20046</xdr:rowOff>
    </xdr:to>
    <xdr:sp macro="" textlink="">
      <xdr:nvSpPr>
        <xdr:cNvPr id="549" name="楕円 548"/>
        <xdr:cNvSpPr/>
      </xdr:nvSpPr>
      <xdr:spPr>
        <a:xfrm>
          <a:off x="12763500" y="643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11173</xdr:rowOff>
    </xdr:from>
    <xdr:ext cx="534377" cy="259045"/>
    <xdr:sp macro="" textlink="">
      <xdr:nvSpPr>
        <xdr:cNvPr id="550" name="テキスト ボックス 549"/>
        <xdr:cNvSpPr txBox="1"/>
      </xdr:nvSpPr>
      <xdr:spPr>
        <a:xfrm>
          <a:off x="12547111" y="652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170820</xdr:rowOff>
    </xdr:from>
    <xdr:to>
      <xdr:col>85</xdr:col>
      <xdr:colOff>127000</xdr:colOff>
      <xdr:row>57</xdr:row>
      <xdr:rowOff>69550</xdr:rowOff>
    </xdr:to>
    <xdr:cxnSp macro="">
      <xdr:nvCxnSpPr>
        <xdr:cNvPr id="579" name="直線コネクタ 578"/>
        <xdr:cNvCxnSpPr/>
      </xdr:nvCxnSpPr>
      <xdr:spPr>
        <a:xfrm>
          <a:off x="15481300" y="9772020"/>
          <a:ext cx="8382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146909</xdr:rowOff>
    </xdr:from>
    <xdr:to>
      <xdr:col>81</xdr:col>
      <xdr:colOff>50800</xdr:colOff>
      <xdr:row>56</xdr:row>
      <xdr:rowOff>170820</xdr:rowOff>
    </xdr:to>
    <xdr:cxnSp macro="">
      <xdr:nvCxnSpPr>
        <xdr:cNvPr id="582" name="直線コネクタ 581"/>
        <xdr:cNvCxnSpPr/>
      </xdr:nvCxnSpPr>
      <xdr:spPr>
        <a:xfrm>
          <a:off x="14592300" y="9748109"/>
          <a:ext cx="889000" cy="2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9284</xdr:rowOff>
    </xdr:from>
    <xdr:to>
      <xdr:col>76</xdr:col>
      <xdr:colOff>114300</xdr:colOff>
      <xdr:row>56</xdr:row>
      <xdr:rowOff>146909</xdr:rowOff>
    </xdr:to>
    <xdr:cxnSp macro="">
      <xdr:nvCxnSpPr>
        <xdr:cNvPr id="585" name="直線コネクタ 584"/>
        <xdr:cNvCxnSpPr/>
      </xdr:nvCxnSpPr>
      <xdr:spPr>
        <a:xfrm>
          <a:off x="13703300" y="9610484"/>
          <a:ext cx="889000" cy="13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9284</xdr:rowOff>
    </xdr:from>
    <xdr:to>
      <xdr:col>71</xdr:col>
      <xdr:colOff>177800</xdr:colOff>
      <xdr:row>57</xdr:row>
      <xdr:rowOff>43063</xdr:rowOff>
    </xdr:to>
    <xdr:cxnSp macro="">
      <xdr:nvCxnSpPr>
        <xdr:cNvPr id="588" name="直線コネクタ 587"/>
        <xdr:cNvCxnSpPr/>
      </xdr:nvCxnSpPr>
      <xdr:spPr>
        <a:xfrm flipV="1">
          <a:off x="12814300" y="9610484"/>
          <a:ext cx="889000" cy="20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138010</xdr:rowOff>
    </xdr:from>
    <xdr:ext cx="534377" cy="259045"/>
    <xdr:sp macro="" textlink="">
      <xdr:nvSpPr>
        <xdr:cNvPr id="590" name="テキスト ボックス 589"/>
        <xdr:cNvSpPr txBox="1"/>
      </xdr:nvSpPr>
      <xdr:spPr>
        <a:xfrm>
          <a:off x="13436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18750</xdr:rowOff>
    </xdr:from>
    <xdr:to>
      <xdr:col>85</xdr:col>
      <xdr:colOff>177800</xdr:colOff>
      <xdr:row>57</xdr:row>
      <xdr:rowOff>120350</xdr:rowOff>
    </xdr:to>
    <xdr:sp macro="" textlink="">
      <xdr:nvSpPr>
        <xdr:cNvPr id="598" name="楕円 597"/>
        <xdr:cNvSpPr/>
      </xdr:nvSpPr>
      <xdr:spPr>
        <a:xfrm>
          <a:off x="16268700" y="979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168627</xdr:rowOff>
    </xdr:from>
    <xdr:ext cx="534377" cy="259045"/>
    <xdr:sp macro="" textlink="">
      <xdr:nvSpPr>
        <xdr:cNvPr id="599" name="教育費該当値テキスト"/>
        <xdr:cNvSpPr txBox="1"/>
      </xdr:nvSpPr>
      <xdr:spPr>
        <a:xfrm>
          <a:off x="16370300" y="976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120020</xdr:rowOff>
    </xdr:from>
    <xdr:to>
      <xdr:col>81</xdr:col>
      <xdr:colOff>101600</xdr:colOff>
      <xdr:row>57</xdr:row>
      <xdr:rowOff>50170</xdr:rowOff>
    </xdr:to>
    <xdr:sp macro="" textlink="">
      <xdr:nvSpPr>
        <xdr:cNvPr id="600" name="楕円 599"/>
        <xdr:cNvSpPr/>
      </xdr:nvSpPr>
      <xdr:spPr>
        <a:xfrm>
          <a:off x="15430500" y="972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41297</xdr:rowOff>
    </xdr:from>
    <xdr:ext cx="534377" cy="259045"/>
    <xdr:sp macro="" textlink="">
      <xdr:nvSpPr>
        <xdr:cNvPr id="601" name="テキスト ボックス 600"/>
        <xdr:cNvSpPr txBox="1"/>
      </xdr:nvSpPr>
      <xdr:spPr>
        <a:xfrm>
          <a:off x="15214111" y="981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96109</xdr:rowOff>
    </xdr:from>
    <xdr:to>
      <xdr:col>76</xdr:col>
      <xdr:colOff>165100</xdr:colOff>
      <xdr:row>57</xdr:row>
      <xdr:rowOff>26259</xdr:rowOff>
    </xdr:to>
    <xdr:sp macro="" textlink="">
      <xdr:nvSpPr>
        <xdr:cNvPr id="602" name="楕円 601"/>
        <xdr:cNvSpPr/>
      </xdr:nvSpPr>
      <xdr:spPr>
        <a:xfrm>
          <a:off x="14541500" y="969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17386</xdr:rowOff>
    </xdr:from>
    <xdr:ext cx="534377" cy="259045"/>
    <xdr:sp macro="" textlink="">
      <xdr:nvSpPr>
        <xdr:cNvPr id="603" name="テキスト ボックス 602"/>
        <xdr:cNvSpPr txBox="1"/>
      </xdr:nvSpPr>
      <xdr:spPr>
        <a:xfrm>
          <a:off x="14325111" y="979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129934</xdr:rowOff>
    </xdr:from>
    <xdr:to>
      <xdr:col>72</xdr:col>
      <xdr:colOff>38100</xdr:colOff>
      <xdr:row>56</xdr:row>
      <xdr:rowOff>60084</xdr:rowOff>
    </xdr:to>
    <xdr:sp macro="" textlink="">
      <xdr:nvSpPr>
        <xdr:cNvPr id="604" name="楕円 603"/>
        <xdr:cNvSpPr/>
      </xdr:nvSpPr>
      <xdr:spPr>
        <a:xfrm>
          <a:off x="13652500" y="955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76611</xdr:rowOff>
    </xdr:from>
    <xdr:ext cx="534377" cy="259045"/>
    <xdr:sp macro="" textlink="">
      <xdr:nvSpPr>
        <xdr:cNvPr id="605" name="テキスト ボックス 604"/>
        <xdr:cNvSpPr txBox="1"/>
      </xdr:nvSpPr>
      <xdr:spPr>
        <a:xfrm>
          <a:off x="13436111" y="93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163713</xdr:rowOff>
    </xdr:from>
    <xdr:to>
      <xdr:col>67</xdr:col>
      <xdr:colOff>101600</xdr:colOff>
      <xdr:row>57</xdr:row>
      <xdr:rowOff>93863</xdr:rowOff>
    </xdr:to>
    <xdr:sp macro="" textlink="">
      <xdr:nvSpPr>
        <xdr:cNvPr id="606" name="楕円 605"/>
        <xdr:cNvSpPr/>
      </xdr:nvSpPr>
      <xdr:spPr>
        <a:xfrm>
          <a:off x="12763500" y="976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84990</xdr:rowOff>
    </xdr:from>
    <xdr:ext cx="534377" cy="259045"/>
    <xdr:sp macro="" textlink="">
      <xdr:nvSpPr>
        <xdr:cNvPr id="607" name="テキスト ボックス 606"/>
        <xdr:cNvSpPr txBox="1"/>
      </xdr:nvSpPr>
      <xdr:spPr>
        <a:xfrm>
          <a:off x="12547111" y="98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164085</xdr:rowOff>
    </xdr:from>
    <xdr:to>
      <xdr:col>85</xdr:col>
      <xdr:colOff>127000</xdr:colOff>
      <xdr:row>79</xdr:row>
      <xdr:rowOff>41339</xdr:rowOff>
    </xdr:to>
    <xdr:cxnSp macro="">
      <xdr:nvCxnSpPr>
        <xdr:cNvPr id="636" name="直線コネクタ 635"/>
        <xdr:cNvCxnSpPr/>
      </xdr:nvCxnSpPr>
      <xdr:spPr>
        <a:xfrm>
          <a:off x="15481300" y="13537185"/>
          <a:ext cx="838200" cy="4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164085</xdr:rowOff>
    </xdr:from>
    <xdr:to>
      <xdr:col>81</xdr:col>
      <xdr:colOff>50800</xdr:colOff>
      <xdr:row>78</xdr:row>
      <xdr:rowOff>170814</xdr:rowOff>
    </xdr:to>
    <xdr:cxnSp macro="">
      <xdr:nvCxnSpPr>
        <xdr:cNvPr id="639" name="直線コネクタ 638"/>
        <xdr:cNvCxnSpPr/>
      </xdr:nvCxnSpPr>
      <xdr:spPr>
        <a:xfrm flipV="1">
          <a:off x="14592300" y="13537185"/>
          <a:ext cx="889000" cy="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170814</xdr:rowOff>
    </xdr:from>
    <xdr:to>
      <xdr:col>76</xdr:col>
      <xdr:colOff>114300</xdr:colOff>
      <xdr:row>79</xdr:row>
      <xdr:rowOff>20269</xdr:rowOff>
    </xdr:to>
    <xdr:cxnSp macro="">
      <xdr:nvCxnSpPr>
        <xdr:cNvPr id="642" name="直線コネクタ 641"/>
        <xdr:cNvCxnSpPr/>
      </xdr:nvCxnSpPr>
      <xdr:spPr>
        <a:xfrm flipV="1">
          <a:off x="13703300" y="13543914"/>
          <a:ext cx="889000" cy="2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20269</xdr:rowOff>
    </xdr:from>
    <xdr:to>
      <xdr:col>71</xdr:col>
      <xdr:colOff>177800</xdr:colOff>
      <xdr:row>79</xdr:row>
      <xdr:rowOff>32575</xdr:rowOff>
    </xdr:to>
    <xdr:cxnSp macro="">
      <xdr:nvCxnSpPr>
        <xdr:cNvPr id="645" name="直線コネクタ 644"/>
        <xdr:cNvCxnSpPr/>
      </xdr:nvCxnSpPr>
      <xdr:spPr>
        <a:xfrm flipV="1">
          <a:off x="12814300" y="13564819"/>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161989</xdr:rowOff>
    </xdr:from>
    <xdr:to>
      <xdr:col>85</xdr:col>
      <xdr:colOff>177800</xdr:colOff>
      <xdr:row>79</xdr:row>
      <xdr:rowOff>92139</xdr:rowOff>
    </xdr:to>
    <xdr:sp macro="" textlink="">
      <xdr:nvSpPr>
        <xdr:cNvPr id="655" name="楕円 654"/>
        <xdr:cNvSpPr/>
      </xdr:nvSpPr>
      <xdr:spPr>
        <a:xfrm>
          <a:off x="16268700" y="1353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76916</xdr:rowOff>
    </xdr:from>
    <xdr:ext cx="378565" cy="259045"/>
    <xdr:sp macro="" textlink="">
      <xdr:nvSpPr>
        <xdr:cNvPr id="656" name="災害復旧費該当値テキスト"/>
        <xdr:cNvSpPr txBox="1"/>
      </xdr:nvSpPr>
      <xdr:spPr>
        <a:xfrm>
          <a:off x="16370300" y="13450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113285</xdr:rowOff>
    </xdr:from>
    <xdr:to>
      <xdr:col>81</xdr:col>
      <xdr:colOff>101600</xdr:colOff>
      <xdr:row>79</xdr:row>
      <xdr:rowOff>43435</xdr:rowOff>
    </xdr:to>
    <xdr:sp macro="" textlink="">
      <xdr:nvSpPr>
        <xdr:cNvPr id="657" name="楕円 656"/>
        <xdr:cNvSpPr/>
      </xdr:nvSpPr>
      <xdr:spPr>
        <a:xfrm>
          <a:off x="15430500" y="1348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34562</xdr:rowOff>
    </xdr:from>
    <xdr:ext cx="469744" cy="259045"/>
    <xdr:sp macro="" textlink="">
      <xdr:nvSpPr>
        <xdr:cNvPr id="658" name="テキスト ボックス 657"/>
        <xdr:cNvSpPr txBox="1"/>
      </xdr:nvSpPr>
      <xdr:spPr>
        <a:xfrm>
          <a:off x="15246428" y="1357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120014</xdr:rowOff>
    </xdr:from>
    <xdr:to>
      <xdr:col>76</xdr:col>
      <xdr:colOff>165100</xdr:colOff>
      <xdr:row>79</xdr:row>
      <xdr:rowOff>50164</xdr:rowOff>
    </xdr:to>
    <xdr:sp macro="" textlink="">
      <xdr:nvSpPr>
        <xdr:cNvPr id="659" name="楕円 658"/>
        <xdr:cNvSpPr/>
      </xdr:nvSpPr>
      <xdr:spPr>
        <a:xfrm>
          <a:off x="14541500" y="1349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41291</xdr:rowOff>
    </xdr:from>
    <xdr:ext cx="469744" cy="259045"/>
    <xdr:sp macro="" textlink="">
      <xdr:nvSpPr>
        <xdr:cNvPr id="660" name="テキスト ボックス 659"/>
        <xdr:cNvSpPr txBox="1"/>
      </xdr:nvSpPr>
      <xdr:spPr>
        <a:xfrm>
          <a:off x="14357428" y="1358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140919</xdr:rowOff>
    </xdr:from>
    <xdr:to>
      <xdr:col>72</xdr:col>
      <xdr:colOff>38100</xdr:colOff>
      <xdr:row>79</xdr:row>
      <xdr:rowOff>71069</xdr:rowOff>
    </xdr:to>
    <xdr:sp macro="" textlink="">
      <xdr:nvSpPr>
        <xdr:cNvPr id="661" name="楕円 660"/>
        <xdr:cNvSpPr/>
      </xdr:nvSpPr>
      <xdr:spPr>
        <a:xfrm>
          <a:off x="13652500" y="1351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62196</xdr:rowOff>
    </xdr:from>
    <xdr:ext cx="469744" cy="259045"/>
    <xdr:sp macro="" textlink="">
      <xdr:nvSpPr>
        <xdr:cNvPr id="662" name="テキスト ボックス 661"/>
        <xdr:cNvSpPr txBox="1"/>
      </xdr:nvSpPr>
      <xdr:spPr>
        <a:xfrm>
          <a:off x="13468428" y="1360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153225</xdr:rowOff>
    </xdr:from>
    <xdr:to>
      <xdr:col>67</xdr:col>
      <xdr:colOff>101600</xdr:colOff>
      <xdr:row>79</xdr:row>
      <xdr:rowOff>83375</xdr:rowOff>
    </xdr:to>
    <xdr:sp macro="" textlink="">
      <xdr:nvSpPr>
        <xdr:cNvPr id="663" name="楕円 662"/>
        <xdr:cNvSpPr/>
      </xdr:nvSpPr>
      <xdr:spPr>
        <a:xfrm>
          <a:off x="12763500" y="1352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74502</xdr:rowOff>
    </xdr:from>
    <xdr:ext cx="378565" cy="259045"/>
    <xdr:sp macro="" textlink="">
      <xdr:nvSpPr>
        <xdr:cNvPr id="664" name="テキスト ボックス 663"/>
        <xdr:cNvSpPr txBox="1"/>
      </xdr:nvSpPr>
      <xdr:spPr>
        <a:xfrm>
          <a:off x="12625017" y="13619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71737</xdr:rowOff>
    </xdr:from>
    <xdr:to>
      <xdr:col>85</xdr:col>
      <xdr:colOff>127000</xdr:colOff>
      <xdr:row>97</xdr:row>
      <xdr:rowOff>90266</xdr:rowOff>
    </xdr:to>
    <xdr:cxnSp macro="">
      <xdr:nvCxnSpPr>
        <xdr:cNvPr id="693" name="直線コネクタ 692"/>
        <xdr:cNvCxnSpPr/>
      </xdr:nvCxnSpPr>
      <xdr:spPr>
        <a:xfrm flipV="1">
          <a:off x="15481300" y="16702387"/>
          <a:ext cx="838200" cy="1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68597</xdr:rowOff>
    </xdr:from>
    <xdr:to>
      <xdr:col>81</xdr:col>
      <xdr:colOff>50800</xdr:colOff>
      <xdr:row>97</xdr:row>
      <xdr:rowOff>90266</xdr:rowOff>
    </xdr:to>
    <xdr:cxnSp macro="">
      <xdr:nvCxnSpPr>
        <xdr:cNvPr id="696" name="直線コネクタ 695"/>
        <xdr:cNvCxnSpPr/>
      </xdr:nvCxnSpPr>
      <xdr:spPr>
        <a:xfrm>
          <a:off x="14592300" y="16699247"/>
          <a:ext cx="889000" cy="2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65949</xdr:rowOff>
    </xdr:from>
    <xdr:to>
      <xdr:col>76</xdr:col>
      <xdr:colOff>114300</xdr:colOff>
      <xdr:row>97</xdr:row>
      <xdr:rowOff>68597</xdr:rowOff>
    </xdr:to>
    <xdr:cxnSp macro="">
      <xdr:nvCxnSpPr>
        <xdr:cNvPr id="699" name="直線コネクタ 698"/>
        <xdr:cNvCxnSpPr/>
      </xdr:nvCxnSpPr>
      <xdr:spPr>
        <a:xfrm>
          <a:off x="13703300" y="16696599"/>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701" name="テキスト ボックス 700"/>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57849</xdr:rowOff>
    </xdr:from>
    <xdr:to>
      <xdr:col>71</xdr:col>
      <xdr:colOff>177800</xdr:colOff>
      <xdr:row>97</xdr:row>
      <xdr:rowOff>65949</xdr:rowOff>
    </xdr:to>
    <xdr:cxnSp macro="">
      <xdr:nvCxnSpPr>
        <xdr:cNvPr id="702" name="直線コネクタ 701"/>
        <xdr:cNvCxnSpPr/>
      </xdr:nvCxnSpPr>
      <xdr:spPr>
        <a:xfrm>
          <a:off x="12814300" y="16688499"/>
          <a:ext cx="889000" cy="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4" name="テキスト ボックス 703"/>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6" name="テキスト ボックス 705"/>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20937</xdr:rowOff>
    </xdr:from>
    <xdr:to>
      <xdr:col>85</xdr:col>
      <xdr:colOff>177800</xdr:colOff>
      <xdr:row>97</xdr:row>
      <xdr:rowOff>122537</xdr:rowOff>
    </xdr:to>
    <xdr:sp macro="" textlink="">
      <xdr:nvSpPr>
        <xdr:cNvPr id="712" name="楕円 711"/>
        <xdr:cNvSpPr/>
      </xdr:nvSpPr>
      <xdr:spPr>
        <a:xfrm>
          <a:off x="16268700" y="1665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43814</xdr:rowOff>
    </xdr:from>
    <xdr:ext cx="534377" cy="259045"/>
    <xdr:sp macro="" textlink="">
      <xdr:nvSpPr>
        <xdr:cNvPr id="713" name="公債費該当値テキスト"/>
        <xdr:cNvSpPr txBox="1"/>
      </xdr:nvSpPr>
      <xdr:spPr>
        <a:xfrm>
          <a:off x="16370300" y="1650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39466</xdr:rowOff>
    </xdr:from>
    <xdr:to>
      <xdr:col>81</xdr:col>
      <xdr:colOff>101600</xdr:colOff>
      <xdr:row>97</xdr:row>
      <xdr:rowOff>141066</xdr:rowOff>
    </xdr:to>
    <xdr:sp macro="" textlink="">
      <xdr:nvSpPr>
        <xdr:cNvPr id="714" name="楕円 713"/>
        <xdr:cNvSpPr/>
      </xdr:nvSpPr>
      <xdr:spPr>
        <a:xfrm>
          <a:off x="15430500" y="166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157593</xdr:rowOff>
    </xdr:from>
    <xdr:ext cx="534377" cy="259045"/>
    <xdr:sp macro="" textlink="">
      <xdr:nvSpPr>
        <xdr:cNvPr id="715" name="テキスト ボックス 714"/>
        <xdr:cNvSpPr txBox="1"/>
      </xdr:nvSpPr>
      <xdr:spPr>
        <a:xfrm>
          <a:off x="15214111" y="164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17797</xdr:rowOff>
    </xdr:from>
    <xdr:to>
      <xdr:col>76</xdr:col>
      <xdr:colOff>165100</xdr:colOff>
      <xdr:row>97</xdr:row>
      <xdr:rowOff>119397</xdr:rowOff>
    </xdr:to>
    <xdr:sp macro="" textlink="">
      <xdr:nvSpPr>
        <xdr:cNvPr id="716" name="楕円 715"/>
        <xdr:cNvSpPr/>
      </xdr:nvSpPr>
      <xdr:spPr>
        <a:xfrm>
          <a:off x="14541500" y="1664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135924</xdr:rowOff>
    </xdr:from>
    <xdr:ext cx="534377" cy="259045"/>
    <xdr:sp macro="" textlink="">
      <xdr:nvSpPr>
        <xdr:cNvPr id="717" name="テキスト ボックス 716"/>
        <xdr:cNvSpPr txBox="1"/>
      </xdr:nvSpPr>
      <xdr:spPr>
        <a:xfrm>
          <a:off x="14325111" y="1642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15149</xdr:rowOff>
    </xdr:from>
    <xdr:to>
      <xdr:col>72</xdr:col>
      <xdr:colOff>38100</xdr:colOff>
      <xdr:row>97</xdr:row>
      <xdr:rowOff>116749</xdr:rowOff>
    </xdr:to>
    <xdr:sp macro="" textlink="">
      <xdr:nvSpPr>
        <xdr:cNvPr id="718" name="楕円 717"/>
        <xdr:cNvSpPr/>
      </xdr:nvSpPr>
      <xdr:spPr>
        <a:xfrm>
          <a:off x="13652500" y="1664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133276</xdr:rowOff>
    </xdr:from>
    <xdr:ext cx="534377" cy="259045"/>
    <xdr:sp macro="" textlink="">
      <xdr:nvSpPr>
        <xdr:cNvPr id="719" name="テキスト ボックス 718"/>
        <xdr:cNvSpPr txBox="1"/>
      </xdr:nvSpPr>
      <xdr:spPr>
        <a:xfrm>
          <a:off x="13436111" y="1642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7049</xdr:rowOff>
    </xdr:from>
    <xdr:to>
      <xdr:col>67</xdr:col>
      <xdr:colOff>101600</xdr:colOff>
      <xdr:row>97</xdr:row>
      <xdr:rowOff>108649</xdr:rowOff>
    </xdr:to>
    <xdr:sp macro="" textlink="">
      <xdr:nvSpPr>
        <xdr:cNvPr id="720" name="楕円 719"/>
        <xdr:cNvSpPr/>
      </xdr:nvSpPr>
      <xdr:spPr>
        <a:xfrm>
          <a:off x="12763500" y="1663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125176</xdr:rowOff>
    </xdr:from>
    <xdr:ext cx="534377" cy="259045"/>
    <xdr:sp macro="" textlink="">
      <xdr:nvSpPr>
        <xdr:cNvPr id="721" name="テキスト ボックス 720"/>
        <xdr:cNvSpPr txBox="1"/>
      </xdr:nvSpPr>
      <xdr:spPr>
        <a:xfrm>
          <a:off x="12547111" y="1641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96723</xdr:rowOff>
    </xdr:from>
    <xdr:to>
      <xdr:col>116</xdr:col>
      <xdr:colOff>63500</xdr:colOff>
      <xdr:row>38</xdr:row>
      <xdr:rowOff>6255</xdr:rowOff>
    </xdr:to>
    <xdr:cxnSp macro="">
      <xdr:nvCxnSpPr>
        <xdr:cNvPr id="746" name="直線コネクタ 745"/>
        <xdr:cNvCxnSpPr/>
      </xdr:nvCxnSpPr>
      <xdr:spPr>
        <a:xfrm flipV="1">
          <a:off x="21323300" y="6440373"/>
          <a:ext cx="838200" cy="8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101674</xdr:rowOff>
    </xdr:from>
    <xdr:ext cx="378565" cy="259045"/>
    <xdr:sp macro="" textlink="">
      <xdr:nvSpPr>
        <xdr:cNvPr id="747" name="諸支出金平均値テキスト"/>
        <xdr:cNvSpPr txBox="1"/>
      </xdr:nvSpPr>
      <xdr:spPr>
        <a:xfrm>
          <a:off x="22212300" y="6445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6255</xdr:rowOff>
    </xdr:from>
    <xdr:to>
      <xdr:col>111</xdr:col>
      <xdr:colOff>177800</xdr:colOff>
      <xdr:row>38</xdr:row>
      <xdr:rowOff>17799</xdr:rowOff>
    </xdr:to>
    <xdr:cxnSp macro="">
      <xdr:nvCxnSpPr>
        <xdr:cNvPr id="749" name="直線コネクタ 748"/>
        <xdr:cNvCxnSpPr/>
      </xdr:nvCxnSpPr>
      <xdr:spPr>
        <a:xfrm flipV="1">
          <a:off x="20434300" y="6521355"/>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60126</xdr:rowOff>
    </xdr:from>
    <xdr:ext cx="378565" cy="259045"/>
    <xdr:sp macro="" textlink="">
      <xdr:nvSpPr>
        <xdr:cNvPr id="751" name="テキスト ボックス 750"/>
        <xdr:cNvSpPr txBox="1"/>
      </xdr:nvSpPr>
      <xdr:spPr>
        <a:xfrm>
          <a:off x="21134017" y="6575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105124</xdr:rowOff>
    </xdr:from>
    <xdr:to>
      <xdr:col>107</xdr:col>
      <xdr:colOff>50800</xdr:colOff>
      <xdr:row>38</xdr:row>
      <xdr:rowOff>17799</xdr:rowOff>
    </xdr:to>
    <xdr:cxnSp macro="">
      <xdr:nvCxnSpPr>
        <xdr:cNvPr id="752" name="直線コネクタ 751"/>
        <xdr:cNvCxnSpPr/>
      </xdr:nvCxnSpPr>
      <xdr:spPr>
        <a:xfrm>
          <a:off x="19545300" y="6448774"/>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105124</xdr:rowOff>
    </xdr:from>
    <xdr:to>
      <xdr:col>102</xdr:col>
      <xdr:colOff>114300</xdr:colOff>
      <xdr:row>38</xdr:row>
      <xdr:rowOff>18085</xdr:rowOff>
    </xdr:to>
    <xdr:cxnSp macro="">
      <xdr:nvCxnSpPr>
        <xdr:cNvPr id="755" name="直線コネクタ 754"/>
        <xdr:cNvCxnSpPr/>
      </xdr:nvCxnSpPr>
      <xdr:spPr>
        <a:xfrm flipV="1">
          <a:off x="18656300" y="6448774"/>
          <a:ext cx="889000" cy="8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53497</xdr:rowOff>
    </xdr:from>
    <xdr:ext cx="378565" cy="259045"/>
    <xdr:sp macro="" textlink="">
      <xdr:nvSpPr>
        <xdr:cNvPr id="757" name="テキスト ボックス 756"/>
        <xdr:cNvSpPr txBox="1"/>
      </xdr:nvSpPr>
      <xdr:spPr>
        <a:xfrm>
          <a:off x="19356017" y="6568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45923</xdr:rowOff>
    </xdr:from>
    <xdr:to>
      <xdr:col>116</xdr:col>
      <xdr:colOff>114300</xdr:colOff>
      <xdr:row>37</xdr:row>
      <xdr:rowOff>147523</xdr:rowOff>
    </xdr:to>
    <xdr:sp macro="" textlink="">
      <xdr:nvSpPr>
        <xdr:cNvPr id="765" name="楕円 764"/>
        <xdr:cNvSpPr/>
      </xdr:nvSpPr>
      <xdr:spPr>
        <a:xfrm>
          <a:off x="22110700" y="63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5300</xdr:rowOff>
    </xdr:from>
    <xdr:ext cx="469744" cy="259045"/>
    <xdr:sp macro="" textlink="">
      <xdr:nvSpPr>
        <xdr:cNvPr id="766" name="諸支出金該当値テキスト"/>
        <xdr:cNvSpPr txBox="1"/>
      </xdr:nvSpPr>
      <xdr:spPr>
        <a:xfrm>
          <a:off x="22212300" y="6177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126905</xdr:rowOff>
    </xdr:from>
    <xdr:to>
      <xdr:col>112</xdr:col>
      <xdr:colOff>38100</xdr:colOff>
      <xdr:row>38</xdr:row>
      <xdr:rowOff>57055</xdr:rowOff>
    </xdr:to>
    <xdr:sp macro="" textlink="">
      <xdr:nvSpPr>
        <xdr:cNvPr id="767" name="楕円 766"/>
        <xdr:cNvSpPr/>
      </xdr:nvSpPr>
      <xdr:spPr>
        <a:xfrm>
          <a:off x="21272500" y="647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73582</xdr:rowOff>
    </xdr:from>
    <xdr:ext cx="378565" cy="259045"/>
    <xdr:sp macro="" textlink="">
      <xdr:nvSpPr>
        <xdr:cNvPr id="768" name="テキスト ボックス 767"/>
        <xdr:cNvSpPr txBox="1"/>
      </xdr:nvSpPr>
      <xdr:spPr>
        <a:xfrm>
          <a:off x="21134017" y="6245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138449</xdr:rowOff>
    </xdr:from>
    <xdr:to>
      <xdr:col>107</xdr:col>
      <xdr:colOff>101600</xdr:colOff>
      <xdr:row>38</xdr:row>
      <xdr:rowOff>68599</xdr:rowOff>
    </xdr:to>
    <xdr:sp macro="" textlink="">
      <xdr:nvSpPr>
        <xdr:cNvPr id="769" name="楕円 768"/>
        <xdr:cNvSpPr/>
      </xdr:nvSpPr>
      <xdr:spPr>
        <a:xfrm>
          <a:off x="20383500" y="648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59726</xdr:rowOff>
    </xdr:from>
    <xdr:ext cx="378565" cy="259045"/>
    <xdr:sp macro="" textlink="">
      <xdr:nvSpPr>
        <xdr:cNvPr id="770" name="テキスト ボックス 769"/>
        <xdr:cNvSpPr txBox="1"/>
      </xdr:nvSpPr>
      <xdr:spPr>
        <a:xfrm>
          <a:off x="20245017" y="657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54324</xdr:rowOff>
    </xdr:from>
    <xdr:to>
      <xdr:col>102</xdr:col>
      <xdr:colOff>165100</xdr:colOff>
      <xdr:row>37</xdr:row>
      <xdr:rowOff>155924</xdr:rowOff>
    </xdr:to>
    <xdr:sp macro="" textlink="">
      <xdr:nvSpPr>
        <xdr:cNvPr id="771" name="楕円 770"/>
        <xdr:cNvSpPr/>
      </xdr:nvSpPr>
      <xdr:spPr>
        <a:xfrm>
          <a:off x="19494500" y="639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1001</xdr:rowOff>
    </xdr:from>
    <xdr:ext cx="469744" cy="259045"/>
    <xdr:sp macro="" textlink="">
      <xdr:nvSpPr>
        <xdr:cNvPr id="772" name="テキスト ボックス 771"/>
        <xdr:cNvSpPr txBox="1"/>
      </xdr:nvSpPr>
      <xdr:spPr>
        <a:xfrm>
          <a:off x="19310428" y="617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138735</xdr:rowOff>
    </xdr:from>
    <xdr:to>
      <xdr:col>98</xdr:col>
      <xdr:colOff>38100</xdr:colOff>
      <xdr:row>38</xdr:row>
      <xdr:rowOff>68885</xdr:rowOff>
    </xdr:to>
    <xdr:sp macro="" textlink="">
      <xdr:nvSpPr>
        <xdr:cNvPr id="773" name="楕円 772"/>
        <xdr:cNvSpPr/>
      </xdr:nvSpPr>
      <xdr:spPr>
        <a:xfrm>
          <a:off x="18605500" y="64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60012</xdr:rowOff>
    </xdr:from>
    <xdr:ext cx="378565" cy="259045"/>
    <xdr:sp macro="" textlink="">
      <xdr:nvSpPr>
        <xdr:cNvPr id="774" name="テキスト ボックス 773"/>
        <xdr:cNvSpPr txBox="1"/>
      </xdr:nvSpPr>
      <xdr:spPr>
        <a:xfrm>
          <a:off x="18467017" y="6575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dk1"/>
              </a:solidFill>
              <a:effectLst/>
              <a:latin typeface="+mn-lt"/>
              <a:ea typeface="+mn-ea"/>
              <a:cs typeface="+mn-cs"/>
            </a:rPr>
            <a:t>　衛生費は、新リサイクル施設整備事業の完了や豊浦大津環境浄化組合の解散に伴う負担金の減により、前年度と比較して31.4％の減となり、類似団体平均値を大きく下回った。</a:t>
          </a:r>
          <a:endParaRPr lang="ja-JP" altLang="ja-JP" sz="1400">
            <a:effectLst/>
          </a:endParaRPr>
        </a:p>
        <a:p>
          <a:r>
            <a:rPr lang="en-US" altLang="ja-JP" sz="1100" b="0">
              <a:solidFill>
                <a:schemeClr val="dk1"/>
              </a:solidFill>
              <a:effectLst/>
              <a:latin typeface="+mn-lt"/>
              <a:ea typeface="+mn-ea"/>
              <a:cs typeface="+mn-cs"/>
            </a:rPr>
            <a:t>　農林水産業費は、道の駅の整備を進める仙崎地区グランドデザイン整備事業の進捗により前年度と比較して24.2％の増となり、類似団体平均値を大きく上回った。</a:t>
          </a:r>
          <a:endParaRPr lang="ja-JP" altLang="ja-JP" sz="1400">
            <a:effectLst/>
          </a:endParaRPr>
        </a:p>
        <a:p>
          <a:r>
            <a:rPr lang="en-US" altLang="ja-JP" sz="1100" b="0">
              <a:solidFill>
                <a:schemeClr val="dk1"/>
              </a:solidFill>
              <a:effectLst/>
              <a:latin typeface="+mn-lt"/>
              <a:ea typeface="+mn-ea"/>
              <a:cs typeface="+mn-cs"/>
            </a:rPr>
            <a:t>　商工費は、観光施設等整備事業、企業立地促進事業、長門湯本温泉観光まちづくり関連事業の実施により、前年度と比較して65.1％の大幅な増となり、類似団体平均値を大きく上回った。</a:t>
          </a:r>
          <a:endParaRPr lang="ja-JP" altLang="ja-JP" sz="1400">
            <a:effectLst/>
          </a:endParaRPr>
        </a:p>
        <a:p>
          <a:r>
            <a:rPr lang="en-US" altLang="ja-JP" sz="1100" b="0">
              <a:solidFill>
                <a:schemeClr val="dk1"/>
              </a:solidFill>
              <a:effectLst/>
              <a:latin typeface="+mn-lt"/>
              <a:ea typeface="+mn-ea"/>
              <a:cs typeface="+mn-cs"/>
            </a:rPr>
            <a:t>　土木費は、ながとスポーツ公園整備事業の完了により、前年度と比較して28.4％の減となった。</a:t>
          </a:r>
          <a:endParaRPr lang="ja-JP" altLang="ja-JP" sz="1400">
            <a:effectLst/>
          </a:endParaRPr>
        </a:p>
        <a:p>
          <a:r>
            <a:rPr lang="en-US" altLang="ja-JP" sz="1100" b="0">
              <a:solidFill>
                <a:schemeClr val="dk1"/>
              </a:solidFill>
              <a:effectLst/>
              <a:latin typeface="+mn-lt"/>
              <a:ea typeface="+mn-ea"/>
              <a:cs typeface="+mn-cs"/>
            </a:rPr>
            <a:t>　消防費は、消防庁舎建設事業の進捗により、前年度と比較して52.7％の大幅な減となった。</a:t>
          </a:r>
          <a:endParaRPr lang="ja-JP" altLang="ja-JP" sz="1400">
            <a:effectLst/>
          </a:endParaRPr>
        </a:p>
        <a:p>
          <a:r>
            <a:rPr lang="en-US" altLang="ja-JP" sz="1100" b="0">
              <a:solidFill>
                <a:schemeClr val="dk1"/>
              </a:solidFill>
              <a:effectLst/>
              <a:latin typeface="+mn-lt"/>
              <a:ea typeface="+mn-ea"/>
              <a:cs typeface="+mn-cs"/>
            </a:rPr>
            <a:t>　公債費は、一部繰上償還を実施したことにより、前年度と比較して6.2％の増となり、依然として類似団体平均値を上回っている。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a:solidFill>
                <a:schemeClr val="dk1"/>
              </a:solidFill>
              <a:effectLst/>
              <a:latin typeface="+mn-lt"/>
              <a:ea typeface="+mn-ea"/>
              <a:cs typeface="+mn-cs"/>
            </a:rPr>
            <a:t>　平成29年度は、普通交付税の合併特例措置の縮減による地方交付税の減があるものの、普通建設事業費が大幅に減少したことにより歳出全体も減となったことから、実質収支、実質単年度収支共に黒字となっている。</a:t>
          </a:r>
          <a:endParaRPr lang="ja-JP" altLang="ja-JP" sz="1400">
            <a:effectLst/>
          </a:endParaRPr>
        </a:p>
        <a:p>
          <a:r>
            <a:rPr lang="en-US" altLang="ja-JP" sz="1100" b="0">
              <a:solidFill>
                <a:schemeClr val="dk1"/>
              </a:solidFill>
              <a:effectLst/>
              <a:latin typeface="+mn-lt"/>
              <a:ea typeface="+mn-ea"/>
              <a:cs typeface="+mn-cs"/>
            </a:rPr>
            <a:t>　なお、財政調整基金の取崩しを行ったことから、基金残高は減となっているが、一般的に適正と言われている標準財政規模10％以上を確保している。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a:solidFill>
                <a:schemeClr val="dk1"/>
              </a:solidFill>
              <a:effectLst/>
              <a:latin typeface="+mn-lt"/>
              <a:ea typeface="+mn-ea"/>
              <a:cs typeface="+mn-cs"/>
            </a:rPr>
            <a:t>　国民健康保険事業、介護保険事業及び後期高齢者医療事業については、各年度ごとの制度改正や対象者数の変動による増減はあるものの、黒字を維持している。</a:t>
          </a:r>
          <a:endParaRPr lang="ja-JP" altLang="ja-JP" sz="1400">
            <a:effectLst/>
          </a:endParaRPr>
        </a:p>
        <a:p>
          <a:r>
            <a:rPr lang="en-US" altLang="ja-JP" sz="1100" b="0">
              <a:solidFill>
                <a:schemeClr val="dk1"/>
              </a:solidFill>
              <a:effectLst/>
              <a:latin typeface="+mn-lt"/>
              <a:ea typeface="+mn-ea"/>
              <a:cs typeface="+mn-cs"/>
            </a:rPr>
            <a:t>　湯本温泉事業及び電気通信事業については、一般会計からの繰出しにより収支を調整している。また、電気通信事業ついては、平成29年度に施設の管理を指定管理者制度へ移行したことから、平成29年度末で廃止となる。</a:t>
          </a:r>
          <a:endParaRPr lang="ja-JP" altLang="ja-JP" sz="1400">
            <a:effectLst/>
          </a:endParaRPr>
        </a:p>
        <a:p>
          <a:r>
            <a:rPr lang="en-US" altLang="ja-JP" sz="1100" b="0">
              <a:solidFill>
                <a:schemeClr val="dk1"/>
              </a:solidFill>
              <a:effectLst/>
              <a:latin typeface="+mn-lt"/>
              <a:ea typeface="+mn-ea"/>
              <a:cs typeface="+mn-cs"/>
            </a:rPr>
            <a:t>　なお、公共下水道事業、農業集落排水事業及び漁業集落排水事業については、平成28年度から一つの下水道事業として、公営企業会計に移行している。</a:t>
          </a:r>
          <a:endParaRPr lang="ja-JP" altLang="ja-JP" sz="1400">
            <a:effectLst/>
          </a:endParaRPr>
        </a:p>
        <a:p>
          <a:r>
            <a:rPr lang="en-US" altLang="ja-JP" sz="1100" b="0">
              <a:solidFill>
                <a:schemeClr val="dk1"/>
              </a:solidFill>
              <a:effectLst/>
              <a:latin typeface="+mn-lt"/>
              <a:ea typeface="+mn-ea"/>
              <a:cs typeface="+mn-cs"/>
            </a:rPr>
            <a:t>　いずれの会計も平成29年度は赤字を生じておらず、今後も適正な財政運営・企業経営を行っていくとともに、更なる財政健全化への取組を進める。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75</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77</v>
      </c>
      <c r="C3" s="420"/>
      <c r="D3" s="420"/>
      <c r="E3" s="421"/>
      <c r="F3" s="421"/>
      <c r="G3" s="421"/>
      <c r="H3" s="421"/>
      <c r="I3" s="421"/>
      <c r="J3" s="421"/>
      <c r="K3" s="421"/>
      <c r="L3" s="421" t="s">
        <v>78</v>
      </c>
      <c r="M3" s="421"/>
      <c r="N3" s="421"/>
      <c r="O3" s="421"/>
      <c r="P3" s="421"/>
      <c r="Q3" s="421"/>
      <c r="R3" s="428"/>
      <c r="S3" s="428"/>
      <c r="T3" s="428"/>
      <c r="U3" s="428"/>
      <c r="V3" s="429"/>
      <c r="W3" s="403" t="s">
        <v>79</v>
      </c>
      <c r="X3" s="404"/>
      <c r="Y3" s="404"/>
      <c r="Z3" s="404"/>
      <c r="AA3" s="404"/>
      <c r="AB3" s="420"/>
      <c r="AC3" s="428" t="s">
        <v>80</v>
      </c>
      <c r="AD3" s="404"/>
      <c r="AE3" s="404"/>
      <c r="AF3" s="404"/>
      <c r="AG3" s="404"/>
      <c r="AH3" s="404"/>
      <c r="AI3" s="404"/>
      <c r="AJ3" s="404"/>
      <c r="AK3" s="404"/>
      <c r="AL3" s="405"/>
      <c r="AM3" s="403" t="s">
        <v>81</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82</v>
      </c>
      <c r="BO3" s="404"/>
      <c r="BP3" s="404"/>
      <c r="BQ3" s="404"/>
      <c r="BR3" s="404"/>
      <c r="BS3" s="404"/>
      <c r="BT3" s="404"/>
      <c r="BU3" s="405"/>
      <c r="BV3" s="403" t="s">
        <v>83</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84</v>
      </c>
      <c r="CU3" s="404"/>
      <c r="CV3" s="404"/>
      <c r="CW3" s="404"/>
      <c r="CX3" s="404"/>
      <c r="CY3" s="404"/>
      <c r="CZ3" s="404"/>
      <c r="DA3" s="405"/>
      <c r="DB3" s="403" t="s">
        <v>85</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86</v>
      </c>
      <c r="AZ4" s="407"/>
      <c r="BA4" s="407"/>
      <c r="BB4" s="407"/>
      <c r="BC4" s="407"/>
      <c r="BD4" s="407"/>
      <c r="BE4" s="407"/>
      <c r="BF4" s="407"/>
      <c r="BG4" s="407"/>
      <c r="BH4" s="407"/>
      <c r="BI4" s="407"/>
      <c r="BJ4" s="407"/>
      <c r="BK4" s="407"/>
      <c r="BL4" s="407"/>
      <c r="BM4" s="408"/>
      <c r="BN4" s="409">
        <v>21378530</v>
      </c>
      <c r="BO4" s="410"/>
      <c r="BP4" s="410"/>
      <c r="BQ4" s="410"/>
      <c r="BR4" s="410"/>
      <c r="BS4" s="410"/>
      <c r="BT4" s="410"/>
      <c r="BU4" s="411"/>
      <c r="BV4" s="409">
        <v>22466671</v>
      </c>
      <c r="BW4" s="410"/>
      <c r="BX4" s="410"/>
      <c r="BY4" s="410"/>
      <c r="BZ4" s="410"/>
      <c r="CA4" s="410"/>
      <c r="CB4" s="410"/>
      <c r="CC4" s="411"/>
      <c r="CD4" s="412" t="s">
        <v>87</v>
      </c>
      <c r="CE4" s="413"/>
      <c r="CF4" s="413"/>
      <c r="CG4" s="413"/>
      <c r="CH4" s="413"/>
      <c r="CI4" s="413"/>
      <c r="CJ4" s="413"/>
      <c r="CK4" s="413"/>
      <c r="CL4" s="413"/>
      <c r="CM4" s="413"/>
      <c r="CN4" s="413"/>
      <c r="CO4" s="413"/>
      <c r="CP4" s="413"/>
      <c r="CQ4" s="413"/>
      <c r="CR4" s="413"/>
      <c r="CS4" s="414"/>
      <c r="CT4" s="415">
        <v>5</v>
      </c>
      <c r="CU4" s="416"/>
      <c r="CV4" s="416"/>
      <c r="CW4" s="416"/>
      <c r="CX4" s="416"/>
      <c r="CY4" s="416"/>
      <c r="CZ4" s="416"/>
      <c r="DA4" s="417"/>
      <c r="DB4" s="415">
        <v>4.5</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69" t="s">
        <v>88</v>
      </c>
      <c r="AN5" s="470"/>
      <c r="AO5" s="470"/>
      <c r="AP5" s="470"/>
      <c r="AQ5" s="470"/>
      <c r="AR5" s="470"/>
      <c r="AS5" s="470"/>
      <c r="AT5" s="471"/>
      <c r="AU5" s="472" t="s">
        <v>89</v>
      </c>
      <c r="AV5" s="473"/>
      <c r="AW5" s="473"/>
      <c r="AX5" s="473"/>
      <c r="AY5" s="474" t="s">
        <v>90</v>
      </c>
      <c r="AZ5" s="475"/>
      <c r="BA5" s="475"/>
      <c r="BB5" s="475"/>
      <c r="BC5" s="475"/>
      <c r="BD5" s="475"/>
      <c r="BE5" s="475"/>
      <c r="BF5" s="475"/>
      <c r="BG5" s="475"/>
      <c r="BH5" s="475"/>
      <c r="BI5" s="475"/>
      <c r="BJ5" s="475"/>
      <c r="BK5" s="475"/>
      <c r="BL5" s="475"/>
      <c r="BM5" s="476"/>
      <c r="BN5" s="477">
        <v>20341560</v>
      </c>
      <c r="BO5" s="478"/>
      <c r="BP5" s="478"/>
      <c r="BQ5" s="478"/>
      <c r="BR5" s="478"/>
      <c r="BS5" s="478"/>
      <c r="BT5" s="478"/>
      <c r="BU5" s="479"/>
      <c r="BV5" s="477">
        <v>21547868</v>
      </c>
      <c r="BW5" s="478"/>
      <c r="BX5" s="478"/>
      <c r="BY5" s="478"/>
      <c r="BZ5" s="478"/>
      <c r="CA5" s="478"/>
      <c r="CB5" s="478"/>
      <c r="CC5" s="479"/>
      <c r="CD5" s="480" t="s">
        <v>91</v>
      </c>
      <c r="CE5" s="481"/>
      <c r="CF5" s="481"/>
      <c r="CG5" s="481"/>
      <c r="CH5" s="481"/>
      <c r="CI5" s="481"/>
      <c r="CJ5" s="481"/>
      <c r="CK5" s="481"/>
      <c r="CL5" s="481"/>
      <c r="CM5" s="481"/>
      <c r="CN5" s="481"/>
      <c r="CO5" s="481"/>
      <c r="CP5" s="481"/>
      <c r="CQ5" s="481"/>
      <c r="CR5" s="481"/>
      <c r="CS5" s="482"/>
      <c r="CT5" s="443">
        <v>92.7</v>
      </c>
      <c r="CU5" s="444"/>
      <c r="CV5" s="444"/>
      <c r="CW5" s="444"/>
      <c r="CX5" s="444"/>
      <c r="CY5" s="444"/>
      <c r="CZ5" s="444"/>
      <c r="DA5" s="445"/>
      <c r="DB5" s="443">
        <v>89.4</v>
      </c>
      <c r="DC5" s="444"/>
      <c r="DD5" s="444"/>
      <c r="DE5" s="444"/>
      <c r="DF5" s="444"/>
      <c r="DG5" s="444"/>
      <c r="DH5" s="444"/>
      <c r="DI5" s="445"/>
      <c r="DJ5" s="165"/>
      <c r="DK5" s="165"/>
      <c r="DL5" s="165"/>
      <c r="DM5" s="165"/>
      <c r="DN5" s="165"/>
      <c r="DO5" s="165"/>
    </row>
    <row r="6" spans="1:119" ht="18.75" customHeight="1">
      <c r="A6" s="166"/>
      <c r="B6" s="446" t="s">
        <v>92</v>
      </c>
      <c r="C6" s="447"/>
      <c r="D6" s="447"/>
      <c r="E6" s="448"/>
      <c r="F6" s="448"/>
      <c r="G6" s="448"/>
      <c r="H6" s="448"/>
      <c r="I6" s="448"/>
      <c r="J6" s="448"/>
      <c r="K6" s="448"/>
      <c r="L6" s="448" t="s">
        <v>93</v>
      </c>
      <c r="M6" s="448"/>
      <c r="N6" s="448"/>
      <c r="O6" s="448"/>
      <c r="P6" s="448"/>
      <c r="Q6" s="448"/>
      <c r="R6" s="452"/>
      <c r="S6" s="452"/>
      <c r="T6" s="452"/>
      <c r="U6" s="452"/>
      <c r="V6" s="453"/>
      <c r="W6" s="456" t="s">
        <v>94</v>
      </c>
      <c r="X6" s="457"/>
      <c r="Y6" s="457"/>
      <c r="Z6" s="457"/>
      <c r="AA6" s="457"/>
      <c r="AB6" s="447"/>
      <c r="AC6" s="460" t="s">
        <v>95</v>
      </c>
      <c r="AD6" s="461"/>
      <c r="AE6" s="461"/>
      <c r="AF6" s="461"/>
      <c r="AG6" s="461"/>
      <c r="AH6" s="461"/>
      <c r="AI6" s="461"/>
      <c r="AJ6" s="461"/>
      <c r="AK6" s="461"/>
      <c r="AL6" s="462"/>
      <c r="AM6" s="469" t="s">
        <v>96</v>
      </c>
      <c r="AN6" s="470"/>
      <c r="AO6" s="470"/>
      <c r="AP6" s="470"/>
      <c r="AQ6" s="470"/>
      <c r="AR6" s="470"/>
      <c r="AS6" s="470"/>
      <c r="AT6" s="471"/>
      <c r="AU6" s="472" t="s">
        <v>97</v>
      </c>
      <c r="AV6" s="473"/>
      <c r="AW6" s="473"/>
      <c r="AX6" s="473"/>
      <c r="AY6" s="474" t="s">
        <v>98</v>
      </c>
      <c r="AZ6" s="475"/>
      <c r="BA6" s="475"/>
      <c r="BB6" s="475"/>
      <c r="BC6" s="475"/>
      <c r="BD6" s="475"/>
      <c r="BE6" s="475"/>
      <c r="BF6" s="475"/>
      <c r="BG6" s="475"/>
      <c r="BH6" s="475"/>
      <c r="BI6" s="475"/>
      <c r="BJ6" s="475"/>
      <c r="BK6" s="475"/>
      <c r="BL6" s="475"/>
      <c r="BM6" s="476"/>
      <c r="BN6" s="477">
        <v>1036970</v>
      </c>
      <c r="BO6" s="478"/>
      <c r="BP6" s="478"/>
      <c r="BQ6" s="478"/>
      <c r="BR6" s="478"/>
      <c r="BS6" s="478"/>
      <c r="BT6" s="478"/>
      <c r="BU6" s="479"/>
      <c r="BV6" s="477">
        <v>918803</v>
      </c>
      <c r="BW6" s="478"/>
      <c r="BX6" s="478"/>
      <c r="BY6" s="478"/>
      <c r="BZ6" s="478"/>
      <c r="CA6" s="478"/>
      <c r="CB6" s="478"/>
      <c r="CC6" s="479"/>
      <c r="CD6" s="480" t="s">
        <v>99</v>
      </c>
      <c r="CE6" s="481"/>
      <c r="CF6" s="481"/>
      <c r="CG6" s="481"/>
      <c r="CH6" s="481"/>
      <c r="CI6" s="481"/>
      <c r="CJ6" s="481"/>
      <c r="CK6" s="481"/>
      <c r="CL6" s="481"/>
      <c r="CM6" s="481"/>
      <c r="CN6" s="481"/>
      <c r="CO6" s="481"/>
      <c r="CP6" s="481"/>
      <c r="CQ6" s="481"/>
      <c r="CR6" s="481"/>
      <c r="CS6" s="482"/>
      <c r="CT6" s="483">
        <v>92.7</v>
      </c>
      <c r="CU6" s="484"/>
      <c r="CV6" s="484"/>
      <c r="CW6" s="484"/>
      <c r="CX6" s="484"/>
      <c r="CY6" s="484"/>
      <c r="CZ6" s="484"/>
      <c r="DA6" s="485"/>
      <c r="DB6" s="483">
        <v>89.4</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3"/>
      <c r="AD7" s="464"/>
      <c r="AE7" s="464"/>
      <c r="AF7" s="464"/>
      <c r="AG7" s="464"/>
      <c r="AH7" s="464"/>
      <c r="AI7" s="464"/>
      <c r="AJ7" s="464"/>
      <c r="AK7" s="464"/>
      <c r="AL7" s="465"/>
      <c r="AM7" s="469" t="s">
        <v>100</v>
      </c>
      <c r="AN7" s="470"/>
      <c r="AO7" s="470"/>
      <c r="AP7" s="470"/>
      <c r="AQ7" s="470"/>
      <c r="AR7" s="470"/>
      <c r="AS7" s="470"/>
      <c r="AT7" s="471"/>
      <c r="AU7" s="472" t="s">
        <v>101</v>
      </c>
      <c r="AV7" s="473"/>
      <c r="AW7" s="473"/>
      <c r="AX7" s="473"/>
      <c r="AY7" s="474" t="s">
        <v>102</v>
      </c>
      <c r="AZ7" s="475"/>
      <c r="BA7" s="475"/>
      <c r="BB7" s="475"/>
      <c r="BC7" s="475"/>
      <c r="BD7" s="475"/>
      <c r="BE7" s="475"/>
      <c r="BF7" s="475"/>
      <c r="BG7" s="475"/>
      <c r="BH7" s="475"/>
      <c r="BI7" s="475"/>
      <c r="BJ7" s="475"/>
      <c r="BK7" s="475"/>
      <c r="BL7" s="475"/>
      <c r="BM7" s="476"/>
      <c r="BN7" s="477">
        <v>395996</v>
      </c>
      <c r="BO7" s="478"/>
      <c r="BP7" s="478"/>
      <c r="BQ7" s="478"/>
      <c r="BR7" s="478"/>
      <c r="BS7" s="478"/>
      <c r="BT7" s="478"/>
      <c r="BU7" s="479"/>
      <c r="BV7" s="477">
        <v>335085</v>
      </c>
      <c r="BW7" s="478"/>
      <c r="BX7" s="478"/>
      <c r="BY7" s="478"/>
      <c r="BZ7" s="478"/>
      <c r="CA7" s="478"/>
      <c r="CB7" s="478"/>
      <c r="CC7" s="479"/>
      <c r="CD7" s="480" t="s">
        <v>103</v>
      </c>
      <c r="CE7" s="481"/>
      <c r="CF7" s="481"/>
      <c r="CG7" s="481"/>
      <c r="CH7" s="481"/>
      <c r="CI7" s="481"/>
      <c r="CJ7" s="481"/>
      <c r="CK7" s="481"/>
      <c r="CL7" s="481"/>
      <c r="CM7" s="481"/>
      <c r="CN7" s="481"/>
      <c r="CO7" s="481"/>
      <c r="CP7" s="481"/>
      <c r="CQ7" s="481"/>
      <c r="CR7" s="481"/>
      <c r="CS7" s="482"/>
      <c r="CT7" s="477">
        <v>12756329</v>
      </c>
      <c r="CU7" s="478"/>
      <c r="CV7" s="478"/>
      <c r="CW7" s="478"/>
      <c r="CX7" s="478"/>
      <c r="CY7" s="478"/>
      <c r="CZ7" s="478"/>
      <c r="DA7" s="479"/>
      <c r="DB7" s="477">
        <v>12909864</v>
      </c>
      <c r="DC7" s="478"/>
      <c r="DD7" s="478"/>
      <c r="DE7" s="478"/>
      <c r="DF7" s="478"/>
      <c r="DG7" s="478"/>
      <c r="DH7" s="478"/>
      <c r="DI7" s="479"/>
      <c r="DJ7" s="165"/>
      <c r="DK7" s="165"/>
      <c r="DL7" s="165"/>
      <c r="DM7" s="165"/>
      <c r="DN7" s="165"/>
      <c r="DO7" s="165"/>
    </row>
    <row r="8" spans="1:119" ht="18.75" customHeight="1" thickBot="1">
      <c r="A8" s="166"/>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104</v>
      </c>
      <c r="AN8" s="470"/>
      <c r="AO8" s="470"/>
      <c r="AP8" s="470"/>
      <c r="AQ8" s="470"/>
      <c r="AR8" s="470"/>
      <c r="AS8" s="470"/>
      <c r="AT8" s="471"/>
      <c r="AU8" s="472" t="s">
        <v>105</v>
      </c>
      <c r="AV8" s="473"/>
      <c r="AW8" s="473"/>
      <c r="AX8" s="473"/>
      <c r="AY8" s="474" t="s">
        <v>106</v>
      </c>
      <c r="AZ8" s="475"/>
      <c r="BA8" s="475"/>
      <c r="BB8" s="475"/>
      <c r="BC8" s="475"/>
      <c r="BD8" s="475"/>
      <c r="BE8" s="475"/>
      <c r="BF8" s="475"/>
      <c r="BG8" s="475"/>
      <c r="BH8" s="475"/>
      <c r="BI8" s="475"/>
      <c r="BJ8" s="475"/>
      <c r="BK8" s="475"/>
      <c r="BL8" s="475"/>
      <c r="BM8" s="476"/>
      <c r="BN8" s="477">
        <v>640974</v>
      </c>
      <c r="BO8" s="478"/>
      <c r="BP8" s="478"/>
      <c r="BQ8" s="478"/>
      <c r="BR8" s="478"/>
      <c r="BS8" s="478"/>
      <c r="BT8" s="478"/>
      <c r="BU8" s="479"/>
      <c r="BV8" s="477">
        <v>583718</v>
      </c>
      <c r="BW8" s="478"/>
      <c r="BX8" s="478"/>
      <c r="BY8" s="478"/>
      <c r="BZ8" s="478"/>
      <c r="CA8" s="478"/>
      <c r="CB8" s="478"/>
      <c r="CC8" s="479"/>
      <c r="CD8" s="480" t="s">
        <v>107</v>
      </c>
      <c r="CE8" s="481"/>
      <c r="CF8" s="481"/>
      <c r="CG8" s="481"/>
      <c r="CH8" s="481"/>
      <c r="CI8" s="481"/>
      <c r="CJ8" s="481"/>
      <c r="CK8" s="481"/>
      <c r="CL8" s="481"/>
      <c r="CM8" s="481"/>
      <c r="CN8" s="481"/>
      <c r="CO8" s="481"/>
      <c r="CP8" s="481"/>
      <c r="CQ8" s="481"/>
      <c r="CR8" s="481"/>
      <c r="CS8" s="482"/>
      <c r="CT8" s="486">
        <v>0.33</v>
      </c>
      <c r="CU8" s="487"/>
      <c r="CV8" s="487"/>
      <c r="CW8" s="487"/>
      <c r="CX8" s="487"/>
      <c r="CY8" s="487"/>
      <c r="CZ8" s="487"/>
      <c r="DA8" s="488"/>
      <c r="DB8" s="486">
        <v>0.33</v>
      </c>
      <c r="DC8" s="487"/>
      <c r="DD8" s="487"/>
      <c r="DE8" s="487"/>
      <c r="DF8" s="487"/>
      <c r="DG8" s="487"/>
      <c r="DH8" s="487"/>
      <c r="DI8" s="488"/>
      <c r="DJ8" s="165"/>
      <c r="DK8" s="165"/>
      <c r="DL8" s="165"/>
      <c r="DM8" s="165"/>
      <c r="DN8" s="165"/>
      <c r="DO8" s="165"/>
    </row>
    <row r="9" spans="1:119" ht="18.75" customHeight="1" thickBot="1">
      <c r="A9" s="166"/>
      <c r="B9" s="440" t="s">
        <v>108</v>
      </c>
      <c r="C9" s="441"/>
      <c r="D9" s="441"/>
      <c r="E9" s="441"/>
      <c r="F9" s="441"/>
      <c r="G9" s="441"/>
      <c r="H9" s="441"/>
      <c r="I9" s="441"/>
      <c r="J9" s="441"/>
      <c r="K9" s="489"/>
      <c r="L9" s="490" t="s">
        <v>109</v>
      </c>
      <c r="M9" s="491"/>
      <c r="N9" s="491"/>
      <c r="O9" s="491"/>
      <c r="P9" s="491"/>
      <c r="Q9" s="492"/>
      <c r="R9" s="493">
        <v>35439</v>
      </c>
      <c r="S9" s="494"/>
      <c r="T9" s="494"/>
      <c r="U9" s="494"/>
      <c r="V9" s="495"/>
      <c r="W9" s="403" t="s">
        <v>110</v>
      </c>
      <c r="X9" s="404"/>
      <c r="Y9" s="404"/>
      <c r="Z9" s="404"/>
      <c r="AA9" s="404"/>
      <c r="AB9" s="404"/>
      <c r="AC9" s="404"/>
      <c r="AD9" s="404"/>
      <c r="AE9" s="404"/>
      <c r="AF9" s="404"/>
      <c r="AG9" s="404"/>
      <c r="AH9" s="404"/>
      <c r="AI9" s="404"/>
      <c r="AJ9" s="404"/>
      <c r="AK9" s="404"/>
      <c r="AL9" s="405"/>
      <c r="AM9" s="469" t="s">
        <v>111</v>
      </c>
      <c r="AN9" s="470"/>
      <c r="AO9" s="470"/>
      <c r="AP9" s="470"/>
      <c r="AQ9" s="470"/>
      <c r="AR9" s="470"/>
      <c r="AS9" s="470"/>
      <c r="AT9" s="471"/>
      <c r="AU9" s="472" t="s">
        <v>112</v>
      </c>
      <c r="AV9" s="473"/>
      <c r="AW9" s="473"/>
      <c r="AX9" s="473"/>
      <c r="AY9" s="474" t="s">
        <v>113</v>
      </c>
      <c r="AZ9" s="475"/>
      <c r="BA9" s="475"/>
      <c r="BB9" s="475"/>
      <c r="BC9" s="475"/>
      <c r="BD9" s="475"/>
      <c r="BE9" s="475"/>
      <c r="BF9" s="475"/>
      <c r="BG9" s="475"/>
      <c r="BH9" s="475"/>
      <c r="BI9" s="475"/>
      <c r="BJ9" s="475"/>
      <c r="BK9" s="475"/>
      <c r="BL9" s="475"/>
      <c r="BM9" s="476"/>
      <c r="BN9" s="477">
        <v>57256</v>
      </c>
      <c r="BO9" s="478"/>
      <c r="BP9" s="478"/>
      <c r="BQ9" s="478"/>
      <c r="BR9" s="478"/>
      <c r="BS9" s="478"/>
      <c r="BT9" s="478"/>
      <c r="BU9" s="479"/>
      <c r="BV9" s="477">
        <v>-97479</v>
      </c>
      <c r="BW9" s="478"/>
      <c r="BX9" s="478"/>
      <c r="BY9" s="478"/>
      <c r="BZ9" s="478"/>
      <c r="CA9" s="478"/>
      <c r="CB9" s="478"/>
      <c r="CC9" s="479"/>
      <c r="CD9" s="480" t="s">
        <v>114</v>
      </c>
      <c r="CE9" s="481"/>
      <c r="CF9" s="481"/>
      <c r="CG9" s="481"/>
      <c r="CH9" s="481"/>
      <c r="CI9" s="481"/>
      <c r="CJ9" s="481"/>
      <c r="CK9" s="481"/>
      <c r="CL9" s="481"/>
      <c r="CM9" s="481"/>
      <c r="CN9" s="481"/>
      <c r="CO9" s="481"/>
      <c r="CP9" s="481"/>
      <c r="CQ9" s="481"/>
      <c r="CR9" s="481"/>
      <c r="CS9" s="482"/>
      <c r="CT9" s="443">
        <v>18.600000000000001</v>
      </c>
      <c r="CU9" s="444"/>
      <c r="CV9" s="444"/>
      <c r="CW9" s="444"/>
      <c r="CX9" s="444"/>
      <c r="CY9" s="444"/>
      <c r="CZ9" s="444"/>
      <c r="DA9" s="445"/>
      <c r="DB9" s="443">
        <v>17.7</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115</v>
      </c>
      <c r="M10" s="470"/>
      <c r="N10" s="470"/>
      <c r="O10" s="470"/>
      <c r="P10" s="470"/>
      <c r="Q10" s="471"/>
      <c r="R10" s="497">
        <v>38349</v>
      </c>
      <c r="S10" s="498"/>
      <c r="T10" s="498"/>
      <c r="U10" s="498"/>
      <c r="V10" s="499"/>
      <c r="W10" s="434"/>
      <c r="X10" s="435"/>
      <c r="Y10" s="435"/>
      <c r="Z10" s="435"/>
      <c r="AA10" s="435"/>
      <c r="AB10" s="435"/>
      <c r="AC10" s="435"/>
      <c r="AD10" s="435"/>
      <c r="AE10" s="435"/>
      <c r="AF10" s="435"/>
      <c r="AG10" s="435"/>
      <c r="AH10" s="435"/>
      <c r="AI10" s="435"/>
      <c r="AJ10" s="435"/>
      <c r="AK10" s="435"/>
      <c r="AL10" s="438"/>
      <c r="AM10" s="469" t="s">
        <v>116</v>
      </c>
      <c r="AN10" s="470"/>
      <c r="AO10" s="470"/>
      <c r="AP10" s="470"/>
      <c r="AQ10" s="470"/>
      <c r="AR10" s="470"/>
      <c r="AS10" s="470"/>
      <c r="AT10" s="471"/>
      <c r="AU10" s="472" t="s">
        <v>117</v>
      </c>
      <c r="AV10" s="473"/>
      <c r="AW10" s="473"/>
      <c r="AX10" s="473"/>
      <c r="AY10" s="474" t="s">
        <v>118</v>
      </c>
      <c r="AZ10" s="475"/>
      <c r="BA10" s="475"/>
      <c r="BB10" s="475"/>
      <c r="BC10" s="475"/>
      <c r="BD10" s="475"/>
      <c r="BE10" s="475"/>
      <c r="BF10" s="475"/>
      <c r="BG10" s="475"/>
      <c r="BH10" s="475"/>
      <c r="BI10" s="475"/>
      <c r="BJ10" s="475"/>
      <c r="BK10" s="475"/>
      <c r="BL10" s="475"/>
      <c r="BM10" s="476"/>
      <c r="BN10" s="477">
        <v>749</v>
      </c>
      <c r="BO10" s="478"/>
      <c r="BP10" s="478"/>
      <c r="BQ10" s="478"/>
      <c r="BR10" s="478"/>
      <c r="BS10" s="478"/>
      <c r="BT10" s="478"/>
      <c r="BU10" s="479"/>
      <c r="BV10" s="477">
        <v>538</v>
      </c>
      <c r="BW10" s="478"/>
      <c r="BX10" s="478"/>
      <c r="BY10" s="478"/>
      <c r="BZ10" s="478"/>
      <c r="CA10" s="478"/>
      <c r="CB10" s="478"/>
      <c r="CC10" s="479"/>
      <c r="CD10" s="170" t="s">
        <v>119</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120</v>
      </c>
      <c r="M11" s="501"/>
      <c r="N11" s="501"/>
      <c r="O11" s="501"/>
      <c r="P11" s="501"/>
      <c r="Q11" s="502"/>
      <c r="R11" s="503" t="s">
        <v>121</v>
      </c>
      <c r="S11" s="504"/>
      <c r="T11" s="504"/>
      <c r="U11" s="504"/>
      <c r="V11" s="505"/>
      <c r="W11" s="434"/>
      <c r="X11" s="435"/>
      <c r="Y11" s="435"/>
      <c r="Z11" s="435"/>
      <c r="AA11" s="435"/>
      <c r="AB11" s="435"/>
      <c r="AC11" s="435"/>
      <c r="AD11" s="435"/>
      <c r="AE11" s="435"/>
      <c r="AF11" s="435"/>
      <c r="AG11" s="435"/>
      <c r="AH11" s="435"/>
      <c r="AI11" s="435"/>
      <c r="AJ11" s="435"/>
      <c r="AK11" s="435"/>
      <c r="AL11" s="438"/>
      <c r="AM11" s="469" t="s">
        <v>122</v>
      </c>
      <c r="AN11" s="470"/>
      <c r="AO11" s="470"/>
      <c r="AP11" s="470"/>
      <c r="AQ11" s="470"/>
      <c r="AR11" s="470"/>
      <c r="AS11" s="470"/>
      <c r="AT11" s="471"/>
      <c r="AU11" s="472" t="s">
        <v>117</v>
      </c>
      <c r="AV11" s="473"/>
      <c r="AW11" s="473"/>
      <c r="AX11" s="473"/>
      <c r="AY11" s="474" t="s">
        <v>123</v>
      </c>
      <c r="AZ11" s="475"/>
      <c r="BA11" s="475"/>
      <c r="BB11" s="475"/>
      <c r="BC11" s="475"/>
      <c r="BD11" s="475"/>
      <c r="BE11" s="475"/>
      <c r="BF11" s="475"/>
      <c r="BG11" s="475"/>
      <c r="BH11" s="475"/>
      <c r="BI11" s="475"/>
      <c r="BJ11" s="475"/>
      <c r="BK11" s="475"/>
      <c r="BL11" s="475"/>
      <c r="BM11" s="476"/>
      <c r="BN11" s="477">
        <v>56861</v>
      </c>
      <c r="BO11" s="478"/>
      <c r="BP11" s="478"/>
      <c r="BQ11" s="478"/>
      <c r="BR11" s="478"/>
      <c r="BS11" s="478"/>
      <c r="BT11" s="478"/>
      <c r="BU11" s="479"/>
      <c r="BV11" s="477">
        <v>0</v>
      </c>
      <c r="BW11" s="478"/>
      <c r="BX11" s="478"/>
      <c r="BY11" s="478"/>
      <c r="BZ11" s="478"/>
      <c r="CA11" s="478"/>
      <c r="CB11" s="478"/>
      <c r="CC11" s="479"/>
      <c r="CD11" s="480" t="s">
        <v>124</v>
      </c>
      <c r="CE11" s="481"/>
      <c r="CF11" s="481"/>
      <c r="CG11" s="481"/>
      <c r="CH11" s="481"/>
      <c r="CI11" s="481"/>
      <c r="CJ11" s="481"/>
      <c r="CK11" s="481"/>
      <c r="CL11" s="481"/>
      <c r="CM11" s="481"/>
      <c r="CN11" s="481"/>
      <c r="CO11" s="481"/>
      <c r="CP11" s="481"/>
      <c r="CQ11" s="481"/>
      <c r="CR11" s="481"/>
      <c r="CS11" s="482"/>
      <c r="CT11" s="486" t="s">
        <v>125</v>
      </c>
      <c r="CU11" s="487"/>
      <c r="CV11" s="487"/>
      <c r="CW11" s="487"/>
      <c r="CX11" s="487"/>
      <c r="CY11" s="487"/>
      <c r="CZ11" s="487"/>
      <c r="DA11" s="488"/>
      <c r="DB11" s="486" t="s">
        <v>126</v>
      </c>
      <c r="DC11" s="487"/>
      <c r="DD11" s="487"/>
      <c r="DE11" s="487"/>
      <c r="DF11" s="487"/>
      <c r="DG11" s="487"/>
      <c r="DH11" s="487"/>
      <c r="DI11" s="488"/>
      <c r="DJ11" s="165"/>
      <c r="DK11" s="165"/>
      <c r="DL11" s="165"/>
      <c r="DM11" s="165"/>
      <c r="DN11" s="165"/>
      <c r="DO11" s="165"/>
    </row>
    <row r="12" spans="1:119" ht="18.75" customHeight="1">
      <c r="A12" s="166"/>
      <c r="B12" s="506" t="s">
        <v>127</v>
      </c>
      <c r="C12" s="507"/>
      <c r="D12" s="507"/>
      <c r="E12" s="507"/>
      <c r="F12" s="507"/>
      <c r="G12" s="507"/>
      <c r="H12" s="507"/>
      <c r="I12" s="507"/>
      <c r="J12" s="507"/>
      <c r="K12" s="508"/>
      <c r="L12" s="515" t="s">
        <v>128</v>
      </c>
      <c r="M12" s="516"/>
      <c r="N12" s="516"/>
      <c r="O12" s="516"/>
      <c r="P12" s="516"/>
      <c r="Q12" s="517"/>
      <c r="R12" s="518">
        <v>34893</v>
      </c>
      <c r="S12" s="519"/>
      <c r="T12" s="519"/>
      <c r="U12" s="519"/>
      <c r="V12" s="520"/>
      <c r="W12" s="521" t="s">
        <v>1</v>
      </c>
      <c r="X12" s="473"/>
      <c r="Y12" s="473"/>
      <c r="Z12" s="473"/>
      <c r="AA12" s="473"/>
      <c r="AB12" s="522"/>
      <c r="AC12" s="472" t="s">
        <v>129</v>
      </c>
      <c r="AD12" s="473"/>
      <c r="AE12" s="473"/>
      <c r="AF12" s="473"/>
      <c r="AG12" s="522"/>
      <c r="AH12" s="472" t="s">
        <v>130</v>
      </c>
      <c r="AI12" s="473"/>
      <c r="AJ12" s="473"/>
      <c r="AK12" s="473"/>
      <c r="AL12" s="523"/>
      <c r="AM12" s="469" t="s">
        <v>131</v>
      </c>
      <c r="AN12" s="470"/>
      <c r="AO12" s="470"/>
      <c r="AP12" s="470"/>
      <c r="AQ12" s="470"/>
      <c r="AR12" s="470"/>
      <c r="AS12" s="470"/>
      <c r="AT12" s="471"/>
      <c r="AU12" s="472" t="s">
        <v>117</v>
      </c>
      <c r="AV12" s="473"/>
      <c r="AW12" s="473"/>
      <c r="AX12" s="473"/>
      <c r="AY12" s="474" t="s">
        <v>132</v>
      </c>
      <c r="AZ12" s="475"/>
      <c r="BA12" s="475"/>
      <c r="BB12" s="475"/>
      <c r="BC12" s="475"/>
      <c r="BD12" s="475"/>
      <c r="BE12" s="475"/>
      <c r="BF12" s="475"/>
      <c r="BG12" s="475"/>
      <c r="BH12" s="475"/>
      <c r="BI12" s="475"/>
      <c r="BJ12" s="475"/>
      <c r="BK12" s="475"/>
      <c r="BL12" s="475"/>
      <c r="BM12" s="476"/>
      <c r="BN12" s="477">
        <v>100000</v>
      </c>
      <c r="BO12" s="478"/>
      <c r="BP12" s="478"/>
      <c r="BQ12" s="478"/>
      <c r="BR12" s="478"/>
      <c r="BS12" s="478"/>
      <c r="BT12" s="478"/>
      <c r="BU12" s="479"/>
      <c r="BV12" s="477">
        <v>0</v>
      </c>
      <c r="BW12" s="478"/>
      <c r="BX12" s="478"/>
      <c r="BY12" s="478"/>
      <c r="BZ12" s="478"/>
      <c r="CA12" s="478"/>
      <c r="CB12" s="478"/>
      <c r="CC12" s="479"/>
      <c r="CD12" s="480" t="s">
        <v>133</v>
      </c>
      <c r="CE12" s="481"/>
      <c r="CF12" s="481"/>
      <c r="CG12" s="481"/>
      <c r="CH12" s="481"/>
      <c r="CI12" s="481"/>
      <c r="CJ12" s="481"/>
      <c r="CK12" s="481"/>
      <c r="CL12" s="481"/>
      <c r="CM12" s="481"/>
      <c r="CN12" s="481"/>
      <c r="CO12" s="481"/>
      <c r="CP12" s="481"/>
      <c r="CQ12" s="481"/>
      <c r="CR12" s="481"/>
      <c r="CS12" s="482"/>
      <c r="CT12" s="486" t="s">
        <v>126</v>
      </c>
      <c r="CU12" s="487"/>
      <c r="CV12" s="487"/>
      <c r="CW12" s="487"/>
      <c r="CX12" s="487"/>
      <c r="CY12" s="487"/>
      <c r="CZ12" s="487"/>
      <c r="DA12" s="488"/>
      <c r="DB12" s="486" t="s">
        <v>134</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135</v>
      </c>
      <c r="N13" s="535"/>
      <c r="O13" s="535"/>
      <c r="P13" s="535"/>
      <c r="Q13" s="536"/>
      <c r="R13" s="527">
        <v>34492</v>
      </c>
      <c r="S13" s="528"/>
      <c r="T13" s="528"/>
      <c r="U13" s="528"/>
      <c r="V13" s="529"/>
      <c r="W13" s="456" t="s">
        <v>136</v>
      </c>
      <c r="X13" s="457"/>
      <c r="Y13" s="457"/>
      <c r="Z13" s="457"/>
      <c r="AA13" s="457"/>
      <c r="AB13" s="447"/>
      <c r="AC13" s="497">
        <v>2348</v>
      </c>
      <c r="AD13" s="498"/>
      <c r="AE13" s="498"/>
      <c r="AF13" s="498"/>
      <c r="AG13" s="537"/>
      <c r="AH13" s="497">
        <v>2741</v>
      </c>
      <c r="AI13" s="498"/>
      <c r="AJ13" s="498"/>
      <c r="AK13" s="498"/>
      <c r="AL13" s="499"/>
      <c r="AM13" s="469" t="s">
        <v>137</v>
      </c>
      <c r="AN13" s="470"/>
      <c r="AO13" s="470"/>
      <c r="AP13" s="470"/>
      <c r="AQ13" s="470"/>
      <c r="AR13" s="470"/>
      <c r="AS13" s="470"/>
      <c r="AT13" s="471"/>
      <c r="AU13" s="472" t="s">
        <v>138</v>
      </c>
      <c r="AV13" s="473"/>
      <c r="AW13" s="473"/>
      <c r="AX13" s="473"/>
      <c r="AY13" s="474" t="s">
        <v>139</v>
      </c>
      <c r="AZ13" s="475"/>
      <c r="BA13" s="475"/>
      <c r="BB13" s="475"/>
      <c r="BC13" s="475"/>
      <c r="BD13" s="475"/>
      <c r="BE13" s="475"/>
      <c r="BF13" s="475"/>
      <c r="BG13" s="475"/>
      <c r="BH13" s="475"/>
      <c r="BI13" s="475"/>
      <c r="BJ13" s="475"/>
      <c r="BK13" s="475"/>
      <c r="BL13" s="475"/>
      <c r="BM13" s="476"/>
      <c r="BN13" s="477">
        <v>14866</v>
      </c>
      <c r="BO13" s="478"/>
      <c r="BP13" s="478"/>
      <c r="BQ13" s="478"/>
      <c r="BR13" s="478"/>
      <c r="BS13" s="478"/>
      <c r="BT13" s="478"/>
      <c r="BU13" s="479"/>
      <c r="BV13" s="477">
        <v>-96941</v>
      </c>
      <c r="BW13" s="478"/>
      <c r="BX13" s="478"/>
      <c r="BY13" s="478"/>
      <c r="BZ13" s="478"/>
      <c r="CA13" s="478"/>
      <c r="CB13" s="478"/>
      <c r="CC13" s="479"/>
      <c r="CD13" s="480" t="s">
        <v>140</v>
      </c>
      <c r="CE13" s="481"/>
      <c r="CF13" s="481"/>
      <c r="CG13" s="481"/>
      <c r="CH13" s="481"/>
      <c r="CI13" s="481"/>
      <c r="CJ13" s="481"/>
      <c r="CK13" s="481"/>
      <c r="CL13" s="481"/>
      <c r="CM13" s="481"/>
      <c r="CN13" s="481"/>
      <c r="CO13" s="481"/>
      <c r="CP13" s="481"/>
      <c r="CQ13" s="481"/>
      <c r="CR13" s="481"/>
      <c r="CS13" s="482"/>
      <c r="CT13" s="443">
        <v>8.6999999999999993</v>
      </c>
      <c r="CU13" s="444"/>
      <c r="CV13" s="444"/>
      <c r="CW13" s="444"/>
      <c r="CX13" s="444"/>
      <c r="CY13" s="444"/>
      <c r="CZ13" s="444"/>
      <c r="DA13" s="445"/>
      <c r="DB13" s="443">
        <v>9.3000000000000007</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141</v>
      </c>
      <c r="M14" s="525"/>
      <c r="N14" s="525"/>
      <c r="O14" s="525"/>
      <c r="P14" s="525"/>
      <c r="Q14" s="526"/>
      <c r="R14" s="527">
        <v>35557</v>
      </c>
      <c r="S14" s="528"/>
      <c r="T14" s="528"/>
      <c r="U14" s="528"/>
      <c r="V14" s="529"/>
      <c r="W14" s="436"/>
      <c r="X14" s="437"/>
      <c r="Y14" s="437"/>
      <c r="Z14" s="437"/>
      <c r="AA14" s="437"/>
      <c r="AB14" s="426"/>
      <c r="AC14" s="530">
        <v>13.6</v>
      </c>
      <c r="AD14" s="531"/>
      <c r="AE14" s="531"/>
      <c r="AF14" s="531"/>
      <c r="AG14" s="532"/>
      <c r="AH14" s="530">
        <v>14.9</v>
      </c>
      <c r="AI14" s="531"/>
      <c r="AJ14" s="531"/>
      <c r="AK14" s="531"/>
      <c r="AL14" s="533"/>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77"/>
      <c r="BO14" s="478"/>
      <c r="BP14" s="478"/>
      <c r="BQ14" s="478"/>
      <c r="BR14" s="478"/>
      <c r="BS14" s="478"/>
      <c r="BT14" s="478"/>
      <c r="BU14" s="479"/>
      <c r="BV14" s="477"/>
      <c r="BW14" s="478"/>
      <c r="BX14" s="478"/>
      <c r="BY14" s="478"/>
      <c r="BZ14" s="478"/>
      <c r="CA14" s="478"/>
      <c r="CB14" s="478"/>
      <c r="CC14" s="479"/>
      <c r="CD14" s="538" t="s">
        <v>142</v>
      </c>
      <c r="CE14" s="539"/>
      <c r="CF14" s="539"/>
      <c r="CG14" s="539"/>
      <c r="CH14" s="539"/>
      <c r="CI14" s="539"/>
      <c r="CJ14" s="539"/>
      <c r="CK14" s="539"/>
      <c r="CL14" s="539"/>
      <c r="CM14" s="539"/>
      <c r="CN14" s="539"/>
      <c r="CO14" s="539"/>
      <c r="CP14" s="539"/>
      <c r="CQ14" s="539"/>
      <c r="CR14" s="539"/>
      <c r="CS14" s="540"/>
      <c r="CT14" s="541">
        <v>21.5</v>
      </c>
      <c r="CU14" s="542"/>
      <c r="CV14" s="542"/>
      <c r="CW14" s="542"/>
      <c r="CX14" s="542"/>
      <c r="CY14" s="542"/>
      <c r="CZ14" s="542"/>
      <c r="DA14" s="543"/>
      <c r="DB14" s="541">
        <v>29.9</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135</v>
      </c>
      <c r="N15" s="535"/>
      <c r="O15" s="535"/>
      <c r="P15" s="535"/>
      <c r="Q15" s="536"/>
      <c r="R15" s="527">
        <v>35200</v>
      </c>
      <c r="S15" s="528"/>
      <c r="T15" s="528"/>
      <c r="U15" s="528"/>
      <c r="V15" s="529"/>
      <c r="W15" s="456" t="s">
        <v>143</v>
      </c>
      <c r="X15" s="457"/>
      <c r="Y15" s="457"/>
      <c r="Z15" s="457"/>
      <c r="AA15" s="457"/>
      <c r="AB15" s="447"/>
      <c r="AC15" s="497">
        <v>3940</v>
      </c>
      <c r="AD15" s="498"/>
      <c r="AE15" s="498"/>
      <c r="AF15" s="498"/>
      <c r="AG15" s="537"/>
      <c r="AH15" s="497">
        <v>4280</v>
      </c>
      <c r="AI15" s="498"/>
      <c r="AJ15" s="498"/>
      <c r="AK15" s="498"/>
      <c r="AL15" s="499"/>
      <c r="AM15" s="469"/>
      <c r="AN15" s="470"/>
      <c r="AO15" s="470"/>
      <c r="AP15" s="470"/>
      <c r="AQ15" s="470"/>
      <c r="AR15" s="470"/>
      <c r="AS15" s="470"/>
      <c r="AT15" s="471"/>
      <c r="AU15" s="472"/>
      <c r="AV15" s="473"/>
      <c r="AW15" s="473"/>
      <c r="AX15" s="473"/>
      <c r="AY15" s="406" t="s">
        <v>144</v>
      </c>
      <c r="AZ15" s="407"/>
      <c r="BA15" s="407"/>
      <c r="BB15" s="407"/>
      <c r="BC15" s="407"/>
      <c r="BD15" s="407"/>
      <c r="BE15" s="407"/>
      <c r="BF15" s="407"/>
      <c r="BG15" s="407"/>
      <c r="BH15" s="407"/>
      <c r="BI15" s="407"/>
      <c r="BJ15" s="407"/>
      <c r="BK15" s="407"/>
      <c r="BL15" s="407"/>
      <c r="BM15" s="408"/>
      <c r="BN15" s="409">
        <v>3585728</v>
      </c>
      <c r="BO15" s="410"/>
      <c r="BP15" s="410"/>
      <c r="BQ15" s="410"/>
      <c r="BR15" s="410"/>
      <c r="BS15" s="410"/>
      <c r="BT15" s="410"/>
      <c r="BU15" s="411"/>
      <c r="BV15" s="409">
        <v>3471135</v>
      </c>
      <c r="BW15" s="410"/>
      <c r="BX15" s="410"/>
      <c r="BY15" s="410"/>
      <c r="BZ15" s="410"/>
      <c r="CA15" s="410"/>
      <c r="CB15" s="410"/>
      <c r="CC15" s="411"/>
      <c r="CD15" s="544" t="s">
        <v>145</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146</v>
      </c>
      <c r="M16" s="547"/>
      <c r="N16" s="547"/>
      <c r="O16" s="547"/>
      <c r="P16" s="547"/>
      <c r="Q16" s="548"/>
      <c r="R16" s="549" t="s">
        <v>147</v>
      </c>
      <c r="S16" s="550"/>
      <c r="T16" s="550"/>
      <c r="U16" s="550"/>
      <c r="V16" s="551"/>
      <c r="W16" s="436"/>
      <c r="X16" s="437"/>
      <c r="Y16" s="437"/>
      <c r="Z16" s="437"/>
      <c r="AA16" s="437"/>
      <c r="AB16" s="426"/>
      <c r="AC16" s="530">
        <v>22.9</v>
      </c>
      <c r="AD16" s="531"/>
      <c r="AE16" s="531"/>
      <c r="AF16" s="531"/>
      <c r="AG16" s="532"/>
      <c r="AH16" s="530">
        <v>23.3</v>
      </c>
      <c r="AI16" s="531"/>
      <c r="AJ16" s="531"/>
      <c r="AK16" s="531"/>
      <c r="AL16" s="533"/>
      <c r="AM16" s="469"/>
      <c r="AN16" s="470"/>
      <c r="AO16" s="470"/>
      <c r="AP16" s="470"/>
      <c r="AQ16" s="470"/>
      <c r="AR16" s="470"/>
      <c r="AS16" s="470"/>
      <c r="AT16" s="471"/>
      <c r="AU16" s="472"/>
      <c r="AV16" s="473"/>
      <c r="AW16" s="473"/>
      <c r="AX16" s="473"/>
      <c r="AY16" s="474" t="s">
        <v>148</v>
      </c>
      <c r="AZ16" s="475"/>
      <c r="BA16" s="475"/>
      <c r="BB16" s="475"/>
      <c r="BC16" s="475"/>
      <c r="BD16" s="475"/>
      <c r="BE16" s="475"/>
      <c r="BF16" s="475"/>
      <c r="BG16" s="475"/>
      <c r="BH16" s="475"/>
      <c r="BI16" s="475"/>
      <c r="BJ16" s="475"/>
      <c r="BK16" s="475"/>
      <c r="BL16" s="475"/>
      <c r="BM16" s="476"/>
      <c r="BN16" s="477">
        <v>10721051</v>
      </c>
      <c r="BO16" s="478"/>
      <c r="BP16" s="478"/>
      <c r="BQ16" s="478"/>
      <c r="BR16" s="478"/>
      <c r="BS16" s="478"/>
      <c r="BT16" s="478"/>
      <c r="BU16" s="479"/>
      <c r="BV16" s="477">
        <v>10652956</v>
      </c>
      <c r="BW16" s="478"/>
      <c r="BX16" s="478"/>
      <c r="BY16" s="478"/>
      <c r="BZ16" s="478"/>
      <c r="CA16" s="478"/>
      <c r="CB16" s="478"/>
      <c r="CC16" s="479"/>
      <c r="CD16" s="180"/>
      <c r="CE16" s="555"/>
      <c r="CF16" s="555"/>
      <c r="CG16" s="555"/>
      <c r="CH16" s="555"/>
      <c r="CI16" s="555"/>
      <c r="CJ16" s="555"/>
      <c r="CK16" s="555"/>
      <c r="CL16" s="555"/>
      <c r="CM16" s="555"/>
      <c r="CN16" s="555"/>
      <c r="CO16" s="555"/>
      <c r="CP16" s="555"/>
      <c r="CQ16" s="555"/>
      <c r="CR16" s="555"/>
      <c r="CS16" s="556"/>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2" t="s">
        <v>149</v>
      </c>
      <c r="N17" s="553"/>
      <c r="O17" s="553"/>
      <c r="P17" s="553"/>
      <c r="Q17" s="554"/>
      <c r="R17" s="549" t="s">
        <v>150</v>
      </c>
      <c r="S17" s="550"/>
      <c r="T17" s="550"/>
      <c r="U17" s="550"/>
      <c r="V17" s="551"/>
      <c r="W17" s="456" t="s">
        <v>151</v>
      </c>
      <c r="X17" s="457"/>
      <c r="Y17" s="457"/>
      <c r="Z17" s="457"/>
      <c r="AA17" s="457"/>
      <c r="AB17" s="447"/>
      <c r="AC17" s="497">
        <v>10944</v>
      </c>
      <c r="AD17" s="498"/>
      <c r="AE17" s="498"/>
      <c r="AF17" s="498"/>
      <c r="AG17" s="537"/>
      <c r="AH17" s="497">
        <v>11337</v>
      </c>
      <c r="AI17" s="498"/>
      <c r="AJ17" s="498"/>
      <c r="AK17" s="498"/>
      <c r="AL17" s="499"/>
      <c r="AM17" s="469"/>
      <c r="AN17" s="470"/>
      <c r="AO17" s="470"/>
      <c r="AP17" s="470"/>
      <c r="AQ17" s="470"/>
      <c r="AR17" s="470"/>
      <c r="AS17" s="470"/>
      <c r="AT17" s="471"/>
      <c r="AU17" s="472"/>
      <c r="AV17" s="473"/>
      <c r="AW17" s="473"/>
      <c r="AX17" s="473"/>
      <c r="AY17" s="474" t="s">
        <v>152</v>
      </c>
      <c r="AZ17" s="475"/>
      <c r="BA17" s="475"/>
      <c r="BB17" s="475"/>
      <c r="BC17" s="475"/>
      <c r="BD17" s="475"/>
      <c r="BE17" s="475"/>
      <c r="BF17" s="475"/>
      <c r="BG17" s="475"/>
      <c r="BH17" s="475"/>
      <c r="BI17" s="475"/>
      <c r="BJ17" s="475"/>
      <c r="BK17" s="475"/>
      <c r="BL17" s="475"/>
      <c r="BM17" s="476"/>
      <c r="BN17" s="477">
        <v>4546567</v>
      </c>
      <c r="BO17" s="478"/>
      <c r="BP17" s="478"/>
      <c r="BQ17" s="478"/>
      <c r="BR17" s="478"/>
      <c r="BS17" s="478"/>
      <c r="BT17" s="478"/>
      <c r="BU17" s="479"/>
      <c r="BV17" s="477">
        <v>4370590</v>
      </c>
      <c r="BW17" s="478"/>
      <c r="BX17" s="478"/>
      <c r="BY17" s="478"/>
      <c r="BZ17" s="478"/>
      <c r="CA17" s="478"/>
      <c r="CB17" s="478"/>
      <c r="CC17" s="479"/>
      <c r="CD17" s="180"/>
      <c r="CE17" s="555"/>
      <c r="CF17" s="555"/>
      <c r="CG17" s="555"/>
      <c r="CH17" s="555"/>
      <c r="CI17" s="555"/>
      <c r="CJ17" s="555"/>
      <c r="CK17" s="555"/>
      <c r="CL17" s="555"/>
      <c r="CM17" s="555"/>
      <c r="CN17" s="555"/>
      <c r="CO17" s="555"/>
      <c r="CP17" s="555"/>
      <c r="CQ17" s="555"/>
      <c r="CR17" s="555"/>
      <c r="CS17" s="556"/>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153</v>
      </c>
      <c r="C18" s="489"/>
      <c r="D18" s="489"/>
      <c r="E18" s="558"/>
      <c r="F18" s="558"/>
      <c r="G18" s="558"/>
      <c r="H18" s="558"/>
      <c r="I18" s="558"/>
      <c r="J18" s="558"/>
      <c r="K18" s="558"/>
      <c r="L18" s="559">
        <v>357.31</v>
      </c>
      <c r="M18" s="559"/>
      <c r="N18" s="559"/>
      <c r="O18" s="559"/>
      <c r="P18" s="559"/>
      <c r="Q18" s="559"/>
      <c r="R18" s="560"/>
      <c r="S18" s="560"/>
      <c r="T18" s="560"/>
      <c r="U18" s="560"/>
      <c r="V18" s="561"/>
      <c r="W18" s="458"/>
      <c r="X18" s="459"/>
      <c r="Y18" s="459"/>
      <c r="Z18" s="459"/>
      <c r="AA18" s="459"/>
      <c r="AB18" s="450"/>
      <c r="AC18" s="562">
        <v>63.5</v>
      </c>
      <c r="AD18" s="563"/>
      <c r="AE18" s="563"/>
      <c r="AF18" s="563"/>
      <c r="AG18" s="564"/>
      <c r="AH18" s="562">
        <v>61.8</v>
      </c>
      <c r="AI18" s="563"/>
      <c r="AJ18" s="563"/>
      <c r="AK18" s="563"/>
      <c r="AL18" s="565"/>
      <c r="AM18" s="469"/>
      <c r="AN18" s="470"/>
      <c r="AO18" s="470"/>
      <c r="AP18" s="470"/>
      <c r="AQ18" s="470"/>
      <c r="AR18" s="470"/>
      <c r="AS18" s="470"/>
      <c r="AT18" s="471"/>
      <c r="AU18" s="472"/>
      <c r="AV18" s="473"/>
      <c r="AW18" s="473"/>
      <c r="AX18" s="473"/>
      <c r="AY18" s="474" t="s">
        <v>154</v>
      </c>
      <c r="AZ18" s="475"/>
      <c r="BA18" s="475"/>
      <c r="BB18" s="475"/>
      <c r="BC18" s="475"/>
      <c r="BD18" s="475"/>
      <c r="BE18" s="475"/>
      <c r="BF18" s="475"/>
      <c r="BG18" s="475"/>
      <c r="BH18" s="475"/>
      <c r="BI18" s="475"/>
      <c r="BJ18" s="475"/>
      <c r="BK18" s="475"/>
      <c r="BL18" s="475"/>
      <c r="BM18" s="476"/>
      <c r="BN18" s="477">
        <v>11471279</v>
      </c>
      <c r="BO18" s="478"/>
      <c r="BP18" s="478"/>
      <c r="BQ18" s="478"/>
      <c r="BR18" s="478"/>
      <c r="BS18" s="478"/>
      <c r="BT18" s="478"/>
      <c r="BU18" s="479"/>
      <c r="BV18" s="477">
        <v>11254900</v>
      </c>
      <c r="BW18" s="478"/>
      <c r="BX18" s="478"/>
      <c r="BY18" s="478"/>
      <c r="BZ18" s="478"/>
      <c r="CA18" s="478"/>
      <c r="CB18" s="478"/>
      <c r="CC18" s="479"/>
      <c r="CD18" s="180"/>
      <c r="CE18" s="555"/>
      <c r="CF18" s="555"/>
      <c r="CG18" s="555"/>
      <c r="CH18" s="555"/>
      <c r="CI18" s="555"/>
      <c r="CJ18" s="555"/>
      <c r="CK18" s="555"/>
      <c r="CL18" s="555"/>
      <c r="CM18" s="555"/>
      <c r="CN18" s="555"/>
      <c r="CO18" s="555"/>
      <c r="CP18" s="555"/>
      <c r="CQ18" s="555"/>
      <c r="CR18" s="555"/>
      <c r="CS18" s="556"/>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155</v>
      </c>
      <c r="C19" s="489"/>
      <c r="D19" s="489"/>
      <c r="E19" s="558"/>
      <c r="F19" s="558"/>
      <c r="G19" s="558"/>
      <c r="H19" s="558"/>
      <c r="I19" s="558"/>
      <c r="J19" s="558"/>
      <c r="K19" s="558"/>
      <c r="L19" s="566">
        <v>99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69"/>
      <c r="AN19" s="470"/>
      <c r="AO19" s="470"/>
      <c r="AP19" s="470"/>
      <c r="AQ19" s="470"/>
      <c r="AR19" s="470"/>
      <c r="AS19" s="470"/>
      <c r="AT19" s="471"/>
      <c r="AU19" s="472"/>
      <c r="AV19" s="473"/>
      <c r="AW19" s="473"/>
      <c r="AX19" s="473"/>
      <c r="AY19" s="474" t="s">
        <v>156</v>
      </c>
      <c r="AZ19" s="475"/>
      <c r="BA19" s="475"/>
      <c r="BB19" s="475"/>
      <c r="BC19" s="475"/>
      <c r="BD19" s="475"/>
      <c r="BE19" s="475"/>
      <c r="BF19" s="475"/>
      <c r="BG19" s="475"/>
      <c r="BH19" s="475"/>
      <c r="BI19" s="475"/>
      <c r="BJ19" s="475"/>
      <c r="BK19" s="475"/>
      <c r="BL19" s="475"/>
      <c r="BM19" s="476"/>
      <c r="BN19" s="477">
        <v>14572090</v>
      </c>
      <c r="BO19" s="478"/>
      <c r="BP19" s="478"/>
      <c r="BQ19" s="478"/>
      <c r="BR19" s="478"/>
      <c r="BS19" s="478"/>
      <c r="BT19" s="478"/>
      <c r="BU19" s="479"/>
      <c r="BV19" s="477">
        <v>14902919</v>
      </c>
      <c r="BW19" s="478"/>
      <c r="BX19" s="478"/>
      <c r="BY19" s="478"/>
      <c r="BZ19" s="478"/>
      <c r="CA19" s="478"/>
      <c r="CB19" s="478"/>
      <c r="CC19" s="479"/>
      <c r="CD19" s="180"/>
      <c r="CE19" s="555"/>
      <c r="CF19" s="555"/>
      <c r="CG19" s="555"/>
      <c r="CH19" s="555"/>
      <c r="CI19" s="555"/>
      <c r="CJ19" s="555"/>
      <c r="CK19" s="555"/>
      <c r="CL19" s="555"/>
      <c r="CM19" s="555"/>
      <c r="CN19" s="555"/>
      <c r="CO19" s="555"/>
      <c r="CP19" s="555"/>
      <c r="CQ19" s="555"/>
      <c r="CR19" s="555"/>
      <c r="CS19" s="556"/>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157</v>
      </c>
      <c r="C20" s="489"/>
      <c r="D20" s="489"/>
      <c r="E20" s="558"/>
      <c r="F20" s="558"/>
      <c r="G20" s="558"/>
      <c r="H20" s="558"/>
      <c r="I20" s="558"/>
      <c r="J20" s="558"/>
      <c r="K20" s="558"/>
      <c r="L20" s="566">
        <v>14666</v>
      </c>
      <c r="M20" s="566"/>
      <c r="N20" s="566"/>
      <c r="O20" s="566"/>
      <c r="P20" s="566"/>
      <c r="Q20" s="566"/>
      <c r="R20" s="567"/>
      <c r="S20" s="567"/>
      <c r="T20" s="567"/>
      <c r="U20" s="567"/>
      <c r="V20" s="568"/>
      <c r="W20" s="458"/>
      <c r="X20" s="459"/>
      <c r="Y20" s="459"/>
      <c r="Z20" s="459"/>
      <c r="AA20" s="459"/>
      <c r="AB20" s="459"/>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74"/>
      <c r="AZ20" s="475"/>
      <c r="BA20" s="475"/>
      <c r="BB20" s="475"/>
      <c r="BC20" s="475"/>
      <c r="BD20" s="475"/>
      <c r="BE20" s="475"/>
      <c r="BF20" s="475"/>
      <c r="BG20" s="475"/>
      <c r="BH20" s="475"/>
      <c r="BI20" s="475"/>
      <c r="BJ20" s="475"/>
      <c r="BK20" s="475"/>
      <c r="BL20" s="475"/>
      <c r="BM20" s="476"/>
      <c r="BN20" s="477"/>
      <c r="BO20" s="478"/>
      <c r="BP20" s="478"/>
      <c r="BQ20" s="478"/>
      <c r="BR20" s="478"/>
      <c r="BS20" s="478"/>
      <c r="BT20" s="478"/>
      <c r="BU20" s="479"/>
      <c r="BV20" s="477"/>
      <c r="BW20" s="478"/>
      <c r="BX20" s="478"/>
      <c r="BY20" s="478"/>
      <c r="BZ20" s="478"/>
      <c r="CA20" s="478"/>
      <c r="CB20" s="478"/>
      <c r="CC20" s="479"/>
      <c r="CD20" s="180"/>
      <c r="CE20" s="555"/>
      <c r="CF20" s="555"/>
      <c r="CG20" s="555"/>
      <c r="CH20" s="555"/>
      <c r="CI20" s="555"/>
      <c r="CJ20" s="555"/>
      <c r="CK20" s="555"/>
      <c r="CL20" s="555"/>
      <c r="CM20" s="555"/>
      <c r="CN20" s="555"/>
      <c r="CO20" s="555"/>
      <c r="CP20" s="555"/>
      <c r="CQ20" s="555"/>
      <c r="CR20" s="555"/>
      <c r="CS20" s="556"/>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158</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74"/>
      <c r="AZ21" s="475"/>
      <c r="BA21" s="475"/>
      <c r="BB21" s="475"/>
      <c r="BC21" s="475"/>
      <c r="BD21" s="475"/>
      <c r="BE21" s="475"/>
      <c r="BF21" s="475"/>
      <c r="BG21" s="475"/>
      <c r="BH21" s="475"/>
      <c r="BI21" s="475"/>
      <c r="BJ21" s="475"/>
      <c r="BK21" s="475"/>
      <c r="BL21" s="475"/>
      <c r="BM21" s="476"/>
      <c r="BN21" s="477"/>
      <c r="BO21" s="478"/>
      <c r="BP21" s="478"/>
      <c r="BQ21" s="478"/>
      <c r="BR21" s="478"/>
      <c r="BS21" s="478"/>
      <c r="BT21" s="478"/>
      <c r="BU21" s="479"/>
      <c r="BV21" s="477"/>
      <c r="BW21" s="478"/>
      <c r="BX21" s="478"/>
      <c r="BY21" s="478"/>
      <c r="BZ21" s="478"/>
      <c r="CA21" s="478"/>
      <c r="CB21" s="478"/>
      <c r="CC21" s="479"/>
      <c r="CD21" s="180"/>
      <c r="CE21" s="555"/>
      <c r="CF21" s="555"/>
      <c r="CG21" s="555"/>
      <c r="CH21" s="555"/>
      <c r="CI21" s="555"/>
      <c r="CJ21" s="555"/>
      <c r="CK21" s="555"/>
      <c r="CL21" s="555"/>
      <c r="CM21" s="555"/>
      <c r="CN21" s="555"/>
      <c r="CO21" s="555"/>
      <c r="CP21" s="555"/>
      <c r="CQ21" s="555"/>
      <c r="CR21" s="555"/>
      <c r="CS21" s="556"/>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159</v>
      </c>
      <c r="C22" s="581"/>
      <c r="D22" s="582"/>
      <c r="E22" s="452" t="s">
        <v>1</v>
      </c>
      <c r="F22" s="457"/>
      <c r="G22" s="457"/>
      <c r="H22" s="457"/>
      <c r="I22" s="457"/>
      <c r="J22" s="457"/>
      <c r="K22" s="447"/>
      <c r="L22" s="452" t="s">
        <v>160</v>
      </c>
      <c r="M22" s="457"/>
      <c r="N22" s="457"/>
      <c r="O22" s="457"/>
      <c r="P22" s="447"/>
      <c r="Q22" s="589" t="s">
        <v>161</v>
      </c>
      <c r="R22" s="590"/>
      <c r="S22" s="590"/>
      <c r="T22" s="590"/>
      <c r="U22" s="590"/>
      <c r="V22" s="591"/>
      <c r="W22" s="595" t="s">
        <v>162</v>
      </c>
      <c r="X22" s="581"/>
      <c r="Y22" s="582"/>
      <c r="Z22" s="452" t="s">
        <v>1</v>
      </c>
      <c r="AA22" s="457"/>
      <c r="AB22" s="457"/>
      <c r="AC22" s="457"/>
      <c r="AD22" s="457"/>
      <c r="AE22" s="457"/>
      <c r="AF22" s="457"/>
      <c r="AG22" s="447"/>
      <c r="AH22" s="600" t="s">
        <v>163</v>
      </c>
      <c r="AI22" s="457"/>
      <c r="AJ22" s="457"/>
      <c r="AK22" s="457"/>
      <c r="AL22" s="447"/>
      <c r="AM22" s="600" t="s">
        <v>164</v>
      </c>
      <c r="AN22" s="601"/>
      <c r="AO22" s="601"/>
      <c r="AP22" s="601"/>
      <c r="AQ22" s="601"/>
      <c r="AR22" s="602"/>
      <c r="AS22" s="589" t="s">
        <v>161</v>
      </c>
      <c r="AT22" s="590"/>
      <c r="AU22" s="590"/>
      <c r="AV22" s="590"/>
      <c r="AW22" s="590"/>
      <c r="AX22" s="606"/>
      <c r="AY22" s="608"/>
      <c r="AZ22" s="609"/>
      <c r="BA22" s="609"/>
      <c r="BB22" s="609"/>
      <c r="BC22" s="609"/>
      <c r="BD22" s="609"/>
      <c r="BE22" s="609"/>
      <c r="BF22" s="609"/>
      <c r="BG22" s="609"/>
      <c r="BH22" s="609"/>
      <c r="BI22" s="609"/>
      <c r="BJ22" s="609"/>
      <c r="BK22" s="609"/>
      <c r="BL22" s="609"/>
      <c r="BM22" s="610"/>
      <c r="BN22" s="611"/>
      <c r="BO22" s="612"/>
      <c r="BP22" s="612"/>
      <c r="BQ22" s="612"/>
      <c r="BR22" s="612"/>
      <c r="BS22" s="612"/>
      <c r="BT22" s="612"/>
      <c r="BU22" s="613"/>
      <c r="BV22" s="611"/>
      <c r="BW22" s="612"/>
      <c r="BX22" s="612"/>
      <c r="BY22" s="612"/>
      <c r="BZ22" s="612"/>
      <c r="CA22" s="612"/>
      <c r="CB22" s="612"/>
      <c r="CC22" s="613"/>
      <c r="CD22" s="180"/>
      <c r="CE22" s="555"/>
      <c r="CF22" s="555"/>
      <c r="CG22" s="555"/>
      <c r="CH22" s="555"/>
      <c r="CI22" s="555"/>
      <c r="CJ22" s="555"/>
      <c r="CK22" s="555"/>
      <c r="CL22" s="555"/>
      <c r="CM22" s="555"/>
      <c r="CN22" s="555"/>
      <c r="CO22" s="555"/>
      <c r="CP22" s="555"/>
      <c r="CQ22" s="555"/>
      <c r="CR22" s="555"/>
      <c r="CS22" s="556"/>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03"/>
      <c r="AN23" s="604"/>
      <c r="AO23" s="604"/>
      <c r="AP23" s="604"/>
      <c r="AQ23" s="604"/>
      <c r="AR23" s="605"/>
      <c r="AS23" s="592"/>
      <c r="AT23" s="593"/>
      <c r="AU23" s="593"/>
      <c r="AV23" s="593"/>
      <c r="AW23" s="593"/>
      <c r="AX23" s="607"/>
      <c r="AY23" s="406" t="s">
        <v>165</v>
      </c>
      <c r="AZ23" s="407"/>
      <c r="BA23" s="407"/>
      <c r="BB23" s="407"/>
      <c r="BC23" s="407"/>
      <c r="BD23" s="407"/>
      <c r="BE23" s="407"/>
      <c r="BF23" s="407"/>
      <c r="BG23" s="407"/>
      <c r="BH23" s="407"/>
      <c r="BI23" s="407"/>
      <c r="BJ23" s="407"/>
      <c r="BK23" s="407"/>
      <c r="BL23" s="407"/>
      <c r="BM23" s="408"/>
      <c r="BN23" s="477">
        <v>21915447</v>
      </c>
      <c r="BO23" s="478"/>
      <c r="BP23" s="478"/>
      <c r="BQ23" s="478"/>
      <c r="BR23" s="478"/>
      <c r="BS23" s="478"/>
      <c r="BT23" s="478"/>
      <c r="BU23" s="479"/>
      <c r="BV23" s="477">
        <v>22737499</v>
      </c>
      <c r="BW23" s="478"/>
      <c r="BX23" s="478"/>
      <c r="BY23" s="478"/>
      <c r="BZ23" s="478"/>
      <c r="CA23" s="478"/>
      <c r="CB23" s="478"/>
      <c r="CC23" s="479"/>
      <c r="CD23" s="180"/>
      <c r="CE23" s="555"/>
      <c r="CF23" s="555"/>
      <c r="CG23" s="555"/>
      <c r="CH23" s="555"/>
      <c r="CI23" s="555"/>
      <c r="CJ23" s="555"/>
      <c r="CK23" s="555"/>
      <c r="CL23" s="555"/>
      <c r="CM23" s="555"/>
      <c r="CN23" s="555"/>
      <c r="CO23" s="555"/>
      <c r="CP23" s="555"/>
      <c r="CQ23" s="555"/>
      <c r="CR23" s="555"/>
      <c r="CS23" s="556"/>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166</v>
      </c>
      <c r="F24" s="470"/>
      <c r="G24" s="470"/>
      <c r="H24" s="470"/>
      <c r="I24" s="470"/>
      <c r="J24" s="470"/>
      <c r="K24" s="471"/>
      <c r="L24" s="497">
        <v>1</v>
      </c>
      <c r="M24" s="498"/>
      <c r="N24" s="498"/>
      <c r="O24" s="498"/>
      <c r="P24" s="537"/>
      <c r="Q24" s="497">
        <v>7900</v>
      </c>
      <c r="R24" s="498"/>
      <c r="S24" s="498"/>
      <c r="T24" s="498"/>
      <c r="U24" s="498"/>
      <c r="V24" s="537"/>
      <c r="W24" s="596"/>
      <c r="X24" s="584"/>
      <c r="Y24" s="585"/>
      <c r="Z24" s="496" t="s">
        <v>167</v>
      </c>
      <c r="AA24" s="470"/>
      <c r="AB24" s="470"/>
      <c r="AC24" s="470"/>
      <c r="AD24" s="470"/>
      <c r="AE24" s="470"/>
      <c r="AF24" s="470"/>
      <c r="AG24" s="471"/>
      <c r="AH24" s="497">
        <v>413</v>
      </c>
      <c r="AI24" s="498"/>
      <c r="AJ24" s="498"/>
      <c r="AK24" s="498"/>
      <c r="AL24" s="537"/>
      <c r="AM24" s="497">
        <v>1265845</v>
      </c>
      <c r="AN24" s="498"/>
      <c r="AO24" s="498"/>
      <c r="AP24" s="498"/>
      <c r="AQ24" s="498"/>
      <c r="AR24" s="537"/>
      <c r="AS24" s="497">
        <v>3065</v>
      </c>
      <c r="AT24" s="498"/>
      <c r="AU24" s="498"/>
      <c r="AV24" s="498"/>
      <c r="AW24" s="498"/>
      <c r="AX24" s="499"/>
      <c r="AY24" s="608" t="s">
        <v>168</v>
      </c>
      <c r="AZ24" s="609"/>
      <c r="BA24" s="609"/>
      <c r="BB24" s="609"/>
      <c r="BC24" s="609"/>
      <c r="BD24" s="609"/>
      <c r="BE24" s="609"/>
      <c r="BF24" s="609"/>
      <c r="BG24" s="609"/>
      <c r="BH24" s="609"/>
      <c r="BI24" s="609"/>
      <c r="BJ24" s="609"/>
      <c r="BK24" s="609"/>
      <c r="BL24" s="609"/>
      <c r="BM24" s="610"/>
      <c r="BN24" s="477">
        <v>17316836</v>
      </c>
      <c r="BO24" s="478"/>
      <c r="BP24" s="478"/>
      <c r="BQ24" s="478"/>
      <c r="BR24" s="478"/>
      <c r="BS24" s="478"/>
      <c r="BT24" s="478"/>
      <c r="BU24" s="479"/>
      <c r="BV24" s="477">
        <v>18680068</v>
      </c>
      <c r="BW24" s="478"/>
      <c r="BX24" s="478"/>
      <c r="BY24" s="478"/>
      <c r="BZ24" s="478"/>
      <c r="CA24" s="478"/>
      <c r="CB24" s="478"/>
      <c r="CC24" s="479"/>
      <c r="CD24" s="180"/>
      <c r="CE24" s="555"/>
      <c r="CF24" s="555"/>
      <c r="CG24" s="555"/>
      <c r="CH24" s="555"/>
      <c r="CI24" s="555"/>
      <c r="CJ24" s="555"/>
      <c r="CK24" s="555"/>
      <c r="CL24" s="555"/>
      <c r="CM24" s="555"/>
      <c r="CN24" s="555"/>
      <c r="CO24" s="555"/>
      <c r="CP24" s="555"/>
      <c r="CQ24" s="555"/>
      <c r="CR24" s="555"/>
      <c r="CS24" s="556"/>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169</v>
      </c>
      <c r="F25" s="470"/>
      <c r="G25" s="470"/>
      <c r="H25" s="470"/>
      <c r="I25" s="470"/>
      <c r="J25" s="470"/>
      <c r="K25" s="471"/>
      <c r="L25" s="497">
        <v>1</v>
      </c>
      <c r="M25" s="498"/>
      <c r="N25" s="498"/>
      <c r="O25" s="498"/>
      <c r="P25" s="537"/>
      <c r="Q25" s="497">
        <v>6300</v>
      </c>
      <c r="R25" s="498"/>
      <c r="S25" s="498"/>
      <c r="T25" s="498"/>
      <c r="U25" s="498"/>
      <c r="V25" s="537"/>
      <c r="W25" s="596"/>
      <c r="X25" s="584"/>
      <c r="Y25" s="585"/>
      <c r="Z25" s="496" t="s">
        <v>170</v>
      </c>
      <c r="AA25" s="470"/>
      <c r="AB25" s="470"/>
      <c r="AC25" s="470"/>
      <c r="AD25" s="470"/>
      <c r="AE25" s="470"/>
      <c r="AF25" s="470"/>
      <c r="AG25" s="471"/>
      <c r="AH25" s="497">
        <v>65</v>
      </c>
      <c r="AI25" s="498"/>
      <c r="AJ25" s="498"/>
      <c r="AK25" s="498"/>
      <c r="AL25" s="537"/>
      <c r="AM25" s="497">
        <v>164840</v>
      </c>
      <c r="AN25" s="498"/>
      <c r="AO25" s="498"/>
      <c r="AP25" s="498"/>
      <c r="AQ25" s="498"/>
      <c r="AR25" s="537"/>
      <c r="AS25" s="497">
        <v>2536</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v>5117132</v>
      </c>
      <c r="BO25" s="410"/>
      <c r="BP25" s="410"/>
      <c r="BQ25" s="410"/>
      <c r="BR25" s="410"/>
      <c r="BS25" s="410"/>
      <c r="BT25" s="410"/>
      <c r="BU25" s="411"/>
      <c r="BV25" s="409">
        <v>5694410</v>
      </c>
      <c r="BW25" s="410"/>
      <c r="BX25" s="410"/>
      <c r="BY25" s="410"/>
      <c r="BZ25" s="410"/>
      <c r="CA25" s="410"/>
      <c r="CB25" s="410"/>
      <c r="CC25" s="411"/>
      <c r="CD25" s="180"/>
      <c r="CE25" s="555"/>
      <c r="CF25" s="555"/>
      <c r="CG25" s="555"/>
      <c r="CH25" s="555"/>
      <c r="CI25" s="555"/>
      <c r="CJ25" s="555"/>
      <c r="CK25" s="555"/>
      <c r="CL25" s="555"/>
      <c r="CM25" s="555"/>
      <c r="CN25" s="555"/>
      <c r="CO25" s="555"/>
      <c r="CP25" s="555"/>
      <c r="CQ25" s="555"/>
      <c r="CR25" s="555"/>
      <c r="CS25" s="556"/>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172</v>
      </c>
      <c r="F26" s="470"/>
      <c r="G26" s="470"/>
      <c r="H26" s="470"/>
      <c r="I26" s="470"/>
      <c r="J26" s="470"/>
      <c r="K26" s="471"/>
      <c r="L26" s="497">
        <v>1</v>
      </c>
      <c r="M26" s="498"/>
      <c r="N26" s="498"/>
      <c r="O26" s="498"/>
      <c r="P26" s="537"/>
      <c r="Q26" s="497">
        <v>5600</v>
      </c>
      <c r="R26" s="498"/>
      <c r="S26" s="498"/>
      <c r="T26" s="498"/>
      <c r="U26" s="498"/>
      <c r="V26" s="537"/>
      <c r="W26" s="596"/>
      <c r="X26" s="584"/>
      <c r="Y26" s="585"/>
      <c r="Z26" s="496" t="s">
        <v>173</v>
      </c>
      <c r="AA26" s="614"/>
      <c r="AB26" s="614"/>
      <c r="AC26" s="614"/>
      <c r="AD26" s="614"/>
      <c r="AE26" s="614"/>
      <c r="AF26" s="614"/>
      <c r="AG26" s="615"/>
      <c r="AH26" s="497">
        <v>14</v>
      </c>
      <c r="AI26" s="498"/>
      <c r="AJ26" s="498"/>
      <c r="AK26" s="498"/>
      <c r="AL26" s="537"/>
      <c r="AM26" s="497">
        <v>45192</v>
      </c>
      <c r="AN26" s="498"/>
      <c r="AO26" s="498"/>
      <c r="AP26" s="498"/>
      <c r="AQ26" s="498"/>
      <c r="AR26" s="537"/>
      <c r="AS26" s="497">
        <v>3228</v>
      </c>
      <c r="AT26" s="498"/>
      <c r="AU26" s="498"/>
      <c r="AV26" s="498"/>
      <c r="AW26" s="498"/>
      <c r="AX26" s="499"/>
      <c r="AY26" s="480" t="s">
        <v>174</v>
      </c>
      <c r="AZ26" s="481"/>
      <c r="BA26" s="481"/>
      <c r="BB26" s="481"/>
      <c r="BC26" s="481"/>
      <c r="BD26" s="481"/>
      <c r="BE26" s="481"/>
      <c r="BF26" s="481"/>
      <c r="BG26" s="481"/>
      <c r="BH26" s="481"/>
      <c r="BI26" s="481"/>
      <c r="BJ26" s="481"/>
      <c r="BK26" s="481"/>
      <c r="BL26" s="481"/>
      <c r="BM26" s="482"/>
      <c r="BN26" s="477" t="s">
        <v>134</v>
      </c>
      <c r="BO26" s="478"/>
      <c r="BP26" s="478"/>
      <c r="BQ26" s="478"/>
      <c r="BR26" s="478"/>
      <c r="BS26" s="478"/>
      <c r="BT26" s="478"/>
      <c r="BU26" s="479"/>
      <c r="BV26" s="477" t="s">
        <v>134</v>
      </c>
      <c r="BW26" s="478"/>
      <c r="BX26" s="478"/>
      <c r="BY26" s="478"/>
      <c r="BZ26" s="478"/>
      <c r="CA26" s="478"/>
      <c r="CB26" s="478"/>
      <c r="CC26" s="479"/>
      <c r="CD26" s="180"/>
      <c r="CE26" s="555"/>
      <c r="CF26" s="555"/>
      <c r="CG26" s="555"/>
      <c r="CH26" s="555"/>
      <c r="CI26" s="555"/>
      <c r="CJ26" s="555"/>
      <c r="CK26" s="555"/>
      <c r="CL26" s="555"/>
      <c r="CM26" s="555"/>
      <c r="CN26" s="555"/>
      <c r="CO26" s="555"/>
      <c r="CP26" s="555"/>
      <c r="CQ26" s="555"/>
      <c r="CR26" s="555"/>
      <c r="CS26" s="556"/>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175</v>
      </c>
      <c r="F27" s="470"/>
      <c r="G27" s="470"/>
      <c r="H27" s="470"/>
      <c r="I27" s="470"/>
      <c r="J27" s="470"/>
      <c r="K27" s="471"/>
      <c r="L27" s="497">
        <v>1</v>
      </c>
      <c r="M27" s="498"/>
      <c r="N27" s="498"/>
      <c r="O27" s="498"/>
      <c r="P27" s="537"/>
      <c r="Q27" s="497">
        <v>4250</v>
      </c>
      <c r="R27" s="498"/>
      <c r="S27" s="498"/>
      <c r="T27" s="498"/>
      <c r="U27" s="498"/>
      <c r="V27" s="537"/>
      <c r="W27" s="596"/>
      <c r="X27" s="584"/>
      <c r="Y27" s="585"/>
      <c r="Z27" s="496" t="s">
        <v>176</v>
      </c>
      <c r="AA27" s="470"/>
      <c r="AB27" s="470"/>
      <c r="AC27" s="470"/>
      <c r="AD27" s="470"/>
      <c r="AE27" s="470"/>
      <c r="AF27" s="470"/>
      <c r="AG27" s="471"/>
      <c r="AH27" s="497">
        <v>2</v>
      </c>
      <c r="AI27" s="498"/>
      <c r="AJ27" s="498"/>
      <c r="AK27" s="498"/>
      <c r="AL27" s="537"/>
      <c r="AM27" s="497" t="s">
        <v>177</v>
      </c>
      <c r="AN27" s="498"/>
      <c r="AO27" s="498"/>
      <c r="AP27" s="498"/>
      <c r="AQ27" s="498"/>
      <c r="AR27" s="537"/>
      <c r="AS27" s="497" t="s">
        <v>177</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1">
        <v>447025</v>
      </c>
      <c r="BO27" s="612"/>
      <c r="BP27" s="612"/>
      <c r="BQ27" s="612"/>
      <c r="BR27" s="612"/>
      <c r="BS27" s="612"/>
      <c r="BT27" s="612"/>
      <c r="BU27" s="613"/>
      <c r="BV27" s="611">
        <v>446947</v>
      </c>
      <c r="BW27" s="612"/>
      <c r="BX27" s="612"/>
      <c r="BY27" s="612"/>
      <c r="BZ27" s="612"/>
      <c r="CA27" s="612"/>
      <c r="CB27" s="612"/>
      <c r="CC27" s="613"/>
      <c r="CD27" s="182"/>
      <c r="CE27" s="555"/>
      <c r="CF27" s="555"/>
      <c r="CG27" s="555"/>
      <c r="CH27" s="555"/>
      <c r="CI27" s="555"/>
      <c r="CJ27" s="555"/>
      <c r="CK27" s="555"/>
      <c r="CL27" s="555"/>
      <c r="CM27" s="555"/>
      <c r="CN27" s="555"/>
      <c r="CO27" s="555"/>
      <c r="CP27" s="555"/>
      <c r="CQ27" s="555"/>
      <c r="CR27" s="555"/>
      <c r="CS27" s="556"/>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179</v>
      </c>
      <c r="F28" s="470"/>
      <c r="G28" s="470"/>
      <c r="H28" s="470"/>
      <c r="I28" s="470"/>
      <c r="J28" s="470"/>
      <c r="K28" s="471"/>
      <c r="L28" s="497">
        <v>1</v>
      </c>
      <c r="M28" s="498"/>
      <c r="N28" s="498"/>
      <c r="O28" s="498"/>
      <c r="P28" s="537"/>
      <c r="Q28" s="497">
        <v>3600</v>
      </c>
      <c r="R28" s="498"/>
      <c r="S28" s="498"/>
      <c r="T28" s="498"/>
      <c r="U28" s="498"/>
      <c r="V28" s="537"/>
      <c r="W28" s="596"/>
      <c r="X28" s="584"/>
      <c r="Y28" s="585"/>
      <c r="Z28" s="496" t="s">
        <v>180</v>
      </c>
      <c r="AA28" s="470"/>
      <c r="AB28" s="470"/>
      <c r="AC28" s="470"/>
      <c r="AD28" s="470"/>
      <c r="AE28" s="470"/>
      <c r="AF28" s="470"/>
      <c r="AG28" s="471"/>
      <c r="AH28" s="497" t="s">
        <v>134</v>
      </c>
      <c r="AI28" s="498"/>
      <c r="AJ28" s="498"/>
      <c r="AK28" s="498"/>
      <c r="AL28" s="537"/>
      <c r="AM28" s="497" t="s">
        <v>134</v>
      </c>
      <c r="AN28" s="498"/>
      <c r="AO28" s="498"/>
      <c r="AP28" s="498"/>
      <c r="AQ28" s="498"/>
      <c r="AR28" s="537"/>
      <c r="AS28" s="497" t="s">
        <v>134</v>
      </c>
      <c r="AT28" s="498"/>
      <c r="AU28" s="498"/>
      <c r="AV28" s="498"/>
      <c r="AW28" s="498"/>
      <c r="AX28" s="499"/>
      <c r="AY28" s="622" t="s">
        <v>181</v>
      </c>
      <c r="AZ28" s="623"/>
      <c r="BA28" s="623"/>
      <c r="BB28" s="624"/>
      <c r="BC28" s="406" t="s">
        <v>42</v>
      </c>
      <c r="BD28" s="407"/>
      <c r="BE28" s="407"/>
      <c r="BF28" s="407"/>
      <c r="BG28" s="407"/>
      <c r="BH28" s="407"/>
      <c r="BI28" s="407"/>
      <c r="BJ28" s="407"/>
      <c r="BK28" s="407"/>
      <c r="BL28" s="407"/>
      <c r="BM28" s="408"/>
      <c r="BN28" s="409">
        <v>2002919</v>
      </c>
      <c r="BO28" s="410"/>
      <c r="BP28" s="410"/>
      <c r="BQ28" s="410"/>
      <c r="BR28" s="410"/>
      <c r="BS28" s="410"/>
      <c r="BT28" s="410"/>
      <c r="BU28" s="411"/>
      <c r="BV28" s="409">
        <v>2102170</v>
      </c>
      <c r="BW28" s="410"/>
      <c r="BX28" s="410"/>
      <c r="BY28" s="410"/>
      <c r="BZ28" s="410"/>
      <c r="CA28" s="410"/>
      <c r="CB28" s="410"/>
      <c r="CC28" s="411"/>
      <c r="CD28" s="180"/>
      <c r="CE28" s="555"/>
      <c r="CF28" s="555"/>
      <c r="CG28" s="555"/>
      <c r="CH28" s="555"/>
      <c r="CI28" s="555"/>
      <c r="CJ28" s="555"/>
      <c r="CK28" s="555"/>
      <c r="CL28" s="555"/>
      <c r="CM28" s="555"/>
      <c r="CN28" s="555"/>
      <c r="CO28" s="555"/>
      <c r="CP28" s="555"/>
      <c r="CQ28" s="555"/>
      <c r="CR28" s="555"/>
      <c r="CS28" s="556"/>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182</v>
      </c>
      <c r="F29" s="470"/>
      <c r="G29" s="470"/>
      <c r="H29" s="470"/>
      <c r="I29" s="470"/>
      <c r="J29" s="470"/>
      <c r="K29" s="471"/>
      <c r="L29" s="497">
        <v>16</v>
      </c>
      <c r="M29" s="498"/>
      <c r="N29" s="498"/>
      <c r="O29" s="498"/>
      <c r="P29" s="537"/>
      <c r="Q29" s="497">
        <v>3200</v>
      </c>
      <c r="R29" s="498"/>
      <c r="S29" s="498"/>
      <c r="T29" s="498"/>
      <c r="U29" s="498"/>
      <c r="V29" s="537"/>
      <c r="W29" s="597"/>
      <c r="X29" s="598"/>
      <c r="Y29" s="599"/>
      <c r="Z29" s="496" t="s">
        <v>183</v>
      </c>
      <c r="AA29" s="470"/>
      <c r="AB29" s="470"/>
      <c r="AC29" s="470"/>
      <c r="AD29" s="470"/>
      <c r="AE29" s="470"/>
      <c r="AF29" s="470"/>
      <c r="AG29" s="471"/>
      <c r="AH29" s="497">
        <v>415</v>
      </c>
      <c r="AI29" s="498"/>
      <c r="AJ29" s="498"/>
      <c r="AK29" s="498"/>
      <c r="AL29" s="537"/>
      <c r="AM29" s="497">
        <v>1272087</v>
      </c>
      <c r="AN29" s="498"/>
      <c r="AO29" s="498"/>
      <c r="AP29" s="498"/>
      <c r="AQ29" s="498"/>
      <c r="AR29" s="537"/>
      <c r="AS29" s="497">
        <v>3065</v>
      </c>
      <c r="AT29" s="498"/>
      <c r="AU29" s="498"/>
      <c r="AV29" s="498"/>
      <c r="AW29" s="498"/>
      <c r="AX29" s="499"/>
      <c r="AY29" s="625"/>
      <c r="AZ29" s="626"/>
      <c r="BA29" s="626"/>
      <c r="BB29" s="627"/>
      <c r="BC29" s="474" t="s">
        <v>184</v>
      </c>
      <c r="BD29" s="475"/>
      <c r="BE29" s="475"/>
      <c r="BF29" s="475"/>
      <c r="BG29" s="475"/>
      <c r="BH29" s="475"/>
      <c r="BI29" s="475"/>
      <c r="BJ29" s="475"/>
      <c r="BK29" s="475"/>
      <c r="BL29" s="475"/>
      <c r="BM29" s="476"/>
      <c r="BN29" s="477">
        <v>85842</v>
      </c>
      <c r="BO29" s="478"/>
      <c r="BP29" s="478"/>
      <c r="BQ29" s="478"/>
      <c r="BR29" s="478"/>
      <c r="BS29" s="478"/>
      <c r="BT29" s="478"/>
      <c r="BU29" s="479"/>
      <c r="BV29" s="477">
        <v>85789</v>
      </c>
      <c r="BW29" s="478"/>
      <c r="BX29" s="478"/>
      <c r="BY29" s="478"/>
      <c r="BZ29" s="478"/>
      <c r="CA29" s="478"/>
      <c r="CB29" s="478"/>
      <c r="CC29" s="479"/>
      <c r="CD29" s="182"/>
      <c r="CE29" s="555"/>
      <c r="CF29" s="555"/>
      <c r="CG29" s="555"/>
      <c r="CH29" s="555"/>
      <c r="CI29" s="555"/>
      <c r="CJ29" s="555"/>
      <c r="CK29" s="555"/>
      <c r="CL29" s="555"/>
      <c r="CM29" s="555"/>
      <c r="CN29" s="555"/>
      <c r="CO29" s="555"/>
      <c r="CP29" s="555"/>
      <c r="CQ29" s="555"/>
      <c r="CR29" s="555"/>
      <c r="CS29" s="556"/>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16"/>
      <c r="M30" s="617"/>
      <c r="N30" s="617"/>
      <c r="O30" s="617"/>
      <c r="P30" s="618"/>
      <c r="Q30" s="616"/>
      <c r="R30" s="617"/>
      <c r="S30" s="617"/>
      <c r="T30" s="617"/>
      <c r="U30" s="617"/>
      <c r="V30" s="618"/>
      <c r="W30" s="619" t="s">
        <v>185</v>
      </c>
      <c r="X30" s="620"/>
      <c r="Y30" s="620"/>
      <c r="Z30" s="620"/>
      <c r="AA30" s="620"/>
      <c r="AB30" s="620"/>
      <c r="AC30" s="620"/>
      <c r="AD30" s="620"/>
      <c r="AE30" s="620"/>
      <c r="AF30" s="620"/>
      <c r="AG30" s="621"/>
      <c r="AH30" s="562">
        <v>96.8</v>
      </c>
      <c r="AI30" s="563"/>
      <c r="AJ30" s="563"/>
      <c r="AK30" s="563"/>
      <c r="AL30" s="563"/>
      <c r="AM30" s="563"/>
      <c r="AN30" s="563"/>
      <c r="AO30" s="563"/>
      <c r="AP30" s="563"/>
      <c r="AQ30" s="563"/>
      <c r="AR30" s="563"/>
      <c r="AS30" s="563"/>
      <c r="AT30" s="563"/>
      <c r="AU30" s="563"/>
      <c r="AV30" s="563"/>
      <c r="AW30" s="563"/>
      <c r="AX30" s="565"/>
      <c r="AY30" s="628"/>
      <c r="AZ30" s="629"/>
      <c r="BA30" s="629"/>
      <c r="BB30" s="630"/>
      <c r="BC30" s="608" t="s">
        <v>44</v>
      </c>
      <c r="BD30" s="609"/>
      <c r="BE30" s="609"/>
      <c r="BF30" s="609"/>
      <c r="BG30" s="609"/>
      <c r="BH30" s="609"/>
      <c r="BI30" s="609"/>
      <c r="BJ30" s="609"/>
      <c r="BK30" s="609"/>
      <c r="BL30" s="609"/>
      <c r="BM30" s="610"/>
      <c r="BN30" s="611">
        <v>4296996</v>
      </c>
      <c r="BO30" s="612"/>
      <c r="BP30" s="612"/>
      <c r="BQ30" s="612"/>
      <c r="BR30" s="612"/>
      <c r="BS30" s="612"/>
      <c r="BT30" s="612"/>
      <c r="BU30" s="613"/>
      <c r="BV30" s="611">
        <v>4362861</v>
      </c>
      <c r="BW30" s="612"/>
      <c r="BX30" s="612"/>
      <c r="BY30" s="612"/>
      <c r="BZ30" s="612"/>
      <c r="CA30" s="612"/>
      <c r="CB30" s="612"/>
      <c r="CC30" s="61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64" t="s">
        <v>192</v>
      </c>
      <c r="D33" s="464"/>
      <c r="E33" s="435" t="s">
        <v>193</v>
      </c>
      <c r="F33" s="435"/>
      <c r="G33" s="435"/>
      <c r="H33" s="435"/>
      <c r="I33" s="435"/>
      <c r="J33" s="435"/>
      <c r="K33" s="435"/>
      <c r="L33" s="435"/>
      <c r="M33" s="435"/>
      <c r="N33" s="435"/>
      <c r="O33" s="435"/>
      <c r="P33" s="435"/>
      <c r="Q33" s="435"/>
      <c r="R33" s="435"/>
      <c r="S33" s="435"/>
      <c r="T33" s="195"/>
      <c r="U33" s="464" t="s">
        <v>192</v>
      </c>
      <c r="V33" s="464"/>
      <c r="W33" s="435" t="s">
        <v>193</v>
      </c>
      <c r="X33" s="435"/>
      <c r="Y33" s="435"/>
      <c r="Z33" s="435"/>
      <c r="AA33" s="435"/>
      <c r="AB33" s="435"/>
      <c r="AC33" s="435"/>
      <c r="AD33" s="435"/>
      <c r="AE33" s="435"/>
      <c r="AF33" s="435"/>
      <c r="AG33" s="435"/>
      <c r="AH33" s="435"/>
      <c r="AI33" s="435"/>
      <c r="AJ33" s="435"/>
      <c r="AK33" s="435"/>
      <c r="AL33" s="195"/>
      <c r="AM33" s="464" t="s">
        <v>192</v>
      </c>
      <c r="AN33" s="464"/>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64" t="s">
        <v>194</v>
      </c>
      <c r="BX33" s="464"/>
      <c r="BY33" s="435" t="s">
        <v>196</v>
      </c>
      <c r="BZ33" s="435"/>
      <c r="CA33" s="435"/>
      <c r="CB33" s="435"/>
      <c r="CC33" s="435"/>
      <c r="CD33" s="435"/>
      <c r="CE33" s="435"/>
      <c r="CF33" s="435"/>
      <c r="CG33" s="435"/>
      <c r="CH33" s="435"/>
      <c r="CI33" s="435"/>
      <c r="CJ33" s="435"/>
      <c r="CK33" s="435"/>
      <c r="CL33" s="435"/>
      <c r="CM33" s="435"/>
      <c r="CN33" s="195"/>
      <c r="CO33" s="464" t="s">
        <v>192</v>
      </c>
      <c r="CP33" s="464"/>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IF('各会計、関係団体の財政状況及び健全化判断比率'!B33="","",'各会計、関係団体の財政状況及び健全化判断比率'!B33)</f>
        <v>湯本温泉事業特別会計</v>
      </c>
      <c r="BH34" s="633"/>
      <c r="BI34" s="633"/>
      <c r="BJ34" s="633"/>
      <c r="BK34" s="633"/>
      <c r="BL34" s="633"/>
      <c r="BM34" s="633"/>
      <c r="BN34" s="633"/>
      <c r="BO34" s="633"/>
      <c r="BP34" s="633"/>
      <c r="BQ34" s="633"/>
      <c r="BR34" s="633"/>
      <c r="BS34" s="633"/>
      <c r="BT34" s="633"/>
      <c r="BU34" s="633"/>
      <c r="BV34" s="193"/>
      <c r="BW34" s="632" t="str">
        <f>IF(BY34="","",MAX(C34:D43,U34:V43,AM34:AN43,BE34:BF43)+1)</f>
        <v/>
      </c>
      <c r="BX34" s="632"/>
      <c r="BY34" s="633" t="str">
        <f>IF('各会計、関係団体の財政状況及び健全化判断比率'!B68="","",'各会計、関係団体の財政状況及び健全化判断比率'!B68)</f>
        <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電気通信事業特別会計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IF('各会計、関係団体の財政状況及び健全化判断比率'!B32="","",'各会計、関係団体の財政状況及び健全化判断比率'!B32)</f>
        <v>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t="str">
        <f t="shared" ref="BW35:BW43" si="2">IF(BY35="","",BW34+1)</f>
        <v/>
      </c>
      <c r="BX35" s="632"/>
      <c r="BY35" s="633" t="str">
        <f>IF('各会計、関係団体の財政状況及び健全化判断比率'!B69="","",'各会計、関係団体の財政状況及び健全化判断比率'!B69)</f>
        <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t="str">
        <f t="shared" si="2"/>
        <v/>
      </c>
      <c r="BX36" s="632"/>
      <c r="BY36" s="633" t="str">
        <f>IF('各会計、関係団体の財政状況及び健全化判断比率'!B70="","",'各会計、関係団体の財政状況及び健全化判断比率'!B70)</f>
        <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o8pBJ1T3FFBt8Xnicl7IKw/oDSh8mVtt/zWVY2xq+KGM7cEWreTB0E80/0IsKR80ZbdPs1YrLux8tQcSY/xyCw==" saltValue="ePVRCdSua/51ptPQt8dzp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c r="A34" s="22"/>
      <c r="B34" s="31"/>
      <c r="C34" s="1224" t="s">
        <v>551</v>
      </c>
      <c r="D34" s="1224"/>
      <c r="E34" s="1225"/>
      <c r="F34" s="32">
        <v>4.84</v>
      </c>
      <c r="G34" s="33">
        <v>3.07</v>
      </c>
      <c r="H34" s="33">
        <v>5.09</v>
      </c>
      <c r="I34" s="33">
        <v>4.5199999999999996</v>
      </c>
      <c r="J34" s="34">
        <v>5.0199999999999996</v>
      </c>
      <c r="K34" s="22"/>
      <c r="L34" s="22"/>
      <c r="M34" s="22"/>
      <c r="N34" s="22"/>
      <c r="O34" s="22"/>
      <c r="P34" s="22"/>
    </row>
    <row r="35" spans="1:16" ht="39" customHeight="1">
      <c r="A35" s="22"/>
      <c r="B35" s="35"/>
      <c r="C35" s="1218" t="s">
        <v>552</v>
      </c>
      <c r="D35" s="1219"/>
      <c r="E35" s="1220"/>
      <c r="F35" s="36">
        <v>4.58</v>
      </c>
      <c r="G35" s="37">
        <v>4.17</v>
      </c>
      <c r="H35" s="37">
        <v>3.83</v>
      </c>
      <c r="I35" s="37">
        <v>4.12</v>
      </c>
      <c r="J35" s="38">
        <v>3.63</v>
      </c>
      <c r="K35" s="22"/>
      <c r="L35" s="22"/>
      <c r="M35" s="22"/>
      <c r="N35" s="22"/>
      <c r="O35" s="22"/>
      <c r="P35" s="22"/>
    </row>
    <row r="36" spans="1:16" ht="39" customHeight="1">
      <c r="A36" s="22"/>
      <c r="B36" s="35"/>
      <c r="C36" s="1218" t="s">
        <v>553</v>
      </c>
      <c r="D36" s="1219"/>
      <c r="E36" s="1220"/>
      <c r="F36" s="36">
        <v>1.87</v>
      </c>
      <c r="G36" s="37">
        <v>2.09</v>
      </c>
      <c r="H36" s="37">
        <v>1.47</v>
      </c>
      <c r="I36" s="37">
        <v>1.86</v>
      </c>
      <c r="J36" s="38">
        <v>3.63</v>
      </c>
      <c r="K36" s="22"/>
      <c r="L36" s="22"/>
      <c r="M36" s="22"/>
      <c r="N36" s="22"/>
      <c r="O36" s="22"/>
      <c r="P36" s="22"/>
    </row>
    <row r="37" spans="1:16" ht="39" customHeight="1">
      <c r="A37" s="22"/>
      <c r="B37" s="35"/>
      <c r="C37" s="1218" t="s">
        <v>554</v>
      </c>
      <c r="D37" s="1219"/>
      <c r="E37" s="1220"/>
      <c r="F37" s="36">
        <v>0.45</v>
      </c>
      <c r="G37" s="37">
        <v>0.65</v>
      </c>
      <c r="H37" s="37">
        <v>0.92</v>
      </c>
      <c r="I37" s="37">
        <v>1.74</v>
      </c>
      <c r="J37" s="38">
        <v>1.65</v>
      </c>
      <c r="K37" s="22"/>
      <c r="L37" s="22"/>
      <c r="M37" s="22"/>
      <c r="N37" s="22"/>
      <c r="O37" s="22"/>
      <c r="P37" s="22"/>
    </row>
    <row r="38" spans="1:16" ht="39" customHeight="1">
      <c r="A38" s="22"/>
      <c r="B38" s="35"/>
      <c r="C38" s="1218" t="s">
        <v>555</v>
      </c>
      <c r="D38" s="1219"/>
      <c r="E38" s="1220"/>
      <c r="F38" s="36" t="s">
        <v>502</v>
      </c>
      <c r="G38" s="37" t="s">
        <v>502</v>
      </c>
      <c r="H38" s="37" t="s">
        <v>502</v>
      </c>
      <c r="I38" s="37">
        <v>1.72</v>
      </c>
      <c r="J38" s="38">
        <v>1.52</v>
      </c>
      <c r="K38" s="22"/>
      <c r="L38" s="22"/>
      <c r="M38" s="22"/>
      <c r="N38" s="22"/>
      <c r="O38" s="22"/>
      <c r="P38" s="22"/>
    </row>
    <row r="39" spans="1:16" ht="39" customHeight="1">
      <c r="A39" s="22"/>
      <c r="B39" s="35"/>
      <c r="C39" s="1218" t="s">
        <v>556</v>
      </c>
      <c r="D39" s="1219"/>
      <c r="E39" s="1220"/>
      <c r="F39" s="36">
        <v>7.0000000000000007E-2</v>
      </c>
      <c r="G39" s="37">
        <v>0.09</v>
      </c>
      <c r="H39" s="37">
        <v>0.09</v>
      </c>
      <c r="I39" s="37">
        <v>0.11</v>
      </c>
      <c r="J39" s="38">
        <v>0.1</v>
      </c>
      <c r="K39" s="22"/>
      <c r="L39" s="22"/>
      <c r="M39" s="22"/>
      <c r="N39" s="22"/>
      <c r="O39" s="22"/>
      <c r="P39" s="22"/>
    </row>
    <row r="40" spans="1:16" ht="39" customHeight="1">
      <c r="A40" s="22"/>
      <c r="B40" s="35"/>
      <c r="C40" s="1218" t="s">
        <v>557</v>
      </c>
      <c r="D40" s="1219"/>
      <c r="E40" s="1220"/>
      <c r="F40" s="36">
        <v>0.05</v>
      </c>
      <c r="G40" s="37">
        <v>0</v>
      </c>
      <c r="H40" s="37">
        <v>0</v>
      </c>
      <c r="I40" s="37">
        <v>0</v>
      </c>
      <c r="J40" s="38">
        <v>0</v>
      </c>
      <c r="K40" s="22"/>
      <c r="L40" s="22"/>
      <c r="M40" s="22"/>
      <c r="N40" s="22"/>
      <c r="O40" s="22"/>
      <c r="P40" s="22"/>
    </row>
    <row r="41" spans="1:16" ht="39" customHeight="1">
      <c r="A41" s="22"/>
      <c r="B41" s="35"/>
      <c r="C41" s="1218" t="s">
        <v>558</v>
      </c>
      <c r="D41" s="1219"/>
      <c r="E41" s="1220"/>
      <c r="F41" s="36">
        <v>0</v>
      </c>
      <c r="G41" s="37">
        <v>0</v>
      </c>
      <c r="H41" s="37">
        <v>0</v>
      </c>
      <c r="I41" s="37">
        <v>0</v>
      </c>
      <c r="J41" s="38">
        <v>0</v>
      </c>
      <c r="K41" s="22"/>
      <c r="L41" s="22"/>
      <c r="M41" s="22"/>
      <c r="N41" s="22"/>
      <c r="O41" s="22"/>
      <c r="P41" s="22"/>
    </row>
    <row r="42" spans="1:16" ht="39" customHeight="1">
      <c r="A42" s="22"/>
      <c r="B42" s="39"/>
      <c r="C42" s="1218" t="s">
        <v>559</v>
      </c>
      <c r="D42" s="1219"/>
      <c r="E42" s="1220"/>
      <c r="F42" s="36" t="s">
        <v>502</v>
      </c>
      <c r="G42" s="37" t="s">
        <v>502</v>
      </c>
      <c r="H42" s="37" t="s">
        <v>502</v>
      </c>
      <c r="I42" s="37" t="s">
        <v>502</v>
      </c>
      <c r="J42" s="38" t="s">
        <v>502</v>
      </c>
      <c r="K42" s="22"/>
      <c r="L42" s="22"/>
      <c r="M42" s="22"/>
      <c r="N42" s="22"/>
      <c r="O42" s="22"/>
      <c r="P42" s="22"/>
    </row>
    <row r="43" spans="1:16" ht="39" customHeight="1" thickBot="1">
      <c r="A43" s="22"/>
      <c r="B43" s="40"/>
      <c r="C43" s="1221" t="s">
        <v>560</v>
      </c>
      <c r="D43" s="1222"/>
      <c r="E43" s="1223"/>
      <c r="F43" s="41">
        <v>0</v>
      </c>
      <c r="G43" s="42">
        <v>0</v>
      </c>
      <c r="H43" s="42">
        <v>6.8</v>
      </c>
      <c r="I43" s="42" t="s">
        <v>502</v>
      </c>
      <c r="J43" s="43" t="s">
        <v>502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f9G1Lnub8mbcFVBhL1nYwcCursV8BSA9xc1Iu6VhurdVH9estAvQOw/0sGSox0sWlHJjIg9es6QVV2ZiN4OCg==" saltValue="LBwfcaxrjuERyo7/M6q9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c r="A45" s="48"/>
      <c r="B45" s="1234" t="s">
        <v>11</v>
      </c>
      <c r="C45" s="1235"/>
      <c r="D45" s="58"/>
      <c r="E45" s="1240" t="s">
        <v>12</v>
      </c>
      <c r="F45" s="1240"/>
      <c r="G45" s="1240"/>
      <c r="H45" s="1240"/>
      <c r="I45" s="1240"/>
      <c r="J45" s="1241"/>
      <c r="K45" s="59">
        <v>3225</v>
      </c>
      <c r="L45" s="60">
        <v>3104</v>
      </c>
      <c r="M45" s="60">
        <v>2962</v>
      </c>
      <c r="N45" s="60">
        <v>2773</v>
      </c>
      <c r="O45" s="61">
        <v>2834</v>
      </c>
      <c r="P45" s="48"/>
      <c r="Q45" s="48"/>
      <c r="R45" s="48"/>
      <c r="S45" s="48"/>
      <c r="T45" s="48"/>
      <c r="U45" s="48"/>
    </row>
    <row r="46" spans="1:21" ht="30.75" customHeight="1">
      <c r="A46" s="48"/>
      <c r="B46" s="1236"/>
      <c r="C46" s="1237"/>
      <c r="D46" s="62"/>
      <c r="E46" s="1228" t="s">
        <v>13</v>
      </c>
      <c r="F46" s="1228"/>
      <c r="G46" s="1228"/>
      <c r="H46" s="1228"/>
      <c r="I46" s="1228"/>
      <c r="J46" s="1229"/>
      <c r="K46" s="63" t="s">
        <v>502</v>
      </c>
      <c r="L46" s="64" t="s">
        <v>502</v>
      </c>
      <c r="M46" s="64" t="s">
        <v>502</v>
      </c>
      <c r="N46" s="64" t="s">
        <v>502</v>
      </c>
      <c r="O46" s="65" t="s">
        <v>502</v>
      </c>
      <c r="P46" s="48"/>
      <c r="Q46" s="48"/>
      <c r="R46" s="48"/>
      <c r="S46" s="48"/>
      <c r="T46" s="48"/>
      <c r="U46" s="48"/>
    </row>
    <row r="47" spans="1:21" ht="30.75" customHeight="1">
      <c r="A47" s="48"/>
      <c r="B47" s="1236"/>
      <c r="C47" s="1237"/>
      <c r="D47" s="62"/>
      <c r="E47" s="1228" t="s">
        <v>14</v>
      </c>
      <c r="F47" s="1228"/>
      <c r="G47" s="1228"/>
      <c r="H47" s="1228"/>
      <c r="I47" s="1228"/>
      <c r="J47" s="1229"/>
      <c r="K47" s="63" t="s">
        <v>502</v>
      </c>
      <c r="L47" s="64" t="s">
        <v>502</v>
      </c>
      <c r="M47" s="64" t="s">
        <v>502</v>
      </c>
      <c r="N47" s="64" t="s">
        <v>502</v>
      </c>
      <c r="O47" s="65" t="s">
        <v>502</v>
      </c>
      <c r="P47" s="48"/>
      <c r="Q47" s="48"/>
      <c r="R47" s="48"/>
      <c r="S47" s="48"/>
      <c r="T47" s="48"/>
      <c r="U47" s="48"/>
    </row>
    <row r="48" spans="1:21" ht="30.75" customHeight="1">
      <c r="A48" s="48"/>
      <c r="B48" s="1236"/>
      <c r="C48" s="1237"/>
      <c r="D48" s="62"/>
      <c r="E48" s="1228" t="s">
        <v>15</v>
      </c>
      <c r="F48" s="1228"/>
      <c r="G48" s="1228"/>
      <c r="H48" s="1228"/>
      <c r="I48" s="1228"/>
      <c r="J48" s="1229"/>
      <c r="K48" s="63">
        <v>818</v>
      </c>
      <c r="L48" s="64">
        <v>834</v>
      </c>
      <c r="M48" s="64">
        <v>835</v>
      </c>
      <c r="N48" s="64">
        <v>723</v>
      </c>
      <c r="O48" s="65">
        <v>707</v>
      </c>
      <c r="P48" s="48"/>
      <c r="Q48" s="48"/>
      <c r="R48" s="48"/>
      <c r="S48" s="48"/>
      <c r="T48" s="48"/>
      <c r="U48" s="48"/>
    </row>
    <row r="49" spans="1:21" ht="30.75" customHeight="1">
      <c r="A49" s="48"/>
      <c r="B49" s="1236"/>
      <c r="C49" s="1237"/>
      <c r="D49" s="62"/>
      <c r="E49" s="1228" t="s">
        <v>16</v>
      </c>
      <c r="F49" s="1228"/>
      <c r="G49" s="1228"/>
      <c r="H49" s="1228"/>
      <c r="I49" s="1228"/>
      <c r="J49" s="1229"/>
      <c r="K49" s="63">
        <v>25</v>
      </c>
      <c r="L49" s="64">
        <v>26</v>
      </c>
      <c r="M49" s="64">
        <v>30</v>
      </c>
      <c r="N49" s="64">
        <v>13</v>
      </c>
      <c r="O49" s="65" t="s">
        <v>502</v>
      </c>
      <c r="P49" s="48"/>
      <c r="Q49" s="48"/>
      <c r="R49" s="48"/>
      <c r="S49" s="48"/>
      <c r="T49" s="48"/>
      <c r="U49" s="48"/>
    </row>
    <row r="50" spans="1:21" ht="30.75" customHeight="1">
      <c r="A50" s="48"/>
      <c r="B50" s="1236"/>
      <c r="C50" s="1237"/>
      <c r="D50" s="62"/>
      <c r="E50" s="1228" t="s">
        <v>17</v>
      </c>
      <c r="F50" s="1228"/>
      <c r="G50" s="1228"/>
      <c r="H50" s="1228"/>
      <c r="I50" s="1228"/>
      <c r="J50" s="1229"/>
      <c r="K50" s="63">
        <v>61</v>
      </c>
      <c r="L50" s="64">
        <v>39</v>
      </c>
      <c r="M50" s="64">
        <v>38</v>
      </c>
      <c r="N50" s="64">
        <v>28</v>
      </c>
      <c r="O50" s="65">
        <v>22</v>
      </c>
      <c r="P50" s="48"/>
      <c r="Q50" s="48"/>
      <c r="R50" s="48"/>
      <c r="S50" s="48"/>
      <c r="T50" s="48"/>
      <c r="U50" s="48"/>
    </row>
    <row r="51" spans="1:21" ht="30.75" customHeight="1">
      <c r="A51" s="48"/>
      <c r="B51" s="1238"/>
      <c r="C51" s="1239"/>
      <c r="D51" s="66"/>
      <c r="E51" s="1228" t="s">
        <v>18</v>
      </c>
      <c r="F51" s="1228"/>
      <c r="G51" s="1228"/>
      <c r="H51" s="1228"/>
      <c r="I51" s="1228"/>
      <c r="J51" s="1229"/>
      <c r="K51" s="63" t="s">
        <v>502</v>
      </c>
      <c r="L51" s="64" t="s">
        <v>502</v>
      </c>
      <c r="M51" s="64" t="s">
        <v>502</v>
      </c>
      <c r="N51" s="64" t="s">
        <v>502</v>
      </c>
      <c r="O51" s="65" t="s">
        <v>502</v>
      </c>
      <c r="P51" s="48"/>
      <c r="Q51" s="48"/>
      <c r="R51" s="48"/>
      <c r="S51" s="48"/>
      <c r="T51" s="48"/>
      <c r="U51" s="48"/>
    </row>
    <row r="52" spans="1:21" ht="30.75" customHeight="1">
      <c r="A52" s="48"/>
      <c r="B52" s="1226" t="s">
        <v>19</v>
      </c>
      <c r="C52" s="1227"/>
      <c r="D52" s="66"/>
      <c r="E52" s="1228" t="s">
        <v>20</v>
      </c>
      <c r="F52" s="1228"/>
      <c r="G52" s="1228"/>
      <c r="H52" s="1228"/>
      <c r="I52" s="1228"/>
      <c r="J52" s="1229"/>
      <c r="K52" s="63">
        <v>2849</v>
      </c>
      <c r="L52" s="64">
        <v>2918</v>
      </c>
      <c r="M52" s="64">
        <v>2784</v>
      </c>
      <c r="N52" s="64">
        <v>2703</v>
      </c>
      <c r="O52" s="65">
        <v>2735</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1280</v>
      </c>
      <c r="L53" s="69">
        <v>1085</v>
      </c>
      <c r="M53" s="69">
        <v>1081</v>
      </c>
      <c r="N53" s="69">
        <v>834</v>
      </c>
      <c r="O53" s="70">
        <v>828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RyIGfw9ObEEvu8ueTQqNEKmbcPFP3n2D2Bg5fJIxIJQwAtcVyCw9firqEt/jL5DxChl6F2VOIQQ2wcdWhWLXg==" saltValue="CclX2k3Xb8tHuMSAffzoO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544</v>
      </c>
      <c r="J40" s="79" t="s">
        <v>545</v>
      </c>
      <c r="K40" s="79" t="s">
        <v>546</v>
      </c>
      <c r="L40" s="79" t="s">
        <v>547</v>
      </c>
      <c r="M40" s="80" t="s">
        <v>548</v>
      </c>
    </row>
    <row r="41" spans="2:13" ht="27.75" customHeight="1">
      <c r="B41" s="1242" t="s">
        <v>24</v>
      </c>
      <c r="C41" s="1243"/>
      <c r="D41" s="81"/>
      <c r="E41" s="1248" t="s">
        <v>25</v>
      </c>
      <c r="F41" s="1248"/>
      <c r="G41" s="1248"/>
      <c r="H41" s="1249"/>
      <c r="I41" s="82">
        <v>23789</v>
      </c>
      <c r="J41" s="83">
        <v>23682</v>
      </c>
      <c r="K41" s="83">
        <v>23038</v>
      </c>
      <c r="L41" s="83">
        <v>22739</v>
      </c>
      <c r="M41" s="84">
        <v>21917</v>
      </c>
    </row>
    <row r="42" spans="2:13" ht="27.75" customHeight="1">
      <c r="B42" s="1244"/>
      <c r="C42" s="1245"/>
      <c r="D42" s="85"/>
      <c r="E42" s="1250" t="s">
        <v>26</v>
      </c>
      <c r="F42" s="1250"/>
      <c r="G42" s="1250"/>
      <c r="H42" s="1251"/>
      <c r="I42" s="86">
        <v>135</v>
      </c>
      <c r="J42" s="87">
        <v>102</v>
      </c>
      <c r="K42" s="87">
        <v>69</v>
      </c>
      <c r="L42" s="87">
        <v>43</v>
      </c>
      <c r="M42" s="88">
        <v>24</v>
      </c>
    </row>
    <row r="43" spans="2:13" ht="27.75" customHeight="1">
      <c r="B43" s="1244"/>
      <c r="C43" s="1245"/>
      <c r="D43" s="85"/>
      <c r="E43" s="1250" t="s">
        <v>27</v>
      </c>
      <c r="F43" s="1250"/>
      <c r="G43" s="1250"/>
      <c r="H43" s="1251"/>
      <c r="I43" s="86">
        <v>8043</v>
      </c>
      <c r="J43" s="87">
        <v>7646</v>
      </c>
      <c r="K43" s="87">
        <v>7444</v>
      </c>
      <c r="L43" s="87">
        <v>7149</v>
      </c>
      <c r="M43" s="88">
        <v>6617</v>
      </c>
    </row>
    <row r="44" spans="2:13" ht="27.75" customHeight="1">
      <c r="B44" s="1244"/>
      <c r="C44" s="1245"/>
      <c r="D44" s="85"/>
      <c r="E44" s="1250" t="s">
        <v>28</v>
      </c>
      <c r="F44" s="1250"/>
      <c r="G44" s="1250"/>
      <c r="H44" s="1251"/>
      <c r="I44" s="86">
        <v>50</v>
      </c>
      <c r="J44" s="87">
        <v>29</v>
      </c>
      <c r="K44" s="87">
        <v>8</v>
      </c>
      <c r="L44" s="87" t="s">
        <v>502</v>
      </c>
      <c r="M44" s="88" t="s">
        <v>502</v>
      </c>
    </row>
    <row r="45" spans="2:13" ht="27.75" customHeight="1">
      <c r="B45" s="1244"/>
      <c r="C45" s="1245"/>
      <c r="D45" s="85"/>
      <c r="E45" s="1250" t="s">
        <v>29</v>
      </c>
      <c r="F45" s="1250"/>
      <c r="G45" s="1250"/>
      <c r="H45" s="1251"/>
      <c r="I45" s="86">
        <v>4117</v>
      </c>
      <c r="J45" s="87">
        <v>3677</v>
      </c>
      <c r="K45" s="87">
        <v>3512</v>
      </c>
      <c r="L45" s="87">
        <v>3412</v>
      </c>
      <c r="M45" s="88">
        <v>3375</v>
      </c>
    </row>
    <row r="46" spans="2:13" ht="27.75" customHeight="1">
      <c r="B46" s="1244"/>
      <c r="C46" s="1245"/>
      <c r="D46" s="89"/>
      <c r="E46" s="1250" t="s">
        <v>30</v>
      </c>
      <c r="F46" s="1250"/>
      <c r="G46" s="1250"/>
      <c r="H46" s="1251"/>
      <c r="I46" s="86" t="s">
        <v>502</v>
      </c>
      <c r="J46" s="87" t="s">
        <v>502</v>
      </c>
      <c r="K46" s="87" t="s">
        <v>502</v>
      </c>
      <c r="L46" s="87" t="s">
        <v>502</v>
      </c>
      <c r="M46" s="88" t="s">
        <v>502</v>
      </c>
    </row>
    <row r="47" spans="2:13" ht="27.75" customHeight="1">
      <c r="B47" s="1244"/>
      <c r="C47" s="1245"/>
      <c r="D47" s="90"/>
      <c r="E47" s="1252" t="s">
        <v>31</v>
      </c>
      <c r="F47" s="1253"/>
      <c r="G47" s="1253"/>
      <c r="H47" s="1254"/>
      <c r="I47" s="86" t="s">
        <v>502</v>
      </c>
      <c r="J47" s="87" t="s">
        <v>502</v>
      </c>
      <c r="K47" s="87" t="s">
        <v>502</v>
      </c>
      <c r="L47" s="87" t="s">
        <v>502</v>
      </c>
      <c r="M47" s="88" t="s">
        <v>502</v>
      </c>
    </row>
    <row r="48" spans="2:13" ht="27.75" customHeight="1">
      <c r="B48" s="1244"/>
      <c r="C48" s="1245"/>
      <c r="D48" s="85"/>
      <c r="E48" s="1250" t="s">
        <v>32</v>
      </c>
      <c r="F48" s="1250"/>
      <c r="G48" s="1250"/>
      <c r="H48" s="1251"/>
      <c r="I48" s="86" t="s">
        <v>502</v>
      </c>
      <c r="J48" s="87" t="s">
        <v>502</v>
      </c>
      <c r="K48" s="87" t="s">
        <v>502</v>
      </c>
      <c r="L48" s="87" t="s">
        <v>502</v>
      </c>
      <c r="M48" s="88" t="s">
        <v>502</v>
      </c>
    </row>
    <row r="49" spans="2:13" ht="27.75" customHeight="1">
      <c r="B49" s="1246"/>
      <c r="C49" s="1247"/>
      <c r="D49" s="85"/>
      <c r="E49" s="1250" t="s">
        <v>33</v>
      </c>
      <c r="F49" s="1250"/>
      <c r="G49" s="1250"/>
      <c r="H49" s="1251"/>
      <c r="I49" s="86" t="s">
        <v>502</v>
      </c>
      <c r="J49" s="87" t="s">
        <v>502</v>
      </c>
      <c r="K49" s="87" t="s">
        <v>502</v>
      </c>
      <c r="L49" s="87" t="s">
        <v>502</v>
      </c>
      <c r="M49" s="88" t="s">
        <v>502</v>
      </c>
    </row>
    <row r="50" spans="2:13" ht="27.75" customHeight="1">
      <c r="B50" s="1255" t="s">
        <v>34</v>
      </c>
      <c r="C50" s="1256"/>
      <c r="D50" s="91"/>
      <c r="E50" s="1250" t="s">
        <v>35</v>
      </c>
      <c r="F50" s="1250"/>
      <c r="G50" s="1250"/>
      <c r="H50" s="1251"/>
      <c r="I50" s="86">
        <v>4094</v>
      </c>
      <c r="J50" s="87">
        <v>4281</v>
      </c>
      <c r="K50" s="87">
        <v>4511</v>
      </c>
      <c r="L50" s="87">
        <v>4694</v>
      </c>
      <c r="M50" s="88">
        <v>4618</v>
      </c>
    </row>
    <row r="51" spans="2:13" ht="27.75" customHeight="1">
      <c r="B51" s="1244"/>
      <c r="C51" s="1245"/>
      <c r="D51" s="85"/>
      <c r="E51" s="1250" t="s">
        <v>36</v>
      </c>
      <c r="F51" s="1250"/>
      <c r="G51" s="1250"/>
      <c r="H51" s="1251"/>
      <c r="I51" s="86">
        <v>1539</v>
      </c>
      <c r="J51" s="87">
        <v>1364</v>
      </c>
      <c r="K51" s="87">
        <v>1242</v>
      </c>
      <c r="L51" s="87">
        <v>1086</v>
      </c>
      <c r="M51" s="88">
        <v>906</v>
      </c>
    </row>
    <row r="52" spans="2:13" ht="27.75" customHeight="1">
      <c r="B52" s="1246"/>
      <c r="C52" s="1247"/>
      <c r="D52" s="85"/>
      <c r="E52" s="1250" t="s">
        <v>37</v>
      </c>
      <c r="F52" s="1250"/>
      <c r="G52" s="1250"/>
      <c r="H52" s="1251"/>
      <c r="I52" s="86">
        <v>23958</v>
      </c>
      <c r="J52" s="87">
        <v>24259</v>
      </c>
      <c r="K52" s="87">
        <v>24616</v>
      </c>
      <c r="L52" s="87">
        <v>24449</v>
      </c>
      <c r="M52" s="88">
        <v>24217</v>
      </c>
    </row>
    <row r="53" spans="2:13" ht="27.75" customHeight="1" thickBot="1">
      <c r="B53" s="1257" t="s">
        <v>38</v>
      </c>
      <c r="C53" s="1258"/>
      <c r="D53" s="92"/>
      <c r="E53" s="1259" t="s">
        <v>39</v>
      </c>
      <c r="F53" s="1259"/>
      <c r="G53" s="1259"/>
      <c r="H53" s="1260"/>
      <c r="I53" s="93">
        <v>6542</v>
      </c>
      <c r="J53" s="94">
        <v>5232</v>
      </c>
      <c r="K53" s="94">
        <v>3701</v>
      </c>
      <c r="L53" s="94">
        <v>3114</v>
      </c>
      <c r="M53" s="95">
        <v>2191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9AN/ajkPP/CzsQeTc+lwQbtyYOxVu7emxKUiYMRtEbINsHj8OSRTB6ZVRgWVAILiVXG5G4nH/YTlnQ6GvXcI4w==" saltValue="kxQCD7vi3uGB9jUwo6TC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546</v>
      </c>
      <c r="G54" s="104" t="s">
        <v>547</v>
      </c>
      <c r="H54" s="105" t="s">
        <v>548</v>
      </c>
    </row>
    <row r="55" spans="2:8" ht="52.5" customHeight="1">
      <c r="B55" s="106"/>
      <c r="C55" s="1269" t="s">
        <v>42</v>
      </c>
      <c r="D55" s="1269"/>
      <c r="E55" s="1270"/>
      <c r="F55" s="107">
        <v>2102</v>
      </c>
      <c r="G55" s="107">
        <v>2102</v>
      </c>
      <c r="H55" s="108">
        <v>2003</v>
      </c>
    </row>
    <row r="56" spans="2:8" ht="52.5" customHeight="1">
      <c r="B56" s="109"/>
      <c r="C56" s="1271" t="s">
        <v>43</v>
      </c>
      <c r="D56" s="1271"/>
      <c r="E56" s="1272"/>
      <c r="F56" s="110">
        <v>85</v>
      </c>
      <c r="G56" s="110">
        <v>86</v>
      </c>
      <c r="H56" s="111">
        <v>86</v>
      </c>
    </row>
    <row r="57" spans="2:8" ht="53.25" customHeight="1">
      <c r="B57" s="109"/>
      <c r="C57" s="1273" t="s">
        <v>44</v>
      </c>
      <c r="D57" s="1273"/>
      <c r="E57" s="1274"/>
      <c r="F57" s="112">
        <v>4365</v>
      </c>
      <c r="G57" s="112">
        <v>4363</v>
      </c>
      <c r="H57" s="113">
        <v>4297</v>
      </c>
    </row>
    <row r="58" spans="2:8" ht="45.75" customHeight="1">
      <c r="B58" s="114"/>
      <c r="C58" s="1261" t="s">
        <v>45</v>
      </c>
      <c r="D58" s="1262"/>
      <c r="E58" s="1263"/>
      <c r="F58" s="115"/>
      <c r="G58" s="115"/>
      <c r="H58" s="116"/>
    </row>
    <row r="59" spans="2:8" ht="45.75" customHeight="1">
      <c r="B59" s="114"/>
      <c r="C59" s="1261" t="s">
        <v>45</v>
      </c>
      <c r="D59" s="1262"/>
      <c r="E59" s="1263"/>
      <c r="F59" s="115"/>
      <c r="G59" s="115"/>
      <c r="H59" s="116"/>
    </row>
    <row r="60" spans="2:8" ht="45.75" customHeight="1">
      <c r="B60" s="114"/>
      <c r="C60" s="1261" t="s">
        <v>45</v>
      </c>
      <c r="D60" s="1262"/>
      <c r="E60" s="1263"/>
      <c r="F60" s="115"/>
      <c r="G60" s="115"/>
      <c r="H60" s="116"/>
    </row>
    <row r="61" spans="2:8" ht="45.75" customHeight="1">
      <c r="B61" s="114"/>
      <c r="C61" s="1261" t="s">
        <v>45</v>
      </c>
      <c r="D61" s="1262"/>
      <c r="E61" s="1263"/>
      <c r="F61" s="115"/>
      <c r="G61" s="115"/>
      <c r="H61" s="116"/>
    </row>
    <row r="62" spans="2:8" ht="45.75" customHeight="1" thickBot="1">
      <c r="B62" s="117"/>
      <c r="C62" s="1264" t="s">
        <v>45</v>
      </c>
      <c r="D62" s="1265"/>
      <c r="E62" s="1266"/>
      <c r="F62" s="118"/>
      <c r="G62" s="118"/>
      <c r="H62" s="119"/>
    </row>
    <row r="63" spans="2:8" ht="52.5" customHeight="1" thickBot="1">
      <c r="B63" s="120"/>
      <c r="C63" s="1267" t="s">
        <v>46</v>
      </c>
      <c r="D63" s="1267"/>
      <c r="E63" s="1268"/>
      <c r="F63" s="121">
        <v>6552</v>
      </c>
      <c r="G63" s="121">
        <v>6551</v>
      </c>
      <c r="H63" s="122">
        <v>6386</v>
      </c>
    </row>
    <row r="64" spans="2:8" ht="15" customHeight="1"/>
    <row r="65" ht="0" hidden="1" customHeight="1"/>
    <row r="66" ht="0" hidden="1" customHeight="1"/>
  </sheetData>
  <sheetProtection algorithmName="SHA-512" hashValue="KD+qDXu4BpXZu521GiqMVYkfgjbzr9SKVmY8akjfIB9dW0vlyeAhKfyD6oosH4bDBJOV3DkMybZ6wv8UDUljsw==" saltValue="NF8PiJm1GS7ICla8pOKc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561</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561</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562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563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564</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565</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544</v>
      </c>
      <c r="BQ50" s="1280"/>
      <c r="BR50" s="1280"/>
      <c r="BS50" s="1280"/>
      <c r="BT50" s="1280"/>
      <c r="BU50" s="1280"/>
      <c r="BV50" s="1280"/>
      <c r="BW50" s="1280"/>
      <c r="BX50" s="1280" t="s">
        <v>545</v>
      </c>
      <c r="BY50" s="1280"/>
      <c r="BZ50" s="1280"/>
      <c r="CA50" s="1280"/>
      <c r="CB50" s="1280"/>
      <c r="CC50" s="1280"/>
      <c r="CD50" s="1280"/>
      <c r="CE50" s="1280"/>
      <c r="CF50" s="1280" t="s">
        <v>546</v>
      </c>
      <c r="CG50" s="1280"/>
      <c r="CH50" s="1280"/>
      <c r="CI50" s="1280"/>
      <c r="CJ50" s="1280"/>
      <c r="CK50" s="1280"/>
      <c r="CL50" s="1280"/>
      <c r="CM50" s="1280"/>
      <c r="CN50" s="1280" t="s">
        <v>547</v>
      </c>
      <c r="CO50" s="1280"/>
      <c r="CP50" s="1280"/>
      <c r="CQ50" s="1280"/>
      <c r="CR50" s="1280"/>
      <c r="CS50" s="1280"/>
      <c r="CT50" s="1280"/>
      <c r="CU50" s="1280"/>
      <c r="CV50" s="1280" t="s">
        <v>548</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566</v>
      </c>
      <c r="AO51" s="1278"/>
      <c r="AP51" s="1278"/>
      <c r="AQ51" s="1278"/>
      <c r="AR51" s="1278"/>
      <c r="AS51" s="1278"/>
      <c r="AT51" s="1278"/>
      <c r="AU51" s="1278"/>
      <c r="AV51" s="1278"/>
      <c r="AW51" s="1278"/>
      <c r="AX51" s="1278"/>
      <c r="AY51" s="1278"/>
      <c r="AZ51" s="1278"/>
      <c r="BA51" s="1278"/>
      <c r="BB51" s="1278" t="s">
        <v>567</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34.200000000000003</v>
      </c>
      <c r="CG51" s="1275"/>
      <c r="CH51" s="1275"/>
      <c r="CI51" s="1275"/>
      <c r="CJ51" s="1275"/>
      <c r="CK51" s="1275"/>
      <c r="CL51" s="1275"/>
      <c r="CM51" s="1275"/>
      <c r="CN51" s="1275">
        <v>29.9</v>
      </c>
      <c r="CO51" s="1275"/>
      <c r="CP51" s="1275"/>
      <c r="CQ51" s="1275"/>
      <c r="CR51" s="1275"/>
      <c r="CS51" s="1275"/>
      <c r="CT51" s="1275"/>
      <c r="CU51" s="1275"/>
      <c r="CV51" s="1275">
        <v>21.5</v>
      </c>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568</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56.3</v>
      </c>
      <c r="CG53" s="1275"/>
      <c r="CH53" s="1275"/>
      <c r="CI53" s="1275"/>
      <c r="CJ53" s="1275"/>
      <c r="CK53" s="1275"/>
      <c r="CL53" s="1275"/>
      <c r="CM53" s="1275"/>
      <c r="CN53" s="1275">
        <v>57.7</v>
      </c>
      <c r="CO53" s="1275"/>
      <c r="CP53" s="1275"/>
      <c r="CQ53" s="1275"/>
      <c r="CR53" s="1275"/>
      <c r="CS53" s="1275"/>
      <c r="CT53" s="1275"/>
      <c r="CU53" s="1275"/>
      <c r="CV53" s="1275">
        <v>59.3</v>
      </c>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569</v>
      </c>
      <c r="AO55" s="1280"/>
      <c r="AP55" s="1280"/>
      <c r="AQ55" s="1280"/>
      <c r="AR55" s="1280"/>
      <c r="AS55" s="1280"/>
      <c r="AT55" s="1280"/>
      <c r="AU55" s="1280"/>
      <c r="AV55" s="1280"/>
      <c r="AW55" s="1280"/>
      <c r="AX55" s="1280"/>
      <c r="AY55" s="1280"/>
      <c r="AZ55" s="1280"/>
      <c r="BA55" s="1280"/>
      <c r="BB55" s="1278" t="s">
        <v>567</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58.5</v>
      </c>
      <c r="CG55" s="1275"/>
      <c r="CH55" s="1275"/>
      <c r="CI55" s="1275"/>
      <c r="CJ55" s="1275"/>
      <c r="CK55" s="1275"/>
      <c r="CL55" s="1275"/>
      <c r="CM55" s="1275"/>
      <c r="CN55" s="1275">
        <v>54.6</v>
      </c>
      <c r="CO55" s="1275"/>
      <c r="CP55" s="1275"/>
      <c r="CQ55" s="1275"/>
      <c r="CR55" s="1275"/>
      <c r="CS55" s="1275"/>
      <c r="CT55" s="1275"/>
      <c r="CU55" s="1275"/>
      <c r="CV55" s="1275">
        <v>53.2</v>
      </c>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568</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52.9</v>
      </c>
      <c r="CG57" s="1275"/>
      <c r="CH57" s="1275"/>
      <c r="CI57" s="1275"/>
      <c r="CJ57" s="1275"/>
      <c r="CK57" s="1275"/>
      <c r="CL57" s="1275"/>
      <c r="CM57" s="1275"/>
      <c r="CN57" s="1275">
        <v>58.3</v>
      </c>
      <c r="CO57" s="1275"/>
      <c r="CP57" s="1275"/>
      <c r="CQ57" s="1275"/>
      <c r="CR57" s="1275"/>
      <c r="CS57" s="1275"/>
      <c r="CT57" s="1275"/>
      <c r="CU57" s="1275"/>
      <c r="CV57" s="1275">
        <v>58.8</v>
      </c>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570</v>
      </c>
    </row>
    <row r="64" spans="1:109">
      <c r="B64" s="374"/>
      <c r="G64" s="381"/>
      <c r="I64" s="394"/>
      <c r="J64" s="394"/>
      <c r="K64" s="394"/>
      <c r="L64" s="394"/>
      <c r="M64" s="394"/>
      <c r="N64" s="395"/>
      <c r="AM64" s="381"/>
      <c r="AN64" s="381" t="s">
        <v>563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571</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565</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544</v>
      </c>
      <c r="BQ72" s="1280"/>
      <c r="BR72" s="1280"/>
      <c r="BS72" s="1280"/>
      <c r="BT72" s="1280"/>
      <c r="BU72" s="1280"/>
      <c r="BV72" s="1280"/>
      <c r="BW72" s="1280"/>
      <c r="BX72" s="1280" t="s">
        <v>545</v>
      </c>
      <c r="BY72" s="1280"/>
      <c r="BZ72" s="1280"/>
      <c r="CA72" s="1280"/>
      <c r="CB72" s="1280"/>
      <c r="CC72" s="1280"/>
      <c r="CD72" s="1280"/>
      <c r="CE72" s="1280"/>
      <c r="CF72" s="1280" t="s">
        <v>546</v>
      </c>
      <c r="CG72" s="1280"/>
      <c r="CH72" s="1280"/>
      <c r="CI72" s="1280"/>
      <c r="CJ72" s="1280"/>
      <c r="CK72" s="1280"/>
      <c r="CL72" s="1280"/>
      <c r="CM72" s="1280"/>
      <c r="CN72" s="1280" t="s">
        <v>547</v>
      </c>
      <c r="CO72" s="1280"/>
      <c r="CP72" s="1280"/>
      <c r="CQ72" s="1280"/>
      <c r="CR72" s="1280"/>
      <c r="CS72" s="1280"/>
      <c r="CT72" s="1280"/>
      <c r="CU72" s="1280"/>
      <c r="CV72" s="1280" t="s">
        <v>548</v>
      </c>
      <c r="CW72" s="1280"/>
      <c r="CX72" s="1280"/>
      <c r="CY72" s="1280"/>
      <c r="CZ72" s="1280"/>
      <c r="DA72" s="1280"/>
      <c r="DB72" s="1280"/>
      <c r="DC72" s="1280"/>
    </row>
    <row r="73" spans="2:107">
      <c r="B73" s="374"/>
      <c r="G73" s="1283"/>
      <c r="H73" s="1283"/>
      <c r="I73" s="1283"/>
      <c r="J73" s="1283"/>
      <c r="K73" s="1279"/>
      <c r="L73" s="1279"/>
      <c r="M73" s="1279"/>
      <c r="N73" s="1279"/>
      <c r="AM73" s="383"/>
      <c r="AN73" s="1278" t="s">
        <v>566</v>
      </c>
      <c r="AO73" s="1278"/>
      <c r="AP73" s="1278"/>
      <c r="AQ73" s="1278"/>
      <c r="AR73" s="1278"/>
      <c r="AS73" s="1278"/>
      <c r="AT73" s="1278"/>
      <c r="AU73" s="1278"/>
      <c r="AV73" s="1278"/>
      <c r="AW73" s="1278"/>
      <c r="AX73" s="1278"/>
      <c r="AY73" s="1278"/>
      <c r="AZ73" s="1278"/>
      <c r="BA73" s="1278"/>
      <c r="BB73" s="1278" t="s">
        <v>567</v>
      </c>
      <c r="BC73" s="1278"/>
      <c r="BD73" s="1278"/>
      <c r="BE73" s="1278"/>
      <c r="BF73" s="1278"/>
      <c r="BG73" s="1278"/>
      <c r="BH73" s="1278"/>
      <c r="BI73" s="1278"/>
      <c r="BJ73" s="1278"/>
      <c r="BK73" s="1278"/>
      <c r="BL73" s="1278"/>
      <c r="BM73" s="1278"/>
      <c r="BN73" s="1278"/>
      <c r="BO73" s="1278"/>
      <c r="BP73" s="1275">
        <v>58.9</v>
      </c>
      <c r="BQ73" s="1275"/>
      <c r="BR73" s="1275"/>
      <c r="BS73" s="1275"/>
      <c r="BT73" s="1275"/>
      <c r="BU73" s="1275"/>
      <c r="BV73" s="1275"/>
      <c r="BW73" s="1275"/>
      <c r="BX73" s="1275">
        <v>48.3</v>
      </c>
      <c r="BY73" s="1275"/>
      <c r="BZ73" s="1275"/>
      <c r="CA73" s="1275"/>
      <c r="CB73" s="1275"/>
      <c r="CC73" s="1275"/>
      <c r="CD73" s="1275"/>
      <c r="CE73" s="1275"/>
      <c r="CF73" s="1275">
        <v>34.200000000000003</v>
      </c>
      <c r="CG73" s="1275"/>
      <c r="CH73" s="1275"/>
      <c r="CI73" s="1275"/>
      <c r="CJ73" s="1275"/>
      <c r="CK73" s="1275"/>
      <c r="CL73" s="1275"/>
      <c r="CM73" s="1275"/>
      <c r="CN73" s="1275">
        <v>29.9</v>
      </c>
      <c r="CO73" s="1275"/>
      <c r="CP73" s="1275"/>
      <c r="CQ73" s="1275"/>
      <c r="CR73" s="1275"/>
      <c r="CS73" s="1275"/>
      <c r="CT73" s="1275"/>
      <c r="CU73" s="1275"/>
      <c r="CV73" s="1275">
        <v>21.5</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572</v>
      </c>
      <c r="BC75" s="1278"/>
      <c r="BD75" s="1278"/>
      <c r="BE75" s="1278"/>
      <c r="BF75" s="1278"/>
      <c r="BG75" s="1278"/>
      <c r="BH75" s="1278"/>
      <c r="BI75" s="1278"/>
      <c r="BJ75" s="1278"/>
      <c r="BK75" s="1278"/>
      <c r="BL75" s="1278"/>
      <c r="BM75" s="1278"/>
      <c r="BN75" s="1278"/>
      <c r="BO75" s="1278"/>
      <c r="BP75" s="1275">
        <v>14</v>
      </c>
      <c r="BQ75" s="1275"/>
      <c r="BR75" s="1275"/>
      <c r="BS75" s="1275"/>
      <c r="BT75" s="1275"/>
      <c r="BU75" s="1275"/>
      <c r="BV75" s="1275"/>
      <c r="BW75" s="1275"/>
      <c r="BX75" s="1275">
        <v>12.1</v>
      </c>
      <c r="BY75" s="1275"/>
      <c r="BZ75" s="1275"/>
      <c r="CA75" s="1275"/>
      <c r="CB75" s="1275"/>
      <c r="CC75" s="1275"/>
      <c r="CD75" s="1275"/>
      <c r="CE75" s="1275"/>
      <c r="CF75" s="1275">
        <v>10.5</v>
      </c>
      <c r="CG75" s="1275"/>
      <c r="CH75" s="1275"/>
      <c r="CI75" s="1275"/>
      <c r="CJ75" s="1275"/>
      <c r="CK75" s="1275"/>
      <c r="CL75" s="1275"/>
      <c r="CM75" s="1275"/>
      <c r="CN75" s="1275">
        <v>9.3000000000000007</v>
      </c>
      <c r="CO75" s="1275"/>
      <c r="CP75" s="1275"/>
      <c r="CQ75" s="1275"/>
      <c r="CR75" s="1275"/>
      <c r="CS75" s="1275"/>
      <c r="CT75" s="1275"/>
      <c r="CU75" s="1275"/>
      <c r="CV75" s="1275">
        <v>8.6999999999999993</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569</v>
      </c>
      <c r="AO77" s="1280"/>
      <c r="AP77" s="1280"/>
      <c r="AQ77" s="1280"/>
      <c r="AR77" s="1280"/>
      <c r="AS77" s="1280"/>
      <c r="AT77" s="1280"/>
      <c r="AU77" s="1280"/>
      <c r="AV77" s="1280"/>
      <c r="AW77" s="1280"/>
      <c r="AX77" s="1280"/>
      <c r="AY77" s="1280"/>
      <c r="AZ77" s="1280"/>
      <c r="BA77" s="1280"/>
      <c r="BB77" s="1278" t="s">
        <v>567</v>
      </c>
      <c r="BC77" s="1278"/>
      <c r="BD77" s="1278"/>
      <c r="BE77" s="1278"/>
      <c r="BF77" s="1278"/>
      <c r="BG77" s="1278"/>
      <c r="BH77" s="1278"/>
      <c r="BI77" s="1278"/>
      <c r="BJ77" s="1278"/>
      <c r="BK77" s="1278"/>
      <c r="BL77" s="1278"/>
      <c r="BM77" s="1278"/>
      <c r="BN77" s="1278"/>
      <c r="BO77" s="1278"/>
      <c r="BP77" s="1275">
        <v>65.3</v>
      </c>
      <c r="BQ77" s="1275"/>
      <c r="BR77" s="1275"/>
      <c r="BS77" s="1275"/>
      <c r="BT77" s="1275"/>
      <c r="BU77" s="1275"/>
      <c r="BV77" s="1275"/>
      <c r="BW77" s="1275"/>
      <c r="BX77" s="1275">
        <v>60.8</v>
      </c>
      <c r="BY77" s="1275"/>
      <c r="BZ77" s="1275"/>
      <c r="CA77" s="1275"/>
      <c r="CB77" s="1275"/>
      <c r="CC77" s="1275"/>
      <c r="CD77" s="1275"/>
      <c r="CE77" s="1275"/>
      <c r="CF77" s="1275">
        <v>58.5</v>
      </c>
      <c r="CG77" s="1275"/>
      <c r="CH77" s="1275"/>
      <c r="CI77" s="1275"/>
      <c r="CJ77" s="1275"/>
      <c r="CK77" s="1275"/>
      <c r="CL77" s="1275"/>
      <c r="CM77" s="1275"/>
      <c r="CN77" s="1275">
        <v>54.6</v>
      </c>
      <c r="CO77" s="1275"/>
      <c r="CP77" s="1275"/>
      <c r="CQ77" s="1275"/>
      <c r="CR77" s="1275"/>
      <c r="CS77" s="1275"/>
      <c r="CT77" s="1275"/>
      <c r="CU77" s="1275"/>
      <c r="CV77" s="1275">
        <v>53.2</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572</v>
      </c>
      <c r="BC79" s="1278"/>
      <c r="BD79" s="1278"/>
      <c r="BE79" s="1278"/>
      <c r="BF79" s="1278"/>
      <c r="BG79" s="1278"/>
      <c r="BH79" s="1278"/>
      <c r="BI79" s="1278"/>
      <c r="BJ79" s="1278"/>
      <c r="BK79" s="1278"/>
      <c r="BL79" s="1278"/>
      <c r="BM79" s="1278"/>
      <c r="BN79" s="1278"/>
      <c r="BO79" s="1278"/>
      <c r="BP79" s="1275">
        <v>12</v>
      </c>
      <c r="BQ79" s="1275"/>
      <c r="BR79" s="1275"/>
      <c r="BS79" s="1275"/>
      <c r="BT79" s="1275"/>
      <c r="BU79" s="1275"/>
      <c r="BV79" s="1275"/>
      <c r="BW79" s="1275"/>
      <c r="BX79" s="1275">
        <v>11.1</v>
      </c>
      <c r="BY79" s="1275"/>
      <c r="BZ79" s="1275"/>
      <c r="CA79" s="1275"/>
      <c r="CB79" s="1275"/>
      <c r="CC79" s="1275"/>
      <c r="CD79" s="1275"/>
      <c r="CE79" s="1275"/>
      <c r="CF79" s="1275">
        <v>10.7</v>
      </c>
      <c r="CG79" s="1275"/>
      <c r="CH79" s="1275"/>
      <c r="CI79" s="1275"/>
      <c r="CJ79" s="1275"/>
      <c r="CK79" s="1275"/>
      <c r="CL79" s="1275"/>
      <c r="CM79" s="1275"/>
      <c r="CN79" s="1275">
        <v>10</v>
      </c>
      <c r="CO79" s="1275"/>
      <c r="CP79" s="1275"/>
      <c r="CQ79" s="1275"/>
      <c r="CR79" s="1275"/>
      <c r="CS79" s="1275"/>
      <c r="CT79" s="1275"/>
      <c r="CU79" s="1275"/>
      <c r="CV79" s="1275">
        <v>9.8000000000000007</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cNw1A2qxXI7OHvbG88HHqz8vmFKbGXMoWKfRx/MwZ6OfgU6bJXSJKyN86VhuUgMuBgIdz1R2bfVeN6zZuj+RkQ==" saltValue="H9tLayGDG22f/bRVwGzpr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573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6zMtJwJIYMfZEyuOdumP9C3DfZgxUDG7pXNt4uIgXKo9c+7BtzVFjmVZWQIOpB43l8qKhU+Euou0A+q8OjJbw==" saltValue="c2qusLfap5yzV+Yq2R6C3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573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qRJXyNFLklt6IaHYceXDOaXonRk1FnOAez8zgO9RpsnCxSFXQGfJd6w007akP9QpcJ8pVutZ3hv0IN/3y3ClA==" saltValue="cLLAbQ1TzUN5hCQjqcGNS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47</v>
      </c>
      <c r="E2" s="134"/>
      <c r="F2" s="135" t="s">
        <v>541</v>
      </c>
      <c r="G2" s="136"/>
      <c r="H2" s="137"/>
    </row>
    <row r="3" spans="1:8">
      <c r="A3" s="133" t="s">
        <v>534</v>
      </c>
      <c r="B3" s="138"/>
      <c r="C3" s="139"/>
      <c r="D3" s="140">
        <v>73034</v>
      </c>
      <c r="E3" s="141"/>
      <c r="F3" s="142">
        <v>90961</v>
      </c>
      <c r="G3" s="143"/>
      <c r="H3" s="144"/>
    </row>
    <row r="4" spans="1:8">
      <c r="A4" s="145"/>
      <c r="B4" s="146"/>
      <c r="C4" s="147"/>
      <c r="D4" s="148">
        <v>37121</v>
      </c>
      <c r="E4" s="149"/>
      <c r="F4" s="150">
        <v>37720</v>
      </c>
      <c r="G4" s="151"/>
      <c r="H4" s="152"/>
    </row>
    <row r="5" spans="1:8">
      <c r="A5" s="133" t="s">
        <v>536</v>
      </c>
      <c r="B5" s="138"/>
      <c r="C5" s="139"/>
      <c r="D5" s="140">
        <v>106134</v>
      </c>
      <c r="E5" s="141"/>
      <c r="F5" s="142">
        <v>106614</v>
      </c>
      <c r="G5" s="143"/>
      <c r="H5" s="144"/>
    </row>
    <row r="6" spans="1:8">
      <c r="A6" s="145"/>
      <c r="B6" s="146"/>
      <c r="C6" s="147"/>
      <c r="D6" s="148">
        <v>62337</v>
      </c>
      <c r="E6" s="149"/>
      <c r="F6" s="150">
        <v>45545</v>
      </c>
      <c r="G6" s="151"/>
      <c r="H6" s="152"/>
    </row>
    <row r="7" spans="1:8">
      <c r="A7" s="133" t="s">
        <v>537</v>
      </c>
      <c r="B7" s="138"/>
      <c r="C7" s="139"/>
      <c r="D7" s="140">
        <v>88006</v>
      </c>
      <c r="E7" s="141"/>
      <c r="F7" s="142">
        <v>85459</v>
      </c>
      <c r="G7" s="143"/>
      <c r="H7" s="144"/>
    </row>
    <row r="8" spans="1:8">
      <c r="A8" s="145"/>
      <c r="B8" s="146"/>
      <c r="C8" s="147"/>
      <c r="D8" s="148">
        <v>59204</v>
      </c>
      <c r="E8" s="149"/>
      <c r="F8" s="150">
        <v>44378</v>
      </c>
      <c r="G8" s="151"/>
      <c r="H8" s="152"/>
    </row>
    <row r="9" spans="1:8">
      <c r="A9" s="133" t="s">
        <v>538</v>
      </c>
      <c r="B9" s="138"/>
      <c r="C9" s="139"/>
      <c r="D9" s="140">
        <v>113865</v>
      </c>
      <c r="E9" s="141"/>
      <c r="F9" s="142">
        <v>83280</v>
      </c>
      <c r="G9" s="143"/>
      <c r="H9" s="144"/>
    </row>
    <row r="10" spans="1:8">
      <c r="A10" s="145"/>
      <c r="B10" s="146"/>
      <c r="C10" s="147"/>
      <c r="D10" s="148">
        <v>67793</v>
      </c>
      <c r="E10" s="149"/>
      <c r="F10" s="150">
        <v>43123</v>
      </c>
      <c r="G10" s="151"/>
      <c r="H10" s="152"/>
    </row>
    <row r="11" spans="1:8">
      <c r="A11" s="133" t="s">
        <v>539</v>
      </c>
      <c r="B11" s="138"/>
      <c r="C11" s="139"/>
      <c r="D11" s="140">
        <v>87785</v>
      </c>
      <c r="E11" s="141"/>
      <c r="F11" s="142">
        <v>88968</v>
      </c>
      <c r="G11" s="143"/>
      <c r="H11" s="144"/>
    </row>
    <row r="12" spans="1:8">
      <c r="A12" s="145"/>
      <c r="B12" s="146"/>
      <c r="C12" s="153"/>
      <c r="D12" s="148">
        <v>56759</v>
      </c>
      <c r="E12" s="149"/>
      <c r="F12" s="150">
        <v>45482</v>
      </c>
      <c r="G12" s="151"/>
      <c r="H12" s="152"/>
    </row>
    <row r="13" spans="1:8">
      <c r="A13" s="133"/>
      <c r="B13" s="138"/>
      <c r="C13" s="154"/>
      <c r="D13" s="155">
        <v>93765</v>
      </c>
      <c r="E13" s="156"/>
      <c r="F13" s="157">
        <v>91056</v>
      </c>
      <c r="G13" s="158"/>
      <c r="H13" s="144"/>
    </row>
    <row r="14" spans="1:8">
      <c r="A14" s="145"/>
      <c r="B14" s="146"/>
      <c r="C14" s="147"/>
      <c r="D14" s="148">
        <v>56643</v>
      </c>
      <c r="E14" s="149"/>
      <c r="F14" s="150">
        <v>43250</v>
      </c>
      <c r="G14" s="151"/>
      <c r="H14" s="152"/>
    </row>
    <row r="17" spans="1:11">
      <c r="A17" s="129" t="s">
        <v>48</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49</v>
      </c>
      <c r="B19" s="159">
        <f>ROUND(VALUE(SUBSTITUTE(実質収支比率等に係る経年分析!F$48,"▲","-")),2)</f>
        <v>4.9000000000000004</v>
      </c>
      <c r="C19" s="159">
        <f>ROUND(VALUE(SUBSTITUTE(実質収支比率等に係る経年分析!G$48,"▲","-")),2)</f>
        <v>3.08</v>
      </c>
      <c r="D19" s="159">
        <f>ROUND(VALUE(SUBSTITUTE(実質収支比率等に係る経年分析!H$48,"▲","-")),2)</f>
        <v>5.09</v>
      </c>
      <c r="E19" s="159">
        <f>ROUND(VALUE(SUBSTITUTE(実質収支比率等に係る経年分析!I$48,"▲","-")),2)</f>
        <v>4.5199999999999996</v>
      </c>
      <c r="F19" s="159">
        <f>ROUND(VALUE(SUBSTITUTE(実質収支比率等に係る経年分析!J$48,"▲","-")),2)</f>
        <v>5.0199999999999996</v>
      </c>
    </row>
    <row r="20" spans="1:11">
      <c r="A20" s="159" t="s">
        <v>50</v>
      </c>
      <c r="B20" s="159">
        <f>ROUND(VALUE(SUBSTITUTE(実質収支比率等に係る経年分析!F$47,"▲","-")),2)</f>
        <v>15.33</v>
      </c>
      <c r="C20" s="159">
        <f>ROUND(VALUE(SUBSTITUTE(実質収支比率等に係る経年分析!G$47,"▲","-")),2)</f>
        <v>15.56</v>
      </c>
      <c r="D20" s="159">
        <f>ROUND(VALUE(SUBSTITUTE(実質収支比率等に係る経年分析!H$47,"▲","-")),2)</f>
        <v>15.71</v>
      </c>
      <c r="E20" s="159">
        <f>ROUND(VALUE(SUBSTITUTE(実質収支比率等に係る経年分析!I$47,"▲","-")),2)</f>
        <v>16.28</v>
      </c>
      <c r="F20" s="159">
        <f>ROUND(VALUE(SUBSTITUTE(実質収支比率等に係る経年分析!J$47,"▲","-")),2)</f>
        <v>15.7</v>
      </c>
    </row>
    <row r="21" spans="1:11">
      <c r="A21" s="159" t="s">
        <v>51</v>
      </c>
      <c r="B21" s="159">
        <f>IF(ISNUMBER(VALUE(SUBSTITUTE(実質収支比率等に係る経年分析!F$49,"▲","-"))),ROUND(VALUE(SUBSTITUTE(実質収支比率等に係る経年分析!F$49,"▲","-")),2),NA())</f>
        <v>4.7699999999999996</v>
      </c>
      <c r="C21" s="159">
        <f>IF(ISNUMBER(VALUE(SUBSTITUTE(実質収支比率等に係る経年分析!G$49,"▲","-"))),ROUND(VALUE(SUBSTITUTE(実質収支比率等に係る経年分析!G$49,"▲","-")),2),NA())</f>
        <v>-1.89</v>
      </c>
      <c r="D21" s="159">
        <f>IF(ISNUMBER(VALUE(SUBSTITUTE(実質収支比率等に係る経年分析!H$49,"▲","-"))),ROUND(VALUE(SUBSTITUTE(実質収支比率等に係る経年分析!H$49,"▲","-")),2),NA())</f>
        <v>2.4500000000000002</v>
      </c>
      <c r="E21" s="159">
        <f>IF(ISNUMBER(VALUE(SUBSTITUTE(実質収支比率等に係る経年分析!I$49,"▲","-"))),ROUND(VALUE(SUBSTITUTE(実質収支比率等に係る経年分析!I$49,"▲","-")),2),NA())</f>
        <v>-0.75</v>
      </c>
      <c r="F21" s="159">
        <f>IF(ISNUMBER(VALUE(SUBSTITUTE(実質収支比率等に係る経年分析!J$49,"▲","-"))),ROUND(VALUE(SUBSTITUTE(実質収支比率等に係る経年分析!J$49,"▲","-")),2),NA())</f>
        <v>0.12</v>
      </c>
    </row>
    <row r="24" spans="1:11">
      <c r="A24" s="129" t="s">
        <v>52</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53</v>
      </c>
      <c r="C26" s="160" t="s">
        <v>54</v>
      </c>
      <c r="D26" s="160" t="s">
        <v>53</v>
      </c>
      <c r="E26" s="160" t="s">
        <v>54</v>
      </c>
      <c r="F26" s="160" t="s">
        <v>53</v>
      </c>
      <c r="G26" s="160" t="s">
        <v>54</v>
      </c>
      <c r="H26" s="160" t="s">
        <v>53</v>
      </c>
      <c r="I26" s="160" t="s">
        <v>54</v>
      </c>
      <c r="J26" s="160" t="s">
        <v>53</v>
      </c>
      <c r="K26" s="160" t="s">
        <v>54</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6.8</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湯本温泉事業特別会計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電気通信事業特別会計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7.0000000000000007E-2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v>
      </c>
    </row>
    <row r="32" spans="1:11">
      <c r="A32" s="160" t="str">
        <f>IF(連結実質赤字比率に係る赤字・黒字の構成分析!C$38="",NA(),連結実質赤字比率に係る赤字・黒字の構成分析!C$38)</f>
        <v>下水道事業会計</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1.72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1.52</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1.74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1.65</v>
      </c>
    </row>
    <row r="34" spans="1:16">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1.87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2.09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1.47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1.86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3.63</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4.58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4.17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3.83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4.12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3.63</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4.84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3.07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5.09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4.5199999999999996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5.0199999999999996</v>
      </c>
    </row>
    <row r="39" spans="1:16">
      <c r="A39" s="129" t="s">
        <v>55</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c r="A42" s="161" t="s">
        <v>58</v>
      </c>
      <c r="B42" s="161"/>
      <c r="C42" s="161"/>
      <c r="D42" s="161">
        <f>'実質公債費比率（分子）の構造'!K$52</f>
        <v>2849</v>
      </c>
      <c r="E42" s="161"/>
      <c r="F42" s="161"/>
      <c r="G42" s="161">
        <f>'実質公債費比率（分子）の構造'!L$52</f>
        <v>2918</v>
      </c>
      <c r="H42" s="161"/>
      <c r="I42" s="161"/>
      <c r="J42" s="161">
        <f>'実質公債費比率（分子）の構造'!M$52</f>
        <v>2784</v>
      </c>
      <c r="K42" s="161"/>
      <c r="L42" s="161"/>
      <c r="M42" s="161">
        <f>'実質公債費比率（分子）の構造'!N$52</f>
        <v>2703</v>
      </c>
      <c r="N42" s="161"/>
      <c r="O42" s="161"/>
      <c r="P42" s="161">
        <f>'実質公債費比率（分子）の構造'!O$52</f>
        <v>2735</v>
      </c>
    </row>
    <row r="43" spans="1:16">
      <c r="A43" s="161" t="s">
        <v>59</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60</v>
      </c>
      <c r="B44" s="161">
        <f>'実質公債費比率（分子）の構造'!K$50</f>
        <v>61</v>
      </c>
      <c r="C44" s="161"/>
      <c r="D44" s="161"/>
      <c r="E44" s="161">
        <f>'実質公債費比率（分子）の構造'!L$50</f>
        <v>39</v>
      </c>
      <c r="F44" s="161"/>
      <c r="G44" s="161"/>
      <c r="H44" s="161">
        <f>'実質公債費比率（分子）の構造'!M$50</f>
        <v>38</v>
      </c>
      <c r="I44" s="161"/>
      <c r="J44" s="161"/>
      <c r="K44" s="161">
        <f>'実質公債費比率（分子）の構造'!N$50</f>
        <v>28</v>
      </c>
      <c r="L44" s="161"/>
      <c r="M44" s="161"/>
      <c r="N44" s="161">
        <f>'実質公債費比率（分子）の構造'!O$50</f>
        <v>22</v>
      </c>
      <c r="O44" s="161"/>
      <c r="P44" s="161"/>
    </row>
    <row r="45" spans="1:16">
      <c r="A45" s="161" t="s">
        <v>61</v>
      </c>
      <c r="B45" s="161">
        <f>'実質公債費比率（分子）の構造'!K$49</f>
        <v>25</v>
      </c>
      <c r="C45" s="161"/>
      <c r="D45" s="161"/>
      <c r="E45" s="161">
        <f>'実質公債費比率（分子）の構造'!L$49</f>
        <v>26</v>
      </c>
      <c r="F45" s="161"/>
      <c r="G45" s="161"/>
      <c r="H45" s="161">
        <f>'実質公債費比率（分子）の構造'!M$49</f>
        <v>30</v>
      </c>
      <c r="I45" s="161"/>
      <c r="J45" s="161"/>
      <c r="K45" s="161">
        <f>'実質公債費比率（分子）の構造'!N$49</f>
        <v>13</v>
      </c>
      <c r="L45" s="161"/>
      <c r="M45" s="161"/>
      <c r="N45" s="161" t="str">
        <f>'実質公債費比率（分子）の構造'!O$49</f>
        <v>-</v>
      </c>
      <c r="O45" s="161"/>
      <c r="P45" s="161"/>
    </row>
    <row r="46" spans="1:16">
      <c r="A46" s="161" t="s">
        <v>62</v>
      </c>
      <c r="B46" s="161">
        <f>'実質公債費比率（分子）の構造'!K$48</f>
        <v>818</v>
      </c>
      <c r="C46" s="161"/>
      <c r="D46" s="161"/>
      <c r="E46" s="161">
        <f>'実質公債費比率（分子）の構造'!L$48</f>
        <v>834</v>
      </c>
      <c r="F46" s="161"/>
      <c r="G46" s="161"/>
      <c r="H46" s="161">
        <f>'実質公債費比率（分子）の構造'!M$48</f>
        <v>835</v>
      </c>
      <c r="I46" s="161"/>
      <c r="J46" s="161"/>
      <c r="K46" s="161">
        <f>'実質公債費比率（分子）の構造'!N$48</f>
        <v>723</v>
      </c>
      <c r="L46" s="161"/>
      <c r="M46" s="161"/>
      <c r="N46" s="161">
        <f>'実質公債費比率（分子）の構造'!O$48</f>
        <v>707</v>
      </c>
      <c r="O46" s="161"/>
      <c r="P46" s="161"/>
    </row>
    <row r="47" spans="1:16">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65</v>
      </c>
      <c r="B49" s="161">
        <f>'実質公債費比率（分子）の構造'!K$45</f>
        <v>3225</v>
      </c>
      <c r="C49" s="161"/>
      <c r="D49" s="161"/>
      <c r="E49" s="161">
        <f>'実質公債費比率（分子）の構造'!L$45</f>
        <v>3104</v>
      </c>
      <c r="F49" s="161"/>
      <c r="G49" s="161"/>
      <c r="H49" s="161">
        <f>'実質公債費比率（分子）の構造'!M$45</f>
        <v>2962</v>
      </c>
      <c r="I49" s="161"/>
      <c r="J49" s="161"/>
      <c r="K49" s="161">
        <f>'実質公債費比率（分子）の構造'!N$45</f>
        <v>2773</v>
      </c>
      <c r="L49" s="161"/>
      <c r="M49" s="161"/>
      <c r="N49" s="161">
        <f>'実質公債費比率（分子）の構造'!O$45</f>
        <v>2834</v>
      </c>
      <c r="O49" s="161"/>
      <c r="P49" s="161"/>
    </row>
    <row r="50" spans="1:16">
      <c r="A50" s="161" t="s">
        <v>66</v>
      </c>
      <c r="B50" s="161" t="e">
        <f>NA()</f>
        <v>#N/A</v>
      </c>
      <c r="C50" s="161">
        <f>IF(ISNUMBER('実質公債費比率（分子）の構造'!K$53),'実質公債費比率（分子）の構造'!K$53,NA())</f>
        <v>1280</v>
      </c>
      <c r="D50" s="161" t="e">
        <f>NA()</f>
        <v>#N/A</v>
      </c>
      <c r="E50" s="161" t="e">
        <f>NA()</f>
        <v>#N/A</v>
      </c>
      <c r="F50" s="161">
        <f>IF(ISNUMBER('実質公債費比率（分子）の構造'!L$53),'実質公債費比率（分子）の構造'!L$53,NA())</f>
        <v>1085</v>
      </c>
      <c r="G50" s="161" t="e">
        <f>NA()</f>
        <v>#N/A</v>
      </c>
      <c r="H50" s="161" t="e">
        <f>NA()</f>
        <v>#N/A</v>
      </c>
      <c r="I50" s="161">
        <f>IF(ISNUMBER('実質公債費比率（分子）の構造'!M$53),'実質公債費比率（分子）の構造'!M$53,NA())</f>
        <v>1081</v>
      </c>
      <c r="J50" s="161" t="e">
        <f>NA()</f>
        <v>#N/A</v>
      </c>
      <c r="K50" s="161" t="e">
        <f>NA()</f>
        <v>#N/A</v>
      </c>
      <c r="L50" s="161">
        <f>IF(ISNUMBER('実質公債費比率（分子）の構造'!N$53),'実質公債費比率（分子）の構造'!N$53,NA())</f>
        <v>834</v>
      </c>
      <c r="M50" s="161" t="e">
        <f>NA()</f>
        <v>#N/A</v>
      </c>
      <c r="N50" s="161" t="e">
        <f>NA()</f>
        <v>#N/A</v>
      </c>
      <c r="O50" s="161">
        <f>IF(ISNUMBER('実質公債費比率（分子）の構造'!O$53),'実質公債費比率（分子）の構造'!O$53,NA())</f>
        <v>828</v>
      </c>
      <c r="P50" s="161" t="e">
        <f>NA()</f>
        <v>#N/A</v>
      </c>
    </row>
    <row r="53" spans="1:16">
      <c r="A53" s="129" t="s">
        <v>67</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c r="A56" s="160" t="s">
        <v>37</v>
      </c>
      <c r="B56" s="160"/>
      <c r="C56" s="160"/>
      <c r="D56" s="160">
        <f>'将来負担比率（分子）の構造'!I$52</f>
        <v>23958</v>
      </c>
      <c r="E56" s="160"/>
      <c r="F56" s="160"/>
      <c r="G56" s="160">
        <f>'将来負担比率（分子）の構造'!J$52</f>
        <v>24259</v>
      </c>
      <c r="H56" s="160"/>
      <c r="I56" s="160"/>
      <c r="J56" s="160">
        <f>'将来負担比率（分子）の構造'!K$52</f>
        <v>24616</v>
      </c>
      <c r="K56" s="160"/>
      <c r="L56" s="160"/>
      <c r="M56" s="160">
        <f>'将来負担比率（分子）の構造'!L$52</f>
        <v>24449</v>
      </c>
      <c r="N56" s="160"/>
      <c r="O56" s="160"/>
      <c r="P56" s="160">
        <f>'将来負担比率（分子）の構造'!M$52</f>
        <v>24217</v>
      </c>
    </row>
    <row r="57" spans="1:16">
      <c r="A57" s="160" t="s">
        <v>36</v>
      </c>
      <c r="B57" s="160"/>
      <c r="C57" s="160"/>
      <c r="D57" s="160">
        <f>'将来負担比率（分子）の構造'!I$51</f>
        <v>1539</v>
      </c>
      <c r="E57" s="160"/>
      <c r="F57" s="160"/>
      <c r="G57" s="160">
        <f>'将来負担比率（分子）の構造'!J$51</f>
        <v>1364</v>
      </c>
      <c r="H57" s="160"/>
      <c r="I57" s="160"/>
      <c r="J57" s="160">
        <f>'将来負担比率（分子）の構造'!K$51</f>
        <v>1242</v>
      </c>
      <c r="K57" s="160"/>
      <c r="L57" s="160"/>
      <c r="M57" s="160">
        <f>'将来負担比率（分子）の構造'!L$51</f>
        <v>1086</v>
      </c>
      <c r="N57" s="160"/>
      <c r="O57" s="160"/>
      <c r="P57" s="160">
        <f>'将来負担比率（分子）の構造'!M$51</f>
        <v>906</v>
      </c>
    </row>
    <row r="58" spans="1:16">
      <c r="A58" s="160" t="s">
        <v>35</v>
      </c>
      <c r="B58" s="160"/>
      <c r="C58" s="160"/>
      <c r="D58" s="160">
        <f>'将来負担比率（分子）の構造'!I$50</f>
        <v>4094</v>
      </c>
      <c r="E58" s="160"/>
      <c r="F58" s="160"/>
      <c r="G58" s="160">
        <f>'将来負担比率（分子）の構造'!J$50</f>
        <v>4281</v>
      </c>
      <c r="H58" s="160"/>
      <c r="I58" s="160"/>
      <c r="J58" s="160">
        <f>'将来負担比率（分子）の構造'!K$50</f>
        <v>4511</v>
      </c>
      <c r="K58" s="160"/>
      <c r="L58" s="160"/>
      <c r="M58" s="160">
        <f>'将来負担比率（分子）の構造'!L$50</f>
        <v>4694</v>
      </c>
      <c r="N58" s="160"/>
      <c r="O58" s="160"/>
      <c r="P58" s="160">
        <f>'将来負担比率（分子）の構造'!M$50</f>
        <v>4618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4117</v>
      </c>
      <c r="C62" s="160"/>
      <c r="D62" s="160"/>
      <c r="E62" s="160">
        <f>'将来負担比率（分子）の構造'!J$45</f>
        <v>3677</v>
      </c>
      <c r="F62" s="160"/>
      <c r="G62" s="160"/>
      <c r="H62" s="160">
        <f>'将来負担比率（分子）の構造'!K$45</f>
        <v>3512</v>
      </c>
      <c r="I62" s="160"/>
      <c r="J62" s="160"/>
      <c r="K62" s="160">
        <f>'将来負担比率（分子）の構造'!L$45</f>
        <v>3412</v>
      </c>
      <c r="L62" s="160"/>
      <c r="M62" s="160"/>
      <c r="N62" s="160">
        <f>'将来負担比率（分子）の構造'!M$45</f>
        <v>3375</v>
      </c>
      <c r="O62" s="160"/>
      <c r="P62" s="160"/>
    </row>
    <row r="63" spans="1:16">
      <c r="A63" s="160" t="s">
        <v>28</v>
      </c>
      <c r="B63" s="160">
        <f>'将来負担比率（分子）の構造'!I$44</f>
        <v>50</v>
      </c>
      <c r="C63" s="160"/>
      <c r="D63" s="160"/>
      <c r="E63" s="160">
        <f>'将来負担比率（分子）の構造'!J$44</f>
        <v>29</v>
      </c>
      <c r="F63" s="160"/>
      <c r="G63" s="160"/>
      <c r="H63" s="160">
        <f>'将来負担比率（分子）の構造'!K$44</f>
        <v>8</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8043</v>
      </c>
      <c r="C64" s="160"/>
      <c r="D64" s="160"/>
      <c r="E64" s="160">
        <f>'将来負担比率（分子）の構造'!J$43</f>
        <v>7646</v>
      </c>
      <c r="F64" s="160"/>
      <c r="G64" s="160"/>
      <c r="H64" s="160">
        <f>'将来負担比率（分子）の構造'!K$43</f>
        <v>7444</v>
      </c>
      <c r="I64" s="160"/>
      <c r="J64" s="160"/>
      <c r="K64" s="160">
        <f>'将来負担比率（分子）の構造'!L$43</f>
        <v>7149</v>
      </c>
      <c r="L64" s="160"/>
      <c r="M64" s="160"/>
      <c r="N64" s="160">
        <f>'将来負担比率（分子）の構造'!M$43</f>
        <v>6617</v>
      </c>
      <c r="O64" s="160"/>
      <c r="P64" s="160"/>
    </row>
    <row r="65" spans="1:16">
      <c r="A65" s="160" t="s">
        <v>26</v>
      </c>
      <c r="B65" s="160">
        <f>'将来負担比率（分子）の構造'!I$42</f>
        <v>135</v>
      </c>
      <c r="C65" s="160"/>
      <c r="D65" s="160"/>
      <c r="E65" s="160">
        <f>'将来負担比率（分子）の構造'!J$42</f>
        <v>102</v>
      </c>
      <c r="F65" s="160"/>
      <c r="G65" s="160"/>
      <c r="H65" s="160">
        <f>'将来負担比率（分子）の構造'!K$42</f>
        <v>69</v>
      </c>
      <c r="I65" s="160"/>
      <c r="J65" s="160"/>
      <c r="K65" s="160">
        <f>'将来負担比率（分子）の構造'!L$42</f>
        <v>43</v>
      </c>
      <c r="L65" s="160"/>
      <c r="M65" s="160"/>
      <c r="N65" s="160">
        <f>'将来負担比率（分子）の構造'!M$42</f>
        <v>24</v>
      </c>
      <c r="O65" s="160"/>
      <c r="P65" s="160"/>
    </row>
    <row r="66" spans="1:16">
      <c r="A66" s="160" t="s">
        <v>25</v>
      </c>
      <c r="B66" s="160">
        <f>'将来負担比率（分子）の構造'!I$41</f>
        <v>23789</v>
      </c>
      <c r="C66" s="160"/>
      <c r="D66" s="160"/>
      <c r="E66" s="160">
        <f>'将来負担比率（分子）の構造'!J$41</f>
        <v>23682</v>
      </c>
      <c r="F66" s="160"/>
      <c r="G66" s="160"/>
      <c r="H66" s="160">
        <f>'将来負担比率（分子）の構造'!K$41</f>
        <v>23038</v>
      </c>
      <c r="I66" s="160"/>
      <c r="J66" s="160"/>
      <c r="K66" s="160">
        <f>'将来負担比率（分子）の構造'!L$41</f>
        <v>22739</v>
      </c>
      <c r="L66" s="160"/>
      <c r="M66" s="160"/>
      <c r="N66" s="160">
        <f>'将来負担比率（分子）の構造'!M$41</f>
        <v>21917</v>
      </c>
      <c r="O66" s="160"/>
      <c r="P66" s="160"/>
    </row>
    <row r="67" spans="1:16">
      <c r="A67" s="160" t="s">
        <v>70</v>
      </c>
      <c r="B67" s="160" t="e">
        <f>NA()</f>
        <v>#N/A</v>
      </c>
      <c r="C67" s="160">
        <f>IF(ISNUMBER('将来負担比率（分子）の構造'!I$53), IF('将来負担比率（分子）の構造'!I$53 &lt; 0, 0, '将来負担比率（分子）の構造'!I$53), NA())</f>
        <v>6542</v>
      </c>
      <c r="D67" s="160" t="e">
        <f>NA()</f>
        <v>#N/A</v>
      </c>
      <c r="E67" s="160" t="e">
        <f>NA()</f>
        <v>#N/A</v>
      </c>
      <c r="F67" s="160">
        <f>IF(ISNUMBER('将来負担比率（分子）の構造'!J$53), IF('将来負担比率（分子）の構造'!J$53 &lt; 0, 0, '将来負担比率（分子）の構造'!J$53), NA())</f>
        <v>5232</v>
      </c>
      <c r="G67" s="160" t="e">
        <f>NA()</f>
        <v>#N/A</v>
      </c>
      <c r="H67" s="160" t="e">
        <f>NA()</f>
        <v>#N/A</v>
      </c>
      <c r="I67" s="160">
        <f>IF(ISNUMBER('将来負担比率（分子）の構造'!K$53), IF('将来負担比率（分子）の構造'!K$53 &lt; 0, 0, '将来負担比率（分子）の構造'!K$53), NA())</f>
        <v>3701</v>
      </c>
      <c r="J67" s="160" t="e">
        <f>NA()</f>
        <v>#N/A</v>
      </c>
      <c r="K67" s="160" t="e">
        <f>NA()</f>
        <v>#N/A</v>
      </c>
      <c r="L67" s="160">
        <f>IF(ISNUMBER('将来負担比率（分子）の構造'!L$53), IF('将来負担比率（分子）の構造'!L$53 &lt; 0, 0, '将来負担比率（分子）の構造'!L$53), NA())</f>
        <v>3114</v>
      </c>
      <c r="M67" s="160" t="e">
        <f>NA()</f>
        <v>#N/A</v>
      </c>
      <c r="N67" s="160" t="e">
        <f>NA()</f>
        <v>#N/A</v>
      </c>
      <c r="O67" s="160">
        <f>IF(ISNUMBER('将来負担比率（分子）の構造'!M$53), IF('将来負担比率（分子）の構造'!M$53 &lt; 0, 0, '将来負担比率（分子）の構造'!M$53), NA())</f>
        <v>2191</v>
      </c>
      <c r="P67" s="160" t="e">
        <f>NA()</f>
        <v>#N/A</v>
      </c>
    </row>
    <row r="70" spans="1:16">
      <c r="A70" s="162" t="s">
        <v>71</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72</v>
      </c>
      <c r="B72" s="164">
        <f>基金残高に係る経年分析!F55</f>
        <v>2102</v>
      </c>
      <c r="C72" s="164">
        <f>基金残高に係る経年分析!G55</f>
        <v>2102</v>
      </c>
      <c r="D72" s="164">
        <f>基金残高に係る経年分析!H55</f>
        <v>2003</v>
      </c>
    </row>
    <row r="73" spans="1:16">
      <c r="A73" s="163" t="s">
        <v>73</v>
      </c>
      <c r="B73" s="164">
        <f>基金残高に係る経年分析!F56</f>
        <v>85</v>
      </c>
      <c r="C73" s="164">
        <f>基金残高に係る経年分析!G56</f>
        <v>86</v>
      </c>
      <c r="D73" s="164">
        <f>基金残高に係る経年分析!H56</f>
        <v>86</v>
      </c>
    </row>
    <row r="74" spans="1:16">
      <c r="A74" s="163" t="s">
        <v>74</v>
      </c>
      <c r="B74" s="164">
        <f>基金残高に係る経年分析!F57</f>
        <v>4365</v>
      </c>
      <c r="C74" s="164">
        <f>基金残高に係る経年分析!G57</f>
        <v>4363</v>
      </c>
      <c r="D74" s="164">
        <f>基金残高に係る経年分析!H57</f>
        <v>4297</v>
      </c>
    </row>
  </sheetData>
  <sheetProtection algorithmName="SHA-512" hashValue="1y30iosLSzydB+4JfT2PxMTllN8ea+HvN8MaNT0P+55GPBm1+tlyD28U5CUtImZJ6FNECeguUaFA/Ez0DH/RmA==" saltValue="UmjHYMNwRynsh8p2krf8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221</v>
      </c>
      <c r="C5" s="646"/>
      <c r="D5" s="646"/>
      <c r="E5" s="646"/>
      <c r="F5" s="646"/>
      <c r="G5" s="646"/>
      <c r="H5" s="646"/>
      <c r="I5" s="646"/>
      <c r="J5" s="646"/>
      <c r="K5" s="646"/>
      <c r="L5" s="646"/>
      <c r="M5" s="646"/>
      <c r="N5" s="646"/>
      <c r="O5" s="646"/>
      <c r="P5" s="646"/>
      <c r="Q5" s="647"/>
      <c r="R5" s="648">
        <v>3810760</v>
      </c>
      <c r="S5" s="649"/>
      <c r="T5" s="649"/>
      <c r="U5" s="649"/>
      <c r="V5" s="649"/>
      <c r="W5" s="649"/>
      <c r="X5" s="649"/>
      <c r="Y5" s="650"/>
      <c r="Z5" s="651">
        <v>17.8</v>
      </c>
      <c r="AA5" s="651"/>
      <c r="AB5" s="651"/>
      <c r="AC5" s="651"/>
      <c r="AD5" s="652">
        <v>3768283</v>
      </c>
      <c r="AE5" s="652"/>
      <c r="AF5" s="652"/>
      <c r="AG5" s="652"/>
      <c r="AH5" s="652"/>
      <c r="AI5" s="652"/>
      <c r="AJ5" s="652"/>
      <c r="AK5" s="652"/>
      <c r="AL5" s="653">
        <v>30.5</v>
      </c>
      <c r="AM5" s="654"/>
      <c r="AN5" s="654"/>
      <c r="AO5" s="655"/>
      <c r="AP5" s="645" t="s">
        <v>222</v>
      </c>
      <c r="AQ5" s="646"/>
      <c r="AR5" s="646"/>
      <c r="AS5" s="646"/>
      <c r="AT5" s="646"/>
      <c r="AU5" s="646"/>
      <c r="AV5" s="646"/>
      <c r="AW5" s="646"/>
      <c r="AX5" s="646"/>
      <c r="AY5" s="646"/>
      <c r="AZ5" s="646"/>
      <c r="BA5" s="646"/>
      <c r="BB5" s="646"/>
      <c r="BC5" s="646"/>
      <c r="BD5" s="646"/>
      <c r="BE5" s="646"/>
      <c r="BF5" s="647"/>
      <c r="BG5" s="659">
        <v>3728602</v>
      </c>
      <c r="BH5" s="660"/>
      <c r="BI5" s="660"/>
      <c r="BJ5" s="660"/>
      <c r="BK5" s="660"/>
      <c r="BL5" s="660"/>
      <c r="BM5" s="660"/>
      <c r="BN5" s="661"/>
      <c r="BO5" s="662">
        <v>97.8</v>
      </c>
      <c r="BP5" s="662"/>
      <c r="BQ5" s="662"/>
      <c r="BR5" s="662"/>
      <c r="BS5" s="663">
        <v>56770</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c r="B6" s="656" t="s">
        <v>226</v>
      </c>
      <c r="C6" s="657"/>
      <c r="D6" s="657"/>
      <c r="E6" s="657"/>
      <c r="F6" s="657"/>
      <c r="G6" s="657"/>
      <c r="H6" s="657"/>
      <c r="I6" s="657"/>
      <c r="J6" s="657"/>
      <c r="K6" s="657"/>
      <c r="L6" s="657"/>
      <c r="M6" s="657"/>
      <c r="N6" s="657"/>
      <c r="O6" s="657"/>
      <c r="P6" s="657"/>
      <c r="Q6" s="658"/>
      <c r="R6" s="659">
        <v>192757</v>
      </c>
      <c r="S6" s="660"/>
      <c r="T6" s="660"/>
      <c r="U6" s="660"/>
      <c r="V6" s="660"/>
      <c r="W6" s="660"/>
      <c r="X6" s="660"/>
      <c r="Y6" s="661"/>
      <c r="Z6" s="662">
        <v>0.9</v>
      </c>
      <c r="AA6" s="662"/>
      <c r="AB6" s="662"/>
      <c r="AC6" s="662"/>
      <c r="AD6" s="663">
        <v>192757</v>
      </c>
      <c r="AE6" s="663"/>
      <c r="AF6" s="663"/>
      <c r="AG6" s="663"/>
      <c r="AH6" s="663"/>
      <c r="AI6" s="663"/>
      <c r="AJ6" s="663"/>
      <c r="AK6" s="663"/>
      <c r="AL6" s="664">
        <v>1.6</v>
      </c>
      <c r="AM6" s="665"/>
      <c r="AN6" s="665"/>
      <c r="AO6" s="666"/>
      <c r="AP6" s="656" t="s">
        <v>227</v>
      </c>
      <c r="AQ6" s="657"/>
      <c r="AR6" s="657"/>
      <c r="AS6" s="657"/>
      <c r="AT6" s="657"/>
      <c r="AU6" s="657"/>
      <c r="AV6" s="657"/>
      <c r="AW6" s="657"/>
      <c r="AX6" s="657"/>
      <c r="AY6" s="657"/>
      <c r="AZ6" s="657"/>
      <c r="BA6" s="657"/>
      <c r="BB6" s="657"/>
      <c r="BC6" s="657"/>
      <c r="BD6" s="657"/>
      <c r="BE6" s="657"/>
      <c r="BF6" s="658"/>
      <c r="BG6" s="659">
        <v>3728602</v>
      </c>
      <c r="BH6" s="660"/>
      <c r="BI6" s="660"/>
      <c r="BJ6" s="660"/>
      <c r="BK6" s="660"/>
      <c r="BL6" s="660"/>
      <c r="BM6" s="660"/>
      <c r="BN6" s="661"/>
      <c r="BO6" s="662">
        <v>97.8</v>
      </c>
      <c r="BP6" s="662"/>
      <c r="BQ6" s="662"/>
      <c r="BR6" s="662"/>
      <c r="BS6" s="663">
        <v>56770</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163666</v>
      </c>
      <c r="CS6" s="660"/>
      <c r="CT6" s="660"/>
      <c r="CU6" s="660"/>
      <c r="CV6" s="660"/>
      <c r="CW6" s="660"/>
      <c r="CX6" s="660"/>
      <c r="CY6" s="661"/>
      <c r="CZ6" s="653">
        <v>0.8</v>
      </c>
      <c r="DA6" s="654"/>
      <c r="DB6" s="654"/>
      <c r="DC6" s="673"/>
      <c r="DD6" s="668" t="s">
        <v>229</v>
      </c>
      <c r="DE6" s="660"/>
      <c r="DF6" s="660"/>
      <c r="DG6" s="660"/>
      <c r="DH6" s="660"/>
      <c r="DI6" s="660"/>
      <c r="DJ6" s="660"/>
      <c r="DK6" s="660"/>
      <c r="DL6" s="660"/>
      <c r="DM6" s="660"/>
      <c r="DN6" s="660"/>
      <c r="DO6" s="660"/>
      <c r="DP6" s="661"/>
      <c r="DQ6" s="668">
        <v>163662</v>
      </c>
      <c r="DR6" s="660"/>
      <c r="DS6" s="660"/>
      <c r="DT6" s="660"/>
      <c r="DU6" s="660"/>
      <c r="DV6" s="660"/>
      <c r="DW6" s="660"/>
      <c r="DX6" s="660"/>
      <c r="DY6" s="660"/>
      <c r="DZ6" s="660"/>
      <c r="EA6" s="660"/>
      <c r="EB6" s="660"/>
      <c r="EC6" s="669"/>
    </row>
    <row r="7" spans="2:143" ht="11.25" customHeight="1">
      <c r="B7" s="656" t="s">
        <v>230</v>
      </c>
      <c r="C7" s="657"/>
      <c r="D7" s="657"/>
      <c r="E7" s="657"/>
      <c r="F7" s="657"/>
      <c r="G7" s="657"/>
      <c r="H7" s="657"/>
      <c r="I7" s="657"/>
      <c r="J7" s="657"/>
      <c r="K7" s="657"/>
      <c r="L7" s="657"/>
      <c r="M7" s="657"/>
      <c r="N7" s="657"/>
      <c r="O7" s="657"/>
      <c r="P7" s="657"/>
      <c r="Q7" s="658"/>
      <c r="R7" s="659">
        <v>9364</v>
      </c>
      <c r="S7" s="660"/>
      <c r="T7" s="660"/>
      <c r="U7" s="660"/>
      <c r="V7" s="660"/>
      <c r="W7" s="660"/>
      <c r="X7" s="660"/>
      <c r="Y7" s="661"/>
      <c r="Z7" s="662">
        <v>0</v>
      </c>
      <c r="AA7" s="662"/>
      <c r="AB7" s="662"/>
      <c r="AC7" s="662"/>
      <c r="AD7" s="663">
        <v>9364</v>
      </c>
      <c r="AE7" s="663"/>
      <c r="AF7" s="663"/>
      <c r="AG7" s="663"/>
      <c r="AH7" s="663"/>
      <c r="AI7" s="663"/>
      <c r="AJ7" s="663"/>
      <c r="AK7" s="663"/>
      <c r="AL7" s="664">
        <v>0.1</v>
      </c>
      <c r="AM7" s="665"/>
      <c r="AN7" s="665"/>
      <c r="AO7" s="666"/>
      <c r="AP7" s="656" t="s">
        <v>231</v>
      </c>
      <c r="AQ7" s="657"/>
      <c r="AR7" s="657"/>
      <c r="AS7" s="657"/>
      <c r="AT7" s="657"/>
      <c r="AU7" s="657"/>
      <c r="AV7" s="657"/>
      <c r="AW7" s="657"/>
      <c r="AX7" s="657"/>
      <c r="AY7" s="657"/>
      <c r="AZ7" s="657"/>
      <c r="BA7" s="657"/>
      <c r="BB7" s="657"/>
      <c r="BC7" s="657"/>
      <c r="BD7" s="657"/>
      <c r="BE7" s="657"/>
      <c r="BF7" s="658"/>
      <c r="BG7" s="659">
        <v>1711231</v>
      </c>
      <c r="BH7" s="660"/>
      <c r="BI7" s="660"/>
      <c r="BJ7" s="660"/>
      <c r="BK7" s="660"/>
      <c r="BL7" s="660"/>
      <c r="BM7" s="660"/>
      <c r="BN7" s="661"/>
      <c r="BO7" s="662">
        <v>44.9</v>
      </c>
      <c r="BP7" s="662"/>
      <c r="BQ7" s="662"/>
      <c r="BR7" s="662"/>
      <c r="BS7" s="663">
        <v>56770</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3015948</v>
      </c>
      <c r="CS7" s="660"/>
      <c r="CT7" s="660"/>
      <c r="CU7" s="660"/>
      <c r="CV7" s="660"/>
      <c r="CW7" s="660"/>
      <c r="CX7" s="660"/>
      <c r="CY7" s="661"/>
      <c r="CZ7" s="662">
        <v>14.8</v>
      </c>
      <c r="DA7" s="662"/>
      <c r="DB7" s="662"/>
      <c r="DC7" s="662"/>
      <c r="DD7" s="668">
        <v>534772</v>
      </c>
      <c r="DE7" s="660"/>
      <c r="DF7" s="660"/>
      <c r="DG7" s="660"/>
      <c r="DH7" s="660"/>
      <c r="DI7" s="660"/>
      <c r="DJ7" s="660"/>
      <c r="DK7" s="660"/>
      <c r="DL7" s="660"/>
      <c r="DM7" s="660"/>
      <c r="DN7" s="660"/>
      <c r="DO7" s="660"/>
      <c r="DP7" s="661"/>
      <c r="DQ7" s="668">
        <v>2144307</v>
      </c>
      <c r="DR7" s="660"/>
      <c r="DS7" s="660"/>
      <c r="DT7" s="660"/>
      <c r="DU7" s="660"/>
      <c r="DV7" s="660"/>
      <c r="DW7" s="660"/>
      <c r="DX7" s="660"/>
      <c r="DY7" s="660"/>
      <c r="DZ7" s="660"/>
      <c r="EA7" s="660"/>
      <c r="EB7" s="660"/>
      <c r="EC7" s="669"/>
    </row>
    <row r="8" spans="2:143" ht="11.25" customHeight="1">
      <c r="B8" s="656" t="s">
        <v>233</v>
      </c>
      <c r="C8" s="657"/>
      <c r="D8" s="657"/>
      <c r="E8" s="657"/>
      <c r="F8" s="657"/>
      <c r="G8" s="657"/>
      <c r="H8" s="657"/>
      <c r="I8" s="657"/>
      <c r="J8" s="657"/>
      <c r="K8" s="657"/>
      <c r="L8" s="657"/>
      <c r="M8" s="657"/>
      <c r="N8" s="657"/>
      <c r="O8" s="657"/>
      <c r="P8" s="657"/>
      <c r="Q8" s="658"/>
      <c r="R8" s="659">
        <v>17226</v>
      </c>
      <c r="S8" s="660"/>
      <c r="T8" s="660"/>
      <c r="U8" s="660"/>
      <c r="V8" s="660"/>
      <c r="W8" s="660"/>
      <c r="X8" s="660"/>
      <c r="Y8" s="661"/>
      <c r="Z8" s="662">
        <v>0.1</v>
      </c>
      <c r="AA8" s="662"/>
      <c r="AB8" s="662"/>
      <c r="AC8" s="662"/>
      <c r="AD8" s="663">
        <v>17226</v>
      </c>
      <c r="AE8" s="663"/>
      <c r="AF8" s="663"/>
      <c r="AG8" s="663"/>
      <c r="AH8" s="663"/>
      <c r="AI8" s="663"/>
      <c r="AJ8" s="663"/>
      <c r="AK8" s="663"/>
      <c r="AL8" s="664">
        <v>0.1</v>
      </c>
      <c r="AM8" s="665"/>
      <c r="AN8" s="665"/>
      <c r="AO8" s="666"/>
      <c r="AP8" s="656" t="s">
        <v>234</v>
      </c>
      <c r="AQ8" s="657"/>
      <c r="AR8" s="657"/>
      <c r="AS8" s="657"/>
      <c r="AT8" s="657"/>
      <c r="AU8" s="657"/>
      <c r="AV8" s="657"/>
      <c r="AW8" s="657"/>
      <c r="AX8" s="657"/>
      <c r="AY8" s="657"/>
      <c r="AZ8" s="657"/>
      <c r="BA8" s="657"/>
      <c r="BB8" s="657"/>
      <c r="BC8" s="657"/>
      <c r="BD8" s="657"/>
      <c r="BE8" s="657"/>
      <c r="BF8" s="658"/>
      <c r="BG8" s="659">
        <v>58761</v>
      </c>
      <c r="BH8" s="660"/>
      <c r="BI8" s="660"/>
      <c r="BJ8" s="660"/>
      <c r="BK8" s="660"/>
      <c r="BL8" s="660"/>
      <c r="BM8" s="660"/>
      <c r="BN8" s="661"/>
      <c r="BO8" s="662">
        <v>1.5</v>
      </c>
      <c r="BP8" s="662"/>
      <c r="BQ8" s="662"/>
      <c r="BR8" s="662"/>
      <c r="BS8" s="668" t="s">
        <v>125</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5900092</v>
      </c>
      <c r="CS8" s="660"/>
      <c r="CT8" s="660"/>
      <c r="CU8" s="660"/>
      <c r="CV8" s="660"/>
      <c r="CW8" s="660"/>
      <c r="CX8" s="660"/>
      <c r="CY8" s="661"/>
      <c r="CZ8" s="662">
        <v>29</v>
      </c>
      <c r="DA8" s="662"/>
      <c r="DB8" s="662"/>
      <c r="DC8" s="662"/>
      <c r="DD8" s="668">
        <v>136543</v>
      </c>
      <c r="DE8" s="660"/>
      <c r="DF8" s="660"/>
      <c r="DG8" s="660"/>
      <c r="DH8" s="660"/>
      <c r="DI8" s="660"/>
      <c r="DJ8" s="660"/>
      <c r="DK8" s="660"/>
      <c r="DL8" s="660"/>
      <c r="DM8" s="660"/>
      <c r="DN8" s="660"/>
      <c r="DO8" s="660"/>
      <c r="DP8" s="661"/>
      <c r="DQ8" s="668">
        <v>3120955</v>
      </c>
      <c r="DR8" s="660"/>
      <c r="DS8" s="660"/>
      <c r="DT8" s="660"/>
      <c r="DU8" s="660"/>
      <c r="DV8" s="660"/>
      <c r="DW8" s="660"/>
      <c r="DX8" s="660"/>
      <c r="DY8" s="660"/>
      <c r="DZ8" s="660"/>
      <c r="EA8" s="660"/>
      <c r="EB8" s="660"/>
      <c r="EC8" s="669"/>
    </row>
    <row r="9" spans="2:143" ht="11.25" customHeight="1">
      <c r="B9" s="656" t="s">
        <v>236</v>
      </c>
      <c r="C9" s="657"/>
      <c r="D9" s="657"/>
      <c r="E9" s="657"/>
      <c r="F9" s="657"/>
      <c r="G9" s="657"/>
      <c r="H9" s="657"/>
      <c r="I9" s="657"/>
      <c r="J9" s="657"/>
      <c r="K9" s="657"/>
      <c r="L9" s="657"/>
      <c r="M9" s="657"/>
      <c r="N9" s="657"/>
      <c r="O9" s="657"/>
      <c r="P9" s="657"/>
      <c r="Q9" s="658"/>
      <c r="R9" s="659">
        <v>18314</v>
      </c>
      <c r="S9" s="660"/>
      <c r="T9" s="660"/>
      <c r="U9" s="660"/>
      <c r="V9" s="660"/>
      <c r="W9" s="660"/>
      <c r="X9" s="660"/>
      <c r="Y9" s="661"/>
      <c r="Z9" s="662">
        <v>0.1</v>
      </c>
      <c r="AA9" s="662"/>
      <c r="AB9" s="662"/>
      <c r="AC9" s="662"/>
      <c r="AD9" s="663">
        <v>18314</v>
      </c>
      <c r="AE9" s="663"/>
      <c r="AF9" s="663"/>
      <c r="AG9" s="663"/>
      <c r="AH9" s="663"/>
      <c r="AI9" s="663"/>
      <c r="AJ9" s="663"/>
      <c r="AK9" s="663"/>
      <c r="AL9" s="664">
        <v>0.1</v>
      </c>
      <c r="AM9" s="665"/>
      <c r="AN9" s="665"/>
      <c r="AO9" s="666"/>
      <c r="AP9" s="656" t="s">
        <v>237</v>
      </c>
      <c r="AQ9" s="657"/>
      <c r="AR9" s="657"/>
      <c r="AS9" s="657"/>
      <c r="AT9" s="657"/>
      <c r="AU9" s="657"/>
      <c r="AV9" s="657"/>
      <c r="AW9" s="657"/>
      <c r="AX9" s="657"/>
      <c r="AY9" s="657"/>
      <c r="AZ9" s="657"/>
      <c r="BA9" s="657"/>
      <c r="BB9" s="657"/>
      <c r="BC9" s="657"/>
      <c r="BD9" s="657"/>
      <c r="BE9" s="657"/>
      <c r="BF9" s="658"/>
      <c r="BG9" s="659">
        <v>1283076</v>
      </c>
      <c r="BH9" s="660"/>
      <c r="BI9" s="660"/>
      <c r="BJ9" s="660"/>
      <c r="BK9" s="660"/>
      <c r="BL9" s="660"/>
      <c r="BM9" s="660"/>
      <c r="BN9" s="661"/>
      <c r="BO9" s="662">
        <v>33.700000000000003</v>
      </c>
      <c r="BP9" s="662"/>
      <c r="BQ9" s="662"/>
      <c r="BR9" s="662"/>
      <c r="BS9" s="668" t="s">
        <v>125</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1116297</v>
      </c>
      <c r="CS9" s="660"/>
      <c r="CT9" s="660"/>
      <c r="CU9" s="660"/>
      <c r="CV9" s="660"/>
      <c r="CW9" s="660"/>
      <c r="CX9" s="660"/>
      <c r="CY9" s="661"/>
      <c r="CZ9" s="662">
        <v>5.5</v>
      </c>
      <c r="DA9" s="662"/>
      <c r="DB9" s="662"/>
      <c r="DC9" s="662"/>
      <c r="DD9" s="668">
        <v>7294</v>
      </c>
      <c r="DE9" s="660"/>
      <c r="DF9" s="660"/>
      <c r="DG9" s="660"/>
      <c r="DH9" s="660"/>
      <c r="DI9" s="660"/>
      <c r="DJ9" s="660"/>
      <c r="DK9" s="660"/>
      <c r="DL9" s="660"/>
      <c r="DM9" s="660"/>
      <c r="DN9" s="660"/>
      <c r="DO9" s="660"/>
      <c r="DP9" s="661"/>
      <c r="DQ9" s="668">
        <v>996053</v>
      </c>
      <c r="DR9" s="660"/>
      <c r="DS9" s="660"/>
      <c r="DT9" s="660"/>
      <c r="DU9" s="660"/>
      <c r="DV9" s="660"/>
      <c r="DW9" s="660"/>
      <c r="DX9" s="660"/>
      <c r="DY9" s="660"/>
      <c r="DZ9" s="660"/>
      <c r="EA9" s="660"/>
      <c r="EB9" s="660"/>
      <c r="EC9" s="669"/>
    </row>
    <row r="10" spans="2:143" ht="11.25" customHeight="1">
      <c r="B10" s="656" t="s">
        <v>239</v>
      </c>
      <c r="C10" s="657"/>
      <c r="D10" s="657"/>
      <c r="E10" s="657"/>
      <c r="F10" s="657"/>
      <c r="G10" s="657"/>
      <c r="H10" s="657"/>
      <c r="I10" s="657"/>
      <c r="J10" s="657"/>
      <c r="K10" s="657"/>
      <c r="L10" s="657"/>
      <c r="M10" s="657"/>
      <c r="N10" s="657"/>
      <c r="O10" s="657"/>
      <c r="P10" s="657"/>
      <c r="Q10" s="658"/>
      <c r="R10" s="659" t="s">
        <v>125</v>
      </c>
      <c r="S10" s="660"/>
      <c r="T10" s="660"/>
      <c r="U10" s="660"/>
      <c r="V10" s="660"/>
      <c r="W10" s="660"/>
      <c r="X10" s="660"/>
      <c r="Y10" s="661"/>
      <c r="Z10" s="662" t="s">
        <v>229</v>
      </c>
      <c r="AA10" s="662"/>
      <c r="AB10" s="662"/>
      <c r="AC10" s="662"/>
      <c r="AD10" s="663" t="s">
        <v>134</v>
      </c>
      <c r="AE10" s="663"/>
      <c r="AF10" s="663"/>
      <c r="AG10" s="663"/>
      <c r="AH10" s="663"/>
      <c r="AI10" s="663"/>
      <c r="AJ10" s="663"/>
      <c r="AK10" s="663"/>
      <c r="AL10" s="664" t="s">
        <v>229</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83153</v>
      </c>
      <c r="BH10" s="660"/>
      <c r="BI10" s="660"/>
      <c r="BJ10" s="660"/>
      <c r="BK10" s="660"/>
      <c r="BL10" s="660"/>
      <c r="BM10" s="660"/>
      <c r="BN10" s="661"/>
      <c r="BO10" s="662">
        <v>2.2000000000000002</v>
      </c>
      <c r="BP10" s="662"/>
      <c r="BQ10" s="662"/>
      <c r="BR10" s="662"/>
      <c r="BS10" s="668" t="s">
        <v>134</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14003</v>
      </c>
      <c r="CS10" s="660"/>
      <c r="CT10" s="660"/>
      <c r="CU10" s="660"/>
      <c r="CV10" s="660"/>
      <c r="CW10" s="660"/>
      <c r="CX10" s="660"/>
      <c r="CY10" s="661"/>
      <c r="CZ10" s="662">
        <v>0.1</v>
      </c>
      <c r="DA10" s="662"/>
      <c r="DB10" s="662"/>
      <c r="DC10" s="662"/>
      <c r="DD10" s="668" t="s">
        <v>229</v>
      </c>
      <c r="DE10" s="660"/>
      <c r="DF10" s="660"/>
      <c r="DG10" s="660"/>
      <c r="DH10" s="660"/>
      <c r="DI10" s="660"/>
      <c r="DJ10" s="660"/>
      <c r="DK10" s="660"/>
      <c r="DL10" s="660"/>
      <c r="DM10" s="660"/>
      <c r="DN10" s="660"/>
      <c r="DO10" s="660"/>
      <c r="DP10" s="661"/>
      <c r="DQ10" s="668">
        <v>14003</v>
      </c>
      <c r="DR10" s="660"/>
      <c r="DS10" s="660"/>
      <c r="DT10" s="660"/>
      <c r="DU10" s="660"/>
      <c r="DV10" s="660"/>
      <c r="DW10" s="660"/>
      <c r="DX10" s="660"/>
      <c r="DY10" s="660"/>
      <c r="DZ10" s="660"/>
      <c r="EA10" s="660"/>
      <c r="EB10" s="660"/>
      <c r="EC10" s="669"/>
    </row>
    <row r="11" spans="2:143" ht="11.25" customHeight="1">
      <c r="B11" s="656" t="s">
        <v>242</v>
      </c>
      <c r="C11" s="657"/>
      <c r="D11" s="657"/>
      <c r="E11" s="657"/>
      <c r="F11" s="657"/>
      <c r="G11" s="657"/>
      <c r="H11" s="657"/>
      <c r="I11" s="657"/>
      <c r="J11" s="657"/>
      <c r="K11" s="657"/>
      <c r="L11" s="657"/>
      <c r="M11" s="657"/>
      <c r="N11" s="657"/>
      <c r="O11" s="657"/>
      <c r="P11" s="657"/>
      <c r="Q11" s="658"/>
      <c r="R11" s="659" t="s">
        <v>125</v>
      </c>
      <c r="S11" s="660"/>
      <c r="T11" s="660"/>
      <c r="U11" s="660"/>
      <c r="V11" s="660"/>
      <c r="W11" s="660"/>
      <c r="X11" s="660"/>
      <c r="Y11" s="661"/>
      <c r="Z11" s="662" t="s">
        <v>229</v>
      </c>
      <c r="AA11" s="662"/>
      <c r="AB11" s="662"/>
      <c r="AC11" s="662"/>
      <c r="AD11" s="663" t="s">
        <v>125</v>
      </c>
      <c r="AE11" s="663"/>
      <c r="AF11" s="663"/>
      <c r="AG11" s="663"/>
      <c r="AH11" s="663"/>
      <c r="AI11" s="663"/>
      <c r="AJ11" s="663"/>
      <c r="AK11" s="663"/>
      <c r="AL11" s="664" t="s">
        <v>229</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286241</v>
      </c>
      <c r="BH11" s="660"/>
      <c r="BI11" s="660"/>
      <c r="BJ11" s="660"/>
      <c r="BK11" s="660"/>
      <c r="BL11" s="660"/>
      <c r="BM11" s="660"/>
      <c r="BN11" s="661"/>
      <c r="BO11" s="662">
        <v>7.5</v>
      </c>
      <c r="BP11" s="662"/>
      <c r="BQ11" s="662"/>
      <c r="BR11" s="662"/>
      <c r="BS11" s="668">
        <v>56770</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2695754</v>
      </c>
      <c r="CS11" s="660"/>
      <c r="CT11" s="660"/>
      <c r="CU11" s="660"/>
      <c r="CV11" s="660"/>
      <c r="CW11" s="660"/>
      <c r="CX11" s="660"/>
      <c r="CY11" s="661"/>
      <c r="CZ11" s="662">
        <v>13.3</v>
      </c>
      <c r="DA11" s="662"/>
      <c r="DB11" s="662"/>
      <c r="DC11" s="662"/>
      <c r="DD11" s="668">
        <v>1291466</v>
      </c>
      <c r="DE11" s="660"/>
      <c r="DF11" s="660"/>
      <c r="DG11" s="660"/>
      <c r="DH11" s="660"/>
      <c r="DI11" s="660"/>
      <c r="DJ11" s="660"/>
      <c r="DK11" s="660"/>
      <c r="DL11" s="660"/>
      <c r="DM11" s="660"/>
      <c r="DN11" s="660"/>
      <c r="DO11" s="660"/>
      <c r="DP11" s="661"/>
      <c r="DQ11" s="668">
        <v>1211552</v>
      </c>
      <c r="DR11" s="660"/>
      <c r="DS11" s="660"/>
      <c r="DT11" s="660"/>
      <c r="DU11" s="660"/>
      <c r="DV11" s="660"/>
      <c r="DW11" s="660"/>
      <c r="DX11" s="660"/>
      <c r="DY11" s="660"/>
      <c r="DZ11" s="660"/>
      <c r="EA11" s="660"/>
      <c r="EB11" s="660"/>
      <c r="EC11" s="669"/>
    </row>
    <row r="12" spans="2:143" ht="11.25" customHeight="1">
      <c r="B12" s="656" t="s">
        <v>245</v>
      </c>
      <c r="C12" s="657"/>
      <c r="D12" s="657"/>
      <c r="E12" s="657"/>
      <c r="F12" s="657"/>
      <c r="G12" s="657"/>
      <c r="H12" s="657"/>
      <c r="I12" s="657"/>
      <c r="J12" s="657"/>
      <c r="K12" s="657"/>
      <c r="L12" s="657"/>
      <c r="M12" s="657"/>
      <c r="N12" s="657"/>
      <c r="O12" s="657"/>
      <c r="P12" s="657"/>
      <c r="Q12" s="658"/>
      <c r="R12" s="659">
        <v>595644</v>
      </c>
      <c r="S12" s="660"/>
      <c r="T12" s="660"/>
      <c r="U12" s="660"/>
      <c r="V12" s="660"/>
      <c r="W12" s="660"/>
      <c r="X12" s="660"/>
      <c r="Y12" s="661"/>
      <c r="Z12" s="662">
        <v>2.8</v>
      </c>
      <c r="AA12" s="662"/>
      <c r="AB12" s="662"/>
      <c r="AC12" s="662"/>
      <c r="AD12" s="663">
        <v>595644</v>
      </c>
      <c r="AE12" s="663"/>
      <c r="AF12" s="663"/>
      <c r="AG12" s="663"/>
      <c r="AH12" s="663"/>
      <c r="AI12" s="663"/>
      <c r="AJ12" s="663"/>
      <c r="AK12" s="663"/>
      <c r="AL12" s="664">
        <v>4.8</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1689867</v>
      </c>
      <c r="BH12" s="660"/>
      <c r="BI12" s="660"/>
      <c r="BJ12" s="660"/>
      <c r="BK12" s="660"/>
      <c r="BL12" s="660"/>
      <c r="BM12" s="660"/>
      <c r="BN12" s="661"/>
      <c r="BO12" s="662">
        <v>44.3</v>
      </c>
      <c r="BP12" s="662"/>
      <c r="BQ12" s="662"/>
      <c r="BR12" s="662"/>
      <c r="BS12" s="668" t="s">
        <v>134</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1114069</v>
      </c>
      <c r="CS12" s="660"/>
      <c r="CT12" s="660"/>
      <c r="CU12" s="660"/>
      <c r="CV12" s="660"/>
      <c r="CW12" s="660"/>
      <c r="CX12" s="660"/>
      <c r="CY12" s="661"/>
      <c r="CZ12" s="662">
        <v>5.5</v>
      </c>
      <c r="DA12" s="662"/>
      <c r="DB12" s="662"/>
      <c r="DC12" s="662"/>
      <c r="DD12" s="668">
        <v>351508</v>
      </c>
      <c r="DE12" s="660"/>
      <c r="DF12" s="660"/>
      <c r="DG12" s="660"/>
      <c r="DH12" s="660"/>
      <c r="DI12" s="660"/>
      <c r="DJ12" s="660"/>
      <c r="DK12" s="660"/>
      <c r="DL12" s="660"/>
      <c r="DM12" s="660"/>
      <c r="DN12" s="660"/>
      <c r="DO12" s="660"/>
      <c r="DP12" s="661"/>
      <c r="DQ12" s="668">
        <v>597164</v>
      </c>
      <c r="DR12" s="660"/>
      <c r="DS12" s="660"/>
      <c r="DT12" s="660"/>
      <c r="DU12" s="660"/>
      <c r="DV12" s="660"/>
      <c r="DW12" s="660"/>
      <c r="DX12" s="660"/>
      <c r="DY12" s="660"/>
      <c r="DZ12" s="660"/>
      <c r="EA12" s="660"/>
      <c r="EB12" s="660"/>
      <c r="EC12" s="669"/>
    </row>
    <row r="13" spans="2:143" ht="11.25" customHeight="1">
      <c r="B13" s="656" t="s">
        <v>248</v>
      </c>
      <c r="C13" s="657"/>
      <c r="D13" s="657"/>
      <c r="E13" s="657"/>
      <c r="F13" s="657"/>
      <c r="G13" s="657"/>
      <c r="H13" s="657"/>
      <c r="I13" s="657"/>
      <c r="J13" s="657"/>
      <c r="K13" s="657"/>
      <c r="L13" s="657"/>
      <c r="M13" s="657"/>
      <c r="N13" s="657"/>
      <c r="O13" s="657"/>
      <c r="P13" s="657"/>
      <c r="Q13" s="658"/>
      <c r="R13" s="659">
        <v>6626</v>
      </c>
      <c r="S13" s="660"/>
      <c r="T13" s="660"/>
      <c r="U13" s="660"/>
      <c r="V13" s="660"/>
      <c r="W13" s="660"/>
      <c r="X13" s="660"/>
      <c r="Y13" s="661"/>
      <c r="Z13" s="662">
        <v>0</v>
      </c>
      <c r="AA13" s="662"/>
      <c r="AB13" s="662"/>
      <c r="AC13" s="662"/>
      <c r="AD13" s="663">
        <v>6626</v>
      </c>
      <c r="AE13" s="663"/>
      <c r="AF13" s="663"/>
      <c r="AG13" s="663"/>
      <c r="AH13" s="663"/>
      <c r="AI13" s="663"/>
      <c r="AJ13" s="663"/>
      <c r="AK13" s="663"/>
      <c r="AL13" s="664">
        <v>0.1</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1677318</v>
      </c>
      <c r="BH13" s="660"/>
      <c r="BI13" s="660"/>
      <c r="BJ13" s="660"/>
      <c r="BK13" s="660"/>
      <c r="BL13" s="660"/>
      <c r="BM13" s="660"/>
      <c r="BN13" s="661"/>
      <c r="BO13" s="662">
        <v>44</v>
      </c>
      <c r="BP13" s="662"/>
      <c r="BQ13" s="662"/>
      <c r="BR13" s="662"/>
      <c r="BS13" s="668" t="s">
        <v>134</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1179265</v>
      </c>
      <c r="CS13" s="660"/>
      <c r="CT13" s="660"/>
      <c r="CU13" s="660"/>
      <c r="CV13" s="660"/>
      <c r="CW13" s="660"/>
      <c r="CX13" s="660"/>
      <c r="CY13" s="661"/>
      <c r="CZ13" s="662">
        <v>5.8</v>
      </c>
      <c r="DA13" s="662"/>
      <c r="DB13" s="662"/>
      <c r="DC13" s="662"/>
      <c r="DD13" s="668">
        <v>389823</v>
      </c>
      <c r="DE13" s="660"/>
      <c r="DF13" s="660"/>
      <c r="DG13" s="660"/>
      <c r="DH13" s="660"/>
      <c r="DI13" s="660"/>
      <c r="DJ13" s="660"/>
      <c r="DK13" s="660"/>
      <c r="DL13" s="660"/>
      <c r="DM13" s="660"/>
      <c r="DN13" s="660"/>
      <c r="DO13" s="660"/>
      <c r="DP13" s="661"/>
      <c r="DQ13" s="668">
        <v>809138</v>
      </c>
      <c r="DR13" s="660"/>
      <c r="DS13" s="660"/>
      <c r="DT13" s="660"/>
      <c r="DU13" s="660"/>
      <c r="DV13" s="660"/>
      <c r="DW13" s="660"/>
      <c r="DX13" s="660"/>
      <c r="DY13" s="660"/>
      <c r="DZ13" s="660"/>
      <c r="EA13" s="660"/>
      <c r="EB13" s="660"/>
      <c r="EC13" s="669"/>
    </row>
    <row r="14" spans="2:143" ht="11.25" customHeight="1">
      <c r="B14" s="656" t="s">
        <v>251</v>
      </c>
      <c r="C14" s="657"/>
      <c r="D14" s="657"/>
      <c r="E14" s="657"/>
      <c r="F14" s="657"/>
      <c r="G14" s="657"/>
      <c r="H14" s="657"/>
      <c r="I14" s="657"/>
      <c r="J14" s="657"/>
      <c r="K14" s="657"/>
      <c r="L14" s="657"/>
      <c r="M14" s="657"/>
      <c r="N14" s="657"/>
      <c r="O14" s="657"/>
      <c r="P14" s="657"/>
      <c r="Q14" s="658"/>
      <c r="R14" s="659" t="s">
        <v>125</v>
      </c>
      <c r="S14" s="660"/>
      <c r="T14" s="660"/>
      <c r="U14" s="660"/>
      <c r="V14" s="660"/>
      <c r="W14" s="660"/>
      <c r="X14" s="660"/>
      <c r="Y14" s="661"/>
      <c r="Z14" s="662" t="s">
        <v>229</v>
      </c>
      <c r="AA14" s="662"/>
      <c r="AB14" s="662"/>
      <c r="AC14" s="662"/>
      <c r="AD14" s="663" t="s">
        <v>134</v>
      </c>
      <c r="AE14" s="663"/>
      <c r="AF14" s="663"/>
      <c r="AG14" s="663"/>
      <c r="AH14" s="663"/>
      <c r="AI14" s="663"/>
      <c r="AJ14" s="663"/>
      <c r="AK14" s="663"/>
      <c r="AL14" s="664" t="s">
        <v>229</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108377</v>
      </c>
      <c r="BH14" s="660"/>
      <c r="BI14" s="660"/>
      <c r="BJ14" s="660"/>
      <c r="BK14" s="660"/>
      <c r="BL14" s="660"/>
      <c r="BM14" s="660"/>
      <c r="BN14" s="661"/>
      <c r="BO14" s="662">
        <v>2.8</v>
      </c>
      <c r="BP14" s="662"/>
      <c r="BQ14" s="662"/>
      <c r="BR14" s="662"/>
      <c r="BS14" s="668" t="s">
        <v>229</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727084</v>
      </c>
      <c r="CS14" s="660"/>
      <c r="CT14" s="660"/>
      <c r="CU14" s="660"/>
      <c r="CV14" s="660"/>
      <c r="CW14" s="660"/>
      <c r="CX14" s="660"/>
      <c r="CY14" s="661"/>
      <c r="CZ14" s="662">
        <v>3.6</v>
      </c>
      <c r="DA14" s="662"/>
      <c r="DB14" s="662"/>
      <c r="DC14" s="662"/>
      <c r="DD14" s="668">
        <v>160361</v>
      </c>
      <c r="DE14" s="660"/>
      <c r="DF14" s="660"/>
      <c r="DG14" s="660"/>
      <c r="DH14" s="660"/>
      <c r="DI14" s="660"/>
      <c r="DJ14" s="660"/>
      <c r="DK14" s="660"/>
      <c r="DL14" s="660"/>
      <c r="DM14" s="660"/>
      <c r="DN14" s="660"/>
      <c r="DO14" s="660"/>
      <c r="DP14" s="661"/>
      <c r="DQ14" s="668">
        <v>581141</v>
      </c>
      <c r="DR14" s="660"/>
      <c r="DS14" s="660"/>
      <c r="DT14" s="660"/>
      <c r="DU14" s="660"/>
      <c r="DV14" s="660"/>
      <c r="DW14" s="660"/>
      <c r="DX14" s="660"/>
      <c r="DY14" s="660"/>
      <c r="DZ14" s="660"/>
      <c r="EA14" s="660"/>
      <c r="EB14" s="660"/>
      <c r="EC14" s="669"/>
    </row>
    <row r="15" spans="2:143" ht="11.25" customHeight="1">
      <c r="B15" s="656" t="s">
        <v>254</v>
      </c>
      <c r="C15" s="657"/>
      <c r="D15" s="657"/>
      <c r="E15" s="657"/>
      <c r="F15" s="657"/>
      <c r="G15" s="657"/>
      <c r="H15" s="657"/>
      <c r="I15" s="657"/>
      <c r="J15" s="657"/>
      <c r="K15" s="657"/>
      <c r="L15" s="657"/>
      <c r="M15" s="657"/>
      <c r="N15" s="657"/>
      <c r="O15" s="657"/>
      <c r="P15" s="657"/>
      <c r="Q15" s="658"/>
      <c r="R15" s="659">
        <v>62728</v>
      </c>
      <c r="S15" s="660"/>
      <c r="T15" s="660"/>
      <c r="U15" s="660"/>
      <c r="V15" s="660"/>
      <c r="W15" s="660"/>
      <c r="X15" s="660"/>
      <c r="Y15" s="661"/>
      <c r="Z15" s="662">
        <v>0.3</v>
      </c>
      <c r="AA15" s="662"/>
      <c r="AB15" s="662"/>
      <c r="AC15" s="662"/>
      <c r="AD15" s="663">
        <v>62728</v>
      </c>
      <c r="AE15" s="663"/>
      <c r="AF15" s="663"/>
      <c r="AG15" s="663"/>
      <c r="AH15" s="663"/>
      <c r="AI15" s="663"/>
      <c r="AJ15" s="663"/>
      <c r="AK15" s="663"/>
      <c r="AL15" s="664">
        <v>0.5</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219127</v>
      </c>
      <c r="BH15" s="660"/>
      <c r="BI15" s="660"/>
      <c r="BJ15" s="660"/>
      <c r="BK15" s="660"/>
      <c r="BL15" s="660"/>
      <c r="BM15" s="660"/>
      <c r="BN15" s="661"/>
      <c r="BO15" s="662">
        <v>5.8</v>
      </c>
      <c r="BP15" s="662"/>
      <c r="BQ15" s="662"/>
      <c r="BR15" s="662"/>
      <c r="BS15" s="668" t="s">
        <v>229</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1455241</v>
      </c>
      <c r="CS15" s="660"/>
      <c r="CT15" s="660"/>
      <c r="CU15" s="660"/>
      <c r="CV15" s="660"/>
      <c r="CW15" s="660"/>
      <c r="CX15" s="660"/>
      <c r="CY15" s="661"/>
      <c r="CZ15" s="662">
        <v>7.2</v>
      </c>
      <c r="DA15" s="662"/>
      <c r="DB15" s="662"/>
      <c r="DC15" s="662"/>
      <c r="DD15" s="668">
        <v>130173</v>
      </c>
      <c r="DE15" s="660"/>
      <c r="DF15" s="660"/>
      <c r="DG15" s="660"/>
      <c r="DH15" s="660"/>
      <c r="DI15" s="660"/>
      <c r="DJ15" s="660"/>
      <c r="DK15" s="660"/>
      <c r="DL15" s="660"/>
      <c r="DM15" s="660"/>
      <c r="DN15" s="660"/>
      <c r="DO15" s="660"/>
      <c r="DP15" s="661"/>
      <c r="DQ15" s="668">
        <v>1123659</v>
      </c>
      <c r="DR15" s="660"/>
      <c r="DS15" s="660"/>
      <c r="DT15" s="660"/>
      <c r="DU15" s="660"/>
      <c r="DV15" s="660"/>
      <c r="DW15" s="660"/>
      <c r="DX15" s="660"/>
      <c r="DY15" s="660"/>
      <c r="DZ15" s="660"/>
      <c r="EA15" s="660"/>
      <c r="EB15" s="660"/>
      <c r="EC15" s="669"/>
    </row>
    <row r="16" spans="2:143" ht="11.25" customHeight="1">
      <c r="B16" s="656" t="s">
        <v>257</v>
      </c>
      <c r="C16" s="657"/>
      <c r="D16" s="657"/>
      <c r="E16" s="657"/>
      <c r="F16" s="657"/>
      <c r="G16" s="657"/>
      <c r="H16" s="657"/>
      <c r="I16" s="657"/>
      <c r="J16" s="657"/>
      <c r="K16" s="657"/>
      <c r="L16" s="657"/>
      <c r="M16" s="657"/>
      <c r="N16" s="657"/>
      <c r="O16" s="657"/>
      <c r="P16" s="657"/>
      <c r="Q16" s="658"/>
      <c r="R16" s="659" t="s">
        <v>125</v>
      </c>
      <c r="S16" s="660"/>
      <c r="T16" s="660"/>
      <c r="U16" s="660"/>
      <c r="V16" s="660"/>
      <c r="W16" s="660"/>
      <c r="X16" s="660"/>
      <c r="Y16" s="661"/>
      <c r="Z16" s="662" t="s">
        <v>229</v>
      </c>
      <c r="AA16" s="662"/>
      <c r="AB16" s="662"/>
      <c r="AC16" s="662"/>
      <c r="AD16" s="663" t="s">
        <v>229</v>
      </c>
      <c r="AE16" s="663"/>
      <c r="AF16" s="663"/>
      <c r="AG16" s="663"/>
      <c r="AH16" s="663"/>
      <c r="AI16" s="663"/>
      <c r="AJ16" s="663"/>
      <c r="AK16" s="663"/>
      <c r="AL16" s="664" t="s">
        <v>125</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229</v>
      </c>
      <c r="BH16" s="660"/>
      <c r="BI16" s="660"/>
      <c r="BJ16" s="660"/>
      <c r="BK16" s="660"/>
      <c r="BL16" s="660"/>
      <c r="BM16" s="660"/>
      <c r="BN16" s="661"/>
      <c r="BO16" s="662" t="s">
        <v>229</v>
      </c>
      <c r="BP16" s="662"/>
      <c r="BQ16" s="662"/>
      <c r="BR16" s="662"/>
      <c r="BS16" s="668" t="s">
        <v>229</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8553</v>
      </c>
      <c r="CS16" s="660"/>
      <c r="CT16" s="660"/>
      <c r="CU16" s="660"/>
      <c r="CV16" s="660"/>
      <c r="CW16" s="660"/>
      <c r="CX16" s="660"/>
      <c r="CY16" s="661"/>
      <c r="CZ16" s="662">
        <v>0</v>
      </c>
      <c r="DA16" s="662"/>
      <c r="DB16" s="662"/>
      <c r="DC16" s="662"/>
      <c r="DD16" s="668" t="s">
        <v>125</v>
      </c>
      <c r="DE16" s="660"/>
      <c r="DF16" s="660"/>
      <c r="DG16" s="660"/>
      <c r="DH16" s="660"/>
      <c r="DI16" s="660"/>
      <c r="DJ16" s="660"/>
      <c r="DK16" s="660"/>
      <c r="DL16" s="660"/>
      <c r="DM16" s="660"/>
      <c r="DN16" s="660"/>
      <c r="DO16" s="660"/>
      <c r="DP16" s="661"/>
      <c r="DQ16" s="668">
        <v>1463</v>
      </c>
      <c r="DR16" s="660"/>
      <c r="DS16" s="660"/>
      <c r="DT16" s="660"/>
      <c r="DU16" s="660"/>
      <c r="DV16" s="660"/>
      <c r="DW16" s="660"/>
      <c r="DX16" s="660"/>
      <c r="DY16" s="660"/>
      <c r="DZ16" s="660"/>
      <c r="EA16" s="660"/>
      <c r="EB16" s="660"/>
      <c r="EC16" s="669"/>
    </row>
    <row r="17" spans="2:133" ht="11.25" customHeight="1">
      <c r="B17" s="656" t="s">
        <v>260</v>
      </c>
      <c r="C17" s="657"/>
      <c r="D17" s="657"/>
      <c r="E17" s="657"/>
      <c r="F17" s="657"/>
      <c r="G17" s="657"/>
      <c r="H17" s="657"/>
      <c r="I17" s="657"/>
      <c r="J17" s="657"/>
      <c r="K17" s="657"/>
      <c r="L17" s="657"/>
      <c r="M17" s="657"/>
      <c r="N17" s="657"/>
      <c r="O17" s="657"/>
      <c r="P17" s="657"/>
      <c r="Q17" s="658"/>
      <c r="R17" s="659">
        <v>11073</v>
      </c>
      <c r="S17" s="660"/>
      <c r="T17" s="660"/>
      <c r="U17" s="660"/>
      <c r="V17" s="660"/>
      <c r="W17" s="660"/>
      <c r="X17" s="660"/>
      <c r="Y17" s="661"/>
      <c r="Z17" s="662">
        <v>0.1</v>
      </c>
      <c r="AA17" s="662"/>
      <c r="AB17" s="662"/>
      <c r="AC17" s="662"/>
      <c r="AD17" s="663">
        <v>11073</v>
      </c>
      <c r="AE17" s="663"/>
      <c r="AF17" s="663"/>
      <c r="AG17" s="663"/>
      <c r="AH17" s="663"/>
      <c r="AI17" s="663"/>
      <c r="AJ17" s="663"/>
      <c r="AK17" s="663"/>
      <c r="AL17" s="664">
        <v>0.1</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125</v>
      </c>
      <c r="BH17" s="660"/>
      <c r="BI17" s="660"/>
      <c r="BJ17" s="660"/>
      <c r="BK17" s="660"/>
      <c r="BL17" s="660"/>
      <c r="BM17" s="660"/>
      <c r="BN17" s="661"/>
      <c r="BO17" s="662" t="s">
        <v>125</v>
      </c>
      <c r="BP17" s="662"/>
      <c r="BQ17" s="662"/>
      <c r="BR17" s="662"/>
      <c r="BS17" s="668" t="s">
        <v>229</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2890462</v>
      </c>
      <c r="CS17" s="660"/>
      <c r="CT17" s="660"/>
      <c r="CU17" s="660"/>
      <c r="CV17" s="660"/>
      <c r="CW17" s="660"/>
      <c r="CX17" s="660"/>
      <c r="CY17" s="661"/>
      <c r="CZ17" s="662">
        <v>14.2</v>
      </c>
      <c r="DA17" s="662"/>
      <c r="DB17" s="662"/>
      <c r="DC17" s="662"/>
      <c r="DD17" s="668" t="s">
        <v>229</v>
      </c>
      <c r="DE17" s="660"/>
      <c r="DF17" s="660"/>
      <c r="DG17" s="660"/>
      <c r="DH17" s="660"/>
      <c r="DI17" s="660"/>
      <c r="DJ17" s="660"/>
      <c r="DK17" s="660"/>
      <c r="DL17" s="660"/>
      <c r="DM17" s="660"/>
      <c r="DN17" s="660"/>
      <c r="DO17" s="660"/>
      <c r="DP17" s="661"/>
      <c r="DQ17" s="668">
        <v>2710897</v>
      </c>
      <c r="DR17" s="660"/>
      <c r="DS17" s="660"/>
      <c r="DT17" s="660"/>
      <c r="DU17" s="660"/>
      <c r="DV17" s="660"/>
      <c r="DW17" s="660"/>
      <c r="DX17" s="660"/>
      <c r="DY17" s="660"/>
      <c r="DZ17" s="660"/>
      <c r="EA17" s="660"/>
      <c r="EB17" s="660"/>
      <c r="EC17" s="669"/>
    </row>
    <row r="18" spans="2:133" ht="11.25" customHeight="1">
      <c r="B18" s="656" t="s">
        <v>263</v>
      </c>
      <c r="C18" s="657"/>
      <c r="D18" s="657"/>
      <c r="E18" s="657"/>
      <c r="F18" s="657"/>
      <c r="G18" s="657"/>
      <c r="H18" s="657"/>
      <c r="I18" s="657"/>
      <c r="J18" s="657"/>
      <c r="K18" s="657"/>
      <c r="L18" s="657"/>
      <c r="M18" s="657"/>
      <c r="N18" s="657"/>
      <c r="O18" s="657"/>
      <c r="P18" s="657"/>
      <c r="Q18" s="658"/>
      <c r="R18" s="659">
        <v>8626795</v>
      </c>
      <c r="S18" s="660"/>
      <c r="T18" s="660"/>
      <c r="U18" s="660"/>
      <c r="V18" s="660"/>
      <c r="W18" s="660"/>
      <c r="X18" s="660"/>
      <c r="Y18" s="661"/>
      <c r="Z18" s="662">
        <v>40.4</v>
      </c>
      <c r="AA18" s="662"/>
      <c r="AB18" s="662"/>
      <c r="AC18" s="662"/>
      <c r="AD18" s="663">
        <v>7643476</v>
      </c>
      <c r="AE18" s="663"/>
      <c r="AF18" s="663"/>
      <c r="AG18" s="663"/>
      <c r="AH18" s="663"/>
      <c r="AI18" s="663"/>
      <c r="AJ18" s="663"/>
      <c r="AK18" s="663"/>
      <c r="AL18" s="664">
        <v>61.8</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229</v>
      </c>
      <c r="BH18" s="660"/>
      <c r="BI18" s="660"/>
      <c r="BJ18" s="660"/>
      <c r="BK18" s="660"/>
      <c r="BL18" s="660"/>
      <c r="BM18" s="660"/>
      <c r="BN18" s="661"/>
      <c r="BO18" s="662" t="s">
        <v>134</v>
      </c>
      <c r="BP18" s="662"/>
      <c r="BQ18" s="662"/>
      <c r="BR18" s="662"/>
      <c r="BS18" s="668" t="s">
        <v>125</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v>61126</v>
      </c>
      <c r="CS18" s="660"/>
      <c r="CT18" s="660"/>
      <c r="CU18" s="660"/>
      <c r="CV18" s="660"/>
      <c r="CW18" s="660"/>
      <c r="CX18" s="660"/>
      <c r="CY18" s="661"/>
      <c r="CZ18" s="662">
        <v>0.3</v>
      </c>
      <c r="DA18" s="662"/>
      <c r="DB18" s="662"/>
      <c r="DC18" s="662"/>
      <c r="DD18" s="668">
        <v>61126</v>
      </c>
      <c r="DE18" s="660"/>
      <c r="DF18" s="660"/>
      <c r="DG18" s="660"/>
      <c r="DH18" s="660"/>
      <c r="DI18" s="660"/>
      <c r="DJ18" s="660"/>
      <c r="DK18" s="660"/>
      <c r="DL18" s="660"/>
      <c r="DM18" s="660"/>
      <c r="DN18" s="660"/>
      <c r="DO18" s="660"/>
      <c r="DP18" s="661"/>
      <c r="DQ18" s="668">
        <v>61126</v>
      </c>
      <c r="DR18" s="660"/>
      <c r="DS18" s="660"/>
      <c r="DT18" s="660"/>
      <c r="DU18" s="660"/>
      <c r="DV18" s="660"/>
      <c r="DW18" s="660"/>
      <c r="DX18" s="660"/>
      <c r="DY18" s="660"/>
      <c r="DZ18" s="660"/>
      <c r="EA18" s="660"/>
      <c r="EB18" s="660"/>
      <c r="EC18" s="669"/>
    </row>
    <row r="19" spans="2:133" ht="11.25" customHeight="1">
      <c r="B19" s="656" t="s">
        <v>266</v>
      </c>
      <c r="C19" s="657"/>
      <c r="D19" s="657"/>
      <c r="E19" s="657"/>
      <c r="F19" s="657"/>
      <c r="G19" s="657"/>
      <c r="H19" s="657"/>
      <c r="I19" s="657"/>
      <c r="J19" s="657"/>
      <c r="K19" s="657"/>
      <c r="L19" s="657"/>
      <c r="M19" s="657"/>
      <c r="N19" s="657"/>
      <c r="O19" s="657"/>
      <c r="P19" s="657"/>
      <c r="Q19" s="658"/>
      <c r="R19" s="659">
        <v>7643476</v>
      </c>
      <c r="S19" s="660"/>
      <c r="T19" s="660"/>
      <c r="U19" s="660"/>
      <c r="V19" s="660"/>
      <c r="W19" s="660"/>
      <c r="X19" s="660"/>
      <c r="Y19" s="661"/>
      <c r="Z19" s="662">
        <v>35.799999999999997</v>
      </c>
      <c r="AA19" s="662"/>
      <c r="AB19" s="662"/>
      <c r="AC19" s="662"/>
      <c r="AD19" s="663">
        <v>7643476</v>
      </c>
      <c r="AE19" s="663"/>
      <c r="AF19" s="663"/>
      <c r="AG19" s="663"/>
      <c r="AH19" s="663"/>
      <c r="AI19" s="663"/>
      <c r="AJ19" s="663"/>
      <c r="AK19" s="663"/>
      <c r="AL19" s="664">
        <v>61.8</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82158</v>
      </c>
      <c r="BH19" s="660"/>
      <c r="BI19" s="660"/>
      <c r="BJ19" s="660"/>
      <c r="BK19" s="660"/>
      <c r="BL19" s="660"/>
      <c r="BM19" s="660"/>
      <c r="BN19" s="661"/>
      <c r="BO19" s="662">
        <v>2.2000000000000002</v>
      </c>
      <c r="BP19" s="662"/>
      <c r="BQ19" s="662"/>
      <c r="BR19" s="662"/>
      <c r="BS19" s="668" t="s">
        <v>229</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125</v>
      </c>
      <c r="CS19" s="660"/>
      <c r="CT19" s="660"/>
      <c r="CU19" s="660"/>
      <c r="CV19" s="660"/>
      <c r="CW19" s="660"/>
      <c r="CX19" s="660"/>
      <c r="CY19" s="661"/>
      <c r="CZ19" s="662" t="s">
        <v>229</v>
      </c>
      <c r="DA19" s="662"/>
      <c r="DB19" s="662"/>
      <c r="DC19" s="662"/>
      <c r="DD19" s="668" t="s">
        <v>229</v>
      </c>
      <c r="DE19" s="660"/>
      <c r="DF19" s="660"/>
      <c r="DG19" s="660"/>
      <c r="DH19" s="660"/>
      <c r="DI19" s="660"/>
      <c r="DJ19" s="660"/>
      <c r="DK19" s="660"/>
      <c r="DL19" s="660"/>
      <c r="DM19" s="660"/>
      <c r="DN19" s="660"/>
      <c r="DO19" s="660"/>
      <c r="DP19" s="661"/>
      <c r="DQ19" s="668" t="s">
        <v>125</v>
      </c>
      <c r="DR19" s="660"/>
      <c r="DS19" s="660"/>
      <c r="DT19" s="660"/>
      <c r="DU19" s="660"/>
      <c r="DV19" s="660"/>
      <c r="DW19" s="660"/>
      <c r="DX19" s="660"/>
      <c r="DY19" s="660"/>
      <c r="DZ19" s="660"/>
      <c r="EA19" s="660"/>
      <c r="EB19" s="660"/>
      <c r="EC19" s="669"/>
    </row>
    <row r="20" spans="2:133" ht="11.25" customHeight="1">
      <c r="B20" s="656" t="s">
        <v>269</v>
      </c>
      <c r="C20" s="657"/>
      <c r="D20" s="657"/>
      <c r="E20" s="657"/>
      <c r="F20" s="657"/>
      <c r="G20" s="657"/>
      <c r="H20" s="657"/>
      <c r="I20" s="657"/>
      <c r="J20" s="657"/>
      <c r="K20" s="657"/>
      <c r="L20" s="657"/>
      <c r="M20" s="657"/>
      <c r="N20" s="657"/>
      <c r="O20" s="657"/>
      <c r="P20" s="657"/>
      <c r="Q20" s="658"/>
      <c r="R20" s="659">
        <v>983319</v>
      </c>
      <c r="S20" s="660"/>
      <c r="T20" s="660"/>
      <c r="U20" s="660"/>
      <c r="V20" s="660"/>
      <c r="W20" s="660"/>
      <c r="X20" s="660"/>
      <c r="Y20" s="661"/>
      <c r="Z20" s="662">
        <v>4.5999999999999996</v>
      </c>
      <c r="AA20" s="662"/>
      <c r="AB20" s="662"/>
      <c r="AC20" s="662"/>
      <c r="AD20" s="663" t="s">
        <v>229</v>
      </c>
      <c r="AE20" s="663"/>
      <c r="AF20" s="663"/>
      <c r="AG20" s="663"/>
      <c r="AH20" s="663"/>
      <c r="AI20" s="663"/>
      <c r="AJ20" s="663"/>
      <c r="AK20" s="663"/>
      <c r="AL20" s="664" t="s">
        <v>229</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82158</v>
      </c>
      <c r="BH20" s="660"/>
      <c r="BI20" s="660"/>
      <c r="BJ20" s="660"/>
      <c r="BK20" s="660"/>
      <c r="BL20" s="660"/>
      <c r="BM20" s="660"/>
      <c r="BN20" s="661"/>
      <c r="BO20" s="662">
        <v>2.2000000000000002</v>
      </c>
      <c r="BP20" s="662"/>
      <c r="BQ20" s="662"/>
      <c r="BR20" s="662"/>
      <c r="BS20" s="668" t="s">
        <v>229</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20341560</v>
      </c>
      <c r="CS20" s="660"/>
      <c r="CT20" s="660"/>
      <c r="CU20" s="660"/>
      <c r="CV20" s="660"/>
      <c r="CW20" s="660"/>
      <c r="CX20" s="660"/>
      <c r="CY20" s="661"/>
      <c r="CZ20" s="662">
        <v>100</v>
      </c>
      <c r="DA20" s="662"/>
      <c r="DB20" s="662"/>
      <c r="DC20" s="662"/>
      <c r="DD20" s="668">
        <v>3063066</v>
      </c>
      <c r="DE20" s="660"/>
      <c r="DF20" s="660"/>
      <c r="DG20" s="660"/>
      <c r="DH20" s="660"/>
      <c r="DI20" s="660"/>
      <c r="DJ20" s="660"/>
      <c r="DK20" s="660"/>
      <c r="DL20" s="660"/>
      <c r="DM20" s="660"/>
      <c r="DN20" s="660"/>
      <c r="DO20" s="660"/>
      <c r="DP20" s="661"/>
      <c r="DQ20" s="668">
        <v>13535120</v>
      </c>
      <c r="DR20" s="660"/>
      <c r="DS20" s="660"/>
      <c r="DT20" s="660"/>
      <c r="DU20" s="660"/>
      <c r="DV20" s="660"/>
      <c r="DW20" s="660"/>
      <c r="DX20" s="660"/>
      <c r="DY20" s="660"/>
      <c r="DZ20" s="660"/>
      <c r="EA20" s="660"/>
      <c r="EB20" s="660"/>
      <c r="EC20" s="669"/>
    </row>
    <row r="21" spans="2:133" ht="11.25" customHeight="1">
      <c r="B21" s="656" t="s">
        <v>272</v>
      </c>
      <c r="C21" s="657"/>
      <c r="D21" s="657"/>
      <c r="E21" s="657"/>
      <c r="F21" s="657"/>
      <c r="G21" s="657"/>
      <c r="H21" s="657"/>
      <c r="I21" s="657"/>
      <c r="J21" s="657"/>
      <c r="K21" s="657"/>
      <c r="L21" s="657"/>
      <c r="M21" s="657"/>
      <c r="N21" s="657"/>
      <c r="O21" s="657"/>
      <c r="P21" s="657"/>
      <c r="Q21" s="658"/>
      <c r="R21" s="659" t="s">
        <v>229</v>
      </c>
      <c r="S21" s="660"/>
      <c r="T21" s="660"/>
      <c r="U21" s="660"/>
      <c r="V21" s="660"/>
      <c r="W21" s="660"/>
      <c r="X21" s="660"/>
      <c r="Y21" s="661"/>
      <c r="Z21" s="662" t="s">
        <v>229</v>
      </c>
      <c r="AA21" s="662"/>
      <c r="AB21" s="662"/>
      <c r="AC21" s="662"/>
      <c r="AD21" s="663" t="s">
        <v>229</v>
      </c>
      <c r="AE21" s="663"/>
      <c r="AF21" s="663"/>
      <c r="AG21" s="663"/>
      <c r="AH21" s="663"/>
      <c r="AI21" s="663"/>
      <c r="AJ21" s="663"/>
      <c r="AK21" s="663"/>
      <c r="AL21" s="664" t="s">
        <v>134</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39681</v>
      </c>
      <c r="BH21" s="660"/>
      <c r="BI21" s="660"/>
      <c r="BJ21" s="660"/>
      <c r="BK21" s="660"/>
      <c r="BL21" s="660"/>
      <c r="BM21" s="660"/>
      <c r="BN21" s="661"/>
      <c r="BO21" s="662">
        <v>1</v>
      </c>
      <c r="BP21" s="662"/>
      <c r="BQ21" s="662"/>
      <c r="BR21" s="662"/>
      <c r="BS21" s="668" t="s">
        <v>229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274</v>
      </c>
      <c r="C22" s="657"/>
      <c r="D22" s="657"/>
      <c r="E22" s="657"/>
      <c r="F22" s="657"/>
      <c r="G22" s="657"/>
      <c r="H22" s="657"/>
      <c r="I22" s="657"/>
      <c r="J22" s="657"/>
      <c r="K22" s="657"/>
      <c r="L22" s="657"/>
      <c r="M22" s="657"/>
      <c r="N22" s="657"/>
      <c r="O22" s="657"/>
      <c r="P22" s="657"/>
      <c r="Q22" s="658"/>
      <c r="R22" s="659">
        <v>13351287</v>
      </c>
      <c r="S22" s="660"/>
      <c r="T22" s="660"/>
      <c r="U22" s="660"/>
      <c r="V22" s="660"/>
      <c r="W22" s="660"/>
      <c r="X22" s="660"/>
      <c r="Y22" s="661"/>
      <c r="Z22" s="662">
        <v>62.5</v>
      </c>
      <c r="AA22" s="662"/>
      <c r="AB22" s="662"/>
      <c r="AC22" s="662"/>
      <c r="AD22" s="663">
        <v>12325491</v>
      </c>
      <c r="AE22" s="663"/>
      <c r="AF22" s="663"/>
      <c r="AG22" s="663"/>
      <c r="AH22" s="663"/>
      <c r="AI22" s="663"/>
      <c r="AJ22" s="663"/>
      <c r="AK22" s="663"/>
      <c r="AL22" s="664">
        <v>99.6</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229</v>
      </c>
      <c r="BH22" s="660"/>
      <c r="BI22" s="660"/>
      <c r="BJ22" s="660"/>
      <c r="BK22" s="660"/>
      <c r="BL22" s="660"/>
      <c r="BM22" s="660"/>
      <c r="BN22" s="661"/>
      <c r="BO22" s="662" t="s">
        <v>229</v>
      </c>
      <c r="BP22" s="662"/>
      <c r="BQ22" s="662"/>
      <c r="BR22" s="662"/>
      <c r="BS22" s="668" t="s">
        <v>125</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277</v>
      </c>
      <c r="C23" s="657"/>
      <c r="D23" s="657"/>
      <c r="E23" s="657"/>
      <c r="F23" s="657"/>
      <c r="G23" s="657"/>
      <c r="H23" s="657"/>
      <c r="I23" s="657"/>
      <c r="J23" s="657"/>
      <c r="K23" s="657"/>
      <c r="L23" s="657"/>
      <c r="M23" s="657"/>
      <c r="N23" s="657"/>
      <c r="O23" s="657"/>
      <c r="P23" s="657"/>
      <c r="Q23" s="658"/>
      <c r="R23" s="659">
        <v>3770</v>
      </c>
      <c r="S23" s="660"/>
      <c r="T23" s="660"/>
      <c r="U23" s="660"/>
      <c r="V23" s="660"/>
      <c r="W23" s="660"/>
      <c r="X23" s="660"/>
      <c r="Y23" s="661"/>
      <c r="Z23" s="662">
        <v>0</v>
      </c>
      <c r="AA23" s="662"/>
      <c r="AB23" s="662"/>
      <c r="AC23" s="662"/>
      <c r="AD23" s="663">
        <v>3770</v>
      </c>
      <c r="AE23" s="663"/>
      <c r="AF23" s="663"/>
      <c r="AG23" s="663"/>
      <c r="AH23" s="663"/>
      <c r="AI23" s="663"/>
      <c r="AJ23" s="663"/>
      <c r="AK23" s="663"/>
      <c r="AL23" s="664">
        <v>0</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v>42477</v>
      </c>
      <c r="BH23" s="660"/>
      <c r="BI23" s="660"/>
      <c r="BJ23" s="660"/>
      <c r="BK23" s="660"/>
      <c r="BL23" s="660"/>
      <c r="BM23" s="660"/>
      <c r="BN23" s="661"/>
      <c r="BO23" s="662">
        <v>1.1000000000000001</v>
      </c>
      <c r="BP23" s="662"/>
      <c r="BQ23" s="662"/>
      <c r="BR23" s="662"/>
      <c r="BS23" s="668" t="s">
        <v>125</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c r="B24" s="656" t="s">
        <v>284</v>
      </c>
      <c r="C24" s="657"/>
      <c r="D24" s="657"/>
      <c r="E24" s="657"/>
      <c r="F24" s="657"/>
      <c r="G24" s="657"/>
      <c r="H24" s="657"/>
      <c r="I24" s="657"/>
      <c r="J24" s="657"/>
      <c r="K24" s="657"/>
      <c r="L24" s="657"/>
      <c r="M24" s="657"/>
      <c r="N24" s="657"/>
      <c r="O24" s="657"/>
      <c r="P24" s="657"/>
      <c r="Q24" s="658"/>
      <c r="R24" s="659">
        <v>67170</v>
      </c>
      <c r="S24" s="660"/>
      <c r="T24" s="660"/>
      <c r="U24" s="660"/>
      <c r="V24" s="660"/>
      <c r="W24" s="660"/>
      <c r="X24" s="660"/>
      <c r="Y24" s="661"/>
      <c r="Z24" s="662">
        <v>0.3</v>
      </c>
      <c r="AA24" s="662"/>
      <c r="AB24" s="662"/>
      <c r="AC24" s="662"/>
      <c r="AD24" s="663" t="s">
        <v>125</v>
      </c>
      <c r="AE24" s="663"/>
      <c r="AF24" s="663"/>
      <c r="AG24" s="663"/>
      <c r="AH24" s="663"/>
      <c r="AI24" s="663"/>
      <c r="AJ24" s="663"/>
      <c r="AK24" s="663"/>
      <c r="AL24" s="664" t="s">
        <v>134</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229</v>
      </c>
      <c r="BH24" s="660"/>
      <c r="BI24" s="660"/>
      <c r="BJ24" s="660"/>
      <c r="BK24" s="660"/>
      <c r="BL24" s="660"/>
      <c r="BM24" s="660"/>
      <c r="BN24" s="661"/>
      <c r="BO24" s="662" t="s">
        <v>229</v>
      </c>
      <c r="BP24" s="662"/>
      <c r="BQ24" s="662"/>
      <c r="BR24" s="662"/>
      <c r="BS24" s="668" t="s">
        <v>229</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9549593</v>
      </c>
      <c r="CS24" s="649"/>
      <c r="CT24" s="649"/>
      <c r="CU24" s="649"/>
      <c r="CV24" s="649"/>
      <c r="CW24" s="649"/>
      <c r="CX24" s="649"/>
      <c r="CY24" s="650"/>
      <c r="CZ24" s="653">
        <v>46.9</v>
      </c>
      <c r="DA24" s="654"/>
      <c r="DB24" s="654"/>
      <c r="DC24" s="673"/>
      <c r="DD24" s="692">
        <v>7005697</v>
      </c>
      <c r="DE24" s="649"/>
      <c r="DF24" s="649"/>
      <c r="DG24" s="649"/>
      <c r="DH24" s="649"/>
      <c r="DI24" s="649"/>
      <c r="DJ24" s="649"/>
      <c r="DK24" s="650"/>
      <c r="DL24" s="692">
        <v>6961144</v>
      </c>
      <c r="DM24" s="649"/>
      <c r="DN24" s="649"/>
      <c r="DO24" s="649"/>
      <c r="DP24" s="649"/>
      <c r="DQ24" s="649"/>
      <c r="DR24" s="649"/>
      <c r="DS24" s="649"/>
      <c r="DT24" s="649"/>
      <c r="DU24" s="649"/>
      <c r="DV24" s="650"/>
      <c r="DW24" s="653">
        <v>56.3</v>
      </c>
      <c r="DX24" s="654"/>
      <c r="DY24" s="654"/>
      <c r="DZ24" s="654"/>
      <c r="EA24" s="654"/>
      <c r="EB24" s="654"/>
      <c r="EC24" s="655"/>
    </row>
    <row r="25" spans="2:133" ht="11.25" customHeight="1">
      <c r="B25" s="656" t="s">
        <v>287</v>
      </c>
      <c r="C25" s="657"/>
      <c r="D25" s="657"/>
      <c r="E25" s="657"/>
      <c r="F25" s="657"/>
      <c r="G25" s="657"/>
      <c r="H25" s="657"/>
      <c r="I25" s="657"/>
      <c r="J25" s="657"/>
      <c r="K25" s="657"/>
      <c r="L25" s="657"/>
      <c r="M25" s="657"/>
      <c r="N25" s="657"/>
      <c r="O25" s="657"/>
      <c r="P25" s="657"/>
      <c r="Q25" s="658"/>
      <c r="R25" s="659">
        <v>506512</v>
      </c>
      <c r="S25" s="660"/>
      <c r="T25" s="660"/>
      <c r="U25" s="660"/>
      <c r="V25" s="660"/>
      <c r="W25" s="660"/>
      <c r="X25" s="660"/>
      <c r="Y25" s="661"/>
      <c r="Z25" s="662">
        <v>2.4</v>
      </c>
      <c r="AA25" s="662"/>
      <c r="AB25" s="662"/>
      <c r="AC25" s="662"/>
      <c r="AD25" s="663">
        <v>15641</v>
      </c>
      <c r="AE25" s="663"/>
      <c r="AF25" s="663"/>
      <c r="AG25" s="663"/>
      <c r="AH25" s="663"/>
      <c r="AI25" s="663"/>
      <c r="AJ25" s="663"/>
      <c r="AK25" s="663"/>
      <c r="AL25" s="664">
        <v>0.1</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125</v>
      </c>
      <c r="BH25" s="660"/>
      <c r="BI25" s="660"/>
      <c r="BJ25" s="660"/>
      <c r="BK25" s="660"/>
      <c r="BL25" s="660"/>
      <c r="BM25" s="660"/>
      <c r="BN25" s="661"/>
      <c r="BO25" s="662" t="s">
        <v>125</v>
      </c>
      <c r="BP25" s="662"/>
      <c r="BQ25" s="662"/>
      <c r="BR25" s="662"/>
      <c r="BS25" s="668" t="s">
        <v>229</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3497337</v>
      </c>
      <c r="CS25" s="693"/>
      <c r="CT25" s="693"/>
      <c r="CU25" s="693"/>
      <c r="CV25" s="693"/>
      <c r="CW25" s="693"/>
      <c r="CX25" s="693"/>
      <c r="CY25" s="694"/>
      <c r="CZ25" s="664">
        <v>17.2</v>
      </c>
      <c r="DA25" s="695"/>
      <c r="DB25" s="695"/>
      <c r="DC25" s="698"/>
      <c r="DD25" s="668">
        <v>3295449</v>
      </c>
      <c r="DE25" s="693"/>
      <c r="DF25" s="693"/>
      <c r="DG25" s="693"/>
      <c r="DH25" s="693"/>
      <c r="DI25" s="693"/>
      <c r="DJ25" s="693"/>
      <c r="DK25" s="694"/>
      <c r="DL25" s="668">
        <v>3251036</v>
      </c>
      <c r="DM25" s="693"/>
      <c r="DN25" s="693"/>
      <c r="DO25" s="693"/>
      <c r="DP25" s="693"/>
      <c r="DQ25" s="693"/>
      <c r="DR25" s="693"/>
      <c r="DS25" s="693"/>
      <c r="DT25" s="693"/>
      <c r="DU25" s="693"/>
      <c r="DV25" s="694"/>
      <c r="DW25" s="664">
        <v>26.3</v>
      </c>
      <c r="DX25" s="695"/>
      <c r="DY25" s="695"/>
      <c r="DZ25" s="695"/>
      <c r="EA25" s="695"/>
      <c r="EB25" s="695"/>
      <c r="EC25" s="696"/>
    </row>
    <row r="26" spans="2:133" ht="11.25" customHeight="1">
      <c r="B26" s="656" t="s">
        <v>290</v>
      </c>
      <c r="C26" s="657"/>
      <c r="D26" s="657"/>
      <c r="E26" s="657"/>
      <c r="F26" s="657"/>
      <c r="G26" s="657"/>
      <c r="H26" s="657"/>
      <c r="I26" s="657"/>
      <c r="J26" s="657"/>
      <c r="K26" s="657"/>
      <c r="L26" s="657"/>
      <c r="M26" s="657"/>
      <c r="N26" s="657"/>
      <c r="O26" s="657"/>
      <c r="P26" s="657"/>
      <c r="Q26" s="658"/>
      <c r="R26" s="659">
        <v>21465</v>
      </c>
      <c r="S26" s="660"/>
      <c r="T26" s="660"/>
      <c r="U26" s="660"/>
      <c r="V26" s="660"/>
      <c r="W26" s="660"/>
      <c r="X26" s="660"/>
      <c r="Y26" s="661"/>
      <c r="Z26" s="662">
        <v>0.1</v>
      </c>
      <c r="AA26" s="662"/>
      <c r="AB26" s="662"/>
      <c r="AC26" s="662"/>
      <c r="AD26" s="663" t="s">
        <v>134</v>
      </c>
      <c r="AE26" s="663"/>
      <c r="AF26" s="663"/>
      <c r="AG26" s="663"/>
      <c r="AH26" s="663"/>
      <c r="AI26" s="663"/>
      <c r="AJ26" s="663"/>
      <c r="AK26" s="663"/>
      <c r="AL26" s="664" t="s">
        <v>229</v>
      </c>
      <c r="AM26" s="665"/>
      <c r="AN26" s="665"/>
      <c r="AO26" s="666"/>
      <c r="AP26" s="677" t="s">
        <v>291</v>
      </c>
      <c r="AQ26" s="697"/>
      <c r="AR26" s="697"/>
      <c r="AS26" s="697"/>
      <c r="AT26" s="697"/>
      <c r="AU26" s="697"/>
      <c r="AV26" s="697"/>
      <c r="AW26" s="697"/>
      <c r="AX26" s="697"/>
      <c r="AY26" s="697"/>
      <c r="AZ26" s="697"/>
      <c r="BA26" s="697"/>
      <c r="BB26" s="697"/>
      <c r="BC26" s="697"/>
      <c r="BD26" s="697"/>
      <c r="BE26" s="697"/>
      <c r="BF26" s="679"/>
      <c r="BG26" s="659" t="s">
        <v>229</v>
      </c>
      <c r="BH26" s="660"/>
      <c r="BI26" s="660"/>
      <c r="BJ26" s="660"/>
      <c r="BK26" s="660"/>
      <c r="BL26" s="660"/>
      <c r="BM26" s="660"/>
      <c r="BN26" s="661"/>
      <c r="BO26" s="662" t="s">
        <v>125</v>
      </c>
      <c r="BP26" s="662"/>
      <c r="BQ26" s="662"/>
      <c r="BR26" s="662"/>
      <c r="BS26" s="668" t="s">
        <v>229</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2277363</v>
      </c>
      <c r="CS26" s="660"/>
      <c r="CT26" s="660"/>
      <c r="CU26" s="660"/>
      <c r="CV26" s="660"/>
      <c r="CW26" s="660"/>
      <c r="CX26" s="660"/>
      <c r="CY26" s="661"/>
      <c r="CZ26" s="664">
        <v>11.2</v>
      </c>
      <c r="DA26" s="695"/>
      <c r="DB26" s="695"/>
      <c r="DC26" s="698"/>
      <c r="DD26" s="668">
        <v>2125402</v>
      </c>
      <c r="DE26" s="660"/>
      <c r="DF26" s="660"/>
      <c r="DG26" s="660"/>
      <c r="DH26" s="660"/>
      <c r="DI26" s="660"/>
      <c r="DJ26" s="660"/>
      <c r="DK26" s="661"/>
      <c r="DL26" s="668" t="s">
        <v>134</v>
      </c>
      <c r="DM26" s="660"/>
      <c r="DN26" s="660"/>
      <c r="DO26" s="660"/>
      <c r="DP26" s="660"/>
      <c r="DQ26" s="660"/>
      <c r="DR26" s="660"/>
      <c r="DS26" s="660"/>
      <c r="DT26" s="660"/>
      <c r="DU26" s="660"/>
      <c r="DV26" s="661"/>
      <c r="DW26" s="664" t="s">
        <v>229</v>
      </c>
      <c r="DX26" s="695"/>
      <c r="DY26" s="695"/>
      <c r="DZ26" s="695"/>
      <c r="EA26" s="695"/>
      <c r="EB26" s="695"/>
      <c r="EC26" s="696"/>
    </row>
    <row r="27" spans="2:133" ht="11.25" customHeight="1">
      <c r="B27" s="656" t="s">
        <v>293</v>
      </c>
      <c r="C27" s="657"/>
      <c r="D27" s="657"/>
      <c r="E27" s="657"/>
      <c r="F27" s="657"/>
      <c r="G27" s="657"/>
      <c r="H27" s="657"/>
      <c r="I27" s="657"/>
      <c r="J27" s="657"/>
      <c r="K27" s="657"/>
      <c r="L27" s="657"/>
      <c r="M27" s="657"/>
      <c r="N27" s="657"/>
      <c r="O27" s="657"/>
      <c r="P27" s="657"/>
      <c r="Q27" s="658"/>
      <c r="R27" s="659">
        <v>2089635</v>
      </c>
      <c r="S27" s="660"/>
      <c r="T27" s="660"/>
      <c r="U27" s="660"/>
      <c r="V27" s="660"/>
      <c r="W27" s="660"/>
      <c r="X27" s="660"/>
      <c r="Y27" s="661"/>
      <c r="Z27" s="662">
        <v>9.8000000000000007</v>
      </c>
      <c r="AA27" s="662"/>
      <c r="AB27" s="662"/>
      <c r="AC27" s="662"/>
      <c r="AD27" s="663" t="s">
        <v>125</v>
      </c>
      <c r="AE27" s="663"/>
      <c r="AF27" s="663"/>
      <c r="AG27" s="663"/>
      <c r="AH27" s="663"/>
      <c r="AI27" s="663"/>
      <c r="AJ27" s="663"/>
      <c r="AK27" s="663"/>
      <c r="AL27" s="664" t="s">
        <v>229</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3810760</v>
      </c>
      <c r="BH27" s="660"/>
      <c r="BI27" s="660"/>
      <c r="BJ27" s="660"/>
      <c r="BK27" s="660"/>
      <c r="BL27" s="660"/>
      <c r="BM27" s="660"/>
      <c r="BN27" s="661"/>
      <c r="BO27" s="662">
        <v>100</v>
      </c>
      <c r="BP27" s="662"/>
      <c r="BQ27" s="662"/>
      <c r="BR27" s="662"/>
      <c r="BS27" s="668">
        <v>56770</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3161794</v>
      </c>
      <c r="CS27" s="693"/>
      <c r="CT27" s="693"/>
      <c r="CU27" s="693"/>
      <c r="CV27" s="693"/>
      <c r="CW27" s="693"/>
      <c r="CX27" s="693"/>
      <c r="CY27" s="694"/>
      <c r="CZ27" s="664">
        <v>15.5</v>
      </c>
      <c r="DA27" s="695"/>
      <c r="DB27" s="695"/>
      <c r="DC27" s="698"/>
      <c r="DD27" s="668">
        <v>999351</v>
      </c>
      <c r="DE27" s="693"/>
      <c r="DF27" s="693"/>
      <c r="DG27" s="693"/>
      <c r="DH27" s="693"/>
      <c r="DI27" s="693"/>
      <c r="DJ27" s="693"/>
      <c r="DK27" s="694"/>
      <c r="DL27" s="668">
        <v>999211</v>
      </c>
      <c r="DM27" s="693"/>
      <c r="DN27" s="693"/>
      <c r="DO27" s="693"/>
      <c r="DP27" s="693"/>
      <c r="DQ27" s="693"/>
      <c r="DR27" s="693"/>
      <c r="DS27" s="693"/>
      <c r="DT27" s="693"/>
      <c r="DU27" s="693"/>
      <c r="DV27" s="694"/>
      <c r="DW27" s="664">
        <v>8.1</v>
      </c>
      <c r="DX27" s="695"/>
      <c r="DY27" s="695"/>
      <c r="DZ27" s="695"/>
      <c r="EA27" s="695"/>
      <c r="EB27" s="695"/>
      <c r="EC27" s="696"/>
    </row>
    <row r="28" spans="2:133" ht="11.25" customHeight="1">
      <c r="B28" s="701" t="s">
        <v>296</v>
      </c>
      <c r="C28" s="702"/>
      <c r="D28" s="702"/>
      <c r="E28" s="702"/>
      <c r="F28" s="702"/>
      <c r="G28" s="702"/>
      <c r="H28" s="702"/>
      <c r="I28" s="702"/>
      <c r="J28" s="702"/>
      <c r="K28" s="702"/>
      <c r="L28" s="702"/>
      <c r="M28" s="702"/>
      <c r="N28" s="702"/>
      <c r="O28" s="702"/>
      <c r="P28" s="702"/>
      <c r="Q28" s="703"/>
      <c r="R28" s="659" t="s">
        <v>229</v>
      </c>
      <c r="S28" s="660"/>
      <c r="T28" s="660"/>
      <c r="U28" s="660"/>
      <c r="V28" s="660"/>
      <c r="W28" s="660"/>
      <c r="X28" s="660"/>
      <c r="Y28" s="661"/>
      <c r="Z28" s="662" t="s">
        <v>229</v>
      </c>
      <c r="AA28" s="662"/>
      <c r="AB28" s="662"/>
      <c r="AC28" s="662"/>
      <c r="AD28" s="663" t="s">
        <v>229</v>
      </c>
      <c r="AE28" s="663"/>
      <c r="AF28" s="663"/>
      <c r="AG28" s="663"/>
      <c r="AH28" s="663"/>
      <c r="AI28" s="663"/>
      <c r="AJ28" s="663"/>
      <c r="AK28" s="663"/>
      <c r="AL28" s="664" t="s">
        <v>125</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2890462</v>
      </c>
      <c r="CS28" s="660"/>
      <c r="CT28" s="660"/>
      <c r="CU28" s="660"/>
      <c r="CV28" s="660"/>
      <c r="CW28" s="660"/>
      <c r="CX28" s="660"/>
      <c r="CY28" s="661"/>
      <c r="CZ28" s="664">
        <v>14.2</v>
      </c>
      <c r="DA28" s="695"/>
      <c r="DB28" s="695"/>
      <c r="DC28" s="698"/>
      <c r="DD28" s="668">
        <v>2710897</v>
      </c>
      <c r="DE28" s="660"/>
      <c r="DF28" s="660"/>
      <c r="DG28" s="660"/>
      <c r="DH28" s="660"/>
      <c r="DI28" s="660"/>
      <c r="DJ28" s="660"/>
      <c r="DK28" s="661"/>
      <c r="DL28" s="668">
        <v>2710897</v>
      </c>
      <c r="DM28" s="660"/>
      <c r="DN28" s="660"/>
      <c r="DO28" s="660"/>
      <c r="DP28" s="660"/>
      <c r="DQ28" s="660"/>
      <c r="DR28" s="660"/>
      <c r="DS28" s="660"/>
      <c r="DT28" s="660"/>
      <c r="DU28" s="660"/>
      <c r="DV28" s="661"/>
      <c r="DW28" s="664">
        <v>21.9</v>
      </c>
      <c r="DX28" s="695"/>
      <c r="DY28" s="695"/>
      <c r="DZ28" s="695"/>
      <c r="EA28" s="695"/>
      <c r="EB28" s="695"/>
      <c r="EC28" s="696"/>
    </row>
    <row r="29" spans="2:133" ht="11.25" customHeight="1">
      <c r="B29" s="656" t="s">
        <v>298</v>
      </c>
      <c r="C29" s="657"/>
      <c r="D29" s="657"/>
      <c r="E29" s="657"/>
      <c r="F29" s="657"/>
      <c r="G29" s="657"/>
      <c r="H29" s="657"/>
      <c r="I29" s="657"/>
      <c r="J29" s="657"/>
      <c r="K29" s="657"/>
      <c r="L29" s="657"/>
      <c r="M29" s="657"/>
      <c r="N29" s="657"/>
      <c r="O29" s="657"/>
      <c r="P29" s="657"/>
      <c r="Q29" s="658"/>
      <c r="R29" s="659">
        <v>1551985</v>
      </c>
      <c r="S29" s="660"/>
      <c r="T29" s="660"/>
      <c r="U29" s="660"/>
      <c r="V29" s="660"/>
      <c r="W29" s="660"/>
      <c r="X29" s="660"/>
      <c r="Y29" s="661"/>
      <c r="Z29" s="662">
        <v>7.3</v>
      </c>
      <c r="AA29" s="662"/>
      <c r="AB29" s="662"/>
      <c r="AC29" s="662"/>
      <c r="AD29" s="663" t="s">
        <v>229</v>
      </c>
      <c r="AE29" s="663"/>
      <c r="AF29" s="663"/>
      <c r="AG29" s="663"/>
      <c r="AH29" s="663"/>
      <c r="AI29" s="663"/>
      <c r="AJ29" s="663"/>
      <c r="AK29" s="663"/>
      <c r="AL29" s="664" t="s">
        <v>125</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16" t="s">
        <v>301</v>
      </c>
      <c r="CE29" s="717"/>
      <c r="CF29" s="674" t="s">
        <v>302</v>
      </c>
      <c r="CG29" s="675"/>
      <c r="CH29" s="675"/>
      <c r="CI29" s="675"/>
      <c r="CJ29" s="675"/>
      <c r="CK29" s="675"/>
      <c r="CL29" s="675"/>
      <c r="CM29" s="675"/>
      <c r="CN29" s="675"/>
      <c r="CO29" s="675"/>
      <c r="CP29" s="675"/>
      <c r="CQ29" s="676"/>
      <c r="CR29" s="659">
        <v>2890462</v>
      </c>
      <c r="CS29" s="693"/>
      <c r="CT29" s="693"/>
      <c r="CU29" s="693"/>
      <c r="CV29" s="693"/>
      <c r="CW29" s="693"/>
      <c r="CX29" s="693"/>
      <c r="CY29" s="694"/>
      <c r="CZ29" s="664">
        <v>14.2</v>
      </c>
      <c r="DA29" s="695"/>
      <c r="DB29" s="695"/>
      <c r="DC29" s="698"/>
      <c r="DD29" s="668">
        <v>2710897</v>
      </c>
      <c r="DE29" s="693"/>
      <c r="DF29" s="693"/>
      <c r="DG29" s="693"/>
      <c r="DH29" s="693"/>
      <c r="DI29" s="693"/>
      <c r="DJ29" s="693"/>
      <c r="DK29" s="694"/>
      <c r="DL29" s="668">
        <v>2710897</v>
      </c>
      <c r="DM29" s="693"/>
      <c r="DN29" s="693"/>
      <c r="DO29" s="693"/>
      <c r="DP29" s="693"/>
      <c r="DQ29" s="693"/>
      <c r="DR29" s="693"/>
      <c r="DS29" s="693"/>
      <c r="DT29" s="693"/>
      <c r="DU29" s="693"/>
      <c r="DV29" s="694"/>
      <c r="DW29" s="664">
        <v>21.9</v>
      </c>
      <c r="DX29" s="695"/>
      <c r="DY29" s="695"/>
      <c r="DZ29" s="695"/>
      <c r="EA29" s="695"/>
      <c r="EB29" s="695"/>
      <c r="EC29" s="696"/>
    </row>
    <row r="30" spans="2:133" ht="11.25" customHeight="1">
      <c r="B30" s="656" t="s">
        <v>303</v>
      </c>
      <c r="C30" s="657"/>
      <c r="D30" s="657"/>
      <c r="E30" s="657"/>
      <c r="F30" s="657"/>
      <c r="G30" s="657"/>
      <c r="H30" s="657"/>
      <c r="I30" s="657"/>
      <c r="J30" s="657"/>
      <c r="K30" s="657"/>
      <c r="L30" s="657"/>
      <c r="M30" s="657"/>
      <c r="N30" s="657"/>
      <c r="O30" s="657"/>
      <c r="P30" s="657"/>
      <c r="Q30" s="658"/>
      <c r="R30" s="659">
        <v>63299</v>
      </c>
      <c r="S30" s="660"/>
      <c r="T30" s="660"/>
      <c r="U30" s="660"/>
      <c r="V30" s="660"/>
      <c r="W30" s="660"/>
      <c r="X30" s="660"/>
      <c r="Y30" s="661"/>
      <c r="Z30" s="662">
        <v>0.3</v>
      </c>
      <c r="AA30" s="662"/>
      <c r="AB30" s="662"/>
      <c r="AC30" s="662"/>
      <c r="AD30" s="663">
        <v>25254</v>
      </c>
      <c r="AE30" s="663"/>
      <c r="AF30" s="663"/>
      <c r="AG30" s="663"/>
      <c r="AH30" s="663"/>
      <c r="AI30" s="663"/>
      <c r="AJ30" s="663"/>
      <c r="AK30" s="663"/>
      <c r="AL30" s="664">
        <v>0.2</v>
      </c>
      <c r="AM30" s="665"/>
      <c r="AN30" s="665"/>
      <c r="AO30" s="666"/>
      <c r="AP30" s="707" t="s">
        <v>304</v>
      </c>
      <c r="AQ30" s="708"/>
      <c r="AR30" s="708"/>
      <c r="AS30" s="708"/>
      <c r="AT30" s="713" t="s">
        <v>305</v>
      </c>
      <c r="AU30" s="210"/>
      <c r="AV30" s="210"/>
      <c r="AW30" s="210"/>
      <c r="AX30" s="645" t="s">
        <v>183</v>
      </c>
      <c r="AY30" s="646"/>
      <c r="AZ30" s="646"/>
      <c r="BA30" s="646"/>
      <c r="BB30" s="646"/>
      <c r="BC30" s="646"/>
      <c r="BD30" s="646"/>
      <c r="BE30" s="646"/>
      <c r="BF30" s="647"/>
      <c r="BG30" s="725">
        <v>98.9</v>
      </c>
      <c r="BH30" s="726"/>
      <c r="BI30" s="726"/>
      <c r="BJ30" s="726"/>
      <c r="BK30" s="726"/>
      <c r="BL30" s="726"/>
      <c r="BM30" s="654">
        <v>94</v>
      </c>
      <c r="BN30" s="726"/>
      <c r="BO30" s="726"/>
      <c r="BP30" s="726"/>
      <c r="BQ30" s="727"/>
      <c r="BR30" s="725">
        <v>98.5</v>
      </c>
      <c r="BS30" s="726"/>
      <c r="BT30" s="726"/>
      <c r="BU30" s="726"/>
      <c r="BV30" s="726"/>
      <c r="BW30" s="726"/>
      <c r="BX30" s="654">
        <v>92</v>
      </c>
      <c r="BY30" s="726"/>
      <c r="BZ30" s="726"/>
      <c r="CA30" s="726"/>
      <c r="CB30" s="727"/>
      <c r="CD30" s="718"/>
      <c r="CE30" s="719"/>
      <c r="CF30" s="674" t="s">
        <v>306</v>
      </c>
      <c r="CG30" s="675"/>
      <c r="CH30" s="675"/>
      <c r="CI30" s="675"/>
      <c r="CJ30" s="675"/>
      <c r="CK30" s="675"/>
      <c r="CL30" s="675"/>
      <c r="CM30" s="675"/>
      <c r="CN30" s="675"/>
      <c r="CO30" s="675"/>
      <c r="CP30" s="675"/>
      <c r="CQ30" s="676"/>
      <c r="CR30" s="659">
        <v>2701952</v>
      </c>
      <c r="CS30" s="660"/>
      <c r="CT30" s="660"/>
      <c r="CU30" s="660"/>
      <c r="CV30" s="660"/>
      <c r="CW30" s="660"/>
      <c r="CX30" s="660"/>
      <c r="CY30" s="661"/>
      <c r="CZ30" s="664">
        <v>13.3</v>
      </c>
      <c r="DA30" s="695"/>
      <c r="DB30" s="695"/>
      <c r="DC30" s="698"/>
      <c r="DD30" s="668">
        <v>2529841</v>
      </c>
      <c r="DE30" s="660"/>
      <c r="DF30" s="660"/>
      <c r="DG30" s="660"/>
      <c r="DH30" s="660"/>
      <c r="DI30" s="660"/>
      <c r="DJ30" s="660"/>
      <c r="DK30" s="661"/>
      <c r="DL30" s="668">
        <v>2529841</v>
      </c>
      <c r="DM30" s="660"/>
      <c r="DN30" s="660"/>
      <c r="DO30" s="660"/>
      <c r="DP30" s="660"/>
      <c r="DQ30" s="660"/>
      <c r="DR30" s="660"/>
      <c r="DS30" s="660"/>
      <c r="DT30" s="660"/>
      <c r="DU30" s="660"/>
      <c r="DV30" s="661"/>
      <c r="DW30" s="664">
        <v>20.399999999999999</v>
      </c>
      <c r="DX30" s="695"/>
      <c r="DY30" s="695"/>
      <c r="DZ30" s="695"/>
      <c r="EA30" s="695"/>
      <c r="EB30" s="695"/>
      <c r="EC30" s="696"/>
    </row>
    <row r="31" spans="2:133" ht="11.25" customHeight="1">
      <c r="B31" s="656" t="s">
        <v>307</v>
      </c>
      <c r="C31" s="657"/>
      <c r="D31" s="657"/>
      <c r="E31" s="657"/>
      <c r="F31" s="657"/>
      <c r="G31" s="657"/>
      <c r="H31" s="657"/>
      <c r="I31" s="657"/>
      <c r="J31" s="657"/>
      <c r="K31" s="657"/>
      <c r="L31" s="657"/>
      <c r="M31" s="657"/>
      <c r="N31" s="657"/>
      <c r="O31" s="657"/>
      <c r="P31" s="657"/>
      <c r="Q31" s="658"/>
      <c r="R31" s="659">
        <v>110982</v>
      </c>
      <c r="S31" s="660"/>
      <c r="T31" s="660"/>
      <c r="U31" s="660"/>
      <c r="V31" s="660"/>
      <c r="W31" s="660"/>
      <c r="X31" s="660"/>
      <c r="Y31" s="661"/>
      <c r="Z31" s="662">
        <v>0.5</v>
      </c>
      <c r="AA31" s="662"/>
      <c r="AB31" s="662"/>
      <c r="AC31" s="662"/>
      <c r="AD31" s="663" t="s">
        <v>229</v>
      </c>
      <c r="AE31" s="663"/>
      <c r="AF31" s="663"/>
      <c r="AG31" s="663"/>
      <c r="AH31" s="663"/>
      <c r="AI31" s="663"/>
      <c r="AJ31" s="663"/>
      <c r="AK31" s="663"/>
      <c r="AL31" s="664" t="s">
        <v>125</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22">
        <v>99.4</v>
      </c>
      <c r="BH31" s="693"/>
      <c r="BI31" s="693"/>
      <c r="BJ31" s="693"/>
      <c r="BK31" s="693"/>
      <c r="BL31" s="693"/>
      <c r="BM31" s="665">
        <v>97.9</v>
      </c>
      <c r="BN31" s="723"/>
      <c r="BO31" s="723"/>
      <c r="BP31" s="723"/>
      <c r="BQ31" s="724"/>
      <c r="BR31" s="722">
        <v>99.2</v>
      </c>
      <c r="BS31" s="693"/>
      <c r="BT31" s="693"/>
      <c r="BU31" s="693"/>
      <c r="BV31" s="693"/>
      <c r="BW31" s="693"/>
      <c r="BX31" s="665">
        <v>96.7</v>
      </c>
      <c r="BY31" s="723"/>
      <c r="BZ31" s="723"/>
      <c r="CA31" s="723"/>
      <c r="CB31" s="724"/>
      <c r="CD31" s="718"/>
      <c r="CE31" s="719"/>
      <c r="CF31" s="674" t="s">
        <v>310</v>
      </c>
      <c r="CG31" s="675"/>
      <c r="CH31" s="675"/>
      <c r="CI31" s="675"/>
      <c r="CJ31" s="675"/>
      <c r="CK31" s="675"/>
      <c r="CL31" s="675"/>
      <c r="CM31" s="675"/>
      <c r="CN31" s="675"/>
      <c r="CO31" s="675"/>
      <c r="CP31" s="675"/>
      <c r="CQ31" s="676"/>
      <c r="CR31" s="659">
        <v>188510</v>
      </c>
      <c r="CS31" s="693"/>
      <c r="CT31" s="693"/>
      <c r="CU31" s="693"/>
      <c r="CV31" s="693"/>
      <c r="CW31" s="693"/>
      <c r="CX31" s="693"/>
      <c r="CY31" s="694"/>
      <c r="CZ31" s="664">
        <v>0.9</v>
      </c>
      <c r="DA31" s="695"/>
      <c r="DB31" s="695"/>
      <c r="DC31" s="698"/>
      <c r="DD31" s="668">
        <v>181056</v>
      </c>
      <c r="DE31" s="693"/>
      <c r="DF31" s="693"/>
      <c r="DG31" s="693"/>
      <c r="DH31" s="693"/>
      <c r="DI31" s="693"/>
      <c r="DJ31" s="693"/>
      <c r="DK31" s="694"/>
      <c r="DL31" s="668">
        <v>181056</v>
      </c>
      <c r="DM31" s="693"/>
      <c r="DN31" s="693"/>
      <c r="DO31" s="693"/>
      <c r="DP31" s="693"/>
      <c r="DQ31" s="693"/>
      <c r="DR31" s="693"/>
      <c r="DS31" s="693"/>
      <c r="DT31" s="693"/>
      <c r="DU31" s="693"/>
      <c r="DV31" s="694"/>
      <c r="DW31" s="664">
        <v>1.5</v>
      </c>
      <c r="DX31" s="695"/>
      <c r="DY31" s="695"/>
      <c r="DZ31" s="695"/>
      <c r="EA31" s="695"/>
      <c r="EB31" s="695"/>
      <c r="EC31" s="696"/>
    </row>
    <row r="32" spans="2:133" ht="11.25" customHeight="1">
      <c r="B32" s="656" t="s">
        <v>311</v>
      </c>
      <c r="C32" s="657"/>
      <c r="D32" s="657"/>
      <c r="E32" s="657"/>
      <c r="F32" s="657"/>
      <c r="G32" s="657"/>
      <c r="H32" s="657"/>
      <c r="I32" s="657"/>
      <c r="J32" s="657"/>
      <c r="K32" s="657"/>
      <c r="L32" s="657"/>
      <c r="M32" s="657"/>
      <c r="N32" s="657"/>
      <c r="O32" s="657"/>
      <c r="P32" s="657"/>
      <c r="Q32" s="658"/>
      <c r="R32" s="659">
        <v>169532</v>
      </c>
      <c r="S32" s="660"/>
      <c r="T32" s="660"/>
      <c r="U32" s="660"/>
      <c r="V32" s="660"/>
      <c r="W32" s="660"/>
      <c r="X32" s="660"/>
      <c r="Y32" s="661"/>
      <c r="Z32" s="662">
        <v>0.8</v>
      </c>
      <c r="AA32" s="662"/>
      <c r="AB32" s="662"/>
      <c r="AC32" s="662"/>
      <c r="AD32" s="663" t="s">
        <v>134</v>
      </c>
      <c r="AE32" s="663"/>
      <c r="AF32" s="663"/>
      <c r="AG32" s="663"/>
      <c r="AH32" s="663"/>
      <c r="AI32" s="663"/>
      <c r="AJ32" s="663"/>
      <c r="AK32" s="663"/>
      <c r="AL32" s="664" t="s">
        <v>125</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98.2</v>
      </c>
      <c r="BH32" s="729"/>
      <c r="BI32" s="729"/>
      <c r="BJ32" s="729"/>
      <c r="BK32" s="729"/>
      <c r="BL32" s="729"/>
      <c r="BM32" s="730">
        <v>90.1</v>
      </c>
      <c r="BN32" s="729"/>
      <c r="BO32" s="729"/>
      <c r="BP32" s="729"/>
      <c r="BQ32" s="731"/>
      <c r="BR32" s="728">
        <v>97.7</v>
      </c>
      <c r="BS32" s="729"/>
      <c r="BT32" s="729"/>
      <c r="BU32" s="729"/>
      <c r="BV32" s="729"/>
      <c r="BW32" s="729"/>
      <c r="BX32" s="730">
        <v>87.3</v>
      </c>
      <c r="BY32" s="729"/>
      <c r="BZ32" s="729"/>
      <c r="CA32" s="729"/>
      <c r="CB32" s="731"/>
      <c r="CD32" s="720"/>
      <c r="CE32" s="721"/>
      <c r="CF32" s="674" t="s">
        <v>313</v>
      </c>
      <c r="CG32" s="675"/>
      <c r="CH32" s="675"/>
      <c r="CI32" s="675"/>
      <c r="CJ32" s="675"/>
      <c r="CK32" s="675"/>
      <c r="CL32" s="675"/>
      <c r="CM32" s="675"/>
      <c r="CN32" s="675"/>
      <c r="CO32" s="675"/>
      <c r="CP32" s="675"/>
      <c r="CQ32" s="676"/>
      <c r="CR32" s="659" t="s">
        <v>134</v>
      </c>
      <c r="CS32" s="660"/>
      <c r="CT32" s="660"/>
      <c r="CU32" s="660"/>
      <c r="CV32" s="660"/>
      <c r="CW32" s="660"/>
      <c r="CX32" s="660"/>
      <c r="CY32" s="661"/>
      <c r="CZ32" s="664" t="s">
        <v>229</v>
      </c>
      <c r="DA32" s="695"/>
      <c r="DB32" s="695"/>
      <c r="DC32" s="698"/>
      <c r="DD32" s="668" t="s">
        <v>229</v>
      </c>
      <c r="DE32" s="660"/>
      <c r="DF32" s="660"/>
      <c r="DG32" s="660"/>
      <c r="DH32" s="660"/>
      <c r="DI32" s="660"/>
      <c r="DJ32" s="660"/>
      <c r="DK32" s="661"/>
      <c r="DL32" s="668" t="s">
        <v>229</v>
      </c>
      <c r="DM32" s="660"/>
      <c r="DN32" s="660"/>
      <c r="DO32" s="660"/>
      <c r="DP32" s="660"/>
      <c r="DQ32" s="660"/>
      <c r="DR32" s="660"/>
      <c r="DS32" s="660"/>
      <c r="DT32" s="660"/>
      <c r="DU32" s="660"/>
      <c r="DV32" s="661"/>
      <c r="DW32" s="664" t="s">
        <v>229</v>
      </c>
      <c r="DX32" s="695"/>
      <c r="DY32" s="695"/>
      <c r="DZ32" s="695"/>
      <c r="EA32" s="695"/>
      <c r="EB32" s="695"/>
      <c r="EC32" s="696"/>
    </row>
    <row r="33" spans="2:133" ht="11.25" customHeight="1">
      <c r="B33" s="656" t="s">
        <v>314</v>
      </c>
      <c r="C33" s="657"/>
      <c r="D33" s="657"/>
      <c r="E33" s="657"/>
      <c r="F33" s="657"/>
      <c r="G33" s="657"/>
      <c r="H33" s="657"/>
      <c r="I33" s="657"/>
      <c r="J33" s="657"/>
      <c r="K33" s="657"/>
      <c r="L33" s="657"/>
      <c r="M33" s="657"/>
      <c r="N33" s="657"/>
      <c r="O33" s="657"/>
      <c r="P33" s="657"/>
      <c r="Q33" s="658"/>
      <c r="R33" s="659">
        <v>918803</v>
      </c>
      <c r="S33" s="660"/>
      <c r="T33" s="660"/>
      <c r="U33" s="660"/>
      <c r="V33" s="660"/>
      <c r="W33" s="660"/>
      <c r="X33" s="660"/>
      <c r="Y33" s="661"/>
      <c r="Z33" s="662">
        <v>4.3</v>
      </c>
      <c r="AA33" s="662"/>
      <c r="AB33" s="662"/>
      <c r="AC33" s="662"/>
      <c r="AD33" s="663" t="s">
        <v>125</v>
      </c>
      <c r="AE33" s="663"/>
      <c r="AF33" s="663"/>
      <c r="AG33" s="663"/>
      <c r="AH33" s="663"/>
      <c r="AI33" s="663"/>
      <c r="AJ33" s="663"/>
      <c r="AK33" s="663"/>
      <c r="AL33" s="664" t="s">
        <v>125</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7720348</v>
      </c>
      <c r="CS33" s="693"/>
      <c r="CT33" s="693"/>
      <c r="CU33" s="693"/>
      <c r="CV33" s="693"/>
      <c r="CW33" s="693"/>
      <c r="CX33" s="693"/>
      <c r="CY33" s="694"/>
      <c r="CZ33" s="664">
        <v>38</v>
      </c>
      <c r="DA33" s="695"/>
      <c r="DB33" s="695"/>
      <c r="DC33" s="698"/>
      <c r="DD33" s="668">
        <v>5797839</v>
      </c>
      <c r="DE33" s="693"/>
      <c r="DF33" s="693"/>
      <c r="DG33" s="693"/>
      <c r="DH33" s="693"/>
      <c r="DI33" s="693"/>
      <c r="DJ33" s="693"/>
      <c r="DK33" s="694"/>
      <c r="DL33" s="668">
        <v>4510135</v>
      </c>
      <c r="DM33" s="693"/>
      <c r="DN33" s="693"/>
      <c r="DO33" s="693"/>
      <c r="DP33" s="693"/>
      <c r="DQ33" s="693"/>
      <c r="DR33" s="693"/>
      <c r="DS33" s="693"/>
      <c r="DT33" s="693"/>
      <c r="DU33" s="693"/>
      <c r="DV33" s="694"/>
      <c r="DW33" s="664">
        <v>36.5</v>
      </c>
      <c r="DX33" s="695"/>
      <c r="DY33" s="695"/>
      <c r="DZ33" s="695"/>
      <c r="EA33" s="695"/>
      <c r="EB33" s="695"/>
      <c r="EC33" s="696"/>
    </row>
    <row r="34" spans="2:133" ht="11.25" customHeight="1">
      <c r="B34" s="656" t="s">
        <v>316</v>
      </c>
      <c r="C34" s="657"/>
      <c r="D34" s="657"/>
      <c r="E34" s="657"/>
      <c r="F34" s="657"/>
      <c r="G34" s="657"/>
      <c r="H34" s="657"/>
      <c r="I34" s="657"/>
      <c r="J34" s="657"/>
      <c r="K34" s="657"/>
      <c r="L34" s="657"/>
      <c r="M34" s="657"/>
      <c r="N34" s="657"/>
      <c r="O34" s="657"/>
      <c r="P34" s="657"/>
      <c r="Q34" s="658"/>
      <c r="R34" s="659">
        <v>644190</v>
      </c>
      <c r="S34" s="660"/>
      <c r="T34" s="660"/>
      <c r="U34" s="660"/>
      <c r="V34" s="660"/>
      <c r="W34" s="660"/>
      <c r="X34" s="660"/>
      <c r="Y34" s="661"/>
      <c r="Z34" s="662">
        <v>3</v>
      </c>
      <c r="AA34" s="662"/>
      <c r="AB34" s="662"/>
      <c r="AC34" s="662"/>
      <c r="AD34" s="663">
        <v>834</v>
      </c>
      <c r="AE34" s="663"/>
      <c r="AF34" s="663"/>
      <c r="AG34" s="663"/>
      <c r="AH34" s="663"/>
      <c r="AI34" s="663"/>
      <c r="AJ34" s="663"/>
      <c r="AK34" s="663"/>
      <c r="AL34" s="664">
        <v>0</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2938406</v>
      </c>
      <c r="CS34" s="660"/>
      <c r="CT34" s="660"/>
      <c r="CU34" s="660"/>
      <c r="CV34" s="660"/>
      <c r="CW34" s="660"/>
      <c r="CX34" s="660"/>
      <c r="CY34" s="661"/>
      <c r="CZ34" s="664">
        <v>14.4</v>
      </c>
      <c r="DA34" s="695"/>
      <c r="DB34" s="695"/>
      <c r="DC34" s="698"/>
      <c r="DD34" s="668">
        <v>2066488</v>
      </c>
      <c r="DE34" s="660"/>
      <c r="DF34" s="660"/>
      <c r="DG34" s="660"/>
      <c r="DH34" s="660"/>
      <c r="DI34" s="660"/>
      <c r="DJ34" s="660"/>
      <c r="DK34" s="661"/>
      <c r="DL34" s="668">
        <v>1729429</v>
      </c>
      <c r="DM34" s="660"/>
      <c r="DN34" s="660"/>
      <c r="DO34" s="660"/>
      <c r="DP34" s="660"/>
      <c r="DQ34" s="660"/>
      <c r="DR34" s="660"/>
      <c r="DS34" s="660"/>
      <c r="DT34" s="660"/>
      <c r="DU34" s="660"/>
      <c r="DV34" s="661"/>
      <c r="DW34" s="664">
        <v>14</v>
      </c>
      <c r="DX34" s="695"/>
      <c r="DY34" s="695"/>
      <c r="DZ34" s="695"/>
      <c r="EA34" s="695"/>
      <c r="EB34" s="695"/>
      <c r="EC34" s="696"/>
    </row>
    <row r="35" spans="2:133" ht="11.25" customHeight="1">
      <c r="B35" s="656" t="s">
        <v>320</v>
      </c>
      <c r="C35" s="657"/>
      <c r="D35" s="657"/>
      <c r="E35" s="657"/>
      <c r="F35" s="657"/>
      <c r="G35" s="657"/>
      <c r="H35" s="657"/>
      <c r="I35" s="657"/>
      <c r="J35" s="657"/>
      <c r="K35" s="657"/>
      <c r="L35" s="657"/>
      <c r="M35" s="657"/>
      <c r="N35" s="657"/>
      <c r="O35" s="657"/>
      <c r="P35" s="657"/>
      <c r="Q35" s="658"/>
      <c r="R35" s="659">
        <v>1879900</v>
      </c>
      <c r="S35" s="660"/>
      <c r="T35" s="660"/>
      <c r="U35" s="660"/>
      <c r="V35" s="660"/>
      <c r="W35" s="660"/>
      <c r="X35" s="660"/>
      <c r="Y35" s="661"/>
      <c r="Z35" s="662">
        <v>8.8000000000000007</v>
      </c>
      <c r="AA35" s="662"/>
      <c r="AB35" s="662"/>
      <c r="AC35" s="662"/>
      <c r="AD35" s="663" t="s">
        <v>229</v>
      </c>
      <c r="AE35" s="663"/>
      <c r="AF35" s="663"/>
      <c r="AG35" s="663"/>
      <c r="AH35" s="663"/>
      <c r="AI35" s="663"/>
      <c r="AJ35" s="663"/>
      <c r="AK35" s="663"/>
      <c r="AL35" s="664" t="s">
        <v>229</v>
      </c>
      <c r="AM35" s="665"/>
      <c r="AN35" s="665"/>
      <c r="AO35" s="666"/>
      <c r="AP35" s="214"/>
      <c r="AQ35" s="732" t="s">
        <v>321</v>
      </c>
      <c r="AR35" s="733"/>
      <c r="AS35" s="733"/>
      <c r="AT35" s="733"/>
      <c r="AU35" s="733"/>
      <c r="AV35" s="733"/>
      <c r="AW35" s="733"/>
      <c r="AX35" s="733"/>
      <c r="AY35" s="734"/>
      <c r="AZ35" s="648">
        <v>2994142</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463297</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199761</v>
      </c>
      <c r="CS35" s="693"/>
      <c r="CT35" s="693"/>
      <c r="CU35" s="693"/>
      <c r="CV35" s="693"/>
      <c r="CW35" s="693"/>
      <c r="CX35" s="693"/>
      <c r="CY35" s="694"/>
      <c r="CZ35" s="664">
        <v>1</v>
      </c>
      <c r="DA35" s="695"/>
      <c r="DB35" s="695"/>
      <c r="DC35" s="698"/>
      <c r="DD35" s="668">
        <v>160785</v>
      </c>
      <c r="DE35" s="693"/>
      <c r="DF35" s="693"/>
      <c r="DG35" s="693"/>
      <c r="DH35" s="693"/>
      <c r="DI35" s="693"/>
      <c r="DJ35" s="693"/>
      <c r="DK35" s="694"/>
      <c r="DL35" s="668">
        <v>160733</v>
      </c>
      <c r="DM35" s="693"/>
      <c r="DN35" s="693"/>
      <c r="DO35" s="693"/>
      <c r="DP35" s="693"/>
      <c r="DQ35" s="693"/>
      <c r="DR35" s="693"/>
      <c r="DS35" s="693"/>
      <c r="DT35" s="693"/>
      <c r="DU35" s="693"/>
      <c r="DV35" s="694"/>
      <c r="DW35" s="664">
        <v>1.3</v>
      </c>
      <c r="DX35" s="695"/>
      <c r="DY35" s="695"/>
      <c r="DZ35" s="695"/>
      <c r="EA35" s="695"/>
      <c r="EB35" s="695"/>
      <c r="EC35" s="696"/>
    </row>
    <row r="36" spans="2:133" ht="11.25" customHeight="1">
      <c r="B36" s="656" t="s">
        <v>324</v>
      </c>
      <c r="C36" s="657"/>
      <c r="D36" s="657"/>
      <c r="E36" s="657"/>
      <c r="F36" s="657"/>
      <c r="G36" s="657"/>
      <c r="H36" s="657"/>
      <c r="I36" s="657"/>
      <c r="J36" s="657"/>
      <c r="K36" s="657"/>
      <c r="L36" s="657"/>
      <c r="M36" s="657"/>
      <c r="N36" s="657"/>
      <c r="O36" s="657"/>
      <c r="P36" s="657"/>
      <c r="Q36" s="658"/>
      <c r="R36" s="659" t="s">
        <v>229</v>
      </c>
      <c r="S36" s="660"/>
      <c r="T36" s="660"/>
      <c r="U36" s="660"/>
      <c r="V36" s="660"/>
      <c r="W36" s="660"/>
      <c r="X36" s="660"/>
      <c r="Y36" s="661"/>
      <c r="Z36" s="662" t="s">
        <v>229</v>
      </c>
      <c r="AA36" s="662"/>
      <c r="AB36" s="662"/>
      <c r="AC36" s="662"/>
      <c r="AD36" s="663" t="s">
        <v>229</v>
      </c>
      <c r="AE36" s="663"/>
      <c r="AF36" s="663"/>
      <c r="AG36" s="663"/>
      <c r="AH36" s="663"/>
      <c r="AI36" s="663"/>
      <c r="AJ36" s="663"/>
      <c r="AK36" s="663"/>
      <c r="AL36" s="664" t="s">
        <v>125</v>
      </c>
      <c r="AM36" s="665"/>
      <c r="AN36" s="665"/>
      <c r="AO36" s="666"/>
      <c r="AQ36" s="736" t="s">
        <v>325</v>
      </c>
      <c r="AR36" s="737"/>
      <c r="AS36" s="737"/>
      <c r="AT36" s="737"/>
      <c r="AU36" s="737"/>
      <c r="AV36" s="737"/>
      <c r="AW36" s="737"/>
      <c r="AX36" s="737"/>
      <c r="AY36" s="738"/>
      <c r="AZ36" s="659">
        <v>827916</v>
      </c>
      <c r="BA36" s="660"/>
      <c r="BB36" s="660"/>
      <c r="BC36" s="660"/>
      <c r="BD36" s="693"/>
      <c r="BE36" s="693"/>
      <c r="BF36" s="724"/>
      <c r="BG36" s="674" t="s">
        <v>326</v>
      </c>
      <c r="BH36" s="675"/>
      <c r="BI36" s="675"/>
      <c r="BJ36" s="675"/>
      <c r="BK36" s="675"/>
      <c r="BL36" s="675"/>
      <c r="BM36" s="675"/>
      <c r="BN36" s="675"/>
      <c r="BO36" s="675"/>
      <c r="BP36" s="675"/>
      <c r="BQ36" s="675"/>
      <c r="BR36" s="675"/>
      <c r="BS36" s="675"/>
      <c r="BT36" s="675"/>
      <c r="BU36" s="676"/>
      <c r="BV36" s="659">
        <v>315916</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2242252</v>
      </c>
      <c r="CS36" s="660"/>
      <c r="CT36" s="660"/>
      <c r="CU36" s="660"/>
      <c r="CV36" s="660"/>
      <c r="CW36" s="660"/>
      <c r="CX36" s="660"/>
      <c r="CY36" s="661"/>
      <c r="CZ36" s="664">
        <v>11</v>
      </c>
      <c r="DA36" s="695"/>
      <c r="DB36" s="695"/>
      <c r="DC36" s="698"/>
      <c r="DD36" s="668">
        <v>1686597</v>
      </c>
      <c r="DE36" s="660"/>
      <c r="DF36" s="660"/>
      <c r="DG36" s="660"/>
      <c r="DH36" s="660"/>
      <c r="DI36" s="660"/>
      <c r="DJ36" s="660"/>
      <c r="DK36" s="661"/>
      <c r="DL36" s="668">
        <v>1170303</v>
      </c>
      <c r="DM36" s="660"/>
      <c r="DN36" s="660"/>
      <c r="DO36" s="660"/>
      <c r="DP36" s="660"/>
      <c r="DQ36" s="660"/>
      <c r="DR36" s="660"/>
      <c r="DS36" s="660"/>
      <c r="DT36" s="660"/>
      <c r="DU36" s="660"/>
      <c r="DV36" s="661"/>
      <c r="DW36" s="664">
        <v>9.5</v>
      </c>
      <c r="DX36" s="695"/>
      <c r="DY36" s="695"/>
      <c r="DZ36" s="695"/>
      <c r="EA36" s="695"/>
      <c r="EB36" s="695"/>
      <c r="EC36" s="696"/>
    </row>
    <row r="37" spans="2:133" ht="11.25" customHeight="1">
      <c r="B37" s="656" t="s">
        <v>328</v>
      </c>
      <c r="C37" s="657"/>
      <c r="D37" s="657"/>
      <c r="E37" s="657"/>
      <c r="F37" s="657"/>
      <c r="G37" s="657"/>
      <c r="H37" s="657"/>
      <c r="I37" s="657"/>
      <c r="J37" s="657"/>
      <c r="K37" s="657"/>
      <c r="L37" s="657"/>
      <c r="M37" s="657"/>
      <c r="N37" s="657"/>
      <c r="O37" s="657"/>
      <c r="P37" s="657"/>
      <c r="Q37" s="658"/>
      <c r="R37" s="659" t="s">
        <v>229</v>
      </c>
      <c r="S37" s="660"/>
      <c r="T37" s="660"/>
      <c r="U37" s="660"/>
      <c r="V37" s="660"/>
      <c r="W37" s="660"/>
      <c r="X37" s="660"/>
      <c r="Y37" s="661"/>
      <c r="Z37" s="662" t="s">
        <v>229</v>
      </c>
      <c r="AA37" s="662"/>
      <c r="AB37" s="662"/>
      <c r="AC37" s="662"/>
      <c r="AD37" s="663" t="s">
        <v>229</v>
      </c>
      <c r="AE37" s="663"/>
      <c r="AF37" s="663"/>
      <c r="AG37" s="663"/>
      <c r="AH37" s="663"/>
      <c r="AI37" s="663"/>
      <c r="AJ37" s="663"/>
      <c r="AK37" s="663"/>
      <c r="AL37" s="664" t="s">
        <v>229</v>
      </c>
      <c r="AM37" s="665"/>
      <c r="AN37" s="665"/>
      <c r="AO37" s="666"/>
      <c r="AQ37" s="736" t="s">
        <v>329</v>
      </c>
      <c r="AR37" s="737"/>
      <c r="AS37" s="737"/>
      <c r="AT37" s="737"/>
      <c r="AU37" s="737"/>
      <c r="AV37" s="737"/>
      <c r="AW37" s="737"/>
      <c r="AX37" s="737"/>
      <c r="AY37" s="738"/>
      <c r="AZ37" s="659">
        <v>171596</v>
      </c>
      <c r="BA37" s="660"/>
      <c r="BB37" s="660"/>
      <c r="BC37" s="660"/>
      <c r="BD37" s="693"/>
      <c r="BE37" s="693"/>
      <c r="BF37" s="724"/>
      <c r="BG37" s="674" t="s">
        <v>330</v>
      </c>
      <c r="BH37" s="675"/>
      <c r="BI37" s="675"/>
      <c r="BJ37" s="675"/>
      <c r="BK37" s="675"/>
      <c r="BL37" s="675"/>
      <c r="BM37" s="675"/>
      <c r="BN37" s="675"/>
      <c r="BO37" s="675"/>
      <c r="BP37" s="675"/>
      <c r="BQ37" s="675"/>
      <c r="BR37" s="675"/>
      <c r="BS37" s="675"/>
      <c r="BT37" s="675"/>
      <c r="BU37" s="676"/>
      <c r="BV37" s="659">
        <v>5721</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123783</v>
      </c>
      <c r="CS37" s="693"/>
      <c r="CT37" s="693"/>
      <c r="CU37" s="693"/>
      <c r="CV37" s="693"/>
      <c r="CW37" s="693"/>
      <c r="CX37" s="693"/>
      <c r="CY37" s="694"/>
      <c r="CZ37" s="664">
        <v>0.6</v>
      </c>
      <c r="DA37" s="695"/>
      <c r="DB37" s="695"/>
      <c r="DC37" s="698"/>
      <c r="DD37" s="668">
        <v>123783</v>
      </c>
      <c r="DE37" s="693"/>
      <c r="DF37" s="693"/>
      <c r="DG37" s="693"/>
      <c r="DH37" s="693"/>
      <c r="DI37" s="693"/>
      <c r="DJ37" s="693"/>
      <c r="DK37" s="694"/>
      <c r="DL37" s="668">
        <v>123758</v>
      </c>
      <c r="DM37" s="693"/>
      <c r="DN37" s="693"/>
      <c r="DO37" s="693"/>
      <c r="DP37" s="693"/>
      <c r="DQ37" s="693"/>
      <c r="DR37" s="693"/>
      <c r="DS37" s="693"/>
      <c r="DT37" s="693"/>
      <c r="DU37" s="693"/>
      <c r="DV37" s="694"/>
      <c r="DW37" s="664">
        <v>1</v>
      </c>
      <c r="DX37" s="695"/>
      <c r="DY37" s="695"/>
      <c r="DZ37" s="695"/>
      <c r="EA37" s="695"/>
      <c r="EB37" s="695"/>
      <c r="EC37" s="696"/>
    </row>
    <row r="38" spans="2:133" ht="11.25" customHeight="1">
      <c r="B38" s="704" t="s">
        <v>332</v>
      </c>
      <c r="C38" s="705"/>
      <c r="D38" s="705"/>
      <c r="E38" s="705"/>
      <c r="F38" s="705"/>
      <c r="G38" s="705"/>
      <c r="H38" s="705"/>
      <c r="I38" s="705"/>
      <c r="J38" s="705"/>
      <c r="K38" s="705"/>
      <c r="L38" s="705"/>
      <c r="M38" s="705"/>
      <c r="N38" s="705"/>
      <c r="O38" s="705"/>
      <c r="P38" s="705"/>
      <c r="Q38" s="706"/>
      <c r="R38" s="739">
        <v>21378530</v>
      </c>
      <c r="S38" s="740"/>
      <c r="T38" s="740"/>
      <c r="U38" s="740"/>
      <c r="V38" s="740"/>
      <c r="W38" s="740"/>
      <c r="X38" s="740"/>
      <c r="Y38" s="741"/>
      <c r="Z38" s="742">
        <v>100</v>
      </c>
      <c r="AA38" s="742"/>
      <c r="AB38" s="742"/>
      <c r="AC38" s="742"/>
      <c r="AD38" s="743">
        <v>12370990</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89269</v>
      </c>
      <c r="BA38" s="660"/>
      <c r="BB38" s="660"/>
      <c r="BC38" s="660"/>
      <c r="BD38" s="693"/>
      <c r="BE38" s="693"/>
      <c r="BF38" s="724"/>
      <c r="BG38" s="674" t="s">
        <v>334</v>
      </c>
      <c r="BH38" s="675"/>
      <c r="BI38" s="675"/>
      <c r="BJ38" s="675"/>
      <c r="BK38" s="675"/>
      <c r="BL38" s="675"/>
      <c r="BM38" s="675"/>
      <c r="BN38" s="675"/>
      <c r="BO38" s="675"/>
      <c r="BP38" s="675"/>
      <c r="BQ38" s="675"/>
      <c r="BR38" s="675"/>
      <c r="BS38" s="675"/>
      <c r="BT38" s="675"/>
      <c r="BU38" s="676"/>
      <c r="BV38" s="659">
        <v>8781</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1994630</v>
      </c>
      <c r="CS38" s="660"/>
      <c r="CT38" s="660"/>
      <c r="CU38" s="660"/>
      <c r="CV38" s="660"/>
      <c r="CW38" s="660"/>
      <c r="CX38" s="660"/>
      <c r="CY38" s="661"/>
      <c r="CZ38" s="664">
        <v>9.8000000000000007</v>
      </c>
      <c r="DA38" s="695"/>
      <c r="DB38" s="695"/>
      <c r="DC38" s="698"/>
      <c r="DD38" s="668">
        <v>1649629</v>
      </c>
      <c r="DE38" s="660"/>
      <c r="DF38" s="660"/>
      <c r="DG38" s="660"/>
      <c r="DH38" s="660"/>
      <c r="DI38" s="660"/>
      <c r="DJ38" s="660"/>
      <c r="DK38" s="661"/>
      <c r="DL38" s="668">
        <v>1449670</v>
      </c>
      <c r="DM38" s="660"/>
      <c r="DN38" s="660"/>
      <c r="DO38" s="660"/>
      <c r="DP38" s="660"/>
      <c r="DQ38" s="660"/>
      <c r="DR38" s="660"/>
      <c r="DS38" s="660"/>
      <c r="DT38" s="660"/>
      <c r="DU38" s="660"/>
      <c r="DV38" s="661"/>
      <c r="DW38" s="664">
        <v>11.7</v>
      </c>
      <c r="DX38" s="695"/>
      <c r="DY38" s="695"/>
      <c r="DZ38" s="695"/>
      <c r="EA38" s="695"/>
      <c r="EB38" s="695"/>
      <c r="EC38" s="696"/>
    </row>
    <row r="39" spans="2:133" ht="11.25" customHeight="1">
      <c r="AQ39" s="736" t="s">
        <v>336</v>
      </c>
      <c r="AR39" s="737"/>
      <c r="AS39" s="737"/>
      <c r="AT39" s="737"/>
      <c r="AU39" s="737"/>
      <c r="AV39" s="737"/>
      <c r="AW39" s="737"/>
      <c r="AX39" s="737"/>
      <c r="AY39" s="738"/>
      <c r="AZ39" s="659">
        <v>398</v>
      </c>
      <c r="BA39" s="660"/>
      <c r="BB39" s="660"/>
      <c r="BC39" s="660"/>
      <c r="BD39" s="693"/>
      <c r="BE39" s="693"/>
      <c r="BF39" s="724"/>
      <c r="BG39" s="746" t="s">
        <v>337</v>
      </c>
      <c r="BH39" s="747"/>
      <c r="BI39" s="747"/>
      <c r="BJ39" s="747"/>
      <c r="BK39" s="747"/>
      <c r="BL39" s="215"/>
      <c r="BM39" s="675" t="s">
        <v>338</v>
      </c>
      <c r="BN39" s="675"/>
      <c r="BO39" s="675"/>
      <c r="BP39" s="675"/>
      <c r="BQ39" s="675"/>
      <c r="BR39" s="675"/>
      <c r="BS39" s="675"/>
      <c r="BT39" s="675"/>
      <c r="BU39" s="676"/>
      <c r="BV39" s="659">
        <v>104</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4469</v>
      </c>
      <c r="CS39" s="693"/>
      <c r="CT39" s="693"/>
      <c r="CU39" s="693"/>
      <c r="CV39" s="693"/>
      <c r="CW39" s="693"/>
      <c r="CX39" s="693"/>
      <c r="CY39" s="694"/>
      <c r="CZ39" s="664">
        <v>0</v>
      </c>
      <c r="DA39" s="695"/>
      <c r="DB39" s="695"/>
      <c r="DC39" s="698"/>
      <c r="DD39" s="668">
        <v>10</v>
      </c>
      <c r="DE39" s="693"/>
      <c r="DF39" s="693"/>
      <c r="DG39" s="693"/>
      <c r="DH39" s="693"/>
      <c r="DI39" s="693"/>
      <c r="DJ39" s="693"/>
      <c r="DK39" s="694"/>
      <c r="DL39" s="668" t="s">
        <v>125</v>
      </c>
      <c r="DM39" s="693"/>
      <c r="DN39" s="693"/>
      <c r="DO39" s="693"/>
      <c r="DP39" s="693"/>
      <c r="DQ39" s="693"/>
      <c r="DR39" s="693"/>
      <c r="DS39" s="693"/>
      <c r="DT39" s="693"/>
      <c r="DU39" s="693"/>
      <c r="DV39" s="694"/>
      <c r="DW39" s="664" t="s">
        <v>125</v>
      </c>
      <c r="DX39" s="695"/>
      <c r="DY39" s="695"/>
      <c r="DZ39" s="695"/>
      <c r="EA39" s="695"/>
      <c r="EB39" s="695"/>
      <c r="EC39" s="696"/>
    </row>
    <row r="40" spans="2:133" ht="11.25" customHeight="1">
      <c r="AQ40" s="736" t="s">
        <v>340</v>
      </c>
      <c r="AR40" s="737"/>
      <c r="AS40" s="737"/>
      <c r="AT40" s="737"/>
      <c r="AU40" s="737"/>
      <c r="AV40" s="737"/>
      <c r="AW40" s="737"/>
      <c r="AX40" s="737"/>
      <c r="AY40" s="738"/>
      <c r="AZ40" s="659">
        <v>468276</v>
      </c>
      <c r="BA40" s="660"/>
      <c r="BB40" s="660"/>
      <c r="BC40" s="660"/>
      <c r="BD40" s="693"/>
      <c r="BE40" s="693"/>
      <c r="BF40" s="724"/>
      <c r="BG40" s="746"/>
      <c r="BH40" s="747"/>
      <c r="BI40" s="747"/>
      <c r="BJ40" s="747"/>
      <c r="BK40" s="747"/>
      <c r="BL40" s="215"/>
      <c r="BM40" s="675" t="s">
        <v>341</v>
      </c>
      <c r="BN40" s="675"/>
      <c r="BO40" s="675"/>
      <c r="BP40" s="675"/>
      <c r="BQ40" s="675"/>
      <c r="BR40" s="675"/>
      <c r="BS40" s="675"/>
      <c r="BT40" s="675"/>
      <c r="BU40" s="676"/>
      <c r="BV40" s="659">
        <v>111</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340830</v>
      </c>
      <c r="CS40" s="660"/>
      <c r="CT40" s="660"/>
      <c r="CU40" s="660"/>
      <c r="CV40" s="660"/>
      <c r="CW40" s="660"/>
      <c r="CX40" s="660"/>
      <c r="CY40" s="661"/>
      <c r="CZ40" s="664">
        <v>1.7</v>
      </c>
      <c r="DA40" s="695"/>
      <c r="DB40" s="695"/>
      <c r="DC40" s="698"/>
      <c r="DD40" s="668">
        <v>234330</v>
      </c>
      <c r="DE40" s="660"/>
      <c r="DF40" s="660"/>
      <c r="DG40" s="660"/>
      <c r="DH40" s="660"/>
      <c r="DI40" s="660"/>
      <c r="DJ40" s="660"/>
      <c r="DK40" s="661"/>
      <c r="DL40" s="668" t="s">
        <v>125</v>
      </c>
      <c r="DM40" s="660"/>
      <c r="DN40" s="660"/>
      <c r="DO40" s="660"/>
      <c r="DP40" s="660"/>
      <c r="DQ40" s="660"/>
      <c r="DR40" s="660"/>
      <c r="DS40" s="660"/>
      <c r="DT40" s="660"/>
      <c r="DU40" s="660"/>
      <c r="DV40" s="661"/>
      <c r="DW40" s="664" t="s">
        <v>125</v>
      </c>
      <c r="DX40" s="695"/>
      <c r="DY40" s="695"/>
      <c r="DZ40" s="695"/>
      <c r="EA40" s="695"/>
      <c r="EB40" s="695"/>
      <c r="EC40" s="696"/>
    </row>
    <row r="41" spans="2:133" ht="11.25" customHeight="1">
      <c r="AQ41" s="750" t="s">
        <v>343</v>
      </c>
      <c r="AR41" s="751"/>
      <c r="AS41" s="751"/>
      <c r="AT41" s="751"/>
      <c r="AU41" s="751"/>
      <c r="AV41" s="751"/>
      <c r="AW41" s="751"/>
      <c r="AX41" s="751"/>
      <c r="AY41" s="752"/>
      <c r="AZ41" s="739">
        <v>1436687</v>
      </c>
      <c r="BA41" s="740"/>
      <c r="BB41" s="740"/>
      <c r="BC41" s="740"/>
      <c r="BD41" s="729"/>
      <c r="BE41" s="729"/>
      <c r="BF41" s="731"/>
      <c r="BG41" s="748"/>
      <c r="BH41" s="749"/>
      <c r="BI41" s="749"/>
      <c r="BJ41" s="749"/>
      <c r="BK41" s="749"/>
      <c r="BL41" s="216"/>
      <c r="BM41" s="684" t="s">
        <v>344</v>
      </c>
      <c r="BN41" s="684"/>
      <c r="BO41" s="684"/>
      <c r="BP41" s="684"/>
      <c r="BQ41" s="684"/>
      <c r="BR41" s="684"/>
      <c r="BS41" s="684"/>
      <c r="BT41" s="684"/>
      <c r="BU41" s="685"/>
      <c r="BV41" s="739">
        <v>404</v>
      </c>
      <c r="BW41" s="740"/>
      <c r="BX41" s="740"/>
      <c r="BY41" s="740"/>
      <c r="BZ41" s="740"/>
      <c r="CA41" s="740"/>
      <c r="CB41" s="753"/>
      <c r="CD41" s="674" t="s">
        <v>345</v>
      </c>
      <c r="CE41" s="675"/>
      <c r="CF41" s="675"/>
      <c r="CG41" s="675"/>
      <c r="CH41" s="675"/>
      <c r="CI41" s="675"/>
      <c r="CJ41" s="675"/>
      <c r="CK41" s="675"/>
      <c r="CL41" s="675"/>
      <c r="CM41" s="675"/>
      <c r="CN41" s="675"/>
      <c r="CO41" s="675"/>
      <c r="CP41" s="675"/>
      <c r="CQ41" s="676"/>
      <c r="CR41" s="659" t="s">
        <v>125</v>
      </c>
      <c r="CS41" s="693"/>
      <c r="CT41" s="693"/>
      <c r="CU41" s="693"/>
      <c r="CV41" s="693"/>
      <c r="CW41" s="693"/>
      <c r="CX41" s="693"/>
      <c r="CY41" s="694"/>
      <c r="CZ41" s="664" t="s">
        <v>125</v>
      </c>
      <c r="DA41" s="695"/>
      <c r="DB41" s="695"/>
      <c r="DC41" s="698"/>
      <c r="DD41" s="668" t="s">
        <v>229</v>
      </c>
      <c r="DE41" s="693"/>
      <c r="DF41" s="693"/>
      <c r="DG41" s="693"/>
      <c r="DH41" s="693"/>
      <c r="DI41" s="693"/>
      <c r="DJ41" s="693"/>
      <c r="DK41" s="694"/>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3071619</v>
      </c>
      <c r="CS42" s="660"/>
      <c r="CT42" s="660"/>
      <c r="CU42" s="660"/>
      <c r="CV42" s="660"/>
      <c r="CW42" s="660"/>
      <c r="CX42" s="660"/>
      <c r="CY42" s="661"/>
      <c r="CZ42" s="664">
        <v>15.1</v>
      </c>
      <c r="DA42" s="665"/>
      <c r="DB42" s="665"/>
      <c r="DC42" s="760"/>
      <c r="DD42" s="668">
        <v>731584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64879</v>
      </c>
      <c r="CS43" s="693"/>
      <c r="CT43" s="693"/>
      <c r="CU43" s="693"/>
      <c r="CV43" s="693"/>
      <c r="CW43" s="693"/>
      <c r="CX43" s="693"/>
      <c r="CY43" s="694"/>
      <c r="CZ43" s="664">
        <v>0.3</v>
      </c>
      <c r="DA43" s="695"/>
      <c r="DB43" s="695"/>
      <c r="DC43" s="698"/>
      <c r="DD43" s="668">
        <v>64879</v>
      </c>
      <c r="DE43" s="693"/>
      <c r="DF43" s="693"/>
      <c r="DG43" s="693"/>
      <c r="DH43" s="693"/>
      <c r="DI43" s="693"/>
      <c r="DJ43" s="693"/>
      <c r="DK43" s="694"/>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350</v>
      </c>
      <c r="CD44" s="771" t="s">
        <v>301</v>
      </c>
      <c r="CE44" s="772"/>
      <c r="CF44" s="656" t="s">
        <v>351</v>
      </c>
      <c r="CG44" s="657"/>
      <c r="CH44" s="657"/>
      <c r="CI44" s="657"/>
      <c r="CJ44" s="657"/>
      <c r="CK44" s="657"/>
      <c r="CL44" s="657"/>
      <c r="CM44" s="657"/>
      <c r="CN44" s="657"/>
      <c r="CO44" s="657"/>
      <c r="CP44" s="657"/>
      <c r="CQ44" s="658"/>
      <c r="CR44" s="659">
        <v>3063066</v>
      </c>
      <c r="CS44" s="660"/>
      <c r="CT44" s="660"/>
      <c r="CU44" s="660"/>
      <c r="CV44" s="660"/>
      <c r="CW44" s="660"/>
      <c r="CX44" s="660"/>
      <c r="CY44" s="661"/>
      <c r="CZ44" s="664">
        <v>15.1</v>
      </c>
      <c r="DA44" s="665"/>
      <c r="DB44" s="665"/>
      <c r="DC44" s="760"/>
      <c r="DD44" s="668">
        <v>730121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352</v>
      </c>
      <c r="CG45" s="657"/>
      <c r="CH45" s="657"/>
      <c r="CI45" s="657"/>
      <c r="CJ45" s="657"/>
      <c r="CK45" s="657"/>
      <c r="CL45" s="657"/>
      <c r="CM45" s="657"/>
      <c r="CN45" s="657"/>
      <c r="CO45" s="657"/>
      <c r="CP45" s="657"/>
      <c r="CQ45" s="658"/>
      <c r="CR45" s="659">
        <v>907672</v>
      </c>
      <c r="CS45" s="693"/>
      <c r="CT45" s="693"/>
      <c r="CU45" s="693"/>
      <c r="CV45" s="693"/>
      <c r="CW45" s="693"/>
      <c r="CX45" s="693"/>
      <c r="CY45" s="694"/>
      <c r="CZ45" s="664">
        <v>4.5</v>
      </c>
      <c r="DA45" s="695"/>
      <c r="DB45" s="695"/>
      <c r="DC45" s="698"/>
      <c r="DD45" s="668">
        <v>118008</v>
      </c>
      <c r="DE45" s="693"/>
      <c r="DF45" s="693"/>
      <c r="DG45" s="693"/>
      <c r="DH45" s="693"/>
      <c r="DI45" s="693"/>
      <c r="DJ45" s="693"/>
      <c r="DK45" s="694"/>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353</v>
      </c>
      <c r="CG46" s="657"/>
      <c r="CH46" s="657"/>
      <c r="CI46" s="657"/>
      <c r="CJ46" s="657"/>
      <c r="CK46" s="657"/>
      <c r="CL46" s="657"/>
      <c r="CM46" s="657"/>
      <c r="CN46" s="657"/>
      <c r="CO46" s="657"/>
      <c r="CP46" s="657"/>
      <c r="CQ46" s="658"/>
      <c r="CR46" s="659">
        <v>1980503</v>
      </c>
      <c r="CS46" s="660"/>
      <c r="CT46" s="660"/>
      <c r="CU46" s="660"/>
      <c r="CV46" s="660"/>
      <c r="CW46" s="660"/>
      <c r="CX46" s="660"/>
      <c r="CY46" s="661"/>
      <c r="CZ46" s="664">
        <v>9.6999999999999993</v>
      </c>
      <c r="DA46" s="665"/>
      <c r="DB46" s="665"/>
      <c r="DC46" s="760"/>
      <c r="DD46" s="668">
        <v>481898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354</v>
      </c>
      <c r="CG47" s="657"/>
      <c r="CH47" s="657"/>
      <c r="CI47" s="657"/>
      <c r="CJ47" s="657"/>
      <c r="CK47" s="657"/>
      <c r="CL47" s="657"/>
      <c r="CM47" s="657"/>
      <c r="CN47" s="657"/>
      <c r="CO47" s="657"/>
      <c r="CP47" s="657"/>
      <c r="CQ47" s="658"/>
      <c r="CR47" s="659">
        <v>8553</v>
      </c>
      <c r="CS47" s="693"/>
      <c r="CT47" s="693"/>
      <c r="CU47" s="693"/>
      <c r="CV47" s="693"/>
      <c r="CW47" s="693"/>
      <c r="CX47" s="693"/>
      <c r="CY47" s="694"/>
      <c r="CZ47" s="664">
        <v>0</v>
      </c>
      <c r="DA47" s="695"/>
      <c r="DB47" s="695"/>
      <c r="DC47" s="698"/>
      <c r="DD47" s="668">
        <v>1463</v>
      </c>
      <c r="DE47" s="693"/>
      <c r="DF47" s="693"/>
      <c r="DG47" s="693"/>
      <c r="DH47" s="693"/>
      <c r="DI47" s="693"/>
      <c r="DJ47" s="693"/>
      <c r="DK47" s="694"/>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355</v>
      </c>
      <c r="CG48" s="657"/>
      <c r="CH48" s="657"/>
      <c r="CI48" s="657"/>
      <c r="CJ48" s="657"/>
      <c r="CK48" s="657"/>
      <c r="CL48" s="657"/>
      <c r="CM48" s="657"/>
      <c r="CN48" s="657"/>
      <c r="CO48" s="657"/>
      <c r="CP48" s="657"/>
      <c r="CQ48" s="658"/>
      <c r="CR48" s="659" t="s">
        <v>229</v>
      </c>
      <c r="CS48" s="660"/>
      <c r="CT48" s="660"/>
      <c r="CU48" s="660"/>
      <c r="CV48" s="660"/>
      <c r="CW48" s="660"/>
      <c r="CX48" s="660"/>
      <c r="CY48" s="661"/>
      <c r="CZ48" s="664" t="s">
        <v>229</v>
      </c>
      <c r="DA48" s="665"/>
      <c r="DB48" s="665"/>
      <c r="DC48" s="760"/>
      <c r="DD48" s="668" t="s">
        <v>229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356</v>
      </c>
      <c r="CE49" s="705"/>
      <c r="CF49" s="705"/>
      <c r="CG49" s="705"/>
      <c r="CH49" s="705"/>
      <c r="CI49" s="705"/>
      <c r="CJ49" s="705"/>
      <c r="CK49" s="705"/>
      <c r="CL49" s="705"/>
      <c r="CM49" s="705"/>
      <c r="CN49" s="705"/>
      <c r="CO49" s="705"/>
      <c r="CP49" s="705"/>
      <c r="CQ49" s="706"/>
      <c r="CR49" s="739">
        <v>20341560</v>
      </c>
      <c r="CS49" s="729"/>
      <c r="CT49" s="729"/>
      <c r="CU49" s="729"/>
      <c r="CV49" s="729"/>
      <c r="CW49" s="729"/>
      <c r="CX49" s="729"/>
      <c r="CY49" s="761"/>
      <c r="CZ49" s="744">
        <v>100</v>
      </c>
      <c r="DA49" s="762"/>
      <c r="DB49" s="762"/>
      <c r="DC49" s="763"/>
      <c r="DD49" s="764">
        <v>13535120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W8UCGi4I2dbRgWFQEGblHgiLPx+X04YktmbdCoUQ/zjd0VXE/l+EkP2p1pR78rgS0MG9d0MafGUG+n78ZE6bpA==" saltValue="JDvN0LkGj/vdWAr0kviIHA=="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379</v>
      </c>
      <c r="C7" s="792"/>
      <c r="D7" s="792"/>
      <c r="E7" s="792"/>
      <c r="F7" s="792"/>
      <c r="G7" s="792"/>
      <c r="H7" s="792"/>
      <c r="I7" s="792"/>
      <c r="J7" s="792"/>
      <c r="K7" s="792"/>
      <c r="L7" s="792"/>
      <c r="M7" s="792"/>
      <c r="N7" s="792"/>
      <c r="O7" s="792"/>
      <c r="P7" s="793"/>
      <c r="Q7" s="794"/>
      <c r="R7" s="795"/>
      <c r="S7" s="795"/>
      <c r="T7" s="795"/>
      <c r="U7" s="795"/>
      <c r="V7" s="795"/>
      <c r="W7" s="795"/>
      <c r="X7" s="795"/>
      <c r="Y7" s="795"/>
      <c r="Z7" s="795"/>
      <c r="AA7" s="795"/>
      <c r="AB7" s="795"/>
      <c r="AC7" s="795"/>
      <c r="AD7" s="795"/>
      <c r="AE7" s="796"/>
      <c r="AF7" s="797">
        <v>641</v>
      </c>
      <c r="AG7" s="798"/>
      <c r="AH7" s="798"/>
      <c r="AI7" s="798"/>
      <c r="AJ7" s="799"/>
      <c r="AK7" s="834"/>
      <c r="AL7" s="835"/>
      <c r="AM7" s="835"/>
      <c r="AN7" s="835"/>
      <c r="AO7" s="835"/>
      <c r="AP7" s="835"/>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t="s">
        <v>380</v>
      </c>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t="s">
        <v>381</v>
      </c>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383</v>
      </c>
      <c r="B23" s="850" t="s">
        <v>384</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641</v>
      </c>
      <c r="AG23" s="854"/>
      <c r="AH23" s="854"/>
      <c r="AI23" s="854"/>
      <c r="AJ23" s="857"/>
      <c r="AK23" s="858"/>
      <c r="AL23" s="859"/>
      <c r="AM23" s="859"/>
      <c r="AN23" s="859"/>
      <c r="AO23" s="859"/>
      <c r="AP23" s="854"/>
      <c r="AQ23" s="854"/>
      <c r="AR23" s="854"/>
      <c r="AS23" s="854"/>
      <c r="AT23" s="854"/>
      <c r="AU23" s="860"/>
      <c r="AV23" s="860"/>
      <c r="AW23" s="860"/>
      <c r="AX23" s="860"/>
      <c r="AY23" s="861"/>
      <c r="AZ23" s="869" t="s">
        <v>385</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362</v>
      </c>
      <c r="B26" s="801"/>
      <c r="C26" s="801"/>
      <c r="D26" s="801"/>
      <c r="E26" s="801"/>
      <c r="F26" s="801"/>
      <c r="G26" s="801"/>
      <c r="H26" s="801"/>
      <c r="I26" s="801"/>
      <c r="J26" s="801"/>
      <c r="K26" s="801"/>
      <c r="L26" s="801"/>
      <c r="M26" s="801"/>
      <c r="N26" s="801"/>
      <c r="O26" s="801"/>
      <c r="P26" s="802"/>
      <c r="Q26" s="777" t="s">
        <v>388</v>
      </c>
      <c r="R26" s="778"/>
      <c r="S26" s="778"/>
      <c r="T26" s="778"/>
      <c r="U26" s="779"/>
      <c r="V26" s="777" t="s">
        <v>389</v>
      </c>
      <c r="W26" s="778"/>
      <c r="X26" s="778"/>
      <c r="Y26" s="778"/>
      <c r="Z26" s="779"/>
      <c r="AA26" s="777" t="s">
        <v>390</v>
      </c>
      <c r="AB26" s="778"/>
      <c r="AC26" s="778"/>
      <c r="AD26" s="778"/>
      <c r="AE26" s="778"/>
      <c r="AF26" s="872" t="s">
        <v>391</v>
      </c>
      <c r="AG26" s="873"/>
      <c r="AH26" s="873"/>
      <c r="AI26" s="873"/>
      <c r="AJ26" s="874"/>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396</v>
      </c>
      <c r="C28" s="792"/>
      <c r="D28" s="792"/>
      <c r="E28" s="792"/>
      <c r="F28" s="792"/>
      <c r="G28" s="792"/>
      <c r="H28" s="792"/>
      <c r="I28" s="792"/>
      <c r="J28" s="792"/>
      <c r="K28" s="792"/>
      <c r="L28" s="792"/>
      <c r="M28" s="792"/>
      <c r="N28" s="792"/>
      <c r="O28" s="792"/>
      <c r="P28" s="793"/>
      <c r="Q28" s="882"/>
      <c r="R28" s="883"/>
      <c r="S28" s="883"/>
      <c r="T28" s="883"/>
      <c r="U28" s="883"/>
      <c r="V28" s="883"/>
      <c r="W28" s="883"/>
      <c r="X28" s="883"/>
      <c r="Y28" s="883"/>
      <c r="Z28" s="883"/>
      <c r="AA28" s="883"/>
      <c r="AB28" s="883"/>
      <c r="AC28" s="883"/>
      <c r="AD28" s="883"/>
      <c r="AE28" s="884"/>
      <c r="AF28" s="885">
        <v>463</v>
      </c>
      <c r="AG28" s="883"/>
      <c r="AH28" s="883"/>
      <c r="AI28" s="883"/>
      <c r="AJ28" s="886"/>
      <c r="AK28" s="887"/>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397</v>
      </c>
      <c r="C29" s="816"/>
      <c r="D29" s="816"/>
      <c r="E29" s="816"/>
      <c r="F29" s="816"/>
      <c r="G29" s="816"/>
      <c r="H29" s="816"/>
      <c r="I29" s="816"/>
      <c r="J29" s="816"/>
      <c r="K29" s="816"/>
      <c r="L29" s="816"/>
      <c r="M29" s="816"/>
      <c r="N29" s="816"/>
      <c r="O29" s="816"/>
      <c r="P29" s="817"/>
      <c r="Q29" s="818"/>
      <c r="R29" s="819"/>
      <c r="S29" s="819"/>
      <c r="T29" s="819"/>
      <c r="U29" s="819"/>
      <c r="V29" s="819"/>
      <c r="W29" s="819"/>
      <c r="X29" s="819"/>
      <c r="Y29" s="819"/>
      <c r="Z29" s="819"/>
      <c r="AA29" s="819"/>
      <c r="AB29" s="819"/>
      <c r="AC29" s="819"/>
      <c r="AD29" s="819"/>
      <c r="AE29" s="820"/>
      <c r="AF29" s="821">
        <v>211</v>
      </c>
      <c r="AG29" s="822"/>
      <c r="AH29" s="822"/>
      <c r="AI29" s="822"/>
      <c r="AJ29" s="823"/>
      <c r="AK29" s="890"/>
      <c r="AL29" s="891"/>
      <c r="AM29" s="891"/>
      <c r="AN29" s="891"/>
      <c r="AO29" s="891"/>
      <c r="AP29" s="891"/>
      <c r="AQ29" s="891"/>
      <c r="AR29" s="891"/>
      <c r="AS29" s="891"/>
      <c r="AT29" s="891"/>
      <c r="AU29" s="891"/>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398</v>
      </c>
      <c r="C30" s="816"/>
      <c r="D30" s="816"/>
      <c r="E30" s="816"/>
      <c r="F30" s="816"/>
      <c r="G30" s="816"/>
      <c r="H30" s="816"/>
      <c r="I30" s="816"/>
      <c r="J30" s="816"/>
      <c r="K30" s="816"/>
      <c r="L30" s="816"/>
      <c r="M30" s="816"/>
      <c r="N30" s="816"/>
      <c r="O30" s="816"/>
      <c r="P30" s="817"/>
      <c r="Q30" s="818"/>
      <c r="R30" s="819"/>
      <c r="S30" s="819"/>
      <c r="T30" s="819"/>
      <c r="U30" s="819"/>
      <c r="V30" s="819"/>
      <c r="W30" s="819"/>
      <c r="X30" s="819"/>
      <c r="Y30" s="819"/>
      <c r="Z30" s="819"/>
      <c r="AA30" s="819"/>
      <c r="AB30" s="819"/>
      <c r="AC30" s="819"/>
      <c r="AD30" s="819"/>
      <c r="AE30" s="820"/>
      <c r="AF30" s="821">
        <v>13</v>
      </c>
      <c r="AG30" s="822"/>
      <c r="AH30" s="822"/>
      <c r="AI30" s="822"/>
      <c r="AJ30" s="823"/>
      <c r="AK30" s="890"/>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399</v>
      </c>
      <c r="C31" s="816"/>
      <c r="D31" s="816"/>
      <c r="E31" s="816"/>
      <c r="F31" s="816"/>
      <c r="G31" s="816"/>
      <c r="H31" s="816"/>
      <c r="I31" s="816"/>
      <c r="J31" s="816"/>
      <c r="K31" s="816"/>
      <c r="L31" s="816"/>
      <c r="M31" s="816"/>
      <c r="N31" s="816"/>
      <c r="O31" s="816"/>
      <c r="P31" s="817"/>
      <c r="Q31" s="818"/>
      <c r="R31" s="819"/>
      <c r="S31" s="819"/>
      <c r="T31" s="819"/>
      <c r="U31" s="819"/>
      <c r="V31" s="819"/>
      <c r="W31" s="819"/>
      <c r="X31" s="819"/>
      <c r="Y31" s="819"/>
      <c r="Z31" s="819"/>
      <c r="AA31" s="819"/>
      <c r="AB31" s="819"/>
      <c r="AC31" s="819"/>
      <c r="AD31" s="819"/>
      <c r="AE31" s="820"/>
      <c r="AF31" s="821">
        <v>464</v>
      </c>
      <c r="AG31" s="822"/>
      <c r="AH31" s="822"/>
      <c r="AI31" s="822"/>
      <c r="AJ31" s="823"/>
      <c r="AK31" s="890"/>
      <c r="AL31" s="891"/>
      <c r="AM31" s="891"/>
      <c r="AN31" s="891"/>
      <c r="AO31" s="891"/>
      <c r="AP31" s="891"/>
      <c r="AQ31" s="891"/>
      <c r="AR31" s="891"/>
      <c r="AS31" s="891"/>
      <c r="AT31" s="891"/>
      <c r="AU31" s="891"/>
      <c r="AV31" s="891"/>
      <c r="AW31" s="891"/>
      <c r="AX31" s="891"/>
      <c r="AY31" s="891"/>
      <c r="AZ31" s="892"/>
      <c r="BA31" s="892"/>
      <c r="BB31" s="892"/>
      <c r="BC31" s="892"/>
      <c r="BD31" s="892"/>
      <c r="BE31" s="888" t="s">
        <v>400</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401</v>
      </c>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v>194</v>
      </c>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t="s">
        <v>400</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402</v>
      </c>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t="s">
        <v>125</v>
      </c>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t="s">
        <v>403</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383</v>
      </c>
      <c r="B63" s="850" t="s">
        <v>405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1346</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125</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407</v>
      </c>
      <c r="B66" s="801"/>
      <c r="C66" s="801"/>
      <c r="D66" s="801"/>
      <c r="E66" s="801"/>
      <c r="F66" s="801"/>
      <c r="G66" s="801"/>
      <c r="H66" s="801"/>
      <c r="I66" s="801"/>
      <c r="J66" s="801"/>
      <c r="K66" s="801"/>
      <c r="L66" s="801"/>
      <c r="M66" s="801"/>
      <c r="N66" s="801"/>
      <c r="O66" s="801"/>
      <c r="P66" s="802"/>
      <c r="Q66" s="777" t="s">
        <v>388</v>
      </c>
      <c r="R66" s="778"/>
      <c r="S66" s="778"/>
      <c r="T66" s="778"/>
      <c r="U66" s="779"/>
      <c r="V66" s="777" t="s">
        <v>408</v>
      </c>
      <c r="W66" s="778"/>
      <c r="X66" s="778"/>
      <c r="Y66" s="778"/>
      <c r="Z66" s="779"/>
      <c r="AA66" s="777" t="s">
        <v>390</v>
      </c>
      <c r="AB66" s="778"/>
      <c r="AC66" s="778"/>
      <c r="AD66" s="778"/>
      <c r="AE66" s="779"/>
      <c r="AF66" s="912" t="s">
        <v>391</v>
      </c>
      <c r="AG66" s="873"/>
      <c r="AH66" s="873"/>
      <c r="AI66" s="873"/>
      <c r="AJ66" s="913"/>
      <c r="AK66" s="777" t="s">
        <v>392</v>
      </c>
      <c r="AL66" s="801"/>
      <c r="AM66" s="801"/>
      <c r="AN66" s="801"/>
      <c r="AO66" s="802"/>
      <c r="AP66" s="777" t="s">
        <v>393</v>
      </c>
      <c r="AQ66" s="778"/>
      <c r="AR66" s="778"/>
      <c r="AS66" s="778"/>
      <c r="AT66" s="779"/>
      <c r="AU66" s="777" t="s">
        <v>409</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c r="C68" s="930"/>
      <c r="D68" s="930"/>
      <c r="E68" s="930"/>
      <c r="F68" s="930"/>
      <c r="G68" s="930"/>
      <c r="H68" s="930"/>
      <c r="I68" s="930"/>
      <c r="J68" s="930"/>
      <c r="K68" s="930"/>
      <c r="L68" s="930"/>
      <c r="M68" s="930"/>
      <c r="N68" s="930"/>
      <c r="O68" s="930"/>
      <c r="P68" s="931"/>
      <c r="Q68" s="932"/>
      <c r="R68" s="926"/>
      <c r="S68" s="926"/>
      <c r="T68" s="926"/>
      <c r="U68" s="926"/>
      <c r="V68" s="926"/>
      <c r="W68" s="926"/>
      <c r="X68" s="926"/>
      <c r="Y68" s="926"/>
      <c r="Z68" s="926"/>
      <c r="AA68" s="926"/>
      <c r="AB68" s="926"/>
      <c r="AC68" s="926"/>
      <c r="AD68" s="926"/>
      <c r="AE68" s="926"/>
      <c r="AF68" s="926"/>
      <c r="AG68" s="926"/>
      <c r="AH68" s="926"/>
      <c r="AI68" s="926"/>
      <c r="AJ68" s="926"/>
      <c r="AK68" s="926"/>
      <c r="AL68" s="926"/>
      <c r="AM68" s="926"/>
      <c r="AN68" s="926"/>
      <c r="AO68" s="926"/>
      <c r="AP68" s="926"/>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c r="C69" s="934"/>
      <c r="D69" s="934"/>
      <c r="E69" s="934"/>
      <c r="F69" s="934"/>
      <c r="G69" s="934"/>
      <c r="H69" s="934"/>
      <c r="I69" s="934"/>
      <c r="J69" s="934"/>
      <c r="K69" s="934"/>
      <c r="L69" s="934"/>
      <c r="M69" s="934"/>
      <c r="N69" s="934"/>
      <c r="O69" s="934"/>
      <c r="P69" s="935"/>
      <c r="Q69" s="936"/>
      <c r="R69" s="891"/>
      <c r="S69" s="891"/>
      <c r="T69" s="891"/>
      <c r="U69" s="891"/>
      <c r="V69" s="891"/>
      <c r="W69" s="891"/>
      <c r="X69" s="891"/>
      <c r="Y69" s="891"/>
      <c r="Z69" s="891"/>
      <c r="AA69" s="891"/>
      <c r="AB69" s="891"/>
      <c r="AC69" s="891"/>
      <c r="AD69" s="891"/>
      <c r="AE69" s="891"/>
      <c r="AF69" s="891"/>
      <c r="AG69" s="891"/>
      <c r="AH69" s="891"/>
      <c r="AI69" s="891"/>
      <c r="AJ69" s="891"/>
      <c r="AK69" s="891"/>
      <c r="AL69" s="891"/>
      <c r="AM69" s="891"/>
      <c r="AN69" s="891"/>
      <c r="AO69" s="891"/>
      <c r="AP69" s="891"/>
      <c r="AQ69" s="891"/>
      <c r="AR69" s="891"/>
      <c r="AS69" s="891"/>
      <c r="AT69" s="891"/>
      <c r="AU69" s="891"/>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c r="C70" s="934"/>
      <c r="D70" s="934"/>
      <c r="E70" s="934"/>
      <c r="F70" s="934"/>
      <c r="G70" s="934"/>
      <c r="H70" s="934"/>
      <c r="I70" s="934"/>
      <c r="J70" s="934"/>
      <c r="K70" s="934"/>
      <c r="L70" s="934"/>
      <c r="M70" s="934"/>
      <c r="N70" s="934"/>
      <c r="O70" s="934"/>
      <c r="P70" s="935"/>
      <c r="Q70" s="936"/>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c r="C71" s="934"/>
      <c r="D71" s="934"/>
      <c r="E71" s="934"/>
      <c r="F71" s="934"/>
      <c r="G71" s="934"/>
      <c r="H71" s="934"/>
      <c r="I71" s="934"/>
      <c r="J71" s="934"/>
      <c r="K71" s="934"/>
      <c r="L71" s="934"/>
      <c r="M71" s="934"/>
      <c r="N71" s="934"/>
      <c r="O71" s="934"/>
      <c r="P71" s="935"/>
      <c r="Q71" s="936"/>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383</v>
      </c>
      <c r="B88" s="850" t="s">
        <v>410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411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419</v>
      </c>
      <c r="AB109" s="955"/>
      <c r="AC109" s="955"/>
      <c r="AD109" s="955"/>
      <c r="AE109" s="956"/>
      <c r="AF109" s="954" t="s">
        <v>300</v>
      </c>
      <c r="AG109" s="955"/>
      <c r="AH109" s="955"/>
      <c r="AI109" s="955"/>
      <c r="AJ109" s="956"/>
      <c r="AK109" s="954" t="s">
        <v>299</v>
      </c>
      <c r="AL109" s="955"/>
      <c r="AM109" s="955"/>
      <c r="AN109" s="955"/>
      <c r="AO109" s="956"/>
      <c r="AP109" s="954" t="s">
        <v>420</v>
      </c>
      <c r="AQ109" s="955"/>
      <c r="AR109" s="955"/>
      <c r="AS109" s="955"/>
      <c r="AT109" s="957"/>
      <c r="AU109" s="974" t="s">
        <v>418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419</v>
      </c>
      <c r="BR109" s="955"/>
      <c r="BS109" s="955"/>
      <c r="BT109" s="955"/>
      <c r="BU109" s="956"/>
      <c r="BV109" s="954" t="s">
        <v>300</v>
      </c>
      <c r="BW109" s="955"/>
      <c r="BX109" s="955"/>
      <c r="BY109" s="955"/>
      <c r="BZ109" s="956"/>
      <c r="CA109" s="954" t="s">
        <v>299</v>
      </c>
      <c r="CB109" s="955"/>
      <c r="CC109" s="955"/>
      <c r="CD109" s="955"/>
      <c r="CE109" s="956"/>
      <c r="CF109" s="975" t="s">
        <v>420</v>
      </c>
      <c r="CG109" s="975"/>
      <c r="CH109" s="975"/>
      <c r="CI109" s="975"/>
      <c r="CJ109" s="975"/>
      <c r="CK109" s="954" t="s">
        <v>421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419</v>
      </c>
      <c r="DH109" s="955"/>
      <c r="DI109" s="955"/>
      <c r="DJ109" s="955"/>
      <c r="DK109" s="956"/>
      <c r="DL109" s="954" t="s">
        <v>300</v>
      </c>
      <c r="DM109" s="955"/>
      <c r="DN109" s="955"/>
      <c r="DO109" s="955"/>
      <c r="DP109" s="956"/>
      <c r="DQ109" s="954" t="s">
        <v>299</v>
      </c>
      <c r="DR109" s="955"/>
      <c r="DS109" s="955"/>
      <c r="DT109" s="955"/>
      <c r="DU109" s="956"/>
      <c r="DV109" s="954" t="s">
        <v>420</v>
      </c>
      <c r="DW109" s="955"/>
      <c r="DX109" s="955"/>
      <c r="DY109" s="955"/>
      <c r="DZ109" s="957"/>
    </row>
    <row r="110" spans="1:131" s="226" customFormat="1" ht="26.25" customHeight="1">
      <c r="A110" s="958" t="s">
        <v>422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2961960</v>
      </c>
      <c r="AB110" s="962"/>
      <c r="AC110" s="962"/>
      <c r="AD110" s="962"/>
      <c r="AE110" s="963"/>
      <c r="AF110" s="964">
        <v>2772971</v>
      </c>
      <c r="AG110" s="962"/>
      <c r="AH110" s="962"/>
      <c r="AI110" s="962"/>
      <c r="AJ110" s="963"/>
      <c r="AK110" s="964">
        <v>2833999</v>
      </c>
      <c r="AL110" s="962"/>
      <c r="AM110" s="962"/>
      <c r="AN110" s="962"/>
      <c r="AO110" s="963"/>
      <c r="AP110" s="965">
        <v>27.8</v>
      </c>
      <c r="AQ110" s="966"/>
      <c r="AR110" s="966"/>
      <c r="AS110" s="966"/>
      <c r="AT110" s="967"/>
      <c r="AU110" s="968" t="s">
        <v>68</v>
      </c>
      <c r="AV110" s="969"/>
      <c r="AW110" s="969"/>
      <c r="AX110" s="969"/>
      <c r="AY110" s="969"/>
      <c r="AZ110" s="1010" t="s">
        <v>423</v>
      </c>
      <c r="BA110" s="959"/>
      <c r="BB110" s="959"/>
      <c r="BC110" s="959"/>
      <c r="BD110" s="959"/>
      <c r="BE110" s="959"/>
      <c r="BF110" s="959"/>
      <c r="BG110" s="959"/>
      <c r="BH110" s="959"/>
      <c r="BI110" s="959"/>
      <c r="BJ110" s="959"/>
      <c r="BK110" s="959"/>
      <c r="BL110" s="959"/>
      <c r="BM110" s="959"/>
      <c r="BN110" s="959"/>
      <c r="BO110" s="959"/>
      <c r="BP110" s="960"/>
      <c r="BQ110" s="996">
        <v>23037887</v>
      </c>
      <c r="BR110" s="997"/>
      <c r="BS110" s="997"/>
      <c r="BT110" s="997"/>
      <c r="BU110" s="997"/>
      <c r="BV110" s="997">
        <v>22739034</v>
      </c>
      <c r="BW110" s="997"/>
      <c r="BX110" s="997"/>
      <c r="BY110" s="997"/>
      <c r="BZ110" s="997"/>
      <c r="CA110" s="997">
        <v>21916607</v>
      </c>
      <c r="CB110" s="997"/>
      <c r="CC110" s="997"/>
      <c r="CD110" s="997"/>
      <c r="CE110" s="997"/>
      <c r="CF110" s="1011">
        <v>215.3</v>
      </c>
      <c r="CG110" s="1012"/>
      <c r="CH110" s="1012"/>
      <c r="CI110" s="1012"/>
      <c r="CJ110" s="1012"/>
      <c r="CK110" s="1013" t="s">
        <v>424</v>
      </c>
      <c r="CL110" s="1014"/>
      <c r="CM110" s="993" t="s">
        <v>425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125</v>
      </c>
      <c r="DH110" s="997"/>
      <c r="DI110" s="997"/>
      <c r="DJ110" s="997"/>
      <c r="DK110" s="997"/>
      <c r="DL110" s="997" t="s">
        <v>125</v>
      </c>
      <c r="DM110" s="997"/>
      <c r="DN110" s="997"/>
      <c r="DO110" s="997"/>
      <c r="DP110" s="997"/>
      <c r="DQ110" s="997" t="s">
        <v>125</v>
      </c>
      <c r="DR110" s="997"/>
      <c r="DS110" s="997"/>
      <c r="DT110" s="997"/>
      <c r="DU110" s="997"/>
      <c r="DV110" s="998" t="s">
        <v>381</v>
      </c>
      <c r="DW110" s="998"/>
      <c r="DX110" s="998"/>
      <c r="DY110" s="998"/>
      <c r="DZ110" s="999"/>
    </row>
    <row r="111" spans="1:131" s="226" customFormat="1" ht="26.25" customHeight="1">
      <c r="A111" s="1000" t="s">
        <v>426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427</v>
      </c>
      <c r="AB111" s="1004"/>
      <c r="AC111" s="1004"/>
      <c r="AD111" s="1004"/>
      <c r="AE111" s="1005"/>
      <c r="AF111" s="1006" t="s">
        <v>381</v>
      </c>
      <c r="AG111" s="1004"/>
      <c r="AH111" s="1004"/>
      <c r="AI111" s="1004"/>
      <c r="AJ111" s="1005"/>
      <c r="AK111" s="1006" t="s">
        <v>381</v>
      </c>
      <c r="AL111" s="1004"/>
      <c r="AM111" s="1004"/>
      <c r="AN111" s="1004"/>
      <c r="AO111" s="1005"/>
      <c r="AP111" s="1007" t="s">
        <v>428</v>
      </c>
      <c r="AQ111" s="1008"/>
      <c r="AR111" s="1008"/>
      <c r="AS111" s="1008"/>
      <c r="AT111" s="1009"/>
      <c r="AU111" s="970"/>
      <c r="AV111" s="971"/>
      <c r="AW111" s="971"/>
      <c r="AX111" s="971"/>
      <c r="AY111" s="971"/>
      <c r="AZ111" s="1019" t="s">
        <v>429</v>
      </c>
      <c r="BA111" s="1020"/>
      <c r="BB111" s="1020"/>
      <c r="BC111" s="1020"/>
      <c r="BD111" s="1020"/>
      <c r="BE111" s="1020"/>
      <c r="BF111" s="1020"/>
      <c r="BG111" s="1020"/>
      <c r="BH111" s="1020"/>
      <c r="BI111" s="1020"/>
      <c r="BJ111" s="1020"/>
      <c r="BK111" s="1020"/>
      <c r="BL111" s="1020"/>
      <c r="BM111" s="1020"/>
      <c r="BN111" s="1020"/>
      <c r="BO111" s="1020"/>
      <c r="BP111" s="1021"/>
      <c r="BQ111" s="989">
        <v>68569</v>
      </c>
      <c r="BR111" s="990"/>
      <c r="BS111" s="990"/>
      <c r="BT111" s="990"/>
      <c r="BU111" s="990"/>
      <c r="BV111" s="990">
        <v>43437</v>
      </c>
      <c r="BW111" s="990"/>
      <c r="BX111" s="990"/>
      <c r="BY111" s="990"/>
      <c r="BZ111" s="990"/>
      <c r="CA111" s="990">
        <v>24164</v>
      </c>
      <c r="CB111" s="990"/>
      <c r="CC111" s="990"/>
      <c r="CD111" s="990"/>
      <c r="CE111" s="990"/>
      <c r="CF111" s="984">
        <v>0.2</v>
      </c>
      <c r="CG111" s="985"/>
      <c r="CH111" s="985"/>
      <c r="CI111" s="985"/>
      <c r="CJ111" s="985"/>
      <c r="CK111" s="1015"/>
      <c r="CL111" s="1016"/>
      <c r="CM111" s="986" t="s">
        <v>430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427</v>
      </c>
      <c r="DH111" s="990"/>
      <c r="DI111" s="990"/>
      <c r="DJ111" s="990"/>
      <c r="DK111" s="990"/>
      <c r="DL111" s="990" t="s">
        <v>381</v>
      </c>
      <c r="DM111" s="990"/>
      <c r="DN111" s="990"/>
      <c r="DO111" s="990"/>
      <c r="DP111" s="990"/>
      <c r="DQ111" s="990" t="s">
        <v>125</v>
      </c>
      <c r="DR111" s="990"/>
      <c r="DS111" s="990"/>
      <c r="DT111" s="990"/>
      <c r="DU111" s="990"/>
      <c r="DV111" s="991" t="s">
        <v>381</v>
      </c>
      <c r="DW111" s="991"/>
      <c r="DX111" s="991"/>
      <c r="DY111" s="991"/>
      <c r="DZ111" s="992"/>
    </row>
    <row r="112" spans="1:131" s="226" customFormat="1" ht="26.25" customHeight="1">
      <c r="A112" s="1022" t="s">
        <v>431</v>
      </c>
      <c r="B112" s="1023"/>
      <c r="C112" s="1020" t="s">
        <v>432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381</v>
      </c>
      <c r="AB112" s="1029"/>
      <c r="AC112" s="1029"/>
      <c r="AD112" s="1029"/>
      <c r="AE112" s="1030"/>
      <c r="AF112" s="1031" t="s">
        <v>125</v>
      </c>
      <c r="AG112" s="1029"/>
      <c r="AH112" s="1029"/>
      <c r="AI112" s="1029"/>
      <c r="AJ112" s="1030"/>
      <c r="AK112" s="1031" t="s">
        <v>381</v>
      </c>
      <c r="AL112" s="1029"/>
      <c r="AM112" s="1029"/>
      <c r="AN112" s="1029"/>
      <c r="AO112" s="1030"/>
      <c r="AP112" s="1032" t="s">
        <v>125</v>
      </c>
      <c r="AQ112" s="1033"/>
      <c r="AR112" s="1033"/>
      <c r="AS112" s="1033"/>
      <c r="AT112" s="1034"/>
      <c r="AU112" s="970"/>
      <c r="AV112" s="971"/>
      <c r="AW112" s="971"/>
      <c r="AX112" s="971"/>
      <c r="AY112" s="971"/>
      <c r="AZ112" s="1019" t="s">
        <v>433</v>
      </c>
      <c r="BA112" s="1020"/>
      <c r="BB112" s="1020"/>
      <c r="BC112" s="1020"/>
      <c r="BD112" s="1020"/>
      <c r="BE112" s="1020"/>
      <c r="BF112" s="1020"/>
      <c r="BG112" s="1020"/>
      <c r="BH112" s="1020"/>
      <c r="BI112" s="1020"/>
      <c r="BJ112" s="1020"/>
      <c r="BK112" s="1020"/>
      <c r="BL112" s="1020"/>
      <c r="BM112" s="1020"/>
      <c r="BN112" s="1020"/>
      <c r="BO112" s="1020"/>
      <c r="BP112" s="1021"/>
      <c r="BQ112" s="989">
        <v>7444427</v>
      </c>
      <c r="BR112" s="990"/>
      <c r="BS112" s="990"/>
      <c r="BT112" s="990"/>
      <c r="BU112" s="990"/>
      <c r="BV112" s="990">
        <v>7148840</v>
      </c>
      <c r="BW112" s="990"/>
      <c r="BX112" s="990"/>
      <c r="BY112" s="990"/>
      <c r="BZ112" s="990"/>
      <c r="CA112" s="990">
        <v>6617486</v>
      </c>
      <c r="CB112" s="990"/>
      <c r="CC112" s="990"/>
      <c r="CD112" s="990"/>
      <c r="CE112" s="990"/>
      <c r="CF112" s="984">
        <v>65</v>
      </c>
      <c r="CG112" s="985"/>
      <c r="CH112" s="985"/>
      <c r="CI112" s="985"/>
      <c r="CJ112" s="985"/>
      <c r="CK112" s="1015"/>
      <c r="CL112" s="1016"/>
      <c r="CM112" s="986" t="s">
        <v>434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125</v>
      </c>
      <c r="DH112" s="990"/>
      <c r="DI112" s="990"/>
      <c r="DJ112" s="990"/>
      <c r="DK112" s="990"/>
      <c r="DL112" s="990" t="s">
        <v>125</v>
      </c>
      <c r="DM112" s="990"/>
      <c r="DN112" s="990"/>
      <c r="DO112" s="990"/>
      <c r="DP112" s="990"/>
      <c r="DQ112" s="990" t="s">
        <v>125</v>
      </c>
      <c r="DR112" s="990"/>
      <c r="DS112" s="990"/>
      <c r="DT112" s="990"/>
      <c r="DU112" s="990"/>
      <c r="DV112" s="991" t="s">
        <v>381</v>
      </c>
      <c r="DW112" s="991"/>
      <c r="DX112" s="991"/>
      <c r="DY112" s="991"/>
      <c r="DZ112" s="992"/>
    </row>
    <row r="113" spans="1:130" s="226" customFormat="1" ht="26.25" customHeight="1">
      <c r="A113" s="1024"/>
      <c r="B113" s="1025"/>
      <c r="C113" s="1020" t="s">
        <v>435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835091</v>
      </c>
      <c r="AB113" s="1004"/>
      <c r="AC113" s="1004"/>
      <c r="AD113" s="1004"/>
      <c r="AE113" s="1005"/>
      <c r="AF113" s="1006">
        <v>723384</v>
      </c>
      <c r="AG113" s="1004"/>
      <c r="AH113" s="1004"/>
      <c r="AI113" s="1004"/>
      <c r="AJ113" s="1005"/>
      <c r="AK113" s="1006">
        <v>706956</v>
      </c>
      <c r="AL113" s="1004"/>
      <c r="AM113" s="1004"/>
      <c r="AN113" s="1004"/>
      <c r="AO113" s="1005"/>
      <c r="AP113" s="1007">
        <v>6.9</v>
      </c>
      <c r="AQ113" s="1008"/>
      <c r="AR113" s="1008"/>
      <c r="AS113" s="1008"/>
      <c r="AT113" s="1009"/>
      <c r="AU113" s="970"/>
      <c r="AV113" s="971"/>
      <c r="AW113" s="971"/>
      <c r="AX113" s="971"/>
      <c r="AY113" s="971"/>
      <c r="AZ113" s="1019" t="s">
        <v>436</v>
      </c>
      <c r="BA113" s="1020"/>
      <c r="BB113" s="1020"/>
      <c r="BC113" s="1020"/>
      <c r="BD113" s="1020"/>
      <c r="BE113" s="1020"/>
      <c r="BF113" s="1020"/>
      <c r="BG113" s="1020"/>
      <c r="BH113" s="1020"/>
      <c r="BI113" s="1020"/>
      <c r="BJ113" s="1020"/>
      <c r="BK113" s="1020"/>
      <c r="BL113" s="1020"/>
      <c r="BM113" s="1020"/>
      <c r="BN113" s="1020"/>
      <c r="BO113" s="1020"/>
      <c r="BP113" s="1021"/>
      <c r="BQ113" s="989">
        <v>8302</v>
      </c>
      <c r="BR113" s="990"/>
      <c r="BS113" s="990"/>
      <c r="BT113" s="990"/>
      <c r="BU113" s="990"/>
      <c r="BV113" s="990" t="s">
        <v>125</v>
      </c>
      <c r="BW113" s="990"/>
      <c r="BX113" s="990"/>
      <c r="BY113" s="990"/>
      <c r="BZ113" s="990"/>
      <c r="CA113" s="990" t="s">
        <v>427</v>
      </c>
      <c r="CB113" s="990"/>
      <c r="CC113" s="990"/>
      <c r="CD113" s="990"/>
      <c r="CE113" s="990"/>
      <c r="CF113" s="984" t="s">
        <v>428</v>
      </c>
      <c r="CG113" s="985"/>
      <c r="CH113" s="985"/>
      <c r="CI113" s="985"/>
      <c r="CJ113" s="985"/>
      <c r="CK113" s="1015"/>
      <c r="CL113" s="1016"/>
      <c r="CM113" s="986" t="s">
        <v>437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381</v>
      </c>
      <c r="DH113" s="1029"/>
      <c r="DI113" s="1029"/>
      <c r="DJ113" s="1029"/>
      <c r="DK113" s="1030"/>
      <c r="DL113" s="1031" t="s">
        <v>381</v>
      </c>
      <c r="DM113" s="1029"/>
      <c r="DN113" s="1029"/>
      <c r="DO113" s="1029"/>
      <c r="DP113" s="1030"/>
      <c r="DQ113" s="1031" t="s">
        <v>427</v>
      </c>
      <c r="DR113" s="1029"/>
      <c r="DS113" s="1029"/>
      <c r="DT113" s="1029"/>
      <c r="DU113" s="1030"/>
      <c r="DV113" s="1032" t="s">
        <v>428</v>
      </c>
      <c r="DW113" s="1033"/>
      <c r="DX113" s="1033"/>
      <c r="DY113" s="1033"/>
      <c r="DZ113" s="1034"/>
    </row>
    <row r="114" spans="1:130" s="226" customFormat="1" ht="26.25" customHeight="1">
      <c r="A114" s="1024"/>
      <c r="B114" s="1025"/>
      <c r="C114" s="1020" t="s">
        <v>438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29874</v>
      </c>
      <c r="AB114" s="1029"/>
      <c r="AC114" s="1029"/>
      <c r="AD114" s="1029"/>
      <c r="AE114" s="1030"/>
      <c r="AF114" s="1031">
        <v>12858</v>
      </c>
      <c r="AG114" s="1029"/>
      <c r="AH114" s="1029"/>
      <c r="AI114" s="1029"/>
      <c r="AJ114" s="1030"/>
      <c r="AK114" s="1031" t="s">
        <v>125</v>
      </c>
      <c r="AL114" s="1029"/>
      <c r="AM114" s="1029"/>
      <c r="AN114" s="1029"/>
      <c r="AO114" s="1030"/>
      <c r="AP114" s="1032" t="s">
        <v>125</v>
      </c>
      <c r="AQ114" s="1033"/>
      <c r="AR114" s="1033"/>
      <c r="AS114" s="1033"/>
      <c r="AT114" s="1034"/>
      <c r="AU114" s="970"/>
      <c r="AV114" s="971"/>
      <c r="AW114" s="971"/>
      <c r="AX114" s="971"/>
      <c r="AY114" s="971"/>
      <c r="AZ114" s="1019" t="s">
        <v>439</v>
      </c>
      <c r="BA114" s="1020"/>
      <c r="BB114" s="1020"/>
      <c r="BC114" s="1020"/>
      <c r="BD114" s="1020"/>
      <c r="BE114" s="1020"/>
      <c r="BF114" s="1020"/>
      <c r="BG114" s="1020"/>
      <c r="BH114" s="1020"/>
      <c r="BI114" s="1020"/>
      <c r="BJ114" s="1020"/>
      <c r="BK114" s="1020"/>
      <c r="BL114" s="1020"/>
      <c r="BM114" s="1020"/>
      <c r="BN114" s="1020"/>
      <c r="BO114" s="1020"/>
      <c r="BP114" s="1021"/>
      <c r="BQ114" s="989">
        <v>3511599</v>
      </c>
      <c r="BR114" s="990"/>
      <c r="BS114" s="990"/>
      <c r="BT114" s="990"/>
      <c r="BU114" s="990"/>
      <c r="BV114" s="990">
        <v>3412077</v>
      </c>
      <c r="BW114" s="990"/>
      <c r="BX114" s="990"/>
      <c r="BY114" s="990"/>
      <c r="BZ114" s="990"/>
      <c r="CA114" s="990">
        <v>3374800</v>
      </c>
      <c r="CB114" s="990"/>
      <c r="CC114" s="990"/>
      <c r="CD114" s="990"/>
      <c r="CE114" s="990"/>
      <c r="CF114" s="984">
        <v>33.200000000000003</v>
      </c>
      <c r="CG114" s="985"/>
      <c r="CH114" s="985"/>
      <c r="CI114" s="985"/>
      <c r="CJ114" s="985"/>
      <c r="CK114" s="1015"/>
      <c r="CL114" s="1016"/>
      <c r="CM114" s="986" t="s">
        <v>440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125</v>
      </c>
      <c r="DH114" s="1029"/>
      <c r="DI114" s="1029"/>
      <c r="DJ114" s="1029"/>
      <c r="DK114" s="1030"/>
      <c r="DL114" s="1031" t="s">
        <v>381</v>
      </c>
      <c r="DM114" s="1029"/>
      <c r="DN114" s="1029"/>
      <c r="DO114" s="1029"/>
      <c r="DP114" s="1030"/>
      <c r="DQ114" s="1031" t="s">
        <v>381</v>
      </c>
      <c r="DR114" s="1029"/>
      <c r="DS114" s="1029"/>
      <c r="DT114" s="1029"/>
      <c r="DU114" s="1030"/>
      <c r="DV114" s="1032" t="s">
        <v>125</v>
      </c>
      <c r="DW114" s="1033"/>
      <c r="DX114" s="1033"/>
      <c r="DY114" s="1033"/>
      <c r="DZ114" s="1034"/>
    </row>
    <row r="115" spans="1:130" s="226" customFormat="1" ht="26.25" customHeight="1">
      <c r="A115" s="1024"/>
      <c r="B115" s="1025"/>
      <c r="C115" s="1020" t="s">
        <v>441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37676</v>
      </c>
      <c r="AB115" s="1004"/>
      <c r="AC115" s="1004"/>
      <c r="AD115" s="1004"/>
      <c r="AE115" s="1005"/>
      <c r="AF115" s="1006">
        <v>28226</v>
      </c>
      <c r="AG115" s="1004"/>
      <c r="AH115" s="1004"/>
      <c r="AI115" s="1004"/>
      <c r="AJ115" s="1005"/>
      <c r="AK115" s="1006">
        <v>21845</v>
      </c>
      <c r="AL115" s="1004"/>
      <c r="AM115" s="1004"/>
      <c r="AN115" s="1004"/>
      <c r="AO115" s="1005"/>
      <c r="AP115" s="1007">
        <v>0.2</v>
      </c>
      <c r="AQ115" s="1008"/>
      <c r="AR115" s="1008"/>
      <c r="AS115" s="1008"/>
      <c r="AT115" s="1009"/>
      <c r="AU115" s="970"/>
      <c r="AV115" s="971"/>
      <c r="AW115" s="971"/>
      <c r="AX115" s="971"/>
      <c r="AY115" s="971"/>
      <c r="AZ115" s="1019" t="s">
        <v>442</v>
      </c>
      <c r="BA115" s="1020"/>
      <c r="BB115" s="1020"/>
      <c r="BC115" s="1020"/>
      <c r="BD115" s="1020"/>
      <c r="BE115" s="1020"/>
      <c r="BF115" s="1020"/>
      <c r="BG115" s="1020"/>
      <c r="BH115" s="1020"/>
      <c r="BI115" s="1020"/>
      <c r="BJ115" s="1020"/>
      <c r="BK115" s="1020"/>
      <c r="BL115" s="1020"/>
      <c r="BM115" s="1020"/>
      <c r="BN115" s="1020"/>
      <c r="BO115" s="1020"/>
      <c r="BP115" s="1021"/>
      <c r="BQ115" s="989" t="s">
        <v>125</v>
      </c>
      <c r="BR115" s="990"/>
      <c r="BS115" s="990"/>
      <c r="BT115" s="990"/>
      <c r="BU115" s="990"/>
      <c r="BV115" s="990" t="s">
        <v>125</v>
      </c>
      <c r="BW115" s="990"/>
      <c r="BX115" s="990"/>
      <c r="BY115" s="990"/>
      <c r="BZ115" s="990"/>
      <c r="CA115" s="990" t="s">
        <v>125</v>
      </c>
      <c r="CB115" s="990"/>
      <c r="CC115" s="990"/>
      <c r="CD115" s="990"/>
      <c r="CE115" s="990"/>
      <c r="CF115" s="984" t="s">
        <v>381</v>
      </c>
      <c r="CG115" s="985"/>
      <c r="CH115" s="985"/>
      <c r="CI115" s="985"/>
      <c r="CJ115" s="985"/>
      <c r="CK115" s="1015"/>
      <c r="CL115" s="1016"/>
      <c r="CM115" s="1019" t="s">
        <v>443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125</v>
      </c>
      <c r="DH115" s="1029"/>
      <c r="DI115" s="1029"/>
      <c r="DJ115" s="1029"/>
      <c r="DK115" s="1030"/>
      <c r="DL115" s="1031" t="s">
        <v>125</v>
      </c>
      <c r="DM115" s="1029"/>
      <c r="DN115" s="1029"/>
      <c r="DO115" s="1029"/>
      <c r="DP115" s="1030"/>
      <c r="DQ115" s="1031" t="s">
        <v>381</v>
      </c>
      <c r="DR115" s="1029"/>
      <c r="DS115" s="1029"/>
      <c r="DT115" s="1029"/>
      <c r="DU115" s="1030"/>
      <c r="DV115" s="1032" t="s">
        <v>427</v>
      </c>
      <c r="DW115" s="1033"/>
      <c r="DX115" s="1033"/>
      <c r="DY115" s="1033"/>
      <c r="DZ115" s="1034"/>
    </row>
    <row r="116" spans="1:130" s="226" customFormat="1" ht="26.25" customHeight="1">
      <c r="A116" s="1026"/>
      <c r="B116" s="1027"/>
      <c r="C116" s="1035" t="s">
        <v>444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125</v>
      </c>
      <c r="AB116" s="1029"/>
      <c r="AC116" s="1029"/>
      <c r="AD116" s="1029"/>
      <c r="AE116" s="1030"/>
      <c r="AF116" s="1031" t="s">
        <v>381</v>
      </c>
      <c r="AG116" s="1029"/>
      <c r="AH116" s="1029"/>
      <c r="AI116" s="1029"/>
      <c r="AJ116" s="1030"/>
      <c r="AK116" s="1031" t="s">
        <v>125</v>
      </c>
      <c r="AL116" s="1029"/>
      <c r="AM116" s="1029"/>
      <c r="AN116" s="1029"/>
      <c r="AO116" s="1030"/>
      <c r="AP116" s="1032" t="s">
        <v>445</v>
      </c>
      <c r="AQ116" s="1033"/>
      <c r="AR116" s="1033"/>
      <c r="AS116" s="1033"/>
      <c r="AT116" s="1034"/>
      <c r="AU116" s="970"/>
      <c r="AV116" s="971"/>
      <c r="AW116" s="971"/>
      <c r="AX116" s="971"/>
      <c r="AY116" s="971"/>
      <c r="AZ116" s="1037" t="s">
        <v>446</v>
      </c>
      <c r="BA116" s="1038"/>
      <c r="BB116" s="1038"/>
      <c r="BC116" s="1038"/>
      <c r="BD116" s="1038"/>
      <c r="BE116" s="1038"/>
      <c r="BF116" s="1038"/>
      <c r="BG116" s="1038"/>
      <c r="BH116" s="1038"/>
      <c r="BI116" s="1038"/>
      <c r="BJ116" s="1038"/>
      <c r="BK116" s="1038"/>
      <c r="BL116" s="1038"/>
      <c r="BM116" s="1038"/>
      <c r="BN116" s="1038"/>
      <c r="BO116" s="1038"/>
      <c r="BP116" s="1039"/>
      <c r="BQ116" s="989" t="s">
        <v>427</v>
      </c>
      <c r="BR116" s="990"/>
      <c r="BS116" s="990"/>
      <c r="BT116" s="990"/>
      <c r="BU116" s="990"/>
      <c r="BV116" s="990" t="s">
        <v>125</v>
      </c>
      <c r="BW116" s="990"/>
      <c r="BX116" s="990"/>
      <c r="BY116" s="990"/>
      <c r="BZ116" s="990"/>
      <c r="CA116" s="990" t="s">
        <v>381</v>
      </c>
      <c r="CB116" s="990"/>
      <c r="CC116" s="990"/>
      <c r="CD116" s="990"/>
      <c r="CE116" s="990"/>
      <c r="CF116" s="984" t="s">
        <v>381</v>
      </c>
      <c r="CG116" s="985"/>
      <c r="CH116" s="985"/>
      <c r="CI116" s="985"/>
      <c r="CJ116" s="985"/>
      <c r="CK116" s="1015"/>
      <c r="CL116" s="1016"/>
      <c r="CM116" s="986" t="s">
        <v>447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68569</v>
      </c>
      <c r="DH116" s="1029"/>
      <c r="DI116" s="1029"/>
      <c r="DJ116" s="1029"/>
      <c r="DK116" s="1030"/>
      <c r="DL116" s="1031">
        <v>43437</v>
      </c>
      <c r="DM116" s="1029"/>
      <c r="DN116" s="1029"/>
      <c r="DO116" s="1029"/>
      <c r="DP116" s="1030"/>
      <c r="DQ116" s="1031">
        <v>24164</v>
      </c>
      <c r="DR116" s="1029"/>
      <c r="DS116" s="1029"/>
      <c r="DT116" s="1029"/>
      <c r="DU116" s="1030"/>
      <c r="DV116" s="1032">
        <v>0.2</v>
      </c>
      <c r="DW116" s="1033"/>
      <c r="DX116" s="1033"/>
      <c r="DY116" s="1033"/>
      <c r="DZ116" s="1034"/>
    </row>
    <row r="117" spans="1:130" s="226" customFormat="1" ht="26.25" customHeight="1">
      <c r="A117" s="974" t="s">
        <v>183</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448</v>
      </c>
      <c r="Z117" s="956"/>
      <c r="AA117" s="1046">
        <v>3864601</v>
      </c>
      <c r="AB117" s="1047"/>
      <c r="AC117" s="1047"/>
      <c r="AD117" s="1047"/>
      <c r="AE117" s="1048"/>
      <c r="AF117" s="1049">
        <v>3537439</v>
      </c>
      <c r="AG117" s="1047"/>
      <c r="AH117" s="1047"/>
      <c r="AI117" s="1047"/>
      <c r="AJ117" s="1048"/>
      <c r="AK117" s="1049">
        <v>3562800</v>
      </c>
      <c r="AL117" s="1047"/>
      <c r="AM117" s="1047"/>
      <c r="AN117" s="1047"/>
      <c r="AO117" s="1048"/>
      <c r="AP117" s="1050"/>
      <c r="AQ117" s="1051"/>
      <c r="AR117" s="1051"/>
      <c r="AS117" s="1051"/>
      <c r="AT117" s="1052"/>
      <c r="AU117" s="970"/>
      <c r="AV117" s="971"/>
      <c r="AW117" s="971"/>
      <c r="AX117" s="971"/>
      <c r="AY117" s="971"/>
      <c r="AZ117" s="1037" t="s">
        <v>449</v>
      </c>
      <c r="BA117" s="1038"/>
      <c r="BB117" s="1038"/>
      <c r="BC117" s="1038"/>
      <c r="BD117" s="1038"/>
      <c r="BE117" s="1038"/>
      <c r="BF117" s="1038"/>
      <c r="BG117" s="1038"/>
      <c r="BH117" s="1038"/>
      <c r="BI117" s="1038"/>
      <c r="BJ117" s="1038"/>
      <c r="BK117" s="1038"/>
      <c r="BL117" s="1038"/>
      <c r="BM117" s="1038"/>
      <c r="BN117" s="1038"/>
      <c r="BO117" s="1038"/>
      <c r="BP117" s="1039"/>
      <c r="BQ117" s="989" t="s">
        <v>381</v>
      </c>
      <c r="BR117" s="990"/>
      <c r="BS117" s="990"/>
      <c r="BT117" s="990"/>
      <c r="BU117" s="990"/>
      <c r="BV117" s="990" t="s">
        <v>125</v>
      </c>
      <c r="BW117" s="990"/>
      <c r="BX117" s="990"/>
      <c r="BY117" s="990"/>
      <c r="BZ117" s="990"/>
      <c r="CA117" s="990" t="s">
        <v>427</v>
      </c>
      <c r="CB117" s="990"/>
      <c r="CC117" s="990"/>
      <c r="CD117" s="990"/>
      <c r="CE117" s="990"/>
      <c r="CF117" s="984" t="s">
        <v>381</v>
      </c>
      <c r="CG117" s="985"/>
      <c r="CH117" s="985"/>
      <c r="CI117" s="985"/>
      <c r="CJ117" s="985"/>
      <c r="CK117" s="1015"/>
      <c r="CL117" s="1016"/>
      <c r="CM117" s="986" t="s">
        <v>450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125</v>
      </c>
      <c r="DH117" s="1029"/>
      <c r="DI117" s="1029"/>
      <c r="DJ117" s="1029"/>
      <c r="DK117" s="1030"/>
      <c r="DL117" s="1031" t="s">
        <v>427</v>
      </c>
      <c r="DM117" s="1029"/>
      <c r="DN117" s="1029"/>
      <c r="DO117" s="1029"/>
      <c r="DP117" s="1030"/>
      <c r="DQ117" s="1031" t="s">
        <v>125</v>
      </c>
      <c r="DR117" s="1029"/>
      <c r="DS117" s="1029"/>
      <c r="DT117" s="1029"/>
      <c r="DU117" s="1030"/>
      <c r="DV117" s="1032" t="s">
        <v>125</v>
      </c>
      <c r="DW117" s="1033"/>
      <c r="DX117" s="1033"/>
      <c r="DY117" s="1033"/>
      <c r="DZ117" s="1034"/>
    </row>
    <row r="118" spans="1:130" s="226" customFormat="1" ht="26.25" customHeight="1">
      <c r="A118" s="974" t="s">
        <v>421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419</v>
      </c>
      <c r="AB118" s="955"/>
      <c r="AC118" s="955"/>
      <c r="AD118" s="955"/>
      <c r="AE118" s="956"/>
      <c r="AF118" s="954" t="s">
        <v>300</v>
      </c>
      <c r="AG118" s="955"/>
      <c r="AH118" s="955"/>
      <c r="AI118" s="955"/>
      <c r="AJ118" s="956"/>
      <c r="AK118" s="954" t="s">
        <v>299</v>
      </c>
      <c r="AL118" s="955"/>
      <c r="AM118" s="955"/>
      <c r="AN118" s="955"/>
      <c r="AO118" s="956"/>
      <c r="AP118" s="1041" t="s">
        <v>420</v>
      </c>
      <c r="AQ118" s="1042"/>
      <c r="AR118" s="1042"/>
      <c r="AS118" s="1042"/>
      <c r="AT118" s="1043"/>
      <c r="AU118" s="970"/>
      <c r="AV118" s="971"/>
      <c r="AW118" s="971"/>
      <c r="AX118" s="971"/>
      <c r="AY118" s="971"/>
      <c r="AZ118" s="1044" t="s">
        <v>451</v>
      </c>
      <c r="BA118" s="1035"/>
      <c r="BB118" s="1035"/>
      <c r="BC118" s="1035"/>
      <c r="BD118" s="1035"/>
      <c r="BE118" s="1035"/>
      <c r="BF118" s="1035"/>
      <c r="BG118" s="1035"/>
      <c r="BH118" s="1035"/>
      <c r="BI118" s="1035"/>
      <c r="BJ118" s="1035"/>
      <c r="BK118" s="1035"/>
      <c r="BL118" s="1035"/>
      <c r="BM118" s="1035"/>
      <c r="BN118" s="1035"/>
      <c r="BO118" s="1035"/>
      <c r="BP118" s="1036"/>
      <c r="BQ118" s="1067" t="s">
        <v>381</v>
      </c>
      <c r="BR118" s="1068"/>
      <c r="BS118" s="1068"/>
      <c r="BT118" s="1068"/>
      <c r="BU118" s="1068"/>
      <c r="BV118" s="1068" t="s">
        <v>125</v>
      </c>
      <c r="BW118" s="1068"/>
      <c r="BX118" s="1068"/>
      <c r="BY118" s="1068"/>
      <c r="BZ118" s="1068"/>
      <c r="CA118" s="1068" t="s">
        <v>125</v>
      </c>
      <c r="CB118" s="1068"/>
      <c r="CC118" s="1068"/>
      <c r="CD118" s="1068"/>
      <c r="CE118" s="1068"/>
      <c r="CF118" s="984" t="s">
        <v>381</v>
      </c>
      <c r="CG118" s="985"/>
      <c r="CH118" s="985"/>
      <c r="CI118" s="985"/>
      <c r="CJ118" s="985"/>
      <c r="CK118" s="1015"/>
      <c r="CL118" s="1016"/>
      <c r="CM118" s="986" t="s">
        <v>452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381</v>
      </c>
      <c r="DH118" s="1029"/>
      <c r="DI118" s="1029"/>
      <c r="DJ118" s="1029"/>
      <c r="DK118" s="1030"/>
      <c r="DL118" s="1031" t="s">
        <v>381</v>
      </c>
      <c r="DM118" s="1029"/>
      <c r="DN118" s="1029"/>
      <c r="DO118" s="1029"/>
      <c r="DP118" s="1030"/>
      <c r="DQ118" s="1031" t="s">
        <v>125</v>
      </c>
      <c r="DR118" s="1029"/>
      <c r="DS118" s="1029"/>
      <c r="DT118" s="1029"/>
      <c r="DU118" s="1030"/>
      <c r="DV118" s="1032" t="s">
        <v>381</v>
      </c>
      <c r="DW118" s="1033"/>
      <c r="DX118" s="1033"/>
      <c r="DY118" s="1033"/>
      <c r="DZ118" s="1034"/>
    </row>
    <row r="119" spans="1:130" s="226" customFormat="1" ht="26.25" customHeight="1">
      <c r="A119" s="1134" t="s">
        <v>424</v>
      </c>
      <c r="B119" s="1014"/>
      <c r="C119" s="993" t="s">
        <v>425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125</v>
      </c>
      <c r="AB119" s="962"/>
      <c r="AC119" s="962"/>
      <c r="AD119" s="962"/>
      <c r="AE119" s="963"/>
      <c r="AF119" s="964" t="s">
        <v>125</v>
      </c>
      <c r="AG119" s="962"/>
      <c r="AH119" s="962"/>
      <c r="AI119" s="962"/>
      <c r="AJ119" s="963"/>
      <c r="AK119" s="964" t="s">
        <v>125</v>
      </c>
      <c r="AL119" s="962"/>
      <c r="AM119" s="962"/>
      <c r="AN119" s="962"/>
      <c r="AO119" s="963"/>
      <c r="AP119" s="965" t="s">
        <v>125</v>
      </c>
      <c r="AQ119" s="966"/>
      <c r="AR119" s="966"/>
      <c r="AS119" s="966"/>
      <c r="AT119" s="967"/>
      <c r="AU119" s="972"/>
      <c r="AV119" s="973"/>
      <c r="AW119" s="973"/>
      <c r="AX119" s="973"/>
      <c r="AY119" s="973"/>
      <c r="AZ119" s="257" t="s">
        <v>183</v>
      </c>
      <c r="BA119" s="257"/>
      <c r="BB119" s="257"/>
      <c r="BC119" s="257"/>
      <c r="BD119" s="257"/>
      <c r="BE119" s="257"/>
      <c r="BF119" s="257"/>
      <c r="BG119" s="257"/>
      <c r="BH119" s="257"/>
      <c r="BI119" s="257"/>
      <c r="BJ119" s="257"/>
      <c r="BK119" s="257"/>
      <c r="BL119" s="257"/>
      <c r="BM119" s="257"/>
      <c r="BN119" s="257"/>
      <c r="BO119" s="1045" t="s">
        <v>453</v>
      </c>
      <c r="BP119" s="1076"/>
      <c r="BQ119" s="1067">
        <v>34070784</v>
      </c>
      <c r="BR119" s="1068"/>
      <c r="BS119" s="1068"/>
      <c r="BT119" s="1068"/>
      <c r="BU119" s="1068"/>
      <c r="BV119" s="1068">
        <v>33343388</v>
      </c>
      <c r="BW119" s="1068"/>
      <c r="BX119" s="1068"/>
      <c r="BY119" s="1068"/>
      <c r="BZ119" s="1068"/>
      <c r="CA119" s="1068">
        <v>31933057</v>
      </c>
      <c r="CB119" s="1068"/>
      <c r="CC119" s="1068"/>
      <c r="CD119" s="1068"/>
      <c r="CE119" s="1068"/>
      <c r="CF119" s="1069"/>
      <c r="CG119" s="1070"/>
      <c r="CH119" s="1070"/>
      <c r="CI119" s="1070"/>
      <c r="CJ119" s="1071"/>
      <c r="CK119" s="1017"/>
      <c r="CL119" s="1018"/>
      <c r="CM119" s="1072" t="s">
        <v>454</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381</v>
      </c>
      <c r="DH119" s="1054"/>
      <c r="DI119" s="1054"/>
      <c r="DJ119" s="1054"/>
      <c r="DK119" s="1055"/>
      <c r="DL119" s="1053" t="s">
        <v>125</v>
      </c>
      <c r="DM119" s="1054"/>
      <c r="DN119" s="1054"/>
      <c r="DO119" s="1054"/>
      <c r="DP119" s="1055"/>
      <c r="DQ119" s="1053" t="s">
        <v>125</v>
      </c>
      <c r="DR119" s="1054"/>
      <c r="DS119" s="1054"/>
      <c r="DT119" s="1054"/>
      <c r="DU119" s="1055"/>
      <c r="DV119" s="1056" t="s">
        <v>125</v>
      </c>
      <c r="DW119" s="1057"/>
      <c r="DX119" s="1057"/>
      <c r="DY119" s="1057"/>
      <c r="DZ119" s="1058"/>
    </row>
    <row r="120" spans="1:130" s="226" customFormat="1" ht="26.25" customHeight="1">
      <c r="A120" s="1135"/>
      <c r="B120" s="1016"/>
      <c r="C120" s="986" t="s">
        <v>430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381</v>
      </c>
      <c r="AB120" s="1029"/>
      <c r="AC120" s="1029"/>
      <c r="AD120" s="1029"/>
      <c r="AE120" s="1030"/>
      <c r="AF120" s="1031" t="s">
        <v>125</v>
      </c>
      <c r="AG120" s="1029"/>
      <c r="AH120" s="1029"/>
      <c r="AI120" s="1029"/>
      <c r="AJ120" s="1030"/>
      <c r="AK120" s="1031" t="s">
        <v>381</v>
      </c>
      <c r="AL120" s="1029"/>
      <c r="AM120" s="1029"/>
      <c r="AN120" s="1029"/>
      <c r="AO120" s="1030"/>
      <c r="AP120" s="1032" t="s">
        <v>381</v>
      </c>
      <c r="AQ120" s="1033"/>
      <c r="AR120" s="1033"/>
      <c r="AS120" s="1033"/>
      <c r="AT120" s="1034"/>
      <c r="AU120" s="1059" t="s">
        <v>455</v>
      </c>
      <c r="AV120" s="1060"/>
      <c r="AW120" s="1060"/>
      <c r="AX120" s="1060"/>
      <c r="AY120" s="1061"/>
      <c r="AZ120" s="1010" t="s">
        <v>456</v>
      </c>
      <c r="BA120" s="959"/>
      <c r="BB120" s="959"/>
      <c r="BC120" s="959"/>
      <c r="BD120" s="959"/>
      <c r="BE120" s="959"/>
      <c r="BF120" s="959"/>
      <c r="BG120" s="959"/>
      <c r="BH120" s="959"/>
      <c r="BI120" s="959"/>
      <c r="BJ120" s="959"/>
      <c r="BK120" s="959"/>
      <c r="BL120" s="959"/>
      <c r="BM120" s="959"/>
      <c r="BN120" s="959"/>
      <c r="BO120" s="959"/>
      <c r="BP120" s="960"/>
      <c r="BQ120" s="996">
        <v>4511267</v>
      </c>
      <c r="BR120" s="997"/>
      <c r="BS120" s="997"/>
      <c r="BT120" s="997"/>
      <c r="BU120" s="997"/>
      <c r="BV120" s="997">
        <v>4693798</v>
      </c>
      <c r="BW120" s="997"/>
      <c r="BX120" s="997"/>
      <c r="BY120" s="997"/>
      <c r="BZ120" s="997"/>
      <c r="CA120" s="997">
        <v>4617898</v>
      </c>
      <c r="CB120" s="997"/>
      <c r="CC120" s="997"/>
      <c r="CD120" s="997"/>
      <c r="CE120" s="997"/>
      <c r="CF120" s="1011">
        <v>45.4</v>
      </c>
      <c r="CG120" s="1012"/>
      <c r="CH120" s="1012"/>
      <c r="CI120" s="1012"/>
      <c r="CJ120" s="1012"/>
      <c r="CK120" s="1077" t="s">
        <v>457</v>
      </c>
      <c r="CL120" s="1078"/>
      <c r="CM120" s="1078"/>
      <c r="CN120" s="1078"/>
      <c r="CO120" s="1079"/>
      <c r="CP120" s="1085" t="s">
        <v>401</v>
      </c>
      <c r="CQ120" s="1086"/>
      <c r="CR120" s="1086"/>
      <c r="CS120" s="1086"/>
      <c r="CT120" s="1086"/>
      <c r="CU120" s="1086"/>
      <c r="CV120" s="1086"/>
      <c r="CW120" s="1086"/>
      <c r="CX120" s="1086"/>
      <c r="CY120" s="1086"/>
      <c r="CZ120" s="1086"/>
      <c r="DA120" s="1086"/>
      <c r="DB120" s="1086"/>
      <c r="DC120" s="1086"/>
      <c r="DD120" s="1086"/>
      <c r="DE120" s="1086"/>
      <c r="DF120" s="1087"/>
      <c r="DG120" s="996" t="s">
        <v>381</v>
      </c>
      <c r="DH120" s="997"/>
      <c r="DI120" s="997"/>
      <c r="DJ120" s="997"/>
      <c r="DK120" s="997"/>
      <c r="DL120" s="997">
        <v>5972157</v>
      </c>
      <c r="DM120" s="997"/>
      <c r="DN120" s="997"/>
      <c r="DO120" s="997"/>
      <c r="DP120" s="997"/>
      <c r="DQ120" s="997">
        <v>5461022</v>
      </c>
      <c r="DR120" s="997"/>
      <c r="DS120" s="997"/>
      <c r="DT120" s="997"/>
      <c r="DU120" s="997"/>
      <c r="DV120" s="998">
        <v>53.6</v>
      </c>
      <c r="DW120" s="998"/>
      <c r="DX120" s="998"/>
      <c r="DY120" s="998"/>
      <c r="DZ120" s="999"/>
    </row>
    <row r="121" spans="1:130" s="226" customFormat="1" ht="26.25" customHeight="1">
      <c r="A121" s="1135"/>
      <c r="B121" s="1016"/>
      <c r="C121" s="1037" t="s">
        <v>458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381</v>
      </c>
      <c r="AB121" s="1029"/>
      <c r="AC121" s="1029"/>
      <c r="AD121" s="1029"/>
      <c r="AE121" s="1030"/>
      <c r="AF121" s="1031" t="s">
        <v>125</v>
      </c>
      <c r="AG121" s="1029"/>
      <c r="AH121" s="1029"/>
      <c r="AI121" s="1029"/>
      <c r="AJ121" s="1030"/>
      <c r="AK121" s="1031" t="s">
        <v>427</v>
      </c>
      <c r="AL121" s="1029"/>
      <c r="AM121" s="1029"/>
      <c r="AN121" s="1029"/>
      <c r="AO121" s="1030"/>
      <c r="AP121" s="1032" t="s">
        <v>381</v>
      </c>
      <c r="AQ121" s="1033"/>
      <c r="AR121" s="1033"/>
      <c r="AS121" s="1033"/>
      <c r="AT121" s="1034"/>
      <c r="AU121" s="1062"/>
      <c r="AV121" s="1063"/>
      <c r="AW121" s="1063"/>
      <c r="AX121" s="1063"/>
      <c r="AY121" s="1064"/>
      <c r="AZ121" s="1019" t="s">
        <v>459</v>
      </c>
      <c r="BA121" s="1020"/>
      <c r="BB121" s="1020"/>
      <c r="BC121" s="1020"/>
      <c r="BD121" s="1020"/>
      <c r="BE121" s="1020"/>
      <c r="BF121" s="1020"/>
      <c r="BG121" s="1020"/>
      <c r="BH121" s="1020"/>
      <c r="BI121" s="1020"/>
      <c r="BJ121" s="1020"/>
      <c r="BK121" s="1020"/>
      <c r="BL121" s="1020"/>
      <c r="BM121" s="1020"/>
      <c r="BN121" s="1020"/>
      <c r="BO121" s="1020"/>
      <c r="BP121" s="1021"/>
      <c r="BQ121" s="989">
        <v>1241796</v>
      </c>
      <c r="BR121" s="990"/>
      <c r="BS121" s="990"/>
      <c r="BT121" s="990"/>
      <c r="BU121" s="990"/>
      <c r="BV121" s="990">
        <v>1086302</v>
      </c>
      <c r="BW121" s="990"/>
      <c r="BX121" s="990"/>
      <c r="BY121" s="990"/>
      <c r="BZ121" s="990"/>
      <c r="CA121" s="990">
        <v>906443</v>
      </c>
      <c r="CB121" s="990"/>
      <c r="CC121" s="990"/>
      <c r="CD121" s="990"/>
      <c r="CE121" s="990"/>
      <c r="CF121" s="984">
        <v>8.9</v>
      </c>
      <c r="CG121" s="985"/>
      <c r="CH121" s="985"/>
      <c r="CI121" s="985"/>
      <c r="CJ121" s="985"/>
      <c r="CK121" s="1080"/>
      <c r="CL121" s="1081"/>
      <c r="CM121" s="1081"/>
      <c r="CN121" s="1081"/>
      <c r="CO121" s="1082"/>
      <c r="CP121" s="1090" t="s">
        <v>399</v>
      </c>
      <c r="CQ121" s="1091"/>
      <c r="CR121" s="1091"/>
      <c r="CS121" s="1091"/>
      <c r="CT121" s="1091"/>
      <c r="CU121" s="1091"/>
      <c r="CV121" s="1091"/>
      <c r="CW121" s="1091"/>
      <c r="CX121" s="1091"/>
      <c r="CY121" s="1091"/>
      <c r="CZ121" s="1091"/>
      <c r="DA121" s="1091"/>
      <c r="DB121" s="1091"/>
      <c r="DC121" s="1091"/>
      <c r="DD121" s="1091"/>
      <c r="DE121" s="1091"/>
      <c r="DF121" s="1092"/>
      <c r="DG121" s="989">
        <v>1168378</v>
      </c>
      <c r="DH121" s="990"/>
      <c r="DI121" s="990"/>
      <c r="DJ121" s="990"/>
      <c r="DK121" s="990"/>
      <c r="DL121" s="990">
        <v>1140247</v>
      </c>
      <c r="DM121" s="990"/>
      <c r="DN121" s="990"/>
      <c r="DO121" s="990"/>
      <c r="DP121" s="990"/>
      <c r="DQ121" s="990">
        <v>1142577</v>
      </c>
      <c r="DR121" s="990"/>
      <c r="DS121" s="990"/>
      <c r="DT121" s="990"/>
      <c r="DU121" s="990"/>
      <c r="DV121" s="991">
        <v>11.2</v>
      </c>
      <c r="DW121" s="991"/>
      <c r="DX121" s="991"/>
      <c r="DY121" s="991"/>
      <c r="DZ121" s="992"/>
    </row>
    <row r="122" spans="1:130" s="226" customFormat="1" ht="26.25" customHeight="1">
      <c r="A122" s="1135"/>
      <c r="B122" s="1016"/>
      <c r="C122" s="986" t="s">
        <v>440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428</v>
      </c>
      <c r="AB122" s="1029"/>
      <c r="AC122" s="1029"/>
      <c r="AD122" s="1029"/>
      <c r="AE122" s="1030"/>
      <c r="AF122" s="1031" t="s">
        <v>125</v>
      </c>
      <c r="AG122" s="1029"/>
      <c r="AH122" s="1029"/>
      <c r="AI122" s="1029"/>
      <c r="AJ122" s="1030"/>
      <c r="AK122" s="1031" t="s">
        <v>381</v>
      </c>
      <c r="AL122" s="1029"/>
      <c r="AM122" s="1029"/>
      <c r="AN122" s="1029"/>
      <c r="AO122" s="1030"/>
      <c r="AP122" s="1032" t="s">
        <v>125</v>
      </c>
      <c r="AQ122" s="1033"/>
      <c r="AR122" s="1033"/>
      <c r="AS122" s="1033"/>
      <c r="AT122" s="1034"/>
      <c r="AU122" s="1062"/>
      <c r="AV122" s="1063"/>
      <c r="AW122" s="1063"/>
      <c r="AX122" s="1063"/>
      <c r="AY122" s="1064"/>
      <c r="AZ122" s="1044" t="s">
        <v>460</v>
      </c>
      <c r="BA122" s="1035"/>
      <c r="BB122" s="1035"/>
      <c r="BC122" s="1035"/>
      <c r="BD122" s="1035"/>
      <c r="BE122" s="1035"/>
      <c r="BF122" s="1035"/>
      <c r="BG122" s="1035"/>
      <c r="BH122" s="1035"/>
      <c r="BI122" s="1035"/>
      <c r="BJ122" s="1035"/>
      <c r="BK122" s="1035"/>
      <c r="BL122" s="1035"/>
      <c r="BM122" s="1035"/>
      <c r="BN122" s="1035"/>
      <c r="BO122" s="1035"/>
      <c r="BP122" s="1036"/>
      <c r="BQ122" s="1067">
        <v>24616400</v>
      </c>
      <c r="BR122" s="1068"/>
      <c r="BS122" s="1068"/>
      <c r="BT122" s="1068"/>
      <c r="BU122" s="1068"/>
      <c r="BV122" s="1068">
        <v>24449125</v>
      </c>
      <c r="BW122" s="1068"/>
      <c r="BX122" s="1068"/>
      <c r="BY122" s="1068"/>
      <c r="BZ122" s="1068"/>
      <c r="CA122" s="1068">
        <v>24217386</v>
      </c>
      <c r="CB122" s="1068"/>
      <c r="CC122" s="1068"/>
      <c r="CD122" s="1068"/>
      <c r="CE122" s="1068"/>
      <c r="CF122" s="1088">
        <v>237.9</v>
      </c>
      <c r="CG122" s="1089"/>
      <c r="CH122" s="1089"/>
      <c r="CI122" s="1089"/>
      <c r="CJ122" s="1089"/>
      <c r="CK122" s="1080"/>
      <c r="CL122" s="1081"/>
      <c r="CM122" s="1081"/>
      <c r="CN122" s="1081"/>
      <c r="CO122" s="1082"/>
      <c r="CP122" s="1090" t="s">
        <v>461</v>
      </c>
      <c r="CQ122" s="1091"/>
      <c r="CR122" s="1091"/>
      <c r="CS122" s="1091"/>
      <c r="CT122" s="1091"/>
      <c r="CU122" s="1091"/>
      <c r="CV122" s="1091"/>
      <c r="CW122" s="1091"/>
      <c r="CX122" s="1091"/>
      <c r="CY122" s="1091"/>
      <c r="CZ122" s="1091"/>
      <c r="DA122" s="1091"/>
      <c r="DB122" s="1091"/>
      <c r="DC122" s="1091"/>
      <c r="DD122" s="1091"/>
      <c r="DE122" s="1091"/>
      <c r="DF122" s="1092"/>
      <c r="DG122" s="989">
        <v>60852</v>
      </c>
      <c r="DH122" s="990"/>
      <c r="DI122" s="990"/>
      <c r="DJ122" s="990"/>
      <c r="DK122" s="990"/>
      <c r="DL122" s="990">
        <v>36436</v>
      </c>
      <c r="DM122" s="990"/>
      <c r="DN122" s="990"/>
      <c r="DO122" s="990"/>
      <c r="DP122" s="990"/>
      <c r="DQ122" s="990">
        <v>13887</v>
      </c>
      <c r="DR122" s="990"/>
      <c r="DS122" s="990"/>
      <c r="DT122" s="990"/>
      <c r="DU122" s="990"/>
      <c r="DV122" s="991">
        <v>0.1</v>
      </c>
      <c r="DW122" s="991"/>
      <c r="DX122" s="991"/>
      <c r="DY122" s="991"/>
      <c r="DZ122" s="992"/>
    </row>
    <row r="123" spans="1:130" s="226" customFormat="1" ht="26.25" customHeight="1">
      <c r="A123" s="1135"/>
      <c r="B123" s="1016"/>
      <c r="C123" s="986" t="s">
        <v>447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35003</v>
      </c>
      <c r="AB123" s="1029"/>
      <c r="AC123" s="1029"/>
      <c r="AD123" s="1029"/>
      <c r="AE123" s="1030"/>
      <c r="AF123" s="1031">
        <v>26787</v>
      </c>
      <c r="AG123" s="1029"/>
      <c r="AH123" s="1029"/>
      <c r="AI123" s="1029"/>
      <c r="AJ123" s="1030"/>
      <c r="AK123" s="1031">
        <v>20617</v>
      </c>
      <c r="AL123" s="1029"/>
      <c r="AM123" s="1029"/>
      <c r="AN123" s="1029"/>
      <c r="AO123" s="1030"/>
      <c r="AP123" s="1032">
        <v>0.2</v>
      </c>
      <c r="AQ123" s="1033"/>
      <c r="AR123" s="1033"/>
      <c r="AS123" s="1033"/>
      <c r="AT123" s="1034"/>
      <c r="AU123" s="1065"/>
      <c r="AV123" s="1066"/>
      <c r="AW123" s="1066"/>
      <c r="AX123" s="1066"/>
      <c r="AY123" s="1066"/>
      <c r="AZ123" s="257" t="s">
        <v>183</v>
      </c>
      <c r="BA123" s="257"/>
      <c r="BB123" s="257"/>
      <c r="BC123" s="257"/>
      <c r="BD123" s="257"/>
      <c r="BE123" s="257"/>
      <c r="BF123" s="257"/>
      <c r="BG123" s="257"/>
      <c r="BH123" s="257"/>
      <c r="BI123" s="257"/>
      <c r="BJ123" s="257"/>
      <c r="BK123" s="257"/>
      <c r="BL123" s="257"/>
      <c r="BM123" s="257"/>
      <c r="BN123" s="257"/>
      <c r="BO123" s="1045" t="s">
        <v>462</v>
      </c>
      <c r="BP123" s="1076"/>
      <c r="BQ123" s="1106">
        <v>30369463</v>
      </c>
      <c r="BR123" s="1107"/>
      <c r="BS123" s="1107"/>
      <c r="BT123" s="1107"/>
      <c r="BU123" s="1107"/>
      <c r="BV123" s="1107">
        <v>30229225</v>
      </c>
      <c r="BW123" s="1107"/>
      <c r="BX123" s="1107"/>
      <c r="BY123" s="1107"/>
      <c r="BZ123" s="1107"/>
      <c r="CA123" s="1107">
        <v>29741727</v>
      </c>
      <c r="CB123" s="1107"/>
      <c r="CC123" s="1107"/>
      <c r="CD123" s="1107"/>
      <c r="CE123" s="1107"/>
      <c r="CF123" s="1069"/>
      <c r="CG123" s="1070"/>
      <c r="CH123" s="1070"/>
      <c r="CI123" s="1070"/>
      <c r="CJ123" s="1071"/>
      <c r="CK123" s="1080"/>
      <c r="CL123" s="1081"/>
      <c r="CM123" s="1081"/>
      <c r="CN123" s="1081"/>
      <c r="CO123" s="1082"/>
      <c r="CP123" s="1090" t="s">
        <v>463</v>
      </c>
      <c r="CQ123" s="1091"/>
      <c r="CR123" s="1091"/>
      <c r="CS123" s="1091"/>
      <c r="CT123" s="1091"/>
      <c r="CU123" s="1091"/>
      <c r="CV123" s="1091"/>
      <c r="CW123" s="1091"/>
      <c r="CX123" s="1091"/>
      <c r="CY123" s="1091"/>
      <c r="CZ123" s="1091"/>
      <c r="DA123" s="1091"/>
      <c r="DB123" s="1091"/>
      <c r="DC123" s="1091"/>
      <c r="DD123" s="1091"/>
      <c r="DE123" s="1091"/>
      <c r="DF123" s="1092"/>
      <c r="DG123" s="1028" t="s">
        <v>381</v>
      </c>
      <c r="DH123" s="1029"/>
      <c r="DI123" s="1029"/>
      <c r="DJ123" s="1029"/>
      <c r="DK123" s="1030"/>
      <c r="DL123" s="1031" t="s">
        <v>125</v>
      </c>
      <c r="DM123" s="1029"/>
      <c r="DN123" s="1029"/>
      <c r="DO123" s="1029"/>
      <c r="DP123" s="1030"/>
      <c r="DQ123" s="1031" t="s">
        <v>381</v>
      </c>
      <c r="DR123" s="1029"/>
      <c r="DS123" s="1029"/>
      <c r="DT123" s="1029"/>
      <c r="DU123" s="1030"/>
      <c r="DV123" s="1032" t="s">
        <v>428</v>
      </c>
      <c r="DW123" s="1033"/>
      <c r="DX123" s="1033"/>
      <c r="DY123" s="1033"/>
      <c r="DZ123" s="1034"/>
    </row>
    <row r="124" spans="1:130" s="226" customFormat="1" ht="26.25" customHeight="1" thickBot="1">
      <c r="A124" s="1135"/>
      <c r="B124" s="1016"/>
      <c r="C124" s="986" t="s">
        <v>450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381</v>
      </c>
      <c r="AB124" s="1029"/>
      <c r="AC124" s="1029"/>
      <c r="AD124" s="1029"/>
      <c r="AE124" s="1030"/>
      <c r="AF124" s="1031" t="s">
        <v>427</v>
      </c>
      <c r="AG124" s="1029"/>
      <c r="AH124" s="1029"/>
      <c r="AI124" s="1029"/>
      <c r="AJ124" s="1030"/>
      <c r="AK124" s="1031" t="s">
        <v>428</v>
      </c>
      <c r="AL124" s="1029"/>
      <c r="AM124" s="1029"/>
      <c r="AN124" s="1029"/>
      <c r="AO124" s="1030"/>
      <c r="AP124" s="1032" t="s">
        <v>381</v>
      </c>
      <c r="AQ124" s="1033"/>
      <c r="AR124" s="1033"/>
      <c r="AS124" s="1033"/>
      <c r="AT124" s="1034"/>
      <c r="AU124" s="1102" t="s">
        <v>464</v>
      </c>
      <c r="AV124" s="1103"/>
      <c r="AW124" s="1103"/>
      <c r="AX124" s="1103"/>
      <c r="AY124" s="1103"/>
      <c r="AZ124" s="1103"/>
      <c r="BA124" s="1103"/>
      <c r="BB124" s="1103"/>
      <c r="BC124" s="1103"/>
      <c r="BD124" s="1103"/>
      <c r="BE124" s="1103"/>
      <c r="BF124" s="1103"/>
      <c r="BG124" s="1103"/>
      <c r="BH124" s="1103"/>
      <c r="BI124" s="1103"/>
      <c r="BJ124" s="1103"/>
      <c r="BK124" s="1103"/>
      <c r="BL124" s="1103"/>
      <c r="BM124" s="1103"/>
      <c r="BN124" s="1103"/>
      <c r="BO124" s="1103"/>
      <c r="BP124" s="1104"/>
      <c r="BQ124" s="1105">
        <v>34.200000000000003</v>
      </c>
      <c r="BR124" s="1098"/>
      <c r="BS124" s="1098"/>
      <c r="BT124" s="1098"/>
      <c r="BU124" s="1098"/>
      <c r="BV124" s="1098">
        <v>29.9</v>
      </c>
      <c r="BW124" s="1098"/>
      <c r="BX124" s="1098"/>
      <c r="BY124" s="1098"/>
      <c r="BZ124" s="1098"/>
      <c r="CA124" s="1098">
        <v>21.5</v>
      </c>
      <c r="CB124" s="1098"/>
      <c r="CC124" s="1098"/>
      <c r="CD124" s="1098"/>
      <c r="CE124" s="1098"/>
      <c r="CF124" s="1099"/>
      <c r="CG124" s="1100"/>
      <c r="CH124" s="1100"/>
      <c r="CI124" s="1100"/>
      <c r="CJ124" s="1101"/>
      <c r="CK124" s="1083"/>
      <c r="CL124" s="1083"/>
      <c r="CM124" s="1083"/>
      <c r="CN124" s="1083"/>
      <c r="CO124" s="1084"/>
      <c r="CP124" s="1090" t="s">
        <v>465</v>
      </c>
      <c r="CQ124" s="1091"/>
      <c r="CR124" s="1091"/>
      <c r="CS124" s="1091"/>
      <c r="CT124" s="1091"/>
      <c r="CU124" s="1091"/>
      <c r="CV124" s="1091"/>
      <c r="CW124" s="1091"/>
      <c r="CX124" s="1091"/>
      <c r="CY124" s="1091"/>
      <c r="CZ124" s="1091"/>
      <c r="DA124" s="1091"/>
      <c r="DB124" s="1091"/>
      <c r="DC124" s="1091"/>
      <c r="DD124" s="1091"/>
      <c r="DE124" s="1091"/>
      <c r="DF124" s="1092"/>
      <c r="DG124" s="1075">
        <v>6215197</v>
      </c>
      <c r="DH124" s="1054"/>
      <c r="DI124" s="1054"/>
      <c r="DJ124" s="1054"/>
      <c r="DK124" s="1055"/>
      <c r="DL124" s="1053" t="s">
        <v>381</v>
      </c>
      <c r="DM124" s="1054"/>
      <c r="DN124" s="1054"/>
      <c r="DO124" s="1054"/>
      <c r="DP124" s="1055"/>
      <c r="DQ124" s="1053" t="s">
        <v>125</v>
      </c>
      <c r="DR124" s="1054"/>
      <c r="DS124" s="1054"/>
      <c r="DT124" s="1054"/>
      <c r="DU124" s="1055"/>
      <c r="DV124" s="1056" t="s">
        <v>428</v>
      </c>
      <c r="DW124" s="1057"/>
      <c r="DX124" s="1057"/>
      <c r="DY124" s="1057"/>
      <c r="DZ124" s="1058"/>
    </row>
    <row r="125" spans="1:130" s="226" customFormat="1" ht="26.25" customHeight="1">
      <c r="A125" s="1135"/>
      <c r="B125" s="1016"/>
      <c r="C125" s="986" t="s">
        <v>452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125</v>
      </c>
      <c r="AB125" s="1029"/>
      <c r="AC125" s="1029"/>
      <c r="AD125" s="1029"/>
      <c r="AE125" s="1030"/>
      <c r="AF125" s="1031" t="s">
        <v>428</v>
      </c>
      <c r="AG125" s="1029"/>
      <c r="AH125" s="1029"/>
      <c r="AI125" s="1029"/>
      <c r="AJ125" s="1030"/>
      <c r="AK125" s="1031" t="s">
        <v>381</v>
      </c>
      <c r="AL125" s="1029"/>
      <c r="AM125" s="1029"/>
      <c r="AN125" s="1029"/>
      <c r="AO125" s="1030"/>
      <c r="AP125" s="1032" t="s">
        <v>381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466</v>
      </c>
      <c r="CL125" s="1078"/>
      <c r="CM125" s="1078"/>
      <c r="CN125" s="1078"/>
      <c r="CO125" s="1079"/>
      <c r="CP125" s="1010" t="s">
        <v>467</v>
      </c>
      <c r="CQ125" s="959"/>
      <c r="CR125" s="959"/>
      <c r="CS125" s="959"/>
      <c r="CT125" s="959"/>
      <c r="CU125" s="959"/>
      <c r="CV125" s="959"/>
      <c r="CW125" s="959"/>
      <c r="CX125" s="959"/>
      <c r="CY125" s="959"/>
      <c r="CZ125" s="959"/>
      <c r="DA125" s="959"/>
      <c r="DB125" s="959"/>
      <c r="DC125" s="959"/>
      <c r="DD125" s="959"/>
      <c r="DE125" s="959"/>
      <c r="DF125" s="960"/>
      <c r="DG125" s="996" t="s">
        <v>428</v>
      </c>
      <c r="DH125" s="997"/>
      <c r="DI125" s="997"/>
      <c r="DJ125" s="997"/>
      <c r="DK125" s="997"/>
      <c r="DL125" s="997" t="s">
        <v>428</v>
      </c>
      <c r="DM125" s="997"/>
      <c r="DN125" s="997"/>
      <c r="DO125" s="997"/>
      <c r="DP125" s="997"/>
      <c r="DQ125" s="997" t="s">
        <v>125</v>
      </c>
      <c r="DR125" s="997"/>
      <c r="DS125" s="997"/>
      <c r="DT125" s="997"/>
      <c r="DU125" s="997"/>
      <c r="DV125" s="998" t="s">
        <v>381</v>
      </c>
      <c r="DW125" s="998"/>
      <c r="DX125" s="998"/>
      <c r="DY125" s="998"/>
      <c r="DZ125" s="999"/>
    </row>
    <row r="126" spans="1:130" s="226" customFormat="1" ht="26.25" customHeight="1" thickBot="1">
      <c r="A126" s="1135"/>
      <c r="B126" s="1016"/>
      <c r="C126" s="986" t="s">
        <v>454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1105</v>
      </c>
      <c r="AB126" s="1029"/>
      <c r="AC126" s="1029"/>
      <c r="AD126" s="1029"/>
      <c r="AE126" s="1030"/>
      <c r="AF126" s="1031" t="s">
        <v>381</v>
      </c>
      <c r="AG126" s="1029"/>
      <c r="AH126" s="1029"/>
      <c r="AI126" s="1029"/>
      <c r="AJ126" s="1030"/>
      <c r="AK126" s="1031" t="s">
        <v>428</v>
      </c>
      <c r="AL126" s="1029"/>
      <c r="AM126" s="1029"/>
      <c r="AN126" s="1029"/>
      <c r="AO126" s="1030"/>
      <c r="AP126" s="1032" t="s">
        <v>381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468</v>
      </c>
      <c r="CQ126" s="1020"/>
      <c r="CR126" s="1020"/>
      <c r="CS126" s="1020"/>
      <c r="CT126" s="1020"/>
      <c r="CU126" s="1020"/>
      <c r="CV126" s="1020"/>
      <c r="CW126" s="1020"/>
      <c r="CX126" s="1020"/>
      <c r="CY126" s="1020"/>
      <c r="CZ126" s="1020"/>
      <c r="DA126" s="1020"/>
      <c r="DB126" s="1020"/>
      <c r="DC126" s="1020"/>
      <c r="DD126" s="1020"/>
      <c r="DE126" s="1020"/>
      <c r="DF126" s="1021"/>
      <c r="DG126" s="989" t="s">
        <v>428</v>
      </c>
      <c r="DH126" s="990"/>
      <c r="DI126" s="990"/>
      <c r="DJ126" s="990"/>
      <c r="DK126" s="990"/>
      <c r="DL126" s="990" t="s">
        <v>125</v>
      </c>
      <c r="DM126" s="990"/>
      <c r="DN126" s="990"/>
      <c r="DO126" s="990"/>
      <c r="DP126" s="990"/>
      <c r="DQ126" s="990" t="s">
        <v>125</v>
      </c>
      <c r="DR126" s="990"/>
      <c r="DS126" s="990"/>
      <c r="DT126" s="990"/>
      <c r="DU126" s="990"/>
      <c r="DV126" s="991" t="s">
        <v>125</v>
      </c>
      <c r="DW126" s="991"/>
      <c r="DX126" s="991"/>
      <c r="DY126" s="991"/>
      <c r="DZ126" s="992"/>
    </row>
    <row r="127" spans="1:130" s="226" customFormat="1" ht="26.25" customHeight="1">
      <c r="A127" s="1136"/>
      <c r="B127" s="1018"/>
      <c r="C127" s="1072" t="s">
        <v>469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1568</v>
      </c>
      <c r="AB127" s="1029"/>
      <c r="AC127" s="1029"/>
      <c r="AD127" s="1029"/>
      <c r="AE127" s="1030"/>
      <c r="AF127" s="1031">
        <v>1439</v>
      </c>
      <c r="AG127" s="1029"/>
      <c r="AH127" s="1029"/>
      <c r="AI127" s="1029"/>
      <c r="AJ127" s="1030"/>
      <c r="AK127" s="1031">
        <v>1228</v>
      </c>
      <c r="AL127" s="1029"/>
      <c r="AM127" s="1029"/>
      <c r="AN127" s="1029"/>
      <c r="AO127" s="1030"/>
      <c r="AP127" s="1032">
        <v>0</v>
      </c>
      <c r="AQ127" s="1033"/>
      <c r="AR127" s="1033"/>
      <c r="AS127" s="1033"/>
      <c r="AT127" s="1034"/>
      <c r="AU127" s="262"/>
      <c r="AV127" s="262"/>
      <c r="AW127" s="262"/>
      <c r="AX127" s="1108" t="s">
        <v>470</v>
      </c>
      <c r="AY127" s="1109"/>
      <c r="AZ127" s="1109"/>
      <c r="BA127" s="1109"/>
      <c r="BB127" s="1109"/>
      <c r="BC127" s="1109"/>
      <c r="BD127" s="1109"/>
      <c r="BE127" s="1110"/>
      <c r="BF127" s="1111" t="s">
        <v>471</v>
      </c>
      <c r="BG127" s="1109"/>
      <c r="BH127" s="1109"/>
      <c r="BI127" s="1109"/>
      <c r="BJ127" s="1109"/>
      <c r="BK127" s="1109"/>
      <c r="BL127" s="1110"/>
      <c r="BM127" s="1111" t="s">
        <v>472</v>
      </c>
      <c r="BN127" s="1109"/>
      <c r="BO127" s="1109"/>
      <c r="BP127" s="1109"/>
      <c r="BQ127" s="1109"/>
      <c r="BR127" s="1109"/>
      <c r="BS127" s="1110"/>
      <c r="BT127" s="1111" t="s">
        <v>473</v>
      </c>
      <c r="BU127" s="1109"/>
      <c r="BV127" s="1109"/>
      <c r="BW127" s="1109"/>
      <c r="BX127" s="1109"/>
      <c r="BY127" s="1109"/>
      <c r="BZ127" s="1133"/>
      <c r="CA127" s="262"/>
      <c r="CB127" s="262"/>
      <c r="CC127" s="262"/>
      <c r="CD127" s="263"/>
      <c r="CE127" s="263"/>
      <c r="CF127" s="263"/>
      <c r="CG127" s="260"/>
      <c r="CH127" s="260"/>
      <c r="CI127" s="260"/>
      <c r="CJ127" s="261"/>
      <c r="CK127" s="1094"/>
      <c r="CL127" s="1081"/>
      <c r="CM127" s="1081"/>
      <c r="CN127" s="1081"/>
      <c r="CO127" s="1082"/>
      <c r="CP127" s="1019" t="s">
        <v>474</v>
      </c>
      <c r="CQ127" s="1020"/>
      <c r="CR127" s="1020"/>
      <c r="CS127" s="1020"/>
      <c r="CT127" s="1020"/>
      <c r="CU127" s="1020"/>
      <c r="CV127" s="1020"/>
      <c r="CW127" s="1020"/>
      <c r="CX127" s="1020"/>
      <c r="CY127" s="1020"/>
      <c r="CZ127" s="1020"/>
      <c r="DA127" s="1020"/>
      <c r="DB127" s="1020"/>
      <c r="DC127" s="1020"/>
      <c r="DD127" s="1020"/>
      <c r="DE127" s="1020"/>
      <c r="DF127" s="1021"/>
      <c r="DG127" s="989" t="s">
        <v>125</v>
      </c>
      <c r="DH127" s="990"/>
      <c r="DI127" s="990"/>
      <c r="DJ127" s="990"/>
      <c r="DK127" s="990"/>
      <c r="DL127" s="990" t="s">
        <v>381</v>
      </c>
      <c r="DM127" s="990"/>
      <c r="DN127" s="990"/>
      <c r="DO127" s="990"/>
      <c r="DP127" s="990"/>
      <c r="DQ127" s="990" t="s">
        <v>125</v>
      </c>
      <c r="DR127" s="990"/>
      <c r="DS127" s="990"/>
      <c r="DT127" s="990"/>
      <c r="DU127" s="990"/>
      <c r="DV127" s="991" t="s">
        <v>381</v>
      </c>
      <c r="DW127" s="991"/>
      <c r="DX127" s="991"/>
      <c r="DY127" s="991"/>
      <c r="DZ127" s="992"/>
    </row>
    <row r="128" spans="1:130" s="226" customFormat="1" ht="26.25" customHeight="1" thickBot="1">
      <c r="A128" s="1119" t="s">
        <v>475</v>
      </c>
      <c r="B128" s="1120"/>
      <c r="C128" s="1120"/>
      <c r="D128" s="1120"/>
      <c r="E128" s="1120"/>
      <c r="F128" s="1120"/>
      <c r="G128" s="1120"/>
      <c r="H128" s="1120"/>
      <c r="I128" s="1120"/>
      <c r="J128" s="1120"/>
      <c r="K128" s="1120"/>
      <c r="L128" s="1120"/>
      <c r="M128" s="1120"/>
      <c r="N128" s="1120"/>
      <c r="O128" s="1120"/>
      <c r="P128" s="1120"/>
      <c r="Q128" s="1120"/>
      <c r="R128" s="1120"/>
      <c r="S128" s="1120"/>
      <c r="T128" s="1120"/>
      <c r="U128" s="1120"/>
      <c r="V128" s="1120"/>
      <c r="W128" s="1121" t="s">
        <v>476</v>
      </c>
      <c r="X128" s="1121"/>
      <c r="Y128" s="1121"/>
      <c r="Z128" s="1122"/>
      <c r="AA128" s="1123">
        <v>223202</v>
      </c>
      <c r="AB128" s="1124"/>
      <c r="AC128" s="1124"/>
      <c r="AD128" s="1124"/>
      <c r="AE128" s="1125"/>
      <c r="AF128" s="1126">
        <v>195736</v>
      </c>
      <c r="AG128" s="1124"/>
      <c r="AH128" s="1124"/>
      <c r="AI128" s="1124"/>
      <c r="AJ128" s="1125"/>
      <c r="AK128" s="1126">
        <v>156527</v>
      </c>
      <c r="AL128" s="1124"/>
      <c r="AM128" s="1124"/>
      <c r="AN128" s="1124"/>
      <c r="AO128" s="1125"/>
      <c r="AP128" s="1127"/>
      <c r="AQ128" s="1128"/>
      <c r="AR128" s="1128"/>
      <c r="AS128" s="1128"/>
      <c r="AT128" s="1129"/>
      <c r="AU128" s="262"/>
      <c r="AV128" s="262"/>
      <c r="AW128" s="262"/>
      <c r="AX128" s="958" t="s">
        <v>477</v>
      </c>
      <c r="AY128" s="959"/>
      <c r="AZ128" s="959"/>
      <c r="BA128" s="959"/>
      <c r="BB128" s="959"/>
      <c r="BC128" s="959"/>
      <c r="BD128" s="959"/>
      <c r="BE128" s="960"/>
      <c r="BF128" s="1130" t="s">
        <v>427</v>
      </c>
      <c r="BG128" s="1131"/>
      <c r="BH128" s="1131"/>
      <c r="BI128" s="1131"/>
      <c r="BJ128" s="1131"/>
      <c r="BK128" s="1131"/>
      <c r="BL128" s="1132"/>
      <c r="BM128" s="1130">
        <v>12.97</v>
      </c>
      <c r="BN128" s="1131"/>
      <c r="BO128" s="1131"/>
      <c r="BP128" s="1131"/>
      <c r="BQ128" s="1131"/>
      <c r="BR128" s="1131"/>
      <c r="BS128" s="1132"/>
      <c r="BT128" s="1130">
        <v>20</v>
      </c>
      <c r="BU128" s="1131"/>
      <c r="BV128" s="1131"/>
      <c r="BW128" s="1131"/>
      <c r="BX128" s="1131"/>
      <c r="BY128" s="1131"/>
      <c r="BZ128" s="1149"/>
      <c r="CA128" s="263"/>
      <c r="CB128" s="263"/>
      <c r="CC128" s="263"/>
      <c r="CD128" s="263"/>
      <c r="CE128" s="263"/>
      <c r="CF128" s="263"/>
      <c r="CG128" s="260"/>
      <c r="CH128" s="260"/>
      <c r="CI128" s="260"/>
      <c r="CJ128" s="261"/>
      <c r="CK128" s="1095"/>
      <c r="CL128" s="1096"/>
      <c r="CM128" s="1096"/>
      <c r="CN128" s="1096"/>
      <c r="CO128" s="1097"/>
      <c r="CP128" s="1112" t="s">
        <v>478</v>
      </c>
      <c r="CQ128" s="1113"/>
      <c r="CR128" s="1113"/>
      <c r="CS128" s="1113"/>
      <c r="CT128" s="1113"/>
      <c r="CU128" s="1113"/>
      <c r="CV128" s="1113"/>
      <c r="CW128" s="1113"/>
      <c r="CX128" s="1113"/>
      <c r="CY128" s="1113"/>
      <c r="CZ128" s="1113"/>
      <c r="DA128" s="1113"/>
      <c r="DB128" s="1113"/>
      <c r="DC128" s="1113"/>
      <c r="DD128" s="1113"/>
      <c r="DE128" s="1113"/>
      <c r="DF128" s="1114"/>
      <c r="DG128" s="1115" t="s">
        <v>381</v>
      </c>
      <c r="DH128" s="1116"/>
      <c r="DI128" s="1116"/>
      <c r="DJ128" s="1116"/>
      <c r="DK128" s="1116"/>
      <c r="DL128" s="1116" t="s">
        <v>125</v>
      </c>
      <c r="DM128" s="1116"/>
      <c r="DN128" s="1116"/>
      <c r="DO128" s="1116"/>
      <c r="DP128" s="1116"/>
      <c r="DQ128" s="1116" t="s">
        <v>125</v>
      </c>
      <c r="DR128" s="1116"/>
      <c r="DS128" s="1116"/>
      <c r="DT128" s="1116"/>
      <c r="DU128" s="1116"/>
      <c r="DV128" s="1117" t="s">
        <v>381</v>
      </c>
      <c r="DW128" s="1117"/>
      <c r="DX128" s="1117"/>
      <c r="DY128" s="1117"/>
      <c r="DZ128" s="1118"/>
    </row>
    <row r="129" spans="1:131" s="226" customFormat="1" ht="26.25" customHeight="1">
      <c r="A129" s="1000" t="s">
        <v>103</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479</v>
      </c>
      <c r="X129" s="1144"/>
      <c r="Y129" s="1144"/>
      <c r="Z129" s="1145"/>
      <c r="AA129" s="1028">
        <v>13376714</v>
      </c>
      <c r="AB129" s="1029"/>
      <c r="AC129" s="1029"/>
      <c r="AD129" s="1029"/>
      <c r="AE129" s="1030"/>
      <c r="AF129" s="1031">
        <v>12909864</v>
      </c>
      <c r="AG129" s="1029"/>
      <c r="AH129" s="1029"/>
      <c r="AI129" s="1029"/>
      <c r="AJ129" s="1030"/>
      <c r="AK129" s="1031">
        <v>12756329</v>
      </c>
      <c r="AL129" s="1029"/>
      <c r="AM129" s="1029"/>
      <c r="AN129" s="1029"/>
      <c r="AO129" s="1030"/>
      <c r="AP129" s="1146"/>
      <c r="AQ129" s="1147"/>
      <c r="AR129" s="1147"/>
      <c r="AS129" s="1147"/>
      <c r="AT129" s="1148"/>
      <c r="AU129" s="264"/>
      <c r="AV129" s="264"/>
      <c r="AW129" s="264"/>
      <c r="AX129" s="1137" t="s">
        <v>480</v>
      </c>
      <c r="AY129" s="1020"/>
      <c r="AZ129" s="1020"/>
      <c r="BA129" s="1020"/>
      <c r="BB129" s="1020"/>
      <c r="BC129" s="1020"/>
      <c r="BD129" s="1020"/>
      <c r="BE129" s="1021"/>
      <c r="BF129" s="1138" t="s">
        <v>381</v>
      </c>
      <c r="BG129" s="1139"/>
      <c r="BH129" s="1139"/>
      <c r="BI129" s="1139"/>
      <c r="BJ129" s="1139"/>
      <c r="BK129" s="1139"/>
      <c r="BL129" s="1140"/>
      <c r="BM129" s="1138">
        <v>17.97</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482</v>
      </c>
      <c r="X130" s="1144"/>
      <c r="Y130" s="1144"/>
      <c r="Z130" s="1145"/>
      <c r="AA130" s="1028">
        <v>2560643</v>
      </c>
      <c r="AB130" s="1029"/>
      <c r="AC130" s="1029"/>
      <c r="AD130" s="1029"/>
      <c r="AE130" s="1030"/>
      <c r="AF130" s="1031">
        <v>2506917</v>
      </c>
      <c r="AG130" s="1029"/>
      <c r="AH130" s="1029"/>
      <c r="AI130" s="1029"/>
      <c r="AJ130" s="1030"/>
      <c r="AK130" s="1031">
        <v>2577170</v>
      </c>
      <c r="AL130" s="1029"/>
      <c r="AM130" s="1029"/>
      <c r="AN130" s="1029"/>
      <c r="AO130" s="1030"/>
      <c r="AP130" s="1146"/>
      <c r="AQ130" s="1147"/>
      <c r="AR130" s="1147"/>
      <c r="AS130" s="1147"/>
      <c r="AT130" s="1148"/>
      <c r="AU130" s="264"/>
      <c r="AV130" s="264"/>
      <c r="AW130" s="264"/>
      <c r="AX130" s="1137" t="s">
        <v>483</v>
      </c>
      <c r="AY130" s="1020"/>
      <c r="AZ130" s="1020"/>
      <c r="BA130" s="1020"/>
      <c r="BB130" s="1020"/>
      <c r="BC130" s="1020"/>
      <c r="BD130" s="1020"/>
      <c r="BE130" s="1021"/>
      <c r="BF130" s="1174">
        <v>8.6999999999999993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484</v>
      </c>
      <c r="X131" s="1182"/>
      <c r="Y131" s="1182"/>
      <c r="Z131" s="1183"/>
      <c r="AA131" s="1075">
        <v>10816071</v>
      </c>
      <c r="AB131" s="1054"/>
      <c r="AC131" s="1054"/>
      <c r="AD131" s="1054"/>
      <c r="AE131" s="1055"/>
      <c r="AF131" s="1053">
        <v>10402947</v>
      </c>
      <c r="AG131" s="1054"/>
      <c r="AH131" s="1054"/>
      <c r="AI131" s="1054"/>
      <c r="AJ131" s="1055"/>
      <c r="AK131" s="1053">
        <v>10179159</v>
      </c>
      <c r="AL131" s="1054"/>
      <c r="AM131" s="1054"/>
      <c r="AN131" s="1054"/>
      <c r="AO131" s="1055"/>
      <c r="AP131" s="1184"/>
      <c r="AQ131" s="1185"/>
      <c r="AR131" s="1185"/>
      <c r="AS131" s="1185"/>
      <c r="AT131" s="1186"/>
      <c r="AU131" s="264"/>
      <c r="AV131" s="264"/>
      <c r="AW131" s="264"/>
      <c r="AX131" s="1156" t="s">
        <v>485</v>
      </c>
      <c r="AY131" s="1113"/>
      <c r="AZ131" s="1113"/>
      <c r="BA131" s="1113"/>
      <c r="BB131" s="1113"/>
      <c r="BC131" s="1113"/>
      <c r="BD131" s="1113"/>
      <c r="BE131" s="1114"/>
      <c r="BF131" s="1157">
        <v>21.5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487</v>
      </c>
      <c r="W132" s="1167"/>
      <c r="X132" s="1167"/>
      <c r="Y132" s="1167"/>
      <c r="Z132" s="1168"/>
      <c r="AA132" s="1169">
        <v>9.9921311540000008</v>
      </c>
      <c r="AB132" s="1170"/>
      <c r="AC132" s="1170"/>
      <c r="AD132" s="1170"/>
      <c r="AE132" s="1171"/>
      <c r="AF132" s="1172">
        <v>8.0245145919999992</v>
      </c>
      <c r="AG132" s="1170"/>
      <c r="AH132" s="1170"/>
      <c r="AI132" s="1170"/>
      <c r="AJ132" s="1171"/>
      <c r="AK132" s="1172">
        <v>8.1451031470000004</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488</v>
      </c>
      <c r="W133" s="1150"/>
      <c r="X133" s="1150"/>
      <c r="Y133" s="1150"/>
      <c r="Z133" s="1151"/>
      <c r="AA133" s="1152">
        <v>10.5</v>
      </c>
      <c r="AB133" s="1153"/>
      <c r="AC133" s="1153"/>
      <c r="AD133" s="1153"/>
      <c r="AE133" s="1154"/>
      <c r="AF133" s="1152">
        <v>9.3000000000000007</v>
      </c>
      <c r="AG133" s="1153"/>
      <c r="AH133" s="1153"/>
      <c r="AI133" s="1153"/>
      <c r="AJ133" s="1154"/>
      <c r="AK133" s="1152">
        <v>8.6999999999999993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PheB+Mn+fCreU/RVk3FeXa0wJQg3HsCaY8o+G9piAxBaZdWCUn1sD1oTeUQIDzBIfkdsh4bvIq128qPMc7Zz/Q==" saltValue="k2aGEgFkI+NexLF2Y5jzl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7UJnZEX//drumjxmy9L3ZGuAYAcfdxQYBrw7HwQscF6dUmxElX/4CsF/I7z9oyQzy175RhKeTZnTOoSmMnH7Sw==" saltValue="rmlHunKWleSVIxQs73S92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237n3LaHCFyKEIgfqsIkYMPpvSS4bbWVMbTkrIQEY0tNbLhf0VZi5BlhfS3oshx8ExQcr6vij0nUB6AU172g5Q==" saltValue="+jIMsVlvgz8TYQw9aNuHL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492</v>
      </c>
      <c r="AP7" s="283"/>
      <c r="AQ7" s="284" t="s">
        <v>493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494</v>
      </c>
      <c r="AQ8" s="290" t="s">
        <v>495</v>
      </c>
      <c r="AR8" s="291" t="s">
        <v>496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497</v>
      </c>
      <c r="AL9" s="1193"/>
      <c r="AM9" s="1193"/>
      <c r="AN9" s="1194"/>
      <c r="AO9" s="292">
        <v>3497337</v>
      </c>
      <c r="AP9" s="292">
        <v>100230</v>
      </c>
      <c r="AQ9" s="293">
        <v>89546</v>
      </c>
      <c r="AR9" s="294">
        <v>11.9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498</v>
      </c>
      <c r="AL10" s="1193"/>
      <c r="AM10" s="1193"/>
      <c r="AN10" s="1194"/>
      <c r="AO10" s="295">
        <v>270670</v>
      </c>
      <c r="AP10" s="295">
        <v>7757</v>
      </c>
      <c r="AQ10" s="296">
        <v>7518</v>
      </c>
      <c r="AR10" s="297">
        <v>3.2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499</v>
      </c>
      <c r="AL11" s="1193"/>
      <c r="AM11" s="1193"/>
      <c r="AN11" s="1194"/>
      <c r="AO11" s="295">
        <v>13853</v>
      </c>
      <c r="AP11" s="295">
        <v>397</v>
      </c>
      <c r="AQ11" s="296">
        <v>9181</v>
      </c>
      <c r="AR11" s="297">
        <v>-95.7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500</v>
      </c>
      <c r="AL12" s="1193"/>
      <c r="AM12" s="1193"/>
      <c r="AN12" s="1194"/>
      <c r="AO12" s="295">
        <v>38845</v>
      </c>
      <c r="AP12" s="295">
        <v>1113</v>
      </c>
      <c r="AQ12" s="296">
        <v>1021</v>
      </c>
      <c r="AR12" s="297">
        <v>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501</v>
      </c>
      <c r="AL13" s="1193"/>
      <c r="AM13" s="1193"/>
      <c r="AN13" s="1194"/>
      <c r="AO13" s="295" t="s">
        <v>502</v>
      </c>
      <c r="AP13" s="295" t="s">
        <v>502</v>
      </c>
      <c r="AQ13" s="296">
        <v>11</v>
      </c>
      <c r="AR13" s="297" t="s">
        <v>502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503</v>
      </c>
      <c r="AL14" s="1193"/>
      <c r="AM14" s="1193"/>
      <c r="AN14" s="1194"/>
      <c r="AO14" s="295">
        <v>155825</v>
      </c>
      <c r="AP14" s="295">
        <v>4466</v>
      </c>
      <c r="AQ14" s="296">
        <v>4082</v>
      </c>
      <c r="AR14" s="297">
        <v>9.4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504</v>
      </c>
      <c r="AL15" s="1193"/>
      <c r="AM15" s="1193"/>
      <c r="AN15" s="1194"/>
      <c r="AO15" s="295">
        <v>64879</v>
      </c>
      <c r="AP15" s="295">
        <v>1859</v>
      </c>
      <c r="AQ15" s="296">
        <v>2228</v>
      </c>
      <c r="AR15" s="297">
        <v>-16.600000000000001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505</v>
      </c>
      <c r="AL16" s="1196"/>
      <c r="AM16" s="1196"/>
      <c r="AN16" s="1197"/>
      <c r="AO16" s="295">
        <v>-356785</v>
      </c>
      <c r="AP16" s="295">
        <v>-10225</v>
      </c>
      <c r="AQ16" s="296">
        <v>-8980</v>
      </c>
      <c r="AR16" s="297">
        <v>13.9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183</v>
      </c>
      <c r="AL17" s="1196"/>
      <c r="AM17" s="1196"/>
      <c r="AN17" s="1197"/>
      <c r="AO17" s="295">
        <v>3684624</v>
      </c>
      <c r="AP17" s="295">
        <v>105598</v>
      </c>
      <c r="AQ17" s="296">
        <v>104606</v>
      </c>
      <c r="AR17" s="297">
        <v>0.9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510</v>
      </c>
      <c r="AL21" s="1188"/>
      <c r="AM21" s="1188"/>
      <c r="AN21" s="1189"/>
      <c r="AO21" s="307">
        <v>11.89</v>
      </c>
      <c r="AP21" s="308">
        <v>10.09</v>
      </c>
      <c r="AQ21" s="309">
        <v>1.8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511</v>
      </c>
      <c r="AL22" s="1188"/>
      <c r="AM22" s="1188"/>
      <c r="AN22" s="1189"/>
      <c r="AO22" s="312">
        <v>96.8</v>
      </c>
      <c r="AP22" s="313">
        <v>97.8</v>
      </c>
      <c r="AQ22" s="314">
        <v>-1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513</v>
      </c>
      <c r="AO27" s="273"/>
      <c r="AP27" s="273"/>
      <c r="AQ27" s="273"/>
      <c r="AR27" s="273"/>
      <c r="AS27" s="273"/>
      <c r="AT27" s="273"/>
    </row>
    <row r="28" spans="1:46" ht="17.2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492</v>
      </c>
      <c r="AP30" s="283"/>
      <c r="AQ30" s="284" t="s">
        <v>493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494</v>
      </c>
      <c r="AQ31" s="290" t="s">
        <v>495</v>
      </c>
      <c r="AR31" s="291" t="s">
        <v>496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516</v>
      </c>
      <c r="AL32" s="1204"/>
      <c r="AM32" s="1204"/>
      <c r="AN32" s="1205"/>
      <c r="AO32" s="322">
        <v>2833999</v>
      </c>
      <c r="AP32" s="322">
        <v>81220</v>
      </c>
      <c r="AQ32" s="323">
        <v>67805</v>
      </c>
      <c r="AR32" s="324">
        <v>19.8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517</v>
      </c>
      <c r="AL33" s="1204"/>
      <c r="AM33" s="1204"/>
      <c r="AN33" s="1205"/>
      <c r="AO33" s="322" t="s">
        <v>502</v>
      </c>
      <c r="AP33" s="322" t="s">
        <v>502</v>
      </c>
      <c r="AQ33" s="323" t="s">
        <v>502</v>
      </c>
      <c r="AR33" s="324" t="s">
        <v>502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518</v>
      </c>
      <c r="AL34" s="1204"/>
      <c r="AM34" s="1204"/>
      <c r="AN34" s="1205"/>
      <c r="AO34" s="322" t="s">
        <v>502</v>
      </c>
      <c r="AP34" s="322" t="s">
        <v>502</v>
      </c>
      <c r="AQ34" s="323">
        <v>11</v>
      </c>
      <c r="AR34" s="324" t="s">
        <v>502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519</v>
      </c>
      <c r="AL35" s="1204"/>
      <c r="AM35" s="1204"/>
      <c r="AN35" s="1205"/>
      <c r="AO35" s="322">
        <v>706956</v>
      </c>
      <c r="AP35" s="322">
        <v>20261</v>
      </c>
      <c r="AQ35" s="323">
        <v>18110</v>
      </c>
      <c r="AR35" s="324">
        <v>11.9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520</v>
      </c>
      <c r="AL36" s="1204"/>
      <c r="AM36" s="1204"/>
      <c r="AN36" s="1205"/>
      <c r="AO36" s="322" t="s">
        <v>502</v>
      </c>
      <c r="AP36" s="322" t="s">
        <v>502</v>
      </c>
      <c r="AQ36" s="323">
        <v>2781</v>
      </c>
      <c r="AR36" s="324" t="s">
        <v>502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521</v>
      </c>
      <c r="AL37" s="1204"/>
      <c r="AM37" s="1204"/>
      <c r="AN37" s="1205"/>
      <c r="AO37" s="322">
        <v>21845</v>
      </c>
      <c r="AP37" s="322">
        <v>626</v>
      </c>
      <c r="AQ37" s="323">
        <v>1073</v>
      </c>
      <c r="AR37" s="324">
        <v>-41.7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522</v>
      </c>
      <c r="AL38" s="1207"/>
      <c r="AM38" s="1207"/>
      <c r="AN38" s="1208"/>
      <c r="AO38" s="325" t="s">
        <v>502</v>
      </c>
      <c r="AP38" s="325" t="s">
        <v>502</v>
      </c>
      <c r="AQ38" s="326">
        <v>5</v>
      </c>
      <c r="AR38" s="314" t="s">
        <v>502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523</v>
      </c>
      <c r="AL39" s="1207"/>
      <c r="AM39" s="1207"/>
      <c r="AN39" s="1208"/>
      <c r="AO39" s="322">
        <v>-156527</v>
      </c>
      <c r="AP39" s="322">
        <v>-4486</v>
      </c>
      <c r="AQ39" s="323">
        <v>-3858</v>
      </c>
      <c r="AR39" s="324">
        <v>16.3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524</v>
      </c>
      <c r="AL40" s="1204"/>
      <c r="AM40" s="1204"/>
      <c r="AN40" s="1205"/>
      <c r="AO40" s="322">
        <v>-2577170</v>
      </c>
      <c r="AP40" s="322">
        <v>-73859</v>
      </c>
      <c r="AQ40" s="323">
        <v>-59194</v>
      </c>
      <c r="AR40" s="324">
        <v>24.8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829103</v>
      </c>
      <c r="AP41" s="322">
        <v>23761</v>
      </c>
      <c r="AQ41" s="323">
        <v>26732</v>
      </c>
      <c r="AR41" s="324">
        <v>-11.1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492</v>
      </c>
      <c r="AN49" s="1200" t="s">
        <v>528</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529</v>
      </c>
      <c r="AO50" s="339" t="s">
        <v>530</v>
      </c>
      <c r="AP50" s="340" t="s">
        <v>531</v>
      </c>
      <c r="AQ50" s="341" t="s">
        <v>532</v>
      </c>
      <c r="AR50" s="342" t="s">
        <v>533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2730295</v>
      </c>
      <c r="AN51" s="344">
        <v>73034</v>
      </c>
      <c r="AO51" s="345">
        <v>3.8</v>
      </c>
      <c r="AP51" s="346">
        <v>90961</v>
      </c>
      <c r="AQ51" s="347">
        <v>20.100000000000001</v>
      </c>
      <c r="AR51" s="348">
        <v>-16.3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1387742</v>
      </c>
      <c r="AN52" s="352">
        <v>37121</v>
      </c>
      <c r="AO52" s="353">
        <v>-28.9</v>
      </c>
      <c r="AP52" s="354">
        <v>37720</v>
      </c>
      <c r="AQ52" s="355">
        <v>7.1</v>
      </c>
      <c r="AR52" s="356">
        <v>-36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3904260</v>
      </c>
      <c r="AN53" s="344">
        <v>106134</v>
      </c>
      <c r="AO53" s="345">
        <v>45.3</v>
      </c>
      <c r="AP53" s="346">
        <v>106614</v>
      </c>
      <c r="AQ53" s="347">
        <v>17.2</v>
      </c>
      <c r="AR53" s="348">
        <v>28.1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2293114</v>
      </c>
      <c r="AN54" s="352">
        <v>62337</v>
      </c>
      <c r="AO54" s="353">
        <v>67.900000000000006</v>
      </c>
      <c r="AP54" s="354">
        <v>45545</v>
      </c>
      <c r="AQ54" s="355">
        <v>20.7</v>
      </c>
      <c r="AR54" s="356">
        <v>47.2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3179650</v>
      </c>
      <c r="AN55" s="344">
        <v>88006</v>
      </c>
      <c r="AO55" s="345">
        <v>-17.100000000000001</v>
      </c>
      <c r="AP55" s="346">
        <v>85459</v>
      </c>
      <c r="AQ55" s="347">
        <v>-19.8</v>
      </c>
      <c r="AR55" s="348">
        <v>2.7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2139038</v>
      </c>
      <c r="AN56" s="352">
        <v>59204</v>
      </c>
      <c r="AO56" s="353">
        <v>-5</v>
      </c>
      <c r="AP56" s="354">
        <v>44378</v>
      </c>
      <c r="AQ56" s="355">
        <v>-2.6</v>
      </c>
      <c r="AR56" s="356">
        <v>-2.4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4048699</v>
      </c>
      <c r="AN57" s="344">
        <v>113865</v>
      </c>
      <c r="AO57" s="345">
        <v>29.4</v>
      </c>
      <c r="AP57" s="346">
        <v>83280</v>
      </c>
      <c r="AQ57" s="347">
        <v>-2.5</v>
      </c>
      <c r="AR57" s="348">
        <v>31.9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2410507</v>
      </c>
      <c r="AN58" s="352">
        <v>67793</v>
      </c>
      <c r="AO58" s="353">
        <v>14.5</v>
      </c>
      <c r="AP58" s="354">
        <v>43123</v>
      </c>
      <c r="AQ58" s="355">
        <v>-2.8</v>
      </c>
      <c r="AR58" s="356">
        <v>17.3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3063066</v>
      </c>
      <c r="AN59" s="344">
        <v>87785</v>
      </c>
      <c r="AO59" s="345">
        <v>-22.9</v>
      </c>
      <c r="AP59" s="346">
        <v>88968</v>
      </c>
      <c r="AQ59" s="347">
        <v>6.8</v>
      </c>
      <c r="AR59" s="348">
        <v>-29.7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1980503</v>
      </c>
      <c r="AN60" s="352">
        <v>56759</v>
      </c>
      <c r="AO60" s="353">
        <v>-16.3</v>
      </c>
      <c r="AP60" s="354">
        <v>45482</v>
      </c>
      <c r="AQ60" s="355">
        <v>5.5</v>
      </c>
      <c r="AR60" s="356">
        <v>-21.8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3385194</v>
      </c>
      <c r="AN61" s="359">
        <v>93765</v>
      </c>
      <c r="AO61" s="360">
        <v>7.7</v>
      </c>
      <c r="AP61" s="361">
        <v>91056</v>
      </c>
      <c r="AQ61" s="362">
        <v>4.4000000000000004</v>
      </c>
      <c r="AR61" s="348">
        <v>3.3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2042181</v>
      </c>
      <c r="AN62" s="352">
        <v>56643</v>
      </c>
      <c r="AO62" s="353">
        <v>6.4</v>
      </c>
      <c r="AP62" s="354">
        <v>43250</v>
      </c>
      <c r="AQ62" s="355">
        <v>5.6</v>
      </c>
      <c r="AR62" s="356">
        <v>0.8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w0q1duvTKvlbkBanuRu8liuFcT6JOAtl6v89H4irUqbRbIqoLl8MIkEnZMNU2Az3n4Jafga6NsgO1by3xNt0Fg==" saltValue="dnriZXjjUngoRhFbdRuX2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kk6pH5q0OycEd3zmPPaop3uB11C6O+He6Qfyvs+D6J+6j+R4LLygGXCT6sIOhy9BOEXnisE2FUyADWKWphLbg==" saltValue="5CUnM9LDhKD56h+X1itu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qfzHVxJqJRZPgUPhlW3CI+yFYegwfjUIECNsQ/XkH1sMEKb6EfTnmH7s4PDEt34cUGD/P9u8FqvPr7V18zDtA==" saltValue="NzczKxq6S3u17mYyOquz/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544</v>
      </c>
      <c r="G46" s="8" t="s">
        <v>545</v>
      </c>
      <c r="H46" s="8" t="s">
        <v>546</v>
      </c>
      <c r="I46" s="8" t="s">
        <v>547</v>
      </c>
      <c r="J46" s="9" t="s">
        <v>548</v>
      </c>
    </row>
    <row r="47" spans="2:10" ht="57.75" customHeight="1">
      <c r="B47" s="10"/>
      <c r="C47" s="1212" t="s">
        <v>3</v>
      </c>
      <c r="D47" s="1212"/>
      <c r="E47" s="1213"/>
      <c r="F47" s="11">
        <v>15.33</v>
      </c>
      <c r="G47" s="12">
        <v>15.56</v>
      </c>
      <c r="H47" s="12">
        <v>15.71</v>
      </c>
      <c r="I47" s="12">
        <v>16.28</v>
      </c>
      <c r="J47" s="13">
        <v>15.7</v>
      </c>
    </row>
    <row r="48" spans="2:10" ht="57.75" customHeight="1">
      <c r="B48" s="14"/>
      <c r="C48" s="1214" t="s">
        <v>4</v>
      </c>
      <c r="D48" s="1214"/>
      <c r="E48" s="1215"/>
      <c r="F48" s="15">
        <v>4.9000000000000004</v>
      </c>
      <c r="G48" s="16">
        <v>3.08</v>
      </c>
      <c r="H48" s="16">
        <v>5.09</v>
      </c>
      <c r="I48" s="16">
        <v>4.5199999999999996</v>
      </c>
      <c r="J48" s="17">
        <v>5.0199999999999996</v>
      </c>
    </row>
    <row r="49" spans="2:10" ht="57.75" customHeight="1" thickBot="1">
      <c r="B49" s="18"/>
      <c r="C49" s="1216" t="s">
        <v>5</v>
      </c>
      <c r="D49" s="1216"/>
      <c r="E49" s="1217"/>
      <c r="F49" s="19">
        <v>4.7699999999999996</v>
      </c>
      <c r="G49" s="20" t="s">
        <v>549</v>
      </c>
      <c r="H49" s="20">
        <v>2.4500000000000002</v>
      </c>
      <c r="I49" s="20" t="s">
        <v>550</v>
      </c>
      <c r="J49" s="21">
        <v>0.12</v>
      </c>
    </row>
    <row r="50" spans="2:10" ht="13.5" customHeight="1"/>
    <row r="51" spans="2:10" ht="13.5" hidden="1" customHeight="1"/>
    <row r="52" spans="2:10" ht="13.5" hidden="1" customHeight="1"/>
    <row r="53" spans="2:10" ht="13.5" hidden="1" customHeight="1"/>
  </sheetData>
  <sheetProtection algorithmName="SHA-512" hashValue="esEEPyGp4jngJYcOmlzlBmInAdhyK22lkdyhJZ/cRYcKgdCDMU/R2bVzfStSwQyjBRWjaU9XcKsaAQJ0yPfS7w==" saltValue="OBnJVMfH61ws/EYPv/U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2019-06-06T07:40:11Z</dcterms:created>
  <dcterms:modified xsi:type="dcterms:W3CDTF">2019-10-24T10:42:21Z</dcterms:modified>
  <cp:category/>
</cp:coreProperties>
</file>