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5" yWindow="-15" windowWidth="10245" windowHeight="8100" tabRatio="897" firstSheet="11"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18" r:id="rId16"/>
    <sheet name="データシート" sheetId="9" state="hidden" r:id="rId17"/>
  </sheets>
  <externalReferences>
    <externalReference r:id="rId18"/>
  </externalReferenc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88" i="12" l="1"/>
  <c r="BG35" i="10" l="1"/>
  <c r="BG34" i="10"/>
  <c r="AO38" i="10"/>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CO42" i="10" s="1"/>
  <c r="CO43"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<sst xmlns="http://schemas.openxmlformats.org/spreadsheetml/2006/main" count="1126" uniqueCount="613">
  <si>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</si>
  <si>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</si>
  <si>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</si>
  <si>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</si>
  <si>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</si>
  <si>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</si>
  <si>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</si>
  <si>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</si>
  <si>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</si>
  <si>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</si>
  <si>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</si>
  <si>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</si>
  <si>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</si>
  <si>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</si>
  <si>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</si>
  <si>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</si>
  <si>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</si>
  <si>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</si>
  <si>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</si>
  <si>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</si>
  <si>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</si>
  <si>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</si>
  <si>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</si>
  <si>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</si>
  <si>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</si>
  <si>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</si>
  <si>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</si>
  <si>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</si>
  <si>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</si>
  <si>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</si>
  <si>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</si>
  <si>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</si>
  <si>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</si>
  <si>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</si>
  <si>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</si>
  <si>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</si>
  <si>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</si>
  <si>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</si>
  <si>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</si>
  <si>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</si>
  <si>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</si>
  <si>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</si>
  <si>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</si>
  <si>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</si>
  <si>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</si>
  <si>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</si>
  <si>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</si>
  <si>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</si>
  <si>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</si>
  <si>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</si>
  <si>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</si>
  <si>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</si>
  <si>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</si>
  <si>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</si>
  <si>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</si>
  <si>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</si>
  <si>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</si>
  <si>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</si>
  <si>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</si>
  <si>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</si>
  <si>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</si>
  <si>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</si>
  <si>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</si>
  <si>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</si>
  <si>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</si>
  <si>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</si>
  <si>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</si>
  <si>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</si>
  <si>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</si>
  <si>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</si>
  <si>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</si>
  <si>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</si>
  <si>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</si>
  <si>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</si>
  <si>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</si>
  <si>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</si>
  <si>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</si>
  <si>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</si>
  <si>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Ⅲ－２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</si>
  <si>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</si>
  <si>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</si>
  <si>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</si>
  <si>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</si>
  <si>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</si>
  <si>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</si>
  <si>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</si>
  <si>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</si>
  <si>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</si>
  <si>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</si>
  <si>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</si>
  <si>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</si>
  <si>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周南市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</si>
  <si>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</si>
  <si>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</si>
  <si>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</si>
  <si>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</si>
  <si>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</si>
  <si>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</si>
  <si>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</si>
  <si>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</si>
  <si>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</si>
  <si>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</si>
  <si>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</si>
  <si>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</si>
  <si>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</si>
  <si>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</si>
  <si>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</si>
  <si>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</si>
  <si>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</si>
  <si>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</si>
  <si>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</si>
  <si>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</si>
  <si>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</si>
  <si>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</si>
  <si>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</si>
  <si>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</si>
  <si>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</si>
  <si>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</si>
  <si>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</si>
  <si>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</si>
  <si>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</si>
  <si>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</si>
  <si>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</si>
  <si>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</si>
  <si>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</si>
  <si>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</si>
  <si>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</si>
  <si>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</si>
  <si>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</si>
  <si>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</si>
  <si>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</si>
  <si>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</si>
  <si>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</si>
  <si>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</si>
  <si>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</si>
  <si>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</si>
  <si>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</si>
  <si>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</si>
  <si>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</si>
  <si>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</si>
  <si>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</si>
  <si>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</si>
  <si>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</si>
  <si>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</si>
  <si>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</si>
  <si>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0"/>
  </si>
  <si>
    <t>うち日本人(％)</t>
    <phoneticPr fontId="5"/>
  </si>
  <si>
    <t>-1.0</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</si>
  <si>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</si>
  <si>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</si>
  <si>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</si>
  <si>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</si>
  <si>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</si>
  <si>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</si>
  <si>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</si>
  <si>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</si>
  <si>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</si>
  <si>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</si>
  <si>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</si>
  <si>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</si>
  <si>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</si>
  <si>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</si>
  <si>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</si>
  <si>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</si>
  <si>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</si>
  <si>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</si>
  <si>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</si>
  <si>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</si>
  <si>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</si>
  <si>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</si>
  <si>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</si>
  <si>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</si>
  <si>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</si>
  <si>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</si>
  <si>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</si>
  <si>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</si>
  <si>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</si>
  <si>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</si>
  <si>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</si>
  <si>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</si>
  <si>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</si>
  <si>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</si>
  <si>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</si>
  <si>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</si>
  <si>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</si>
  <si>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</si>
  <si>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</si>
  <si>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</si>
  <si>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</si>
  <si>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</si>
  <si>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</si>
  <si>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</si>
  <si>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</si>
  <si>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</si>
  <si>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</si>
  <si>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</si>
  <si>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</si>
  <si>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</si>
  <si>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</si>
  <si>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</si>
  <si>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</si>
  <si>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</si>
  <si>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</si>
  <si>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</si>
  <si>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</si>
  <si>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</si>
  <si>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</si>
  <si>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</si>
  <si>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山口県周南市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</si>
  <si>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</si>
  <si>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</si>
  <si>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</si>
  <si>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</si>
  <si>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</si>
  <si>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</si>
  <si>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</si>
  <si>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</si>
  <si>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</si>
  <si>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</si>
  <si>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</si>
  <si>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</si>
  <si>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</si>
  <si>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</si>
  <si>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</si>
  <si>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</si>
  <si>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</si>
  <si>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</si>
  <si>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</si>
  <si>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</si>
  <si>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</si>
  <si>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</si>
  <si>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</si>
  <si>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</si>
  <si>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</si>
  <si>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</si>
  <si>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</si>
  <si>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</si>
  <si>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</si>
  <si>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</si>
  <si>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</si>
  <si>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</si>
  <si>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</si>
  <si>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</si>
  <si>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</si>
  <si>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</si>
  <si>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</si>
  <si>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</si>
  <si>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</si>
  <si>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</si>
  <si>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</si>
  <si>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</si>
  <si>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</si>
  <si>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</si>
  <si>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</si>
  <si>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</si>
  <si>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</si>
  <si>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</si>
  <si>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</si>
  <si>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</si>
  <si>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</si>
  <si>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</si>
  <si>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</si>
  <si>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</si>
  <si>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</si>
  <si>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</si>
  <si>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</si>
  <si>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</si>
  <si>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</si>
  <si>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</si>
  <si>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</si>
  <si>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</si>
  <si>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</si>
  <si>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</si>
  <si>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</si>
  <si>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</si>
  <si>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</si>
  <si>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</si>
  <si>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</si>
  <si>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</si>
  <si>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</si>
  <si>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</si>
  <si>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</si>
  <si>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</si>
  <si>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</si>
  <si>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</si>
  <si>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</si>
  <si>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</si>
  <si>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</si>
  <si>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</si>
  <si>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</si>
  <si>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</si>
  <si>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</si>
  <si>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</si>
  <si>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</si>
  <si>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</si>
  <si>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</si>
  <si>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</si>
  <si>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</si>
  <si>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</si>
  <si>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</si>
  <si>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</si>
  <si>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</si>
  <si>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</si>
  <si>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</si>
  <si>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</si>
  <si>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</si>
  <si>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</si>
  <si>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</si>
  <si>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</si>
  <si>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</si>
  <si>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</si>
  <si>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</si>
  <si>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</si>
  <si>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</si>
  <si>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</si>
  <si>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</si>
  <si>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</si>
  <si>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</si>
  <si>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</si>
  <si>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</si>
  <si>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</si>
  <si>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</si>
  <si>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</si>
  <si>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</si>
  <si>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</si>
  <si>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</si>
  <si>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</si>
  <si>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</si>
  <si>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</si>
  <si>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</si>
  <si>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</si>
  <si>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</si>
  <si>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</si>
  <si>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</si>
  <si>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</si>
  <si>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</si>
  <si>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</si>
  <si>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</si>
  <si>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</si>
  <si>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</si>
  <si>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</si>
  <si>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</si>
  <si>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</si>
  <si>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</si>
  <si>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</si>
  <si>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</si>
  <si>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</si>
  <si>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</si>
  <si>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</si>
  <si>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</si>
  <si>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</si>
  <si>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</si>
  <si>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</si>
  <si>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</si>
  <si>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</si>
  <si>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</si>
  <si>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</si>
  <si>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</si>
  <si>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</si>
  <si>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山口県周南市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</si>
  <si>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</si>
  <si>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</si>
  <si>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</si>
  <si>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</si>
  <si>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</si>
  <si>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</si>
  <si>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</si>
  <si>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</si>
  <si>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</si>
  <si>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</si>
  <si>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</si>
  <si>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</si>
  <si>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</si>
  <si>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</si>
  <si>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</si>
  <si>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</si>
  <si>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</si>
  <si>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</si>
  <si>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</si>
  <si>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</si>
  <si>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</si>
  <si>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</si>
  <si>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</si>
  <si>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</si>
  <si>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</si>
  <si>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</si>
  <si>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</si>
  <si>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</si>
  <si>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</si>
  <si>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</si>
  <si>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</si>
  <si>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</si>
  <si>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</si>
  <si>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</si>
  <si>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</si>
  <si>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国民健康保険鹿野診療所特別会計</t>
    <phoneticPr fontId="5"/>
  </si>
  <si>
    <t>後期高齢者医療特別会計</t>
    <phoneticPr fontId="5"/>
  </si>
  <si>
    <t>介護保険特別会計</t>
    <phoneticPr fontId="5"/>
  </si>
  <si>
    <t>駐車場事業特別会計</t>
    <phoneticPr fontId="5"/>
  </si>
  <si>
    <t>水道事業会計</t>
    <phoneticPr fontId="5"/>
  </si>
  <si>
    <t>法適用企業</t>
    <phoneticPr fontId="5"/>
  </si>
  <si>
    <t>病院事業会計</t>
    <phoneticPr fontId="5"/>
  </si>
  <si>
    <t>法適用企業</t>
    <phoneticPr fontId="5"/>
  </si>
  <si>
    <t>介護老人保健施設事業会計</t>
    <phoneticPr fontId="5"/>
  </si>
  <si>
    <t>モーターボート競走事業会計</t>
    <phoneticPr fontId="5"/>
  </si>
  <si>
    <t>法適用企業</t>
    <phoneticPr fontId="5"/>
  </si>
  <si>
    <t>下水道事業会計</t>
    <phoneticPr fontId="5"/>
  </si>
  <si>
    <t>地方卸売市場事業特別会計</t>
    <phoneticPr fontId="5"/>
  </si>
  <si>
    <t>法非適用企業</t>
    <phoneticPr fontId="5"/>
  </si>
  <si>
    <t>国民宿舎特別会計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</si>
  <si>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</si>
  <si>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</si>
  <si>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</si>
  <si>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</si>
  <si>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</si>
  <si>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</si>
  <si>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</si>
  <si>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</si>
  <si>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</si>
  <si>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</si>
  <si>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</si>
  <si>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</si>
  <si>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</si>
  <si>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</si>
  <si>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</si>
  <si>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</si>
  <si>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</si>
  <si>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</si>
  <si>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</si>
  <si>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</si>
  <si>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</si>
  <si>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</si>
  <si>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</si>
  <si>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</si>
  <si>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</si>
  <si>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</si>
  <si>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</si>
  <si>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</si>
  <si>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</si>
  <si>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</si>
  <si>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</si>
  <si>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</si>
  <si>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</si>
  <si>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</si>
  <si>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</si>
  <si>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</si>
  <si>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</si>
  <si>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</si>
  <si>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</si>
  <si>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</si>
  <si>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</si>
  <si>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</si>
  <si>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</si>
  <si>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</si>
  <si>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</si>
  <si>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</si>
  <si>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</si>
  <si>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</si>
  <si>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</si>
  <si>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</si>
  <si>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</si>
  <si>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</si>
  <si>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</si>
  <si>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</si>
  <si>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</si>
  <si>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</si>
  <si>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</si>
  <si>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</si>
  <si>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</si>
  <si>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</si>
  <si>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</si>
  <si>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</si>
  <si>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</si>
  <si>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</si>
  <si>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</si>
  <si>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</si>
  <si>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</si>
  <si>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</si>
  <si>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</si>
  <si>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</si>
  <si>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</si>
  <si>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</si>
  <si>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</si>
  <si>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</si>
  <si>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</si>
  <si>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</si>
  <si>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</si>
  <si>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</si>
  <si>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</si>
  <si>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</si>
  <si>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</si>
  <si>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</si>
  <si>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</si>
  <si>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</si>
  <si>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</si>
  <si>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</si>
  <si>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</si>
  <si>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</si>
  <si>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</si>
  <si>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</si>
  <si>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</si>
  <si>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</si>
  <si>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</si>
  <si>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</si>
  <si>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</si>
  <si>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</si>
  <si>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</si>
  <si>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</si>
  <si>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</si>
  <si>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</si>
  <si>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</si>
  <si>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</si>
  <si>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</si>
  <si>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</si>
  <si>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</si>
  <si>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</si>
  <si>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</si>
  <si>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</si>
  <si>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</si>
  <si>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</si>
  <si>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</si>
  <si>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</si>
  <si>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</si>
  <si>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</si>
  <si>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</si>
  <si>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</si>
  <si>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</si>
  <si>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</si>
  <si>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</si>
  <si>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</si>
  <si>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</si>
  <si>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</si>
  <si>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</si>
  <si>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</si>
  <si>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</si>
  <si>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</si>
  <si>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</si>
  <si>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</si>
  <si>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</si>
  <si>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</si>
  <si>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</si>
  <si>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</si>
  <si>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</si>
  <si>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</si>
  <si>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</si>
  <si>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</si>
  <si>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</si>
  <si>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</si>
  <si>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</si>
  <si>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</si>
  <si>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</si>
  <si>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</si>
  <si>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</si>
  <si>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</si>
  <si>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0.86</t>
  </si>
  <si>
    <t>▲ 1.36</t>
  </si>
  <si>
    <t>▲ 3.38</t>
  </si>
  <si>
    <t>モーターボート競走事業会計</t>
  </si>
  <si>
    <t>水道事業会計</t>
  </si>
  <si>
    <t>一般会計</t>
  </si>
  <si>
    <t>下水道事業会計</t>
  </si>
  <si>
    <t>病院事業会計</t>
  </si>
  <si>
    <t>国民健康保険特別会計</t>
  </si>
  <si>
    <t>介護保険特別会計</t>
  </si>
  <si>
    <t>後期高齢者医療特別会計</t>
  </si>
  <si>
    <t>その他会計（赤字）</t>
  </si>
  <si>
    <t>その他会計（黒字）</t>
  </si>
  <si>
    <t>-</t>
    <phoneticPr fontId="11"/>
  </si>
  <si>
    <t>周南地区福祉施設組合一般会計</t>
  </si>
  <si>
    <t>玖西環境衛生組合一般会計</t>
  </si>
  <si>
    <t>周南地区衛生施設組合一般会計</t>
  </si>
  <si>
    <t>光地区消防組合一般会計</t>
  </si>
  <si>
    <t>周陽環境整備組合一般会計</t>
  </si>
  <si>
    <t>山口県市町総合事務組合一般会計</t>
  </si>
  <si>
    <t>山口県市町総合事務組合山口県自治会館管理特別会計</t>
  </si>
  <si>
    <t>山口県後期高齢者医療広域連合一般会計</t>
  </si>
  <si>
    <t>山口県後期高齢者医療広域連合後期高齢者医療特別会計</t>
  </si>
  <si>
    <t>山口県市町総合事務組合交通災害共済特別会計</t>
  </si>
  <si>
    <t>山口県市町総合事務組合非常勤職員公務災害補償特別会計</t>
  </si>
  <si>
    <t>周南市体育協会</t>
  </si>
  <si>
    <t>徳山地区漁業振興基金</t>
  </si>
  <si>
    <t>周南市文化振興財団</t>
  </si>
  <si>
    <t>周南市ふるさと振興財団</t>
  </si>
  <si>
    <t>周南市医療公社</t>
  </si>
  <si>
    <t>周南地域地場産業振興センター</t>
  </si>
  <si>
    <t>大津島巡航</t>
  </si>
  <si>
    <t>徳山青果精算</t>
  </si>
  <si>
    <t>かの高原開発</t>
  </si>
  <si>
    <t>新南陽地区漁業振興基金</t>
  </si>
  <si>
    <t>周南バルクターミナル</t>
  </si>
  <si>
    <t>周南観光コンベンション協会</t>
  </si>
  <si>
    <t>○</t>
  </si>
  <si>
    <t>地域振興基金</t>
    <phoneticPr fontId="11"/>
  </si>
  <si>
    <t>職員退職手当基金</t>
    <phoneticPr fontId="11"/>
  </si>
  <si>
    <t>庁舎建設基金</t>
    <phoneticPr fontId="11"/>
  </si>
  <si>
    <t>やまぐち農林振興公社</t>
    <phoneticPr fontId="2"/>
  </si>
  <si>
    <t>-</t>
    <phoneticPr fontId="2"/>
  </si>
  <si>
    <t>子ども未来夢基金</t>
  </si>
  <si>
    <t>ふるさと周南応援基金</t>
    <phoneticPr fontId="2"/>
  </si>
  <si>
    <t xml:space="preserve"> </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</si>
  <si>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</si>
  <si>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</si>
  <si>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</si>
  <si>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表中の（参考）当該団体値　将来負担比率　Ｈ29　「90.7」を「90.3」に修正する。
 　徳山駅周辺整備事業や庁舎建設事業など、新市建設計画に基づく主要プロジェクトの進捗による地方債残高の増加や基金残高の減少により、将来負担比率は、12.0ポイント悪化した。
　平成３０年度で合併支援措置が終了する中、多くの公共施設や、道路や橋りょうをはじめとするインフラ施設が更新時期を迎えており、これらの対応経費の増嵩が見込まれることから、平成２９年度に「緊急財政対策」を策定した。この対策では公債費の増嵩を抑制するため市債の発行額に上限を設定しており、今後、将来負担に配慮しながら計画的な老朽化対策や更新経費の抑制に努めていく。</t>
    <rPh sb="5" eb="7">
      <t>サンコウ</t>
    </rPh>
    <rPh sb="101" eb="103">
      <t>ザンダカ</t>
    </rPh>
    <rPh sb="104" eb="106">
      <t>ゲンショウ</t>
    </rPh>
    <rPh sb="153" eb="154">
      <t>オオ</t>
    </rPh>
    <rPh sb="156" eb="158">
      <t>コウキョウ</t>
    </rPh>
    <rPh sb="158" eb="160">
      <t>シセツ</t>
    </rPh>
    <rPh sb="162" eb="164">
      <t>ドウロ</t>
    </rPh>
    <rPh sb="165" eb="166">
      <t>キョウ</t>
    </rPh>
    <rPh sb="180" eb="182">
      <t>シセツ</t>
    </rPh>
    <rPh sb="183" eb="185">
      <t>コウシン</t>
    </rPh>
    <rPh sb="185" eb="187">
      <t>ジキ</t>
    </rPh>
    <rPh sb="188" eb="189">
      <t>ムカ</t>
    </rPh>
    <rPh sb="198" eb="200">
      <t>タイオウ</t>
    </rPh>
    <rPh sb="200" eb="202">
      <t>ケイヒ</t>
    </rPh>
    <rPh sb="203" eb="205">
      <t>ゾウコウ</t>
    </rPh>
    <rPh sb="206" eb="208">
      <t>ミコ</t>
    </rPh>
    <rPh sb="216" eb="218">
      <t>ヘイセイ</t>
    </rPh>
    <rPh sb="220" eb="222">
      <t>ネンド</t>
    </rPh>
    <rPh sb="224" eb="226">
      <t>キンキュウ</t>
    </rPh>
    <rPh sb="226" eb="228">
      <t>ザイセイ</t>
    </rPh>
    <rPh sb="228" eb="230">
      <t>タイサク</t>
    </rPh>
    <rPh sb="232" eb="234">
      <t>サクテイ</t>
    </rPh>
    <rPh sb="239" eb="241">
      <t>タイサク</t>
    </rPh>
    <rPh sb="243" eb="246">
      <t>コウサイヒ</t>
    </rPh>
    <rPh sb="247" eb="249">
      <t>ゾウコウ</t>
    </rPh>
    <rPh sb="250" eb="252">
      <t>ヨクセイ</t>
    </rPh>
    <rPh sb="256" eb="258">
      <t>シサイ</t>
    </rPh>
    <rPh sb="259" eb="262">
      <t>ハッコウガク</t>
    </rPh>
    <rPh sb="263" eb="265">
      <t>ジョウゲン</t>
    </rPh>
    <rPh sb="266" eb="268">
      <t>セッテイ</t>
    </rPh>
    <rPh sb="273" eb="275">
      <t>コンゴ</t>
    </rPh>
    <rPh sb="276" eb="278">
      <t>ショウライ</t>
    </rPh>
    <rPh sb="278" eb="280">
      <t>フタン</t>
    </rPh>
    <rPh sb="281" eb="283">
      <t>ハイリョ</t>
    </rPh>
    <rPh sb="287" eb="290">
      <t>ケイカクテキ</t>
    </rPh>
    <rPh sb="291" eb="294">
      <t>ロウキュウカ</t>
    </rPh>
    <rPh sb="294" eb="296">
      <t>タイサク</t>
    </rPh>
    <rPh sb="297" eb="299">
      <t>コウシン</t>
    </rPh>
    <rPh sb="299" eb="301">
      <t>ケイヒ</t>
    </rPh>
    <rPh sb="302" eb="304">
      <t>ヨクセイ</t>
    </rPh>
    <rPh sb="305" eb="306">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</si>
  <si>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</si>
  <si>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</si>
  <si>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</si>
  <si>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</si>
  <si>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</si>
  <si>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</si>
  <si>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表中の（参考）当該団体値　将来負担比率　Ｈ29　「90.7」を「90.3」に修正する。
　3か年平均の実質公債費比率は前年度と同率だが、単年度では悪化している。これは、合併算定替えの段階的縮減により、普通交付税額が減少したこと、区画整理事業、学び・交流プラザ整備事業をはじめ、合併特例債を活用した大型事業の元利償還金が増加したことなど原因となっている。また新市建設計画に基づく主要プロジェクトの進捗による地方債残高の増加や基金残高の減少により、将来負担比率は、12.0ポイント悪化した。今後は、「緊急財政対策」の市債発行上限額を堅持するとともに、交付税措置のある有利な地方債や補助制度などを活用しながら公債費の抑制に努め、持続可能なまちづくりのための財政運営をおこなっていく。</t>
    <rPh sb="85" eb="87">
      <t>ガッペイ</t>
    </rPh>
    <rPh sb="87" eb="89">
      <t>サンテイ</t>
    </rPh>
    <rPh sb="89" eb="90">
      <t>ガ</t>
    </rPh>
    <rPh sb="92" eb="95">
      <t>ダンカイテキ</t>
    </rPh>
    <rPh sb="95" eb="97">
      <t>シュクゲン</t>
    </rPh>
    <rPh sb="109" eb="110">
      <t>ショウ</t>
    </rPh>
    <rPh sb="145" eb="147">
      <t>カツヨウ</t>
    </rPh>
    <rPh sb="168" eb="170">
      <t>ゲンイン</t>
    </rPh>
    <rPh sb="214" eb="216">
      <t>ザンダカ</t>
    </rPh>
    <rPh sb="217" eb="219">
      <t>ゲンショウ</t>
    </rPh>
    <rPh sb="244" eb="246">
      <t>コンゴ</t>
    </rPh>
    <rPh sb="249" eb="251">
      <t>キンキュウ</t>
    </rPh>
    <rPh sb="251" eb="253">
      <t>ザイセイ</t>
    </rPh>
    <rPh sb="253" eb="255">
      <t>タイサク</t>
    </rPh>
    <rPh sb="257" eb="259">
      <t>シサイ</t>
    </rPh>
    <rPh sb="259" eb="261">
      <t>ハッコウ</t>
    </rPh>
    <rPh sb="261" eb="263">
      <t>ジョウゲン</t>
    </rPh>
    <rPh sb="263" eb="264">
      <t>ガク</t>
    </rPh>
    <rPh sb="265" eb="267">
      <t>ケンジ</t>
    </rPh>
    <rPh sb="274" eb="277">
      <t>コウフゼイ</t>
    </rPh>
    <rPh sb="277" eb="279">
      <t>ソチ</t>
    </rPh>
    <rPh sb="282" eb="284">
      <t>ユウリ</t>
    </rPh>
    <rPh sb="285" eb="288">
      <t>チホウサイ</t>
    </rPh>
    <rPh sb="289" eb="291">
      <t>ホジョ</t>
    </rPh>
    <rPh sb="291" eb="293">
      <t>セイド</t>
    </rPh>
    <rPh sb="296" eb="298">
      <t>カツヨウ</t>
    </rPh>
    <rPh sb="302" eb="305">
      <t>コウサイヒ</t>
    </rPh>
    <rPh sb="306" eb="308">
      <t>ヨクセイ</t>
    </rPh>
    <rPh sb="309" eb="310">
      <t>ツト</t>
    </rPh>
    <phoneticPr fontId="2"/>
  </si>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</sst>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50840</c:v>
                </c:pt>
                <c:pt idx="1">
                  <c:v>53605</c:v>
                </c:pt>
                <c:pt idx="2">
                  <c:v>46440</c:v>
                </c:pt>
                <c:pt idx="3">
                  <c:v>63257</c:v>
                </c:pt>
                <c:pt idx="4">
                  <c:v>52308</c:v>
                </c:pt>
              </c:numCache>
            </c:numRef>
          </c:val>
          <c:smooth val="0"/>
          <c:extLst xmlns:c16r2="http://schemas.microsoft.com/office/drawing/2015/06/chart">
            <c:ext xmlns:c16="http://schemas.microsoft.com/office/drawing/2014/chart" uri="{C3380CC4-5D6E-409C-BE32-E72D297353CC}">
              <c16:uniqueId val="{00000000-9DEE-4797-ABC3-EB9DE0D93F2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74734</c:v>
                </c:pt>
                <c:pt idx="1">
                  <c:v>94039</c:v>
                </c:pt>
                <c:pt idx="2">
                  <c:v>63230</c:v>
                </c:pt>
                <c:pt idx="3">
                  <c:v>51745</c:v>
                </c:pt>
                <c:pt idx="4">
                  <c:v>102075</c:v>
                </c:pt>
              </c:numCache>
            </c:numRef>
          </c:val>
          <c:smooth val="0"/>
          <c:extLst xmlns:c16r2="http://schemas.microsoft.com/office/drawing/2015/06/chart">
            <c:ext xmlns:c16="http://schemas.microsoft.com/office/drawing/2014/chart" uri="{C3380CC4-5D6E-409C-BE32-E72D297353CC}">
              <c16:uniqueId val="{00000001-9DEE-4797-ABC3-EB9DE0D93F26}"/>
            </c:ext>
          </c:extLst>
        </c:ser>
        <c:dLbls>
          <c:showLegendKey val="0"/>
          <c:showVal val="0"/>
          <c:showCatName val="0"/>
          <c:showSerName val="0"/>
          <c:showPercent val="0"/>
          <c:showBubbleSize val="0"/>
        </c:dLbls>
        <c:marker val="1"/>
        <c:smooth val="0"/>
        <c:axId val="126685184"/>
        <c:axId val="126687104"/>
      </c:lineChart>
      <c:catAx>
        <c:axId val="1266851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687104"/>
        <c:crosses val="autoZero"/>
        <c:auto val="1"/>
        <c:lblAlgn val="ctr"/>
        <c:lblOffset val="100"/>
        <c:tickLblSkip val="1"/>
        <c:tickMarkSkip val="1"/>
        <c:noMultiLvlLbl val="0"/>
      </c:catAx>
      <c:valAx>
        <c:axId val="12668710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6851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5.49</c:v>
                </c:pt>
                <c:pt idx="1">
                  <c:v>5.21</c:v>
                </c:pt>
                <c:pt idx="2">
                  <c:v>6.29</c:v>
                </c:pt>
                <c:pt idx="3">
                  <c:v>4.37</c:v>
                </c:pt>
                <c:pt idx="4">
                  <c:v>6.03</c:v>
                </c:pt>
              </c:numCache>
            </c:numRef>
          </c:val>
          <c:extLst xmlns:c16r2="http://schemas.microsoft.com/office/drawing/2015/06/chart">
            <c:ext xmlns:c16="http://schemas.microsoft.com/office/drawing/2014/chart" uri="{C3380CC4-5D6E-409C-BE32-E72D297353CC}">
              <c16:uniqueId val="{00000000-FBB3-4794-8F04-658623FFBAA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14.5</c:v>
                </c:pt>
                <c:pt idx="1">
                  <c:v>14.04</c:v>
                </c:pt>
                <c:pt idx="2">
                  <c:v>11.74</c:v>
                </c:pt>
                <c:pt idx="3">
                  <c:v>14.71</c:v>
                </c:pt>
                <c:pt idx="4">
                  <c:v>9.65</c:v>
                </c:pt>
              </c:numCache>
            </c:numRef>
          </c:val>
          <c:extLst xmlns:c16r2="http://schemas.microsoft.com/office/drawing/2015/06/chart">
            <c:ext xmlns:c16="http://schemas.microsoft.com/office/drawing/2014/chart" uri="{C3380CC4-5D6E-409C-BE32-E72D297353CC}">
              <c16:uniqueId val="{00000001-FBB3-4794-8F04-658623FFBAA8}"/>
            </c:ext>
          </c:extLst>
        </c:ser>
        <c:dLbls>
          <c:showLegendKey val="0"/>
          <c:showVal val="0"/>
          <c:showCatName val="0"/>
          <c:showSerName val="0"/>
          <c:showPercent val="0"/>
          <c:showBubbleSize val="0"/>
        </c:dLbls>
        <c:gapWidth val="250"/>
        <c:overlap val="100"/>
        <c:axId val="51931392"/>
        <c:axId val="519376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2.48</c:v>
                </c:pt>
                <c:pt idx="1">
                  <c:v>-0.86</c:v>
                </c:pt>
                <c:pt idx="2">
                  <c:v>-1.36</c:v>
                </c:pt>
                <c:pt idx="3">
                  <c:v>0.75</c:v>
                </c:pt>
                <c:pt idx="4">
                  <c:v>-3.38</c:v>
                </c:pt>
              </c:numCache>
            </c:numRef>
          </c:val>
          <c:smooth val="0"/>
          <c:extLst xmlns:c16r2="http://schemas.microsoft.com/office/drawing/2015/06/chart">
            <c:ext xmlns:c16="http://schemas.microsoft.com/office/drawing/2014/chart" uri="{C3380CC4-5D6E-409C-BE32-E72D297353CC}">
              <c16:uniqueId val="{00000002-FBB3-4794-8F04-658623FFBAA8}"/>
            </c:ext>
          </c:extLst>
        </c:ser>
        <c:dLbls>
          <c:showLegendKey val="0"/>
          <c:showVal val="0"/>
          <c:showCatName val="0"/>
          <c:showSerName val="0"/>
          <c:showPercent val="0"/>
          <c:showBubbleSize val="0"/>
        </c:dLbls>
        <c:marker val="1"/>
        <c:smooth val="0"/>
        <c:axId val="51931392"/>
        <c:axId val="51937664"/>
      </c:lineChart>
      <c:catAx>
        <c:axId val="51931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1937664"/>
        <c:crosses val="autoZero"/>
        <c:auto val="1"/>
        <c:lblAlgn val="ctr"/>
        <c:lblOffset val="100"/>
        <c:tickLblSkip val="1"/>
        <c:tickMarkSkip val="1"/>
        <c:noMultiLvlLbl val="0"/>
      </c:catAx>
      <c:valAx>
        <c:axId val="51937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931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0.3</c:v>
                </c:pt>
                <c:pt idx="2">
                  <c:v>#N/A</c:v>
                </c:pt>
                <c:pt idx="3">
                  <c:v>0.37</c:v>
                </c:pt>
                <c:pt idx="4">
                  <c:v>#N/A</c:v>
                </c:pt>
                <c:pt idx="5">
                  <c:v>0.46</c:v>
                </c:pt>
                <c:pt idx="6">
                  <c:v>#N/A</c:v>
                </c:pt>
                <c:pt idx="7">
                  <c:v>0.2</c:v>
                </c:pt>
                <c:pt idx="8">
                  <c:v>#N/A</c:v>
                </c:pt>
                <c:pt idx="9">
                  <c:v>0.17</c:v>
                </c:pt>
              </c:numCache>
            </c:numRef>
          </c:val>
          <c:extLst xmlns:c16r2="http://schemas.microsoft.com/office/drawing/2015/06/chart">
            <c:ext xmlns:c16="http://schemas.microsoft.com/office/drawing/2014/chart" uri="{C3380CC4-5D6E-409C-BE32-E72D297353CC}">
              <c16:uniqueId val="{00000000-98EC-4FA5-92FF-2EB375135E6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8EC-4FA5-92FF-2EB375135E65}"/>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0.11</c:v>
                </c:pt>
                <c:pt idx="2">
                  <c:v>#N/A</c:v>
                </c:pt>
                <c:pt idx="3">
                  <c:v>0.14000000000000001</c:v>
                </c:pt>
                <c:pt idx="4">
                  <c:v>#N/A</c:v>
                </c:pt>
                <c:pt idx="5">
                  <c:v>0.14000000000000001</c:v>
                </c:pt>
                <c:pt idx="6">
                  <c:v>#N/A</c:v>
                </c:pt>
                <c:pt idx="7">
                  <c:v>0.16</c:v>
                </c:pt>
                <c:pt idx="8">
                  <c:v>#N/A</c:v>
                </c:pt>
                <c:pt idx="9">
                  <c:v>0.16</c:v>
                </c:pt>
              </c:numCache>
            </c:numRef>
          </c:val>
          <c:extLst xmlns:c16r2="http://schemas.microsoft.com/office/drawing/2015/06/chart">
            <c:ext xmlns:c16="http://schemas.microsoft.com/office/drawing/2014/chart" uri="{C3380CC4-5D6E-409C-BE32-E72D297353CC}">
              <c16:uniqueId val="{00000002-98EC-4FA5-92FF-2EB375135E65}"/>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0.67</c:v>
                </c:pt>
                <c:pt idx="2">
                  <c:v>#N/A</c:v>
                </c:pt>
                <c:pt idx="3">
                  <c:v>0.38</c:v>
                </c:pt>
                <c:pt idx="4">
                  <c:v>#N/A</c:v>
                </c:pt>
                <c:pt idx="5">
                  <c:v>0.69</c:v>
                </c:pt>
                <c:pt idx="6">
                  <c:v>#N/A</c:v>
                </c:pt>
                <c:pt idx="7">
                  <c:v>1.26</c:v>
                </c:pt>
                <c:pt idx="8">
                  <c:v>#N/A</c:v>
                </c:pt>
                <c:pt idx="9">
                  <c:v>1.46</c:v>
                </c:pt>
              </c:numCache>
            </c:numRef>
          </c:val>
          <c:extLst xmlns:c16r2="http://schemas.microsoft.com/office/drawing/2015/06/chart">
            <c:ext xmlns:c16="http://schemas.microsoft.com/office/drawing/2014/chart" uri="{C3380CC4-5D6E-409C-BE32-E72D297353CC}">
              <c16:uniqueId val="{00000003-98EC-4FA5-92FF-2EB375135E65}"/>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0.3</c:v>
                </c:pt>
                <c:pt idx="2">
                  <c:v>#N/A</c:v>
                </c:pt>
                <c:pt idx="3">
                  <c:v>1.25</c:v>
                </c:pt>
                <c:pt idx="4">
                  <c:v>#N/A</c:v>
                </c:pt>
                <c:pt idx="5">
                  <c:v>1.71</c:v>
                </c:pt>
                <c:pt idx="6">
                  <c:v>#N/A</c:v>
                </c:pt>
                <c:pt idx="7">
                  <c:v>2.33</c:v>
                </c:pt>
                <c:pt idx="8">
                  <c:v>#N/A</c:v>
                </c:pt>
                <c:pt idx="9">
                  <c:v>2.9</c:v>
                </c:pt>
              </c:numCache>
            </c:numRef>
          </c:val>
          <c:extLst xmlns:c16r2="http://schemas.microsoft.com/office/drawing/2015/06/chart">
            <c:ext xmlns:c16="http://schemas.microsoft.com/office/drawing/2014/chart" uri="{C3380CC4-5D6E-409C-BE32-E72D297353CC}">
              <c16:uniqueId val="{00000004-98EC-4FA5-92FF-2EB375135E65}"/>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5.17</c:v>
                </c:pt>
                <c:pt idx="2">
                  <c:v>#N/A</c:v>
                </c:pt>
                <c:pt idx="3">
                  <c:v>5.09</c:v>
                </c:pt>
                <c:pt idx="4">
                  <c:v>#N/A</c:v>
                </c:pt>
                <c:pt idx="5">
                  <c:v>4.87</c:v>
                </c:pt>
                <c:pt idx="6">
                  <c:v>#N/A</c:v>
                </c:pt>
                <c:pt idx="7">
                  <c:v>4.8600000000000003</c:v>
                </c:pt>
                <c:pt idx="8">
                  <c:v>#N/A</c:v>
                </c:pt>
                <c:pt idx="9">
                  <c:v>4.2300000000000004</c:v>
                </c:pt>
              </c:numCache>
            </c:numRef>
          </c:val>
          <c:extLst xmlns:c16r2="http://schemas.microsoft.com/office/drawing/2015/06/chart">
            <c:ext xmlns:c16="http://schemas.microsoft.com/office/drawing/2014/chart" uri="{C3380CC4-5D6E-409C-BE32-E72D297353CC}">
              <c16:uniqueId val="{00000005-98EC-4FA5-92FF-2EB375135E65}"/>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2.1</c:v>
                </c:pt>
                <c:pt idx="2">
                  <c:v>#N/A</c:v>
                </c:pt>
                <c:pt idx="3">
                  <c:v>2.84</c:v>
                </c:pt>
                <c:pt idx="4">
                  <c:v>#N/A</c:v>
                </c:pt>
                <c:pt idx="5">
                  <c:v>3.65</c:v>
                </c:pt>
                <c:pt idx="6">
                  <c:v>#N/A</c:v>
                </c:pt>
                <c:pt idx="7">
                  <c:v>3.94</c:v>
                </c:pt>
                <c:pt idx="8">
                  <c:v>#N/A</c:v>
                </c:pt>
                <c:pt idx="9">
                  <c:v>4.3899999999999997</c:v>
                </c:pt>
              </c:numCache>
            </c:numRef>
          </c:val>
          <c:extLst xmlns:c16r2="http://schemas.microsoft.com/office/drawing/2015/06/chart">
            <c:ext xmlns:c16="http://schemas.microsoft.com/office/drawing/2014/chart" uri="{C3380CC4-5D6E-409C-BE32-E72D297353CC}">
              <c16:uniqueId val="{00000006-98EC-4FA5-92FF-2EB375135E6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5.49</c:v>
                </c:pt>
                <c:pt idx="2">
                  <c:v>#N/A</c:v>
                </c:pt>
                <c:pt idx="3">
                  <c:v>5.21</c:v>
                </c:pt>
                <c:pt idx="4">
                  <c:v>#N/A</c:v>
                </c:pt>
                <c:pt idx="5">
                  <c:v>6.29</c:v>
                </c:pt>
                <c:pt idx="6">
                  <c:v>#N/A</c:v>
                </c:pt>
                <c:pt idx="7">
                  <c:v>4.37</c:v>
                </c:pt>
                <c:pt idx="8">
                  <c:v>#N/A</c:v>
                </c:pt>
                <c:pt idx="9">
                  <c:v>6.03</c:v>
                </c:pt>
              </c:numCache>
            </c:numRef>
          </c:val>
          <c:extLst xmlns:c16r2="http://schemas.microsoft.com/office/drawing/2015/06/chart">
            <c:ext xmlns:c16="http://schemas.microsoft.com/office/drawing/2014/chart" uri="{C3380CC4-5D6E-409C-BE32-E72D297353CC}">
              <c16:uniqueId val="{00000007-98EC-4FA5-92FF-2EB375135E6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7.47</c:v>
                </c:pt>
                <c:pt idx="2">
                  <c:v>#N/A</c:v>
                </c:pt>
                <c:pt idx="3">
                  <c:v>7.55</c:v>
                </c:pt>
                <c:pt idx="4">
                  <c:v>#N/A</c:v>
                </c:pt>
                <c:pt idx="5">
                  <c:v>7.36</c:v>
                </c:pt>
                <c:pt idx="6">
                  <c:v>#N/A</c:v>
                </c:pt>
                <c:pt idx="7">
                  <c:v>7.33</c:v>
                </c:pt>
                <c:pt idx="8">
                  <c:v>#N/A</c:v>
                </c:pt>
                <c:pt idx="9">
                  <c:v>7.38</c:v>
                </c:pt>
              </c:numCache>
            </c:numRef>
          </c:val>
          <c:extLst xmlns:c16r2="http://schemas.microsoft.com/office/drawing/2015/06/chart">
            <c:ext xmlns:c16="http://schemas.microsoft.com/office/drawing/2014/chart" uri="{C3380CC4-5D6E-409C-BE32-E72D297353CC}">
              <c16:uniqueId val="{00000008-98EC-4FA5-92FF-2EB375135E65}"/>
            </c:ext>
          </c:extLst>
        </c:ser>
        <c:ser>
          <c:idx val="9"/>
          <c:order val="9"/>
          <c:tx>
            <c:strRef>
              <c:f>データシート!$A$36</c:f>
              <c:strCache>
                <c:ptCount val="1"/>
                <c:pt idx="0">
                  <c:v>モーターボート競走事業会計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6.97</c:v>
                </c:pt>
                <c:pt idx="2">
                  <c:v>#N/A</c:v>
                </c:pt>
                <c:pt idx="3">
                  <c:v>9.17</c:v>
                </c:pt>
                <c:pt idx="4">
                  <c:v>#N/A</c:v>
                </c:pt>
                <c:pt idx="5">
                  <c:v>12.3</c:v>
                </c:pt>
                <c:pt idx="6">
                  <c:v>#N/A</c:v>
                </c:pt>
                <c:pt idx="7">
                  <c:v>21.13</c:v>
                </c:pt>
                <c:pt idx="8">
                  <c:v>#N/A</c:v>
                </c:pt>
                <c:pt idx="9">
                  <c:v>19.18</c:v>
                </c:pt>
              </c:numCache>
            </c:numRef>
          </c:val>
          <c:extLst xmlns:c16r2="http://schemas.microsoft.com/office/drawing/2015/06/chart">
            <c:ext xmlns:c16="http://schemas.microsoft.com/office/drawing/2014/chart" uri="{C3380CC4-5D6E-409C-BE32-E72D297353CC}">
              <c16:uniqueId val="{00000009-98EC-4FA5-92FF-2EB375135E65}"/>
            </c:ext>
          </c:extLst>
        </c:ser>
        <c:dLbls>
          <c:showLegendKey val="0"/>
          <c:showVal val="0"/>
          <c:showCatName val="0"/>
          <c:showSerName val="0"/>
          <c:showPercent val="0"/>
          <c:showBubbleSize val="0"/>
        </c:dLbls>
        <c:gapWidth val="150"/>
        <c:overlap val="100"/>
        <c:axId val="51868416"/>
        <c:axId val="51869952"/>
      </c:barChart>
      <c:catAx>
        <c:axId val="5186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869952"/>
        <c:crosses val="autoZero"/>
        <c:auto val="1"/>
        <c:lblAlgn val="ctr"/>
        <c:lblOffset val="100"/>
        <c:tickLblSkip val="1"/>
        <c:tickMarkSkip val="1"/>
        <c:noMultiLvlLbl val="0"/>
      </c:catAx>
      <c:valAx>
        <c:axId val="51869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86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7606</c:v>
                </c:pt>
                <c:pt idx="5">
                  <c:v>7921</c:v>
                </c:pt>
                <c:pt idx="8">
                  <c:v>7857</c:v>
                </c:pt>
                <c:pt idx="11">
                  <c:v>7917</c:v>
                </c:pt>
                <c:pt idx="14">
                  <c:v>7924</c:v>
                </c:pt>
              </c:numCache>
            </c:numRef>
          </c:val>
          <c:extLst xmlns:c16r2="http://schemas.microsoft.com/office/drawing/2015/06/chart">
            <c:ext xmlns:c16="http://schemas.microsoft.com/office/drawing/2014/chart" uri="{C3380CC4-5D6E-409C-BE32-E72D297353CC}">
              <c16:uniqueId val="{00000000-80E4-4FA4-89CC-784A99CAD34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0E4-4FA4-89CC-784A99CAD34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168</c:v>
                </c:pt>
                <c:pt idx="3">
                  <c:v>108</c:v>
                </c:pt>
                <c:pt idx="6">
                  <c:v>62</c:v>
                </c:pt>
                <c:pt idx="9">
                  <c:v>57</c:v>
                </c:pt>
                <c:pt idx="12">
                  <c:v>46</c:v>
                </c:pt>
              </c:numCache>
            </c:numRef>
          </c:val>
          <c:extLst xmlns:c16r2="http://schemas.microsoft.com/office/drawing/2015/06/chart">
            <c:ext xmlns:c16="http://schemas.microsoft.com/office/drawing/2014/chart" uri="{C3380CC4-5D6E-409C-BE32-E72D297353CC}">
              <c16:uniqueId val="{00000002-80E4-4FA4-89CC-784A99CAD34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69</c:v>
                </c:pt>
                <c:pt idx="3">
                  <c:v>64</c:v>
                </c:pt>
                <c:pt idx="6">
                  <c:v>67</c:v>
                </c:pt>
                <c:pt idx="9">
                  <c:v>69</c:v>
                </c:pt>
                <c:pt idx="12">
                  <c:v>81</c:v>
                </c:pt>
              </c:numCache>
            </c:numRef>
          </c:val>
          <c:extLst xmlns:c16r2="http://schemas.microsoft.com/office/drawing/2015/06/chart">
            <c:ext xmlns:c16="http://schemas.microsoft.com/office/drawing/2014/chart" uri="{C3380CC4-5D6E-409C-BE32-E72D297353CC}">
              <c16:uniqueId val="{00000003-80E4-4FA4-89CC-784A99CAD34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2685</c:v>
                </c:pt>
                <c:pt idx="3">
                  <c:v>2591</c:v>
                </c:pt>
                <c:pt idx="6">
                  <c:v>2619</c:v>
                </c:pt>
                <c:pt idx="9">
                  <c:v>2403</c:v>
                </c:pt>
                <c:pt idx="12">
                  <c:v>2408</c:v>
                </c:pt>
              </c:numCache>
            </c:numRef>
          </c:val>
          <c:extLst xmlns:c16r2="http://schemas.microsoft.com/office/drawing/2015/06/chart">
            <c:ext xmlns:c16="http://schemas.microsoft.com/office/drawing/2014/chart" uri="{C3380CC4-5D6E-409C-BE32-E72D297353CC}">
              <c16:uniqueId val="{00000004-80E4-4FA4-89CC-784A99CAD34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0E4-4FA4-89CC-784A99CAD34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0E4-4FA4-89CC-784A99CAD34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7277</c:v>
                </c:pt>
                <c:pt idx="3">
                  <c:v>7666</c:v>
                </c:pt>
                <c:pt idx="6">
                  <c:v>7467</c:v>
                </c:pt>
                <c:pt idx="9">
                  <c:v>7625</c:v>
                </c:pt>
                <c:pt idx="12">
                  <c:v>7830</c:v>
                </c:pt>
              </c:numCache>
            </c:numRef>
          </c:val>
          <c:extLst xmlns:c16r2="http://schemas.microsoft.com/office/drawing/2015/06/chart">
            <c:ext xmlns:c16="http://schemas.microsoft.com/office/drawing/2014/chart" uri="{C3380CC4-5D6E-409C-BE32-E72D297353CC}">
              <c16:uniqueId val="{00000007-80E4-4FA4-89CC-784A99CAD345}"/>
            </c:ext>
          </c:extLst>
        </c:ser>
        <c:dLbls>
          <c:showLegendKey val="0"/>
          <c:showVal val="0"/>
          <c:showCatName val="0"/>
          <c:showSerName val="0"/>
          <c:showPercent val="0"/>
          <c:showBubbleSize val="0"/>
        </c:dLbls>
        <c:gapWidth val="100"/>
        <c:overlap val="100"/>
        <c:axId val="50814976"/>
        <c:axId val="508168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2593</c:v>
                </c:pt>
                <c:pt idx="2">
                  <c:v>#N/A</c:v>
                </c:pt>
                <c:pt idx="3">
                  <c:v>#N/A</c:v>
                </c:pt>
                <c:pt idx="4">
                  <c:v>2508</c:v>
                </c:pt>
                <c:pt idx="5">
                  <c:v>#N/A</c:v>
                </c:pt>
                <c:pt idx="6">
                  <c:v>#N/A</c:v>
                </c:pt>
                <c:pt idx="7">
                  <c:v>2358</c:v>
                </c:pt>
                <c:pt idx="8">
                  <c:v>#N/A</c:v>
                </c:pt>
                <c:pt idx="9">
                  <c:v>#N/A</c:v>
                </c:pt>
                <c:pt idx="10">
                  <c:v>2237</c:v>
                </c:pt>
                <c:pt idx="11">
                  <c:v>#N/A</c:v>
                </c:pt>
                <c:pt idx="12">
                  <c:v>#N/A</c:v>
                </c:pt>
                <c:pt idx="13">
                  <c:v>2441</c:v>
                </c:pt>
                <c:pt idx="14">
                  <c:v>#N/A</c:v>
                </c:pt>
              </c:numCache>
            </c:numRef>
          </c:val>
          <c:smooth val="0"/>
          <c:extLst xmlns:c16r2="http://schemas.microsoft.com/office/drawing/2015/06/chart">
            <c:ext xmlns:c16="http://schemas.microsoft.com/office/drawing/2014/chart" uri="{C3380CC4-5D6E-409C-BE32-E72D297353CC}">
              <c16:uniqueId val="{00000008-80E4-4FA4-89CC-784A99CAD345}"/>
            </c:ext>
          </c:extLst>
        </c:ser>
        <c:dLbls>
          <c:showLegendKey val="0"/>
          <c:showVal val="0"/>
          <c:showCatName val="0"/>
          <c:showSerName val="0"/>
          <c:showPercent val="0"/>
          <c:showBubbleSize val="0"/>
        </c:dLbls>
        <c:marker val="1"/>
        <c:smooth val="0"/>
        <c:axId val="50814976"/>
        <c:axId val="50816896"/>
      </c:lineChart>
      <c:catAx>
        <c:axId val="50814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816896"/>
        <c:crosses val="autoZero"/>
        <c:auto val="1"/>
        <c:lblAlgn val="ctr"/>
        <c:lblOffset val="100"/>
        <c:tickLblSkip val="1"/>
        <c:tickMarkSkip val="1"/>
        <c:noMultiLvlLbl val="0"/>
      </c:catAx>
      <c:valAx>
        <c:axId val="50816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814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73717</c:v>
                </c:pt>
                <c:pt idx="5">
                  <c:v>74475</c:v>
                </c:pt>
                <c:pt idx="8">
                  <c:v>75206</c:v>
                </c:pt>
                <c:pt idx="11">
                  <c:v>74352</c:v>
                </c:pt>
                <c:pt idx="14">
                  <c:v>74852</c:v>
                </c:pt>
              </c:numCache>
            </c:numRef>
          </c:val>
          <c:extLst xmlns:c16r2="http://schemas.microsoft.com/office/drawing/2015/06/chart">
            <c:ext xmlns:c16="http://schemas.microsoft.com/office/drawing/2014/chart" uri="{C3380CC4-5D6E-409C-BE32-E72D297353CC}">
              <c16:uniqueId val="{00000000-27DF-4480-B250-1C6AF891105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15196</c:v>
                </c:pt>
                <c:pt idx="5">
                  <c:v>14646</c:v>
                </c:pt>
                <c:pt idx="8">
                  <c:v>14615</c:v>
                </c:pt>
                <c:pt idx="11">
                  <c:v>14482</c:v>
                </c:pt>
                <c:pt idx="14">
                  <c:v>13791</c:v>
                </c:pt>
              </c:numCache>
            </c:numRef>
          </c:val>
          <c:extLst xmlns:c16r2="http://schemas.microsoft.com/office/drawing/2015/06/chart">
            <c:ext xmlns:c16="http://schemas.microsoft.com/office/drawing/2014/chart" uri="{C3380CC4-5D6E-409C-BE32-E72D297353CC}">
              <c16:uniqueId val="{00000001-27DF-4480-B250-1C6AF891105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8576</c:v>
                </c:pt>
                <c:pt idx="5">
                  <c:v>9146</c:v>
                </c:pt>
                <c:pt idx="8">
                  <c:v>8903</c:v>
                </c:pt>
                <c:pt idx="11">
                  <c:v>10975</c:v>
                </c:pt>
                <c:pt idx="14">
                  <c:v>8975</c:v>
                </c:pt>
              </c:numCache>
            </c:numRef>
          </c:val>
          <c:extLst xmlns:c16r2="http://schemas.microsoft.com/office/drawing/2015/06/chart">
            <c:ext xmlns:c16="http://schemas.microsoft.com/office/drawing/2014/chart" uri="{C3380CC4-5D6E-409C-BE32-E72D297353CC}">
              <c16:uniqueId val="{00000002-27DF-4480-B250-1C6AF891105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7DF-4480-B250-1C6AF891105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7DF-4480-B250-1C6AF891105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111</c:v>
                </c:pt>
                <c:pt idx="3">
                  <c:v>134</c:v>
                </c:pt>
                <c:pt idx="6">
                  <c:v>107</c:v>
                </c:pt>
                <c:pt idx="9">
                  <c:v>107</c:v>
                </c:pt>
                <c:pt idx="12">
                  <c:v>135</c:v>
                </c:pt>
              </c:numCache>
            </c:numRef>
          </c:val>
          <c:extLst xmlns:c16r2="http://schemas.microsoft.com/office/drawing/2015/06/chart">
            <c:ext xmlns:c16="http://schemas.microsoft.com/office/drawing/2014/chart" uri="{C3380CC4-5D6E-409C-BE32-E72D297353CC}">
              <c16:uniqueId val="{00000005-27DF-4480-B250-1C6AF891105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12311</c:v>
                </c:pt>
                <c:pt idx="3">
                  <c:v>11208</c:v>
                </c:pt>
                <c:pt idx="6">
                  <c:v>10788</c:v>
                </c:pt>
                <c:pt idx="9">
                  <c:v>10813</c:v>
                </c:pt>
                <c:pt idx="12">
                  <c:v>10561</c:v>
                </c:pt>
              </c:numCache>
            </c:numRef>
          </c:val>
          <c:extLst xmlns:c16r2="http://schemas.microsoft.com/office/drawing/2015/06/chart">
            <c:ext xmlns:c16="http://schemas.microsoft.com/office/drawing/2014/chart" uri="{C3380CC4-5D6E-409C-BE32-E72D297353CC}">
              <c16:uniqueId val="{00000006-27DF-4480-B250-1C6AF891105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659</c:v>
                </c:pt>
                <c:pt idx="3">
                  <c:v>1001</c:v>
                </c:pt>
                <c:pt idx="6">
                  <c:v>1923</c:v>
                </c:pt>
                <c:pt idx="9">
                  <c:v>2632</c:v>
                </c:pt>
                <c:pt idx="12">
                  <c:v>2570</c:v>
                </c:pt>
              </c:numCache>
            </c:numRef>
          </c:val>
          <c:extLst xmlns:c16r2="http://schemas.microsoft.com/office/drawing/2015/06/chart">
            <c:ext xmlns:c16="http://schemas.microsoft.com/office/drawing/2014/chart" uri="{C3380CC4-5D6E-409C-BE32-E72D297353CC}">
              <c16:uniqueId val="{00000007-27DF-4480-B250-1C6AF891105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24431</c:v>
                </c:pt>
                <c:pt idx="3">
                  <c:v>23789</c:v>
                </c:pt>
                <c:pt idx="6">
                  <c:v>22930</c:v>
                </c:pt>
                <c:pt idx="9">
                  <c:v>19808</c:v>
                </c:pt>
                <c:pt idx="12">
                  <c:v>18765</c:v>
                </c:pt>
              </c:numCache>
            </c:numRef>
          </c:val>
          <c:extLst xmlns:c16r2="http://schemas.microsoft.com/office/drawing/2015/06/chart">
            <c:ext xmlns:c16="http://schemas.microsoft.com/office/drawing/2014/chart" uri="{C3380CC4-5D6E-409C-BE32-E72D297353CC}">
              <c16:uniqueId val="{00000008-27DF-4480-B250-1C6AF891105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3296</c:v>
                </c:pt>
                <c:pt idx="3">
                  <c:v>3127</c:v>
                </c:pt>
                <c:pt idx="6">
                  <c:v>3080</c:v>
                </c:pt>
                <c:pt idx="9">
                  <c:v>2948</c:v>
                </c:pt>
                <c:pt idx="12">
                  <c:v>2995</c:v>
                </c:pt>
              </c:numCache>
            </c:numRef>
          </c:val>
          <c:extLst xmlns:c16r2="http://schemas.microsoft.com/office/drawing/2015/06/chart">
            <c:ext xmlns:c16="http://schemas.microsoft.com/office/drawing/2014/chart" uri="{C3380CC4-5D6E-409C-BE32-E72D297353CC}">
              <c16:uniqueId val="{00000009-27DF-4480-B250-1C6AF891105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82815</c:v>
                </c:pt>
                <c:pt idx="3">
                  <c:v>85883</c:v>
                </c:pt>
                <c:pt idx="6">
                  <c:v>87367</c:v>
                </c:pt>
                <c:pt idx="9">
                  <c:v>86566</c:v>
                </c:pt>
                <c:pt idx="12">
                  <c:v>89298</c:v>
                </c:pt>
              </c:numCache>
            </c:numRef>
          </c:val>
          <c:extLst xmlns:c16r2="http://schemas.microsoft.com/office/drawing/2015/06/chart">
            <c:ext xmlns:c16="http://schemas.microsoft.com/office/drawing/2014/chart" uri="{C3380CC4-5D6E-409C-BE32-E72D297353CC}">
              <c16:uniqueId val="{0000000A-27DF-4480-B250-1C6AF8911051}"/>
            </c:ext>
          </c:extLst>
        </c:ser>
        <c:dLbls>
          <c:showLegendKey val="0"/>
          <c:showVal val="0"/>
          <c:showCatName val="0"/>
          <c:showSerName val="0"/>
          <c:showPercent val="0"/>
          <c:showBubbleSize val="0"/>
        </c:dLbls>
        <c:gapWidth val="100"/>
        <c:overlap val="100"/>
        <c:axId val="125393920"/>
        <c:axId val="1254042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26133</c:v>
                </c:pt>
                <c:pt idx="2">
                  <c:v>#N/A</c:v>
                </c:pt>
                <c:pt idx="3">
                  <c:v>#N/A</c:v>
                </c:pt>
                <c:pt idx="4">
                  <c:v>26875</c:v>
                </c:pt>
                <c:pt idx="5">
                  <c:v>#N/A</c:v>
                </c:pt>
                <c:pt idx="6">
                  <c:v>#N/A</c:v>
                </c:pt>
                <c:pt idx="7">
                  <c:v>27471</c:v>
                </c:pt>
                <c:pt idx="8">
                  <c:v>#N/A</c:v>
                </c:pt>
                <c:pt idx="9">
                  <c:v>#N/A</c:v>
                </c:pt>
                <c:pt idx="10">
                  <c:v>23064</c:v>
                </c:pt>
                <c:pt idx="11">
                  <c:v>#N/A</c:v>
                </c:pt>
                <c:pt idx="12">
                  <c:v>#N/A</c:v>
                </c:pt>
                <c:pt idx="13">
                  <c:v>26707</c:v>
                </c:pt>
                <c:pt idx="14">
                  <c:v>#N/A</c:v>
                </c:pt>
              </c:numCache>
            </c:numRef>
          </c:val>
          <c:smooth val="0"/>
          <c:extLst xmlns:c16r2="http://schemas.microsoft.com/office/drawing/2015/06/chart">
            <c:ext xmlns:c16="http://schemas.microsoft.com/office/drawing/2014/chart" uri="{C3380CC4-5D6E-409C-BE32-E72D297353CC}">
              <c16:uniqueId val="{0000000B-27DF-4480-B250-1C6AF8911051}"/>
            </c:ext>
          </c:extLst>
        </c:ser>
        <c:dLbls>
          <c:showLegendKey val="0"/>
          <c:showVal val="0"/>
          <c:showCatName val="0"/>
          <c:showSerName val="0"/>
          <c:showPercent val="0"/>
          <c:showBubbleSize val="0"/>
        </c:dLbls>
        <c:marker val="1"/>
        <c:smooth val="0"/>
        <c:axId val="125393920"/>
        <c:axId val="125404288"/>
      </c:lineChart>
      <c:catAx>
        <c:axId val="125393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5404288"/>
        <c:crosses val="autoZero"/>
        <c:auto val="1"/>
        <c:lblAlgn val="ctr"/>
        <c:lblOffset val="100"/>
        <c:tickLblSkip val="1"/>
        <c:tickMarkSkip val="1"/>
        <c:noMultiLvlLbl val="0"/>
      </c:catAx>
      <c:valAx>
        <c:axId val="125404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393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4318</c:v>
                </c:pt>
                <c:pt idx="1">
                  <c:v>5322</c:v>
                </c:pt>
                <c:pt idx="2">
                  <c:v>3495</c:v>
                </c:pt>
              </c:numCache>
            </c:numRef>
          </c:val>
          <c:extLst xmlns:c16r2="http://schemas.microsoft.com/office/drawing/2015/06/chart">
            <c:ext xmlns:c16="http://schemas.microsoft.com/office/drawing/2014/chart" uri="{C3380CC4-5D6E-409C-BE32-E72D297353CC}">
              <c16:uniqueId val="{00000000-FE58-4673-A32A-DD1BE4E190B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1175</c:v>
                </c:pt>
                <c:pt idx="1">
                  <c:v>1185</c:v>
                </c:pt>
                <c:pt idx="2">
                  <c:v>1125</c:v>
                </c:pt>
              </c:numCache>
            </c:numRef>
          </c:val>
          <c:extLst xmlns:c16r2="http://schemas.microsoft.com/office/drawing/2015/06/chart">
            <c:ext xmlns:c16="http://schemas.microsoft.com/office/drawing/2014/chart" uri="{C3380CC4-5D6E-409C-BE32-E72D297353CC}">
              <c16:uniqueId val="{00000001-FE58-4673-A32A-DD1BE4E190B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6342</c:v>
                </c:pt>
                <c:pt idx="1">
                  <c:v>6759</c:v>
                </c:pt>
                <c:pt idx="2">
                  <c:v>5455</c:v>
                </c:pt>
              </c:numCache>
            </c:numRef>
          </c:val>
          <c:extLst xmlns:c16r2="http://schemas.microsoft.com/office/drawing/2015/06/chart">
            <c:ext xmlns:c16="http://schemas.microsoft.com/office/drawing/2014/chart" uri="{C3380CC4-5D6E-409C-BE32-E72D297353CC}">
              <c16:uniqueId val="{00000002-FE58-4673-A32A-DD1BE4E190B1}"/>
            </c:ext>
          </c:extLst>
        </c:ser>
        <c:dLbls>
          <c:showLegendKey val="0"/>
          <c:showVal val="0"/>
          <c:showCatName val="0"/>
          <c:showSerName val="0"/>
          <c:showPercent val="0"/>
          <c:showBubbleSize val="0"/>
        </c:dLbls>
        <c:gapWidth val="120"/>
        <c:overlap val="100"/>
        <c:axId val="125493248"/>
        <c:axId val="125494784"/>
      </c:barChart>
      <c:catAx>
        <c:axId val="125493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5494784"/>
        <c:crosses val="autoZero"/>
        <c:auto val="1"/>
        <c:lblAlgn val="ctr"/>
        <c:lblOffset val="100"/>
        <c:tickLblSkip val="1"/>
        <c:tickMarkSkip val="1"/>
        <c:noMultiLvlLbl val="0"/>
      </c:catAx>
      <c:valAx>
        <c:axId val="1254947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5493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{E29A7A71-49B3-449A-9FD2-BADD5363681D}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86E7-4D6D-9703-B116C2DB7A9F}"/>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{FE7EE184-129F-4E2F-9CA4-79AC7205C0BC}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6E7-4D6D-9703-B116C2DB7A9F}"/>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{468DDDF8-AAA1-4510-BC14-5F0D79EDF9E8}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6E7-4D6D-9703-B116C2DB7A9F}"/>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{1EDC2D4A-3105-4AA1-AAEB-063150AEFCCD}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6E7-4D6D-9703-B116C2DB7A9F}"/>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{7F28913D-0A2F-4900-9C90-5327960248EB}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6E7-4D6D-9703-B116C2DB7A9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{79D4A693-109B-4672-A975-3EAE089F1812}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86E7-4D6D-9703-B116C2DB7A9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{CC024D4B-D25D-42E4-8FFE-F2AF0BF49644}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86E7-4D6D-9703-B116C2DB7A9F}"/>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{5E84FD13-63B9-4658-807D-6AFF827EE460}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86E7-4D6D-9703-B116C2DB7A9F}"/>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{459AB0F2-304B-4603-B850-B7E1E3840A51}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86E7-4D6D-9703-B116C2DB7A9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64.8</c:v>
                </c:pt>
                <c:pt idx="24">
                  <c:v>65.400000000000006</c:v>
                </c:pt>
                <c:pt idx="32">
                  <c:v>63.9</c:v>
                </c:pt>
              </c:numCache>
            </c:numRef>
          </c:xVal>
          <c:yVal>
            <c:numRef>
              <c:f>公会計指標分析・財政指標組合せ分析表!$BP$51:$DC$51</c:f>
              <c:numCache>
                <c:formatCode>#,##0.0;"▲ "#,##0.0</c:formatCode>
                <c:ptCount val="40"/>
                <c:pt idx="16">
                  <c:v>91.3</c:v>
                </c:pt>
                <c:pt idx="24">
                  <c:v>78.3</c:v>
                </c:pt>
                <c:pt idx="32">
                  <c:v>90.7</c:v>
                </c:pt>
              </c:numCache>
            </c:numRef>
          </c:yVal>
          <c:smooth val="0"/>
          <c:extLst xmlns:c16r2="http://schemas.microsoft.com/office/drawing/2015/06/chart">
            <c:ext xmlns:c16="http://schemas.microsoft.com/office/drawing/2014/chart" uri="{C3380CC4-5D6E-409C-BE32-E72D297353CC}">
              <c16:uniqueId val="{00000009-86E7-4D6D-9703-B116C2DB7A9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{460D172D-4767-4C0E-980C-75C568884172}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86E7-4D6D-9703-B116C2DB7A9F}"/>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{1724E9E8-9CBA-47C5-B775-9444F04E165E}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6E7-4D6D-9703-B116C2DB7A9F}"/>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{C382C644-8F9F-48A5-921B-9E0E874CFA57}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6E7-4D6D-9703-B116C2DB7A9F}"/>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{0C752B3F-CE0A-436C-AEB7-5CC2BF45E991}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6E7-4D6D-9703-B116C2DB7A9F}"/>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{CB6F2500-587D-46F3-AC48-1BBBCB9EA0A5}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6E7-4D6D-9703-B116C2DB7A9F}"/>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{2114A6CD-D1C0-40CC-918E-4868829DF404}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86E7-4D6D-9703-B116C2DB7A9F}"/>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{B45CD1D4-4DFC-41B7-8C70-E82116B0AB13}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86E7-4D6D-9703-B116C2DB7A9F}"/>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{3B174CE4-9460-4FE7-9B41-A1A27C14A3FC}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86E7-4D6D-9703-B116C2DB7A9F}"/>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{3DBD8F9A-96AC-49C2-AAD0-33D3A418355B}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86E7-4D6D-9703-B116C2DB7A9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54.5</c:v>
                </c:pt>
                <c:pt idx="24">
                  <c:v>57.2</c:v>
                </c:pt>
                <c:pt idx="32">
                  <c:v>58.5</c:v>
                </c:pt>
              </c:numCache>
            </c:numRef>
          </c:xVal>
          <c:yVal>
            <c:numRef>
              <c:f>公会計指標分析・財政指標組合せ分析表!$BP$55:$DC$55</c:f>
              <c:numCache>
                <c:formatCode>#,##0.0;"▲ "#,##0.0</c:formatCode>
                <c:ptCount val="40"/>
                <c:pt idx="16">
                  <c:v>15.8</c:v>
                </c:pt>
                <c:pt idx="24">
                  <c:v>6.5</c:v>
                </c:pt>
                <c:pt idx="32">
                  <c:v>5.8</c:v>
                </c:pt>
              </c:numCache>
            </c:numRef>
          </c:yVal>
          <c:smooth val="0"/>
          <c:extLst xmlns:c16r2="http://schemas.microsoft.com/office/drawing/2015/06/chart">
            <c:ext xmlns:c16="http://schemas.microsoft.com/office/drawing/2014/chart" uri="{C3380CC4-5D6E-409C-BE32-E72D297353CC}">
              <c16:uniqueId val="{00000013-86E7-4D6D-9703-B116C2DB7A9F}"/>
            </c:ext>
          </c:extLst>
        </c:ser>
        <c:dLbls>
          <c:showLegendKey val="0"/>
          <c:showVal val="1"/>
          <c:showCatName val="0"/>
          <c:showSerName val="0"/>
          <c:showPercent val="0"/>
          <c:showBubbleSize val="0"/>
        </c:dLbls>
        <c:axId val="149968768"/>
        <c:axId val="149991424"/>
      </c:scatterChart>
      <c:valAx>
        <c:axId val="149968768"/>
        <c:scaling>
          <c:orientation val="minMax"/>
          <c:max val="67"/>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9991424"/>
        <c:crosses val="autoZero"/>
        <c:crossBetween val="midCat"/>
      </c:valAx>
      <c:valAx>
        <c:axId val="149991424"/>
        <c:scaling>
          <c:orientation val="minMax"/>
          <c:max val="106"/>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9968768"/>
        <c:crosses val="autoZero"/>
        <c:crossBetween val="midCat"/>
        <c:majorUnit val="13.2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{EE943E90-AF63-43A7-84A9-D60985BD7D93}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2C79-4226-8BE6-7CD690EF50AB}"/>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{BC5F3100-915E-4837-983F-450AE844E3CD}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C79-4226-8BE6-7CD690EF50AB}"/>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{024CE47B-5FF5-463F-862B-72CEAE88D30F}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C79-4226-8BE6-7CD690EF50AB}"/>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{9807A7F9-DB34-4752-B376-9DB032BE1F9A}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C79-4226-8BE6-7CD690EF50AB}"/>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{BAB4589B-1009-4507-8275-1667CA910AF0}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C79-4226-8BE6-7CD690EF50AB}"/>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{92C26634-0C48-43E0-9BAD-EE32E8654F41}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2C79-4226-8BE6-7CD690EF50AB}"/>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{F453FAEA-5452-4E79-A8B0-60AE1140232C}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2C79-4226-8BE6-7CD690EF50AB}"/>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{8CE73FF2-1815-407C-A222-446E8496F152}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2C79-4226-8BE6-7CD690EF50AB}"/>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{0EF492D6-2A8D-4118-BCC5-E165948D8C88}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2C79-4226-8BE6-7CD690EF50A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8.8000000000000007</c:v>
                </c:pt>
                <c:pt idx="8">
                  <c:v>8.6</c:v>
                </c:pt>
                <c:pt idx="16">
                  <c:v>8.1</c:v>
                </c:pt>
                <c:pt idx="24">
                  <c:v>7.9</c:v>
                </c:pt>
                <c:pt idx="32">
                  <c:v>7.9</c:v>
                </c:pt>
              </c:numCache>
            </c:numRef>
          </c:xVal>
          <c:yVal>
            <c:numRef>
              <c:f>公会計指標分析・財政指標組合せ分析表!$BP$73:$DC$73</c:f>
              <c:numCache>
                <c:formatCode>#,##0.0;"▲ "#,##0.0</c:formatCode>
                <c:ptCount val="40"/>
                <c:pt idx="0">
                  <c:v>84.4</c:v>
                </c:pt>
                <c:pt idx="8">
                  <c:v>88.7</c:v>
                </c:pt>
                <c:pt idx="16">
                  <c:v>91.3</c:v>
                </c:pt>
                <c:pt idx="24">
                  <c:v>78.3</c:v>
                </c:pt>
                <c:pt idx="32">
                  <c:v>90.7</c:v>
                </c:pt>
              </c:numCache>
            </c:numRef>
          </c:yVal>
          <c:smooth val="0"/>
          <c:extLst xmlns:c16r2="http://schemas.microsoft.com/office/drawing/2015/06/chart">
            <c:ext xmlns:c16="http://schemas.microsoft.com/office/drawing/2014/chart" uri="{C3380CC4-5D6E-409C-BE32-E72D297353CC}">
              <c16:uniqueId val="{00000009-2C79-4226-8BE6-7CD690EF50A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{B1896C31-D02D-4F7D-9D87-0F3FCB689E66}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2C79-4226-8BE6-7CD690EF50A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{1869136D-06B7-4B57-B71C-A9887C5C1F59}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C79-4226-8BE6-7CD690EF50AB}"/>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{A650FE89-274D-47B1-93EC-7B217F71CBD3}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C79-4226-8BE6-7CD690EF50AB}"/>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{BFF1DE83-EB90-45A0-B8D9-CF80AE71FCD7}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C79-4226-8BE6-7CD690EF50AB}"/>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{B5167A8E-2E12-4495-9E7B-4777C6DCA6CE}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C79-4226-8BE6-7CD690EF50AB}"/>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{C35542C7-23AF-4C40-A56B-88831C9452FD}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2C79-4226-8BE6-7CD690EF50AB}"/>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{AE52A45F-1C12-47A5-ACD0-EEE1331F93CE}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2C79-4226-8BE6-7CD690EF50AB}"/>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{A6E6B3DC-780E-4B85-8D3B-12A906C055A4}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2C79-4226-8BE6-7CD690EF50AB}"/>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{D63C8659-70BD-4C78-87F6-8B040A234930}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2C79-4226-8BE6-7CD690EF50A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7.1</c:v>
                </c:pt>
                <c:pt idx="16">
                  <c:v>6.2</c:v>
                </c:pt>
                <c:pt idx="24">
                  <c:v>5.9</c:v>
                </c:pt>
                <c:pt idx="32">
                  <c:v>5.3</c:v>
                </c:pt>
              </c:numCache>
            </c:numRef>
          </c:xVal>
          <c:yVal>
            <c:numRef>
              <c:f>公会計指標分析・財政指標組合せ分析表!$BP$77:$DC$77</c:f>
              <c:numCache>
                <c:formatCode>#,##0.0;"▲ "#,##0.0</c:formatCode>
                <c:ptCount val="40"/>
                <c:pt idx="0">
                  <c:v>37.6</c:v>
                </c:pt>
                <c:pt idx="8">
                  <c:v>33.799999999999997</c:v>
                </c:pt>
                <c:pt idx="16">
                  <c:v>15.8</c:v>
                </c:pt>
                <c:pt idx="24">
                  <c:v>6.5</c:v>
                </c:pt>
                <c:pt idx="32">
                  <c:v>5.8</c:v>
                </c:pt>
              </c:numCache>
            </c:numRef>
          </c:yVal>
          <c:smooth val="0"/>
          <c:extLst xmlns:c16r2="http://schemas.microsoft.com/office/drawing/2015/06/chart">
            <c:ext xmlns:c16="http://schemas.microsoft.com/office/drawing/2014/chart" uri="{C3380CC4-5D6E-409C-BE32-E72D297353CC}">
              <c16:uniqueId val="{00000013-2C79-4226-8BE6-7CD690EF50AB}"/>
            </c:ext>
          </c:extLst>
        </c:ser>
        <c:dLbls>
          <c:showLegendKey val="0"/>
          <c:showVal val="1"/>
          <c:showCatName val="0"/>
          <c:showSerName val="0"/>
          <c:showPercent val="0"/>
          <c:showBubbleSize val="0"/>
        </c:dLbls>
        <c:axId val="150312448"/>
        <c:axId val="150314368"/>
      </c:scatterChart>
      <c:valAx>
        <c:axId val="150312448"/>
        <c:scaling>
          <c:orientation val="minMax"/>
          <c:max val="9.1"/>
          <c:min val="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0314368"/>
        <c:crosses val="autoZero"/>
        <c:crossBetween val="midCat"/>
      </c:valAx>
      <c:valAx>
        <c:axId val="150314368"/>
        <c:scaling>
          <c:orientation val="minMax"/>
          <c:max val="106"/>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0312448"/>
        <c:crosses val="autoZero"/>
        <c:crossBetween val="midCat"/>
        <c:majorUnit val="13.2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こ数年計画的に実施してきた大型建設事業の進捗に伴い、普通会計の元利償還金が増加した。準元利償還金は、債務負担行為に基づく支出額が減少した一方、組合等が起こした地方債の元利償還金に対する負担金の増などにより増となっており、分子全体としては</a:t>
          </a:r>
          <a:r>
            <a:rPr kumimoji="1" lang="en-US" altLang="ja-JP" sz="1400">
              <a:latin typeface="ＭＳ ゴシック" pitchFamily="49" charset="-128"/>
              <a:ea typeface="ＭＳ ゴシック" pitchFamily="49" charset="-128"/>
            </a:rPr>
            <a:t>0.7</a:t>
          </a:r>
          <a:r>
            <a:rPr kumimoji="1" lang="ja-JP" altLang="en-US" sz="1400">
              <a:latin typeface="ＭＳ ゴシック" pitchFamily="49" charset="-128"/>
              <a:ea typeface="ＭＳ ゴシック" pitchFamily="49" charset="-128"/>
            </a:rPr>
            <a:t>ポイント悪化した。</a:t>
          </a:r>
        </a:p>
        <a:p>
          <a:r>
            <a:rPr kumimoji="1" lang="ja-JP" altLang="en-US" sz="1400">
              <a:latin typeface="ＭＳ ゴシック" pitchFamily="49" charset="-128"/>
              <a:ea typeface="ＭＳ ゴシック" pitchFamily="49" charset="-128"/>
            </a:rPr>
            <a:t>　これまでは合併特例債など交付税算入のある起債の活用を中心として大規模事業を実施してきたため実質公債費比率への影響が緩和されていたが、平成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年度で合併特例債の発行を終了する見込みであるため、地方債発行の抑制に一層取り組む必要がある。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大型事業の進捗に伴い合併特例債や公共事業等債などの借入れが増加したことにより、地方債の現在高が大幅に増となった。一方で、控除財源である充当可能財源が、財源調整のために財政調整基金を取り崩したことや、事業の進捗により庁舎建設基金を取り崩したことにより大きく減少し、結果として分子全体で</a:t>
          </a:r>
          <a:r>
            <a:rPr kumimoji="1" lang="en-US" altLang="ja-JP" sz="1400">
              <a:latin typeface="ＭＳ ゴシック" pitchFamily="49" charset="-128"/>
              <a:ea typeface="ＭＳ ゴシック" pitchFamily="49" charset="-128"/>
            </a:rPr>
            <a:t>12.4</a:t>
          </a:r>
          <a:r>
            <a:rPr kumimoji="1" lang="ja-JP" altLang="en-US" sz="1400">
              <a:latin typeface="ＭＳ ゴシック" pitchFamily="49" charset="-128"/>
              <a:ea typeface="ＭＳ ゴシック" pitchFamily="49" charset="-128"/>
            </a:rPr>
            <a:t>ポイント悪化した。</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年度で合併支援措置が終了し、普通交付税のさらなる縮減等により将来負担比率の悪化も懸念されるため、緊急財政対策で定めた年間地方債発行額</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億円以内を堅持し地方債の発行を抑えることや、歳入に見合った歳出を基本とする財政運営により基金の増加を図ることにより、持続可能な財政運営に努める必要がある。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山口県周南市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・退職手当に係る財政負担を平準化するために退職手当基金に約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千万円を積み立てた一方、新庁舎建設に伴い庁舎建設基金を約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千万円を取り崩したこと、普通交付税や臨時財政対策債の減や大型建設事業に係る歳出増等により財政調整基金を約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千万円を取り崩したこと等により、基金全体としては約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千万円の減となった。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次行財政改革大綱」で定めた財政調整基金及び減債基金の年度末残高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億円以上を堅持する。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また、緊急財政対策により、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年後を目途に当初予算編成時における財政調整基金繰入金ゼロを目標に掲げ、財政調整基金に頼らない財政運営を目指す。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・歳入に見合った歳出を基本とする財政運営により基金の増加を図ることにより、持続可能な財政運営に努める。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・地域振興基金：市民の連帯の強化及び地域の振興に資する事業を推進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・職員退職手当基金：退職手当に係る財政負担の平準化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年度に実施する市庁舎の建設に活用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・庁舎建設基金：新庁舎建設の進捗に伴い、約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・職員退職手当基金：退職手当の負担の平準化のため約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・庁舎建設基金：新庁舎建設の進捗に伴い、平成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千円を目途に取り崩す予定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・地域振興基金：市民の連帯の強化及び地域の振興に資する事業の財源として、必要に応じ、今後も活用していく予定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・合併算定替の縮減に伴う普通交付税の減少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・臨時財政対策債の大幅な減少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・大型建設事業の進捗に伴う工事費等の増加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次行財政改革大綱」で定めた財政調整基金及び減債基金の年度末残高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億円以上を堅持する。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また、緊急財政対策により、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年後を目途に当初予算編成時における財政調整基金繰入金ゼロを目標に掲げ、財政調整基金に頼らない財政運営を目指す。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・公債費負担の平準化を図るため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次行財政改革大綱」で定めた財政調整基金及び減債基金の年度末残高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億円以上を堅持する。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145,188
143,653
656.29
73,825,345
70,762,188
2,185,092
36,219,429
89,298,368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保有施設の</a:t>
          </a:r>
          <a:r>
            <a:rPr kumimoji="1" lang="en-US" altLang="ja-JP" sz="1100">
              <a:latin typeface="ＭＳ Ｐゴシック" panose="020B0600070205080204" pitchFamily="50" charset="-128"/>
              <a:ea typeface="ＭＳ Ｐゴシック" panose="020B0600070205080204" pitchFamily="50" charset="-128"/>
            </a:rPr>
            <a:t>60</a:t>
          </a:r>
          <a:r>
            <a:rPr kumimoji="1" lang="ja-JP" altLang="en-US" sz="1100">
              <a:latin typeface="ＭＳ Ｐゴシック" panose="020B0600070205080204" pitchFamily="50" charset="-128"/>
              <a:ea typeface="ＭＳ Ｐゴシック" panose="020B0600070205080204" pitchFamily="50" charset="-128"/>
            </a:rPr>
            <a:t>％超（約</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万㎡）が築後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年以上経過しており、一斉に大規模改修や更新の時期を迎えている。また、平成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月に「公共施設再配置計画」を策定し、施設の廃止・除却や民営化による身の丈に合った施設保有量の実現と、施設の適正な維持管理による長寿命化に向けて努めているところである。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なお</a:t>
          </a:r>
          <a:r>
            <a:rPr kumimoji="1" lang="ja-JP" altLang="en-US" sz="1100">
              <a:latin typeface="ＭＳ Ｐゴシック" panose="020B0600070205080204" pitchFamily="50" charset="-128"/>
              <a:ea typeface="ＭＳ Ｐゴシック" panose="020B0600070205080204" pitchFamily="50" charset="-128"/>
            </a:rPr>
            <a:t>有形固定資産減価償却率が減少しているが、これは前年度まで「港湾・漁港」に誤って計上されていた特別会計の資産および所有外資産を除外したことが主な要因である。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33</xdr:row>
      <xdr:rowOff>99695</xdr:rowOff>
    </xdr:to>
    <xdr:cxnSp macro="">
      <xdr:nvCxnSpPr>
        <xdr:cNvPr id="62" name="直線コネクタ 61"/>
        <xdr:cNvCxnSpPr/>
      </xdr:nvCxnSpPr>
      <xdr:spPr>
        <a:xfrm flipV="1">
          <a:off x="4760595" y="5527294"/>
          <a:ext cx="1270" cy="100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63" name="有形固定資産減価償却率最小値テキスト"/>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64" name="直線コネクタ 63"/>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65" name="有形固定資産減価償却率最大値テキスト"/>
        <xdr:cNvSpPr txBox="1"/>
      </xdr:nvSpPr>
      <xdr:spPr>
        <a:xfrm>
          <a:off x="4813300" y="530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66" name="直線コネクタ 65"/>
        <xdr:cNvCxnSpPr/>
      </xdr:nvCxnSpPr>
      <xdr:spPr>
        <a:xfrm>
          <a:off x="4673600" y="5527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67"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8" name="フローチャート: 判断 67"/>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143129</xdr:rowOff>
    </xdr:from>
    <xdr:to>
      <xdr:col>19</xdr:col>
      <xdr:colOff>187325</xdr:colOff>
      <xdr:row>30</xdr:row>
      <xdr:rowOff>73279</xdr:rowOff>
    </xdr:to>
    <xdr:sp macro="" textlink="">
      <xdr:nvSpPr>
        <xdr:cNvPr id="69" name="フローチャート: 判断 68"/>
        <xdr:cNvSpPr/>
      </xdr:nvSpPr>
      <xdr:spPr>
        <a:xfrm>
          <a:off x="4000500" y="588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0" name="フローチャート: 判断 69"/>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25273</xdr:rowOff>
    </xdr:from>
    <xdr:to>
      <xdr:col>23</xdr:col>
      <xdr:colOff>136525</xdr:colOff>
      <xdr:row>28</xdr:row>
      <xdr:rowOff>126873</xdr:rowOff>
    </xdr:to>
    <xdr:sp macro="" textlink="">
      <xdr:nvSpPr>
        <xdr:cNvPr id="76" name="楕円 75"/>
        <xdr:cNvSpPr/>
      </xdr:nvSpPr>
      <xdr:spPr>
        <a:xfrm>
          <a:off x="4711700" y="55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111650</xdr:rowOff>
    </xdr:from>
    <xdr:ext cx="405111" cy="259045"/>
    <xdr:sp macro="" textlink="">
      <xdr:nvSpPr>
        <xdr:cNvPr id="77" name="有形固定資産減価償却率該当値テキスト"/>
        <xdr:cNvSpPr txBox="1"/>
      </xdr:nvSpPr>
      <xdr:spPr>
        <a:xfrm>
          <a:off x="4813300" y="5512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131953</xdr:rowOff>
    </xdr:from>
    <xdr:to>
      <xdr:col>19</xdr:col>
      <xdr:colOff>187325</xdr:colOff>
      <xdr:row>28</xdr:row>
      <xdr:rowOff>62103</xdr:rowOff>
    </xdr:to>
    <xdr:sp macro="" textlink="">
      <xdr:nvSpPr>
        <xdr:cNvPr id="78" name="楕円 77"/>
        <xdr:cNvSpPr/>
      </xdr:nvSpPr>
      <xdr:spPr>
        <a:xfrm>
          <a:off x="4000500" y="553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11303</xdr:rowOff>
    </xdr:from>
    <xdr:to>
      <xdr:col>23</xdr:col>
      <xdr:colOff>85725</xdr:colOff>
      <xdr:row>28</xdr:row>
      <xdr:rowOff>76073</xdr:rowOff>
    </xdr:to>
    <xdr:cxnSp macro="">
      <xdr:nvCxnSpPr>
        <xdr:cNvPr id="79" name="直線コネクタ 78"/>
        <xdr:cNvCxnSpPr/>
      </xdr:nvCxnSpPr>
      <xdr:spPr>
        <a:xfrm>
          <a:off x="4051300" y="5583428"/>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157861</xdr:rowOff>
    </xdr:from>
    <xdr:to>
      <xdr:col>15</xdr:col>
      <xdr:colOff>187325</xdr:colOff>
      <xdr:row>28</xdr:row>
      <xdr:rowOff>88011</xdr:rowOff>
    </xdr:to>
    <xdr:sp macro="" textlink="">
      <xdr:nvSpPr>
        <xdr:cNvPr id="80" name="楕円 79"/>
        <xdr:cNvSpPr/>
      </xdr:nvSpPr>
      <xdr:spPr>
        <a:xfrm>
          <a:off x="3238500" y="555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11303</xdr:rowOff>
    </xdr:from>
    <xdr:to>
      <xdr:col>19</xdr:col>
      <xdr:colOff>136525</xdr:colOff>
      <xdr:row>28</xdr:row>
      <xdr:rowOff>37211</xdr:rowOff>
    </xdr:to>
    <xdr:cxnSp macro="">
      <xdr:nvCxnSpPr>
        <xdr:cNvPr id="81" name="直線コネクタ 80"/>
        <xdr:cNvCxnSpPr/>
      </xdr:nvCxnSpPr>
      <xdr:spPr>
        <a:xfrm flipV="1">
          <a:off x="3289300" y="5583428"/>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64406</xdr:rowOff>
    </xdr:from>
    <xdr:ext cx="405111" cy="259045"/>
    <xdr:sp macro="" textlink="">
      <xdr:nvSpPr>
        <xdr:cNvPr id="82" name="n_1aveValue有形固定資産減価償却率"/>
        <xdr:cNvSpPr txBox="1"/>
      </xdr:nvSpPr>
      <xdr:spPr>
        <a:xfrm>
          <a:off x="3836044" y="5979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83" name="n_2aveValue有形固定資産減価償却率"/>
        <xdr:cNvSpPr txBox="1"/>
      </xdr:nvSpPr>
      <xdr:spPr>
        <a:xfrm>
          <a:off x="3086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78630</xdr:rowOff>
    </xdr:from>
    <xdr:ext cx="405111" cy="259045"/>
    <xdr:sp macro="" textlink="">
      <xdr:nvSpPr>
        <xdr:cNvPr id="84" name="n_1mainValue有形固定資産減価償却率"/>
        <xdr:cNvSpPr txBox="1"/>
      </xdr:nvSpPr>
      <xdr:spPr>
        <a:xfrm>
          <a:off x="3836044" y="5307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104538</xdr:rowOff>
    </xdr:from>
    <xdr:ext cx="405111" cy="259045"/>
    <xdr:sp macro="" textlink="">
      <xdr:nvSpPr>
        <xdr:cNvPr id="85" name="n_2mainValue有形固定資産減価償却率"/>
        <xdr:cNvSpPr txBox="1"/>
      </xdr:nvSpPr>
      <xdr:spPr>
        <a:xfrm>
          <a:off x="3086744" y="533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徳山駅周辺整備事業や庁舎建設事業をはじめとする、新市建設計画に基づく主要プロジェクトの進捗による地方債残高の増加に加え、庁舎建設基金の取崩しなどにより充当可能財源が減少したことから、数値が高くなっている。普通交付税の合併算定替えや、合併特例債などの合併支援措置が平成３０年度で終了することから、税収等の増は見込めない中で、実質的な公債費負担の増嵩を抑制していく必要があり、平成２９年度に策定した「緊急財政対策」により市債発行額に上限額を設定し、将来負担の抑制に努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1" name="直線コネクタ 10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2" name="テキスト ボックス 101"/>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3" name="直線コネクタ 10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4" name="テキスト ボックス 103"/>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5" name="直線コネクタ 10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6" name="テキスト ボックス 105"/>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7" name="直線コネクタ 10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8" name="テキスト ボックス 107"/>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9" name="直線コネクタ 10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0" name="テキスト ボックス 109"/>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1" name="直線コネクタ 11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2" name="テキスト ボックス 111"/>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3"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32103</xdr:rowOff>
    </xdr:from>
    <xdr:to>
      <xdr:col>76</xdr:col>
      <xdr:colOff>21589</xdr:colOff>
      <xdr:row>34</xdr:row>
      <xdr:rowOff>151342</xdr:rowOff>
    </xdr:to>
    <xdr:cxnSp macro="">
      <xdr:nvCxnSpPr>
        <xdr:cNvPr id="114" name="直線コネクタ 113"/>
        <xdr:cNvCxnSpPr/>
      </xdr:nvCxnSpPr>
      <xdr:spPr>
        <a:xfrm flipV="1">
          <a:off x="14793595" y="5432778"/>
          <a:ext cx="1269" cy="1319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5"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6" name="直線コネクタ 115"/>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150230</xdr:rowOff>
    </xdr:from>
    <xdr:ext cx="405111" cy="259045"/>
    <xdr:sp macro="" textlink="">
      <xdr:nvSpPr>
        <xdr:cNvPr id="117" name="債務償還可能年数最大値テキスト"/>
        <xdr:cNvSpPr txBox="1"/>
      </xdr:nvSpPr>
      <xdr:spPr>
        <a:xfrm>
          <a:off x="14846300" y="5208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32103</xdr:rowOff>
    </xdr:from>
    <xdr:to>
      <xdr:col>76</xdr:col>
      <xdr:colOff>111125</xdr:colOff>
      <xdr:row>27</xdr:row>
      <xdr:rowOff>32103</xdr:rowOff>
    </xdr:to>
    <xdr:cxnSp macro="">
      <xdr:nvCxnSpPr>
        <xdr:cNvPr id="118" name="直線コネクタ 117"/>
        <xdr:cNvCxnSpPr/>
      </xdr:nvCxnSpPr>
      <xdr:spPr>
        <a:xfrm>
          <a:off x="14706600" y="543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19"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0" name="フローチャート: 判断 119"/>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1" name="テキスト ボックス 12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2" name="テキスト ボックス 12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3" name="テキスト ボックス 12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4" name="テキスト ボックス 12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5" name="テキスト ボックス 12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1764</xdr:rowOff>
    </xdr:from>
    <xdr:to>
      <xdr:col>76</xdr:col>
      <xdr:colOff>73025</xdr:colOff>
      <xdr:row>28</xdr:row>
      <xdr:rowOff>103364</xdr:rowOff>
    </xdr:to>
    <xdr:sp macro="" textlink="">
      <xdr:nvSpPr>
        <xdr:cNvPr id="126" name="楕円 125"/>
        <xdr:cNvSpPr/>
      </xdr:nvSpPr>
      <xdr:spPr>
        <a:xfrm>
          <a:off x="14744700" y="557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24641</xdr:rowOff>
    </xdr:from>
    <xdr:ext cx="340478" cy="259045"/>
    <xdr:sp macro="" textlink="">
      <xdr:nvSpPr>
        <xdr:cNvPr id="127" name="債務償還可能年数該当値テキスト"/>
        <xdr:cNvSpPr txBox="1"/>
      </xdr:nvSpPr>
      <xdr:spPr>
        <a:xfrm>
          <a:off x="14846300" y="5425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8" name="正方形/長方形 12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9" name="正方形/長方形 12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0" name="テキスト ボックス 12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1" name="テキスト ボックス 13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2" name="テキスト ボックス 13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3" name="テキスト ボックス 13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145,188
143,653
656.29
73,825,345
70,762,188
2,185,092
36,219,429
89,298,368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2" name="テキスト ボックス 51"/>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46482</xdr:rowOff>
    </xdr:from>
    <xdr:to>
      <xdr:col>24</xdr:col>
      <xdr:colOff>62865</xdr:colOff>
      <xdr:row>41</xdr:row>
      <xdr:rowOff>110490</xdr:rowOff>
    </xdr:to>
    <xdr:cxnSp macro="">
      <xdr:nvCxnSpPr>
        <xdr:cNvPr id="54" name="直線コネクタ 53"/>
        <xdr:cNvCxnSpPr/>
      </xdr:nvCxnSpPr>
      <xdr:spPr>
        <a:xfrm flipV="1">
          <a:off x="4634865" y="570433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114317</xdr:rowOff>
    </xdr:from>
    <xdr:ext cx="405111" cy="259045"/>
    <xdr:sp macro="" textlink="">
      <xdr:nvSpPr>
        <xdr:cNvPr id="55" name="【道路】&#10;有形固定資産減価償却率最小値テキスト"/>
        <xdr:cNvSpPr txBox="1"/>
      </xdr:nvSpPr>
      <xdr:spPr>
        <a:xfrm>
          <a:off x="4673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56" name="直線コネクタ 55"/>
        <xdr:cNvCxnSpPr/>
      </xdr:nvCxnSpPr>
      <xdr:spPr>
        <a:xfrm>
          <a:off x="4546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164609</xdr:rowOff>
    </xdr:from>
    <xdr:ext cx="405111" cy="259045"/>
    <xdr:sp macro="" textlink="">
      <xdr:nvSpPr>
        <xdr:cNvPr id="57" name="【道路】&#10;有形固定資産減価償却率最大値テキスト"/>
        <xdr:cNvSpPr txBox="1"/>
      </xdr:nvSpPr>
      <xdr:spPr>
        <a:xfrm>
          <a:off x="4673600" y="547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46482</xdr:rowOff>
    </xdr:from>
    <xdr:to>
      <xdr:col>24</xdr:col>
      <xdr:colOff>152400</xdr:colOff>
      <xdr:row>33</xdr:row>
      <xdr:rowOff>46482</xdr:rowOff>
    </xdr:to>
    <xdr:cxnSp macro="">
      <xdr:nvCxnSpPr>
        <xdr:cNvPr id="58" name="直線コネクタ 57"/>
        <xdr:cNvCxnSpPr/>
      </xdr:nvCxnSpPr>
      <xdr:spPr>
        <a:xfrm>
          <a:off x="4546600" y="570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113555</xdr:rowOff>
    </xdr:from>
    <xdr:ext cx="405111" cy="259045"/>
    <xdr:sp macro="" textlink="">
      <xdr:nvSpPr>
        <xdr:cNvPr id="59" name="【道路】&#10;有形固定資産減価償却率平均値テキスト"/>
        <xdr:cNvSpPr txBox="1"/>
      </xdr:nvSpPr>
      <xdr:spPr>
        <a:xfrm>
          <a:off x="4673600" y="6628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135128</xdr:rowOff>
    </xdr:from>
    <xdr:to>
      <xdr:col>24</xdr:col>
      <xdr:colOff>114300</xdr:colOff>
      <xdr:row>39</xdr:row>
      <xdr:rowOff>65278</xdr:rowOff>
    </xdr:to>
    <xdr:sp macro="" textlink="">
      <xdr:nvSpPr>
        <xdr:cNvPr id="60" name="フローチャート: 判断 59"/>
        <xdr:cNvSpPr/>
      </xdr:nvSpPr>
      <xdr:spPr>
        <a:xfrm>
          <a:off x="45847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87122</xdr:rowOff>
    </xdr:from>
    <xdr:to>
      <xdr:col>20</xdr:col>
      <xdr:colOff>38100</xdr:colOff>
      <xdr:row>40</xdr:row>
      <xdr:rowOff>17272</xdr:rowOff>
    </xdr:to>
    <xdr:sp macro="" textlink="">
      <xdr:nvSpPr>
        <xdr:cNvPr id="61" name="フローチャート: 判断 60"/>
        <xdr:cNvSpPr/>
      </xdr:nvSpPr>
      <xdr:spPr>
        <a:xfrm>
          <a:off x="37465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151130</xdr:rowOff>
    </xdr:from>
    <xdr:to>
      <xdr:col>15</xdr:col>
      <xdr:colOff>101600</xdr:colOff>
      <xdr:row>40</xdr:row>
      <xdr:rowOff>81280</xdr:rowOff>
    </xdr:to>
    <xdr:sp macro="" textlink="">
      <xdr:nvSpPr>
        <xdr:cNvPr id="62" name="フローチャート: 判断 61"/>
        <xdr:cNvSpPr/>
      </xdr:nvSpPr>
      <xdr:spPr>
        <a:xfrm>
          <a:off x="2857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84836</xdr:rowOff>
    </xdr:from>
    <xdr:to>
      <xdr:col>24</xdr:col>
      <xdr:colOff>114300</xdr:colOff>
      <xdr:row>39</xdr:row>
      <xdr:rowOff>14986</xdr:rowOff>
    </xdr:to>
    <xdr:sp macro="" textlink="">
      <xdr:nvSpPr>
        <xdr:cNvPr id="68" name="楕円 67"/>
        <xdr:cNvSpPr/>
      </xdr:nvSpPr>
      <xdr:spPr>
        <a:xfrm>
          <a:off x="4584700" y="659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107713</xdr:rowOff>
    </xdr:from>
    <xdr:ext cx="405111" cy="259045"/>
    <xdr:sp macro="" textlink="">
      <xdr:nvSpPr>
        <xdr:cNvPr id="69" name="【道路】&#10;有形固定資産減価償却率該当値テキスト"/>
        <xdr:cNvSpPr txBox="1"/>
      </xdr:nvSpPr>
      <xdr:spPr>
        <a:xfrm>
          <a:off x="4673600" y="6451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162560</xdr:rowOff>
    </xdr:from>
    <xdr:to>
      <xdr:col>20</xdr:col>
      <xdr:colOff>38100</xdr:colOff>
      <xdr:row>39</xdr:row>
      <xdr:rowOff>92710</xdr:rowOff>
    </xdr:to>
    <xdr:sp macro="" textlink="">
      <xdr:nvSpPr>
        <xdr:cNvPr id="70" name="楕円 69"/>
        <xdr:cNvSpPr/>
      </xdr:nvSpPr>
      <xdr:spPr>
        <a:xfrm>
          <a:off x="3746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135636</xdr:rowOff>
    </xdr:from>
    <xdr:to>
      <xdr:col>24</xdr:col>
      <xdr:colOff>63500</xdr:colOff>
      <xdr:row>39</xdr:row>
      <xdr:rowOff>41910</xdr:rowOff>
    </xdr:to>
    <xdr:cxnSp macro="">
      <xdr:nvCxnSpPr>
        <xdr:cNvPr id="71" name="直線コネクタ 70"/>
        <xdr:cNvCxnSpPr/>
      </xdr:nvCxnSpPr>
      <xdr:spPr>
        <a:xfrm flipV="1">
          <a:off x="3797300" y="665073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45974</xdr:rowOff>
    </xdr:from>
    <xdr:to>
      <xdr:col>15</xdr:col>
      <xdr:colOff>101600</xdr:colOff>
      <xdr:row>39</xdr:row>
      <xdr:rowOff>147574</xdr:rowOff>
    </xdr:to>
    <xdr:sp macro="" textlink="">
      <xdr:nvSpPr>
        <xdr:cNvPr id="72" name="楕円 71"/>
        <xdr:cNvSpPr/>
      </xdr:nvSpPr>
      <xdr:spPr>
        <a:xfrm>
          <a:off x="2857500" y="673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41910</xdr:rowOff>
    </xdr:from>
    <xdr:to>
      <xdr:col>19</xdr:col>
      <xdr:colOff>177800</xdr:colOff>
      <xdr:row>39</xdr:row>
      <xdr:rowOff>96774</xdr:rowOff>
    </xdr:to>
    <xdr:cxnSp macro="">
      <xdr:nvCxnSpPr>
        <xdr:cNvPr id="73" name="直線コネクタ 72"/>
        <xdr:cNvCxnSpPr/>
      </xdr:nvCxnSpPr>
      <xdr:spPr>
        <a:xfrm flipV="1">
          <a:off x="2908300" y="67284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40</xdr:row>
      <xdr:rowOff>8399</xdr:rowOff>
    </xdr:from>
    <xdr:ext cx="405111" cy="259045"/>
    <xdr:sp macro="" textlink="">
      <xdr:nvSpPr>
        <xdr:cNvPr id="74" name="n_1aveValue【道路】&#10;有形固定資産減価償却率"/>
        <xdr:cNvSpPr txBox="1"/>
      </xdr:nvSpPr>
      <xdr:spPr>
        <a:xfrm>
          <a:off x="3582044" y="686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72407</xdr:rowOff>
    </xdr:from>
    <xdr:ext cx="405111" cy="259045"/>
    <xdr:sp macro="" textlink="">
      <xdr:nvSpPr>
        <xdr:cNvPr id="75" name="n_2aveValue【道路】&#10;有形固定資産減価償却率"/>
        <xdr:cNvSpPr txBox="1"/>
      </xdr:nvSpPr>
      <xdr:spPr>
        <a:xfrm>
          <a:off x="2705744"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109237</xdr:rowOff>
    </xdr:from>
    <xdr:ext cx="405111" cy="259045"/>
    <xdr:sp macro="" textlink="">
      <xdr:nvSpPr>
        <xdr:cNvPr id="76" name="n_1mainValue【道路】&#10;有形固定資産減価償却率"/>
        <xdr:cNvSpPr txBox="1"/>
      </xdr:nvSpPr>
      <xdr:spPr>
        <a:xfrm>
          <a:off x="3582044" y="645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164101</xdr:rowOff>
    </xdr:from>
    <xdr:ext cx="405111" cy="259045"/>
    <xdr:sp macro="" textlink="">
      <xdr:nvSpPr>
        <xdr:cNvPr id="77" name="n_2mainValue【道路】&#10;有形固定資産減価償却率"/>
        <xdr:cNvSpPr txBox="1"/>
      </xdr:nvSpPr>
      <xdr:spPr>
        <a:xfrm>
          <a:off x="2705744" y="6507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3" name="テキスト ボックス 9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5" name="テキスト ボックス 9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7" name="テキスト ボックス 9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98069</xdr:rowOff>
    </xdr:from>
    <xdr:to>
      <xdr:col>54</xdr:col>
      <xdr:colOff>189865</xdr:colOff>
      <xdr:row>41</xdr:row>
      <xdr:rowOff>79248</xdr:rowOff>
    </xdr:to>
    <xdr:cxnSp macro="">
      <xdr:nvCxnSpPr>
        <xdr:cNvPr id="101" name="直線コネクタ 100"/>
        <xdr:cNvCxnSpPr/>
      </xdr:nvCxnSpPr>
      <xdr:spPr>
        <a:xfrm flipV="1">
          <a:off x="10476865" y="5927369"/>
          <a:ext cx="0" cy="118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83075</xdr:rowOff>
    </xdr:from>
    <xdr:ext cx="469744" cy="259045"/>
    <xdr:sp macro="" textlink="">
      <xdr:nvSpPr>
        <xdr:cNvPr id="102" name="【道路】&#10;一人当たり延長最小値テキスト"/>
        <xdr:cNvSpPr txBox="1"/>
      </xdr:nvSpPr>
      <xdr:spPr>
        <a:xfrm>
          <a:off x="10515600" y="711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79248</xdr:rowOff>
    </xdr:from>
    <xdr:to>
      <xdr:col>55</xdr:col>
      <xdr:colOff>88900</xdr:colOff>
      <xdr:row>41</xdr:row>
      <xdr:rowOff>79248</xdr:rowOff>
    </xdr:to>
    <xdr:cxnSp macro="">
      <xdr:nvCxnSpPr>
        <xdr:cNvPr id="103" name="直線コネクタ 102"/>
        <xdr:cNvCxnSpPr/>
      </xdr:nvCxnSpPr>
      <xdr:spPr>
        <a:xfrm>
          <a:off x="10388600" y="7108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44746</xdr:rowOff>
    </xdr:from>
    <xdr:ext cx="534377" cy="259045"/>
    <xdr:sp macro="" textlink="">
      <xdr:nvSpPr>
        <xdr:cNvPr id="104" name="【道路】&#10;一人当たり延長最大値テキスト"/>
        <xdr:cNvSpPr txBox="1"/>
      </xdr:nvSpPr>
      <xdr:spPr>
        <a:xfrm>
          <a:off x="10515600" y="570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98069</xdr:rowOff>
    </xdr:from>
    <xdr:to>
      <xdr:col>55</xdr:col>
      <xdr:colOff>88900</xdr:colOff>
      <xdr:row>34</xdr:row>
      <xdr:rowOff>98069</xdr:rowOff>
    </xdr:to>
    <xdr:cxnSp macro="">
      <xdr:nvCxnSpPr>
        <xdr:cNvPr id="105" name="直線コネクタ 104"/>
        <xdr:cNvCxnSpPr/>
      </xdr:nvCxnSpPr>
      <xdr:spPr>
        <a:xfrm>
          <a:off x="10388600" y="5927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138472</xdr:rowOff>
    </xdr:from>
    <xdr:ext cx="469744" cy="259045"/>
    <xdr:sp macro="" textlink="">
      <xdr:nvSpPr>
        <xdr:cNvPr id="106" name="【道路】&#10;一人当たり延長平均値テキスト"/>
        <xdr:cNvSpPr txBox="1"/>
      </xdr:nvSpPr>
      <xdr:spPr>
        <a:xfrm>
          <a:off x="10515600" y="6482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160045</xdr:rowOff>
    </xdr:from>
    <xdr:to>
      <xdr:col>55</xdr:col>
      <xdr:colOff>50800</xdr:colOff>
      <xdr:row>38</xdr:row>
      <xdr:rowOff>90195</xdr:rowOff>
    </xdr:to>
    <xdr:sp macro="" textlink="">
      <xdr:nvSpPr>
        <xdr:cNvPr id="107" name="フローチャート: 判断 106"/>
        <xdr:cNvSpPr/>
      </xdr:nvSpPr>
      <xdr:spPr>
        <a:xfrm>
          <a:off x="10426700" y="650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125450</xdr:rowOff>
    </xdr:from>
    <xdr:to>
      <xdr:col>50</xdr:col>
      <xdr:colOff>165100</xdr:colOff>
      <xdr:row>38</xdr:row>
      <xdr:rowOff>55600</xdr:rowOff>
    </xdr:to>
    <xdr:sp macro="" textlink="">
      <xdr:nvSpPr>
        <xdr:cNvPr id="108" name="フローチャート: 判断 107"/>
        <xdr:cNvSpPr/>
      </xdr:nvSpPr>
      <xdr:spPr>
        <a:xfrm>
          <a:off x="9588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5055</xdr:rowOff>
    </xdr:from>
    <xdr:to>
      <xdr:col>46</xdr:col>
      <xdr:colOff>38100</xdr:colOff>
      <xdr:row>38</xdr:row>
      <xdr:rowOff>106655</xdr:rowOff>
    </xdr:to>
    <xdr:sp macro="" textlink="">
      <xdr:nvSpPr>
        <xdr:cNvPr id="109" name="フローチャート: 判断 108"/>
        <xdr:cNvSpPr/>
      </xdr:nvSpPr>
      <xdr:spPr>
        <a:xfrm>
          <a:off x="8699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131166</xdr:rowOff>
    </xdr:from>
    <xdr:to>
      <xdr:col>55</xdr:col>
      <xdr:colOff>50800</xdr:colOff>
      <xdr:row>38</xdr:row>
      <xdr:rowOff>61316</xdr:rowOff>
    </xdr:to>
    <xdr:sp macro="" textlink="">
      <xdr:nvSpPr>
        <xdr:cNvPr id="115" name="楕円 114"/>
        <xdr:cNvSpPr/>
      </xdr:nvSpPr>
      <xdr:spPr>
        <a:xfrm>
          <a:off x="10426700" y="647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154043</xdr:rowOff>
    </xdr:from>
    <xdr:ext cx="469744" cy="259045"/>
    <xdr:sp macro="" textlink="">
      <xdr:nvSpPr>
        <xdr:cNvPr id="116" name="【道路】&#10;一人当たり延長該当値テキスト"/>
        <xdr:cNvSpPr txBox="1"/>
      </xdr:nvSpPr>
      <xdr:spPr>
        <a:xfrm>
          <a:off x="10515600" y="6326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27915</xdr:rowOff>
    </xdr:from>
    <xdr:to>
      <xdr:col>50</xdr:col>
      <xdr:colOff>165100</xdr:colOff>
      <xdr:row>38</xdr:row>
      <xdr:rowOff>129515</xdr:rowOff>
    </xdr:to>
    <xdr:sp macro="" textlink="">
      <xdr:nvSpPr>
        <xdr:cNvPr id="117" name="楕円 116"/>
        <xdr:cNvSpPr/>
      </xdr:nvSpPr>
      <xdr:spPr>
        <a:xfrm>
          <a:off x="9588500" y="65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10516</xdr:rowOff>
    </xdr:from>
    <xdr:to>
      <xdr:col>55</xdr:col>
      <xdr:colOff>0</xdr:colOff>
      <xdr:row>38</xdr:row>
      <xdr:rowOff>78715</xdr:rowOff>
    </xdr:to>
    <xdr:cxnSp macro="">
      <xdr:nvCxnSpPr>
        <xdr:cNvPr id="118" name="直線コネクタ 117"/>
        <xdr:cNvCxnSpPr/>
      </xdr:nvCxnSpPr>
      <xdr:spPr>
        <a:xfrm flipV="1">
          <a:off x="9639300" y="6525616"/>
          <a:ext cx="8382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60985</xdr:rowOff>
    </xdr:from>
    <xdr:to>
      <xdr:col>46</xdr:col>
      <xdr:colOff>38100</xdr:colOff>
      <xdr:row>38</xdr:row>
      <xdr:rowOff>162585</xdr:rowOff>
    </xdr:to>
    <xdr:sp macro="" textlink="">
      <xdr:nvSpPr>
        <xdr:cNvPr id="119" name="楕円 118"/>
        <xdr:cNvSpPr/>
      </xdr:nvSpPr>
      <xdr:spPr>
        <a:xfrm>
          <a:off x="8699500" y="657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78715</xdr:rowOff>
    </xdr:from>
    <xdr:to>
      <xdr:col>50</xdr:col>
      <xdr:colOff>114300</xdr:colOff>
      <xdr:row>38</xdr:row>
      <xdr:rowOff>111785</xdr:rowOff>
    </xdr:to>
    <xdr:cxnSp macro="">
      <xdr:nvCxnSpPr>
        <xdr:cNvPr id="120" name="直線コネクタ 119"/>
        <xdr:cNvCxnSpPr/>
      </xdr:nvCxnSpPr>
      <xdr:spPr>
        <a:xfrm flipV="1">
          <a:off x="8750300" y="6593815"/>
          <a:ext cx="889000" cy="3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72127</xdr:rowOff>
    </xdr:from>
    <xdr:ext cx="469744" cy="259045"/>
    <xdr:sp macro="" textlink="">
      <xdr:nvSpPr>
        <xdr:cNvPr id="121" name="n_1aveValue【道路】&#10;一人当たり延長"/>
        <xdr:cNvSpPr txBox="1"/>
      </xdr:nvSpPr>
      <xdr:spPr>
        <a:xfrm>
          <a:off x="9391727" y="62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123182</xdr:rowOff>
    </xdr:from>
    <xdr:ext cx="469744" cy="259045"/>
    <xdr:sp macro="" textlink="">
      <xdr:nvSpPr>
        <xdr:cNvPr id="122" name="n_2aveValue【道路】&#10;一人当たり延長"/>
        <xdr:cNvSpPr txBox="1"/>
      </xdr:nvSpPr>
      <xdr:spPr>
        <a:xfrm>
          <a:off x="8515427" y="629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120642</xdr:rowOff>
    </xdr:from>
    <xdr:ext cx="469744" cy="259045"/>
    <xdr:sp macro="" textlink="">
      <xdr:nvSpPr>
        <xdr:cNvPr id="123" name="n_1mainValue【道路】&#10;一人当たり延長"/>
        <xdr:cNvSpPr txBox="1"/>
      </xdr:nvSpPr>
      <xdr:spPr>
        <a:xfrm>
          <a:off x="9391727" y="66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153712</xdr:rowOff>
    </xdr:from>
    <xdr:ext cx="469744" cy="259045"/>
    <xdr:sp macro="" textlink="">
      <xdr:nvSpPr>
        <xdr:cNvPr id="124" name="n_2mainValue【道路】&#10;一人当たり延長"/>
        <xdr:cNvSpPr txBox="1"/>
      </xdr:nvSpPr>
      <xdr:spPr>
        <a:xfrm>
          <a:off x="8515427" y="666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5" name="テキスト ボックス 13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6" name="直線コネクタ 13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7" name="テキスト ボックス 13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8" name="直線コネクタ 13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9" name="テキスト ボックス 13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0" name="直線コネクタ 13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1" name="テキスト ボックス 14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2" name="直線コネクタ 14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3" name="テキスト ボックス 14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4" name="直線コネクタ 14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5" name="テキスト ボックス 14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7" name="テキスト ボックス 14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62</xdr:row>
      <xdr:rowOff>137160</xdr:rowOff>
    </xdr:to>
    <xdr:cxnSp macro="">
      <xdr:nvCxnSpPr>
        <xdr:cNvPr id="149" name="直線コネクタ 148"/>
        <xdr:cNvCxnSpPr/>
      </xdr:nvCxnSpPr>
      <xdr:spPr>
        <a:xfrm flipV="1">
          <a:off x="4634865" y="965835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140987</xdr:rowOff>
    </xdr:from>
    <xdr:ext cx="405111" cy="259045"/>
    <xdr:sp macro="" textlink="">
      <xdr:nvSpPr>
        <xdr:cNvPr id="150" name="【橋りょう・トンネル】&#10;有形固定資産減価償却率最小値テキスト"/>
        <xdr:cNvSpPr txBox="1"/>
      </xdr:nvSpPr>
      <xdr:spPr>
        <a:xfrm>
          <a:off x="4673600"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137160</xdr:rowOff>
    </xdr:from>
    <xdr:to>
      <xdr:col>24</xdr:col>
      <xdr:colOff>152400</xdr:colOff>
      <xdr:row>62</xdr:row>
      <xdr:rowOff>137160</xdr:rowOff>
    </xdr:to>
    <xdr:cxnSp macro="">
      <xdr:nvCxnSpPr>
        <xdr:cNvPr id="151" name="直線コネクタ 150"/>
        <xdr:cNvCxnSpPr/>
      </xdr:nvCxnSpPr>
      <xdr:spPr>
        <a:xfrm>
          <a:off x="4546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405111" cy="259045"/>
    <xdr:sp macro="" textlink="">
      <xdr:nvSpPr>
        <xdr:cNvPr id="152" name="【橋りょう・トンネル】&#10;有形固定資産減価償却率最大値テキスト"/>
        <xdr:cNvSpPr txBox="1"/>
      </xdr:nvSpPr>
      <xdr:spPr>
        <a:xfrm>
          <a:off x="46736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53" name="直線コネクタ 152"/>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15257</xdr:rowOff>
    </xdr:from>
    <xdr:ext cx="405111" cy="259045"/>
    <xdr:sp macro="" textlink="">
      <xdr:nvSpPr>
        <xdr:cNvPr id="154" name="【橋りょう・トンネル】&#10;有形固定資産減価償却率平均値テキスト"/>
        <xdr:cNvSpPr txBox="1"/>
      </xdr:nvSpPr>
      <xdr:spPr>
        <a:xfrm>
          <a:off x="4673600" y="9959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36830</xdr:rowOff>
    </xdr:from>
    <xdr:to>
      <xdr:col>24</xdr:col>
      <xdr:colOff>114300</xdr:colOff>
      <xdr:row>58</xdr:row>
      <xdr:rowOff>138430</xdr:rowOff>
    </xdr:to>
    <xdr:sp macro="" textlink="">
      <xdr:nvSpPr>
        <xdr:cNvPr id="155" name="フローチャート: 判断 154"/>
        <xdr:cNvSpPr/>
      </xdr:nvSpPr>
      <xdr:spPr>
        <a:xfrm>
          <a:off x="45847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139700</xdr:rowOff>
    </xdr:from>
    <xdr:to>
      <xdr:col>20</xdr:col>
      <xdr:colOff>38100</xdr:colOff>
      <xdr:row>58</xdr:row>
      <xdr:rowOff>69850</xdr:rowOff>
    </xdr:to>
    <xdr:sp macro="" textlink="">
      <xdr:nvSpPr>
        <xdr:cNvPr id="156" name="フローチャート: 判断 155"/>
        <xdr:cNvSpPr/>
      </xdr:nvSpPr>
      <xdr:spPr>
        <a:xfrm>
          <a:off x="3746500" y="99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17780</xdr:rowOff>
    </xdr:from>
    <xdr:to>
      <xdr:col>15</xdr:col>
      <xdr:colOff>101600</xdr:colOff>
      <xdr:row>59</xdr:row>
      <xdr:rowOff>119380</xdr:rowOff>
    </xdr:to>
    <xdr:sp macro="" textlink="">
      <xdr:nvSpPr>
        <xdr:cNvPr id="157" name="フローチャート: 判断 156"/>
        <xdr:cNvSpPr/>
      </xdr:nvSpPr>
      <xdr:spPr>
        <a:xfrm>
          <a:off x="2857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6350</xdr:rowOff>
    </xdr:from>
    <xdr:to>
      <xdr:col>24</xdr:col>
      <xdr:colOff>114300</xdr:colOff>
      <xdr:row>57</xdr:row>
      <xdr:rowOff>107950</xdr:rowOff>
    </xdr:to>
    <xdr:sp macro="" textlink="">
      <xdr:nvSpPr>
        <xdr:cNvPr id="163" name="楕円 162"/>
        <xdr:cNvSpPr/>
      </xdr:nvSpPr>
      <xdr:spPr>
        <a:xfrm>
          <a:off x="45847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29227</xdr:rowOff>
    </xdr:from>
    <xdr:ext cx="405111" cy="259045"/>
    <xdr:sp macro="" textlink="">
      <xdr:nvSpPr>
        <xdr:cNvPr id="164" name="【橋りょう・トンネル】&#10;有形固定資産減価償却率該当値テキスト"/>
        <xdr:cNvSpPr txBox="1"/>
      </xdr:nvSpPr>
      <xdr:spPr>
        <a:xfrm>
          <a:off x="4673600"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44450</xdr:rowOff>
    </xdr:from>
    <xdr:to>
      <xdr:col>20</xdr:col>
      <xdr:colOff>38100</xdr:colOff>
      <xdr:row>57</xdr:row>
      <xdr:rowOff>146050</xdr:rowOff>
    </xdr:to>
    <xdr:sp macro="" textlink="">
      <xdr:nvSpPr>
        <xdr:cNvPr id="165" name="楕円 164"/>
        <xdr:cNvSpPr/>
      </xdr:nvSpPr>
      <xdr:spPr>
        <a:xfrm>
          <a:off x="3746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57150</xdr:rowOff>
    </xdr:from>
    <xdr:to>
      <xdr:col>24</xdr:col>
      <xdr:colOff>63500</xdr:colOff>
      <xdr:row>57</xdr:row>
      <xdr:rowOff>95250</xdr:rowOff>
    </xdr:to>
    <xdr:cxnSp macro="">
      <xdr:nvCxnSpPr>
        <xdr:cNvPr id="166" name="直線コネクタ 165"/>
        <xdr:cNvCxnSpPr/>
      </xdr:nvCxnSpPr>
      <xdr:spPr>
        <a:xfrm flipV="1">
          <a:off x="3797300" y="9829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105410</xdr:rowOff>
    </xdr:from>
    <xdr:to>
      <xdr:col>15</xdr:col>
      <xdr:colOff>101600</xdr:colOff>
      <xdr:row>58</xdr:row>
      <xdr:rowOff>35560</xdr:rowOff>
    </xdr:to>
    <xdr:sp macro="" textlink="">
      <xdr:nvSpPr>
        <xdr:cNvPr id="167" name="楕円 166"/>
        <xdr:cNvSpPr/>
      </xdr:nvSpPr>
      <xdr:spPr>
        <a:xfrm>
          <a:off x="28575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95250</xdr:rowOff>
    </xdr:from>
    <xdr:to>
      <xdr:col>19</xdr:col>
      <xdr:colOff>177800</xdr:colOff>
      <xdr:row>57</xdr:row>
      <xdr:rowOff>156210</xdr:rowOff>
    </xdr:to>
    <xdr:cxnSp macro="">
      <xdr:nvCxnSpPr>
        <xdr:cNvPr id="168" name="直線コネクタ 167"/>
        <xdr:cNvCxnSpPr/>
      </xdr:nvCxnSpPr>
      <xdr:spPr>
        <a:xfrm flipV="1">
          <a:off x="2908300" y="98679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60977</xdr:rowOff>
    </xdr:from>
    <xdr:ext cx="405111" cy="259045"/>
    <xdr:sp macro="" textlink="">
      <xdr:nvSpPr>
        <xdr:cNvPr id="169" name="n_1aveValue【橋りょう・トンネル】&#10;有形固定資産減価償却率"/>
        <xdr:cNvSpPr txBox="1"/>
      </xdr:nvSpPr>
      <xdr:spPr>
        <a:xfrm>
          <a:off x="3582044" y="1000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110507</xdr:rowOff>
    </xdr:from>
    <xdr:ext cx="405111" cy="259045"/>
    <xdr:sp macro="" textlink="">
      <xdr:nvSpPr>
        <xdr:cNvPr id="170" name="n_2aveValue【橋りょう・トンネル】&#10;有形固定資産減価償却率"/>
        <xdr:cNvSpPr txBox="1"/>
      </xdr:nvSpPr>
      <xdr:spPr>
        <a:xfrm>
          <a:off x="27057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162577</xdr:rowOff>
    </xdr:from>
    <xdr:ext cx="405111" cy="259045"/>
    <xdr:sp macro="" textlink="">
      <xdr:nvSpPr>
        <xdr:cNvPr id="171" name="n_1mainValue【橋りょう・トンネル】&#10;有形固定資産減価償却率"/>
        <xdr:cNvSpPr txBox="1"/>
      </xdr:nvSpPr>
      <xdr:spPr>
        <a:xfrm>
          <a:off x="35820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52087</xdr:rowOff>
    </xdr:from>
    <xdr:ext cx="405111" cy="259045"/>
    <xdr:sp macro="" textlink="">
      <xdr:nvSpPr>
        <xdr:cNvPr id="172" name="n_2mainValue【橋りょう・トンネル】&#10;有形固定資産減価償却率"/>
        <xdr:cNvSpPr txBox="1"/>
      </xdr:nvSpPr>
      <xdr:spPr>
        <a:xfrm>
          <a:off x="2705744"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3" name="直線コネクタ 18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4" name="テキスト ボックス 18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5" name="直線コネクタ 18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6" name="テキスト ボックス 185"/>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7" name="直線コネクタ 18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8" name="テキスト ボックス 187"/>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9" name="直線コネクタ 18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0" name="テキスト ボックス 189"/>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2" name="テキスト ボックス 19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24227</xdr:rowOff>
    </xdr:from>
    <xdr:to>
      <xdr:col>54</xdr:col>
      <xdr:colOff>189865</xdr:colOff>
      <xdr:row>63</xdr:row>
      <xdr:rowOff>86337</xdr:rowOff>
    </xdr:to>
    <xdr:cxnSp macro="">
      <xdr:nvCxnSpPr>
        <xdr:cNvPr id="194" name="直線コネクタ 193"/>
        <xdr:cNvCxnSpPr/>
      </xdr:nvCxnSpPr>
      <xdr:spPr>
        <a:xfrm flipV="1">
          <a:off x="10476865" y="9796877"/>
          <a:ext cx="0" cy="109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90164</xdr:rowOff>
    </xdr:from>
    <xdr:ext cx="534377" cy="259045"/>
    <xdr:sp macro="" textlink="">
      <xdr:nvSpPr>
        <xdr:cNvPr id="195" name="【橋りょう・トンネル】&#10;一人当たり有形固定資産（償却資産）額最小値テキスト"/>
        <xdr:cNvSpPr txBox="1"/>
      </xdr:nvSpPr>
      <xdr:spPr>
        <a:xfrm>
          <a:off x="10515600" y="1089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86337</xdr:rowOff>
    </xdr:from>
    <xdr:to>
      <xdr:col>55</xdr:col>
      <xdr:colOff>88900</xdr:colOff>
      <xdr:row>63</xdr:row>
      <xdr:rowOff>86337</xdr:rowOff>
    </xdr:to>
    <xdr:cxnSp macro="">
      <xdr:nvCxnSpPr>
        <xdr:cNvPr id="196" name="直線コネクタ 195"/>
        <xdr:cNvCxnSpPr/>
      </xdr:nvCxnSpPr>
      <xdr:spPr>
        <a:xfrm>
          <a:off x="10388600" y="10887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142354</xdr:rowOff>
    </xdr:from>
    <xdr:ext cx="599010" cy="259045"/>
    <xdr:sp macro="" textlink="">
      <xdr:nvSpPr>
        <xdr:cNvPr id="197" name="【橋りょう・トンネル】&#10;一人当たり有形固定資産（償却資産）額最大値テキスト"/>
        <xdr:cNvSpPr txBox="1"/>
      </xdr:nvSpPr>
      <xdr:spPr>
        <a:xfrm>
          <a:off x="10515600" y="957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24227</xdr:rowOff>
    </xdr:from>
    <xdr:to>
      <xdr:col>55</xdr:col>
      <xdr:colOff>88900</xdr:colOff>
      <xdr:row>57</xdr:row>
      <xdr:rowOff>24227</xdr:rowOff>
    </xdr:to>
    <xdr:cxnSp macro="">
      <xdr:nvCxnSpPr>
        <xdr:cNvPr id="198" name="直線コネクタ 197"/>
        <xdr:cNvCxnSpPr/>
      </xdr:nvCxnSpPr>
      <xdr:spPr>
        <a:xfrm>
          <a:off x="10388600" y="97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34548</xdr:rowOff>
    </xdr:from>
    <xdr:ext cx="599010" cy="259045"/>
    <xdr:sp macro="" textlink="">
      <xdr:nvSpPr>
        <xdr:cNvPr id="199" name="【橋りょう・トンネル】&#10;一人当たり有形固定資産（償却資産）額平均値テキスト"/>
        <xdr:cNvSpPr txBox="1"/>
      </xdr:nvSpPr>
      <xdr:spPr>
        <a:xfrm>
          <a:off x="10515600" y="10321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56121</xdr:rowOff>
    </xdr:from>
    <xdr:to>
      <xdr:col>55</xdr:col>
      <xdr:colOff>50800</xdr:colOff>
      <xdr:row>60</xdr:row>
      <xdr:rowOff>157721</xdr:rowOff>
    </xdr:to>
    <xdr:sp macro="" textlink="">
      <xdr:nvSpPr>
        <xdr:cNvPr id="200" name="フローチャート: 判断 199"/>
        <xdr:cNvSpPr/>
      </xdr:nvSpPr>
      <xdr:spPr>
        <a:xfrm>
          <a:off x="10426700" y="1034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33196</xdr:rowOff>
    </xdr:from>
    <xdr:to>
      <xdr:col>50</xdr:col>
      <xdr:colOff>165100</xdr:colOff>
      <xdr:row>60</xdr:row>
      <xdr:rowOff>134796</xdr:rowOff>
    </xdr:to>
    <xdr:sp macro="" textlink="">
      <xdr:nvSpPr>
        <xdr:cNvPr id="201" name="フローチャート: 判断 200"/>
        <xdr:cNvSpPr/>
      </xdr:nvSpPr>
      <xdr:spPr>
        <a:xfrm>
          <a:off x="9588500" y="10320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71556</xdr:rowOff>
    </xdr:from>
    <xdr:to>
      <xdr:col>46</xdr:col>
      <xdr:colOff>38100</xdr:colOff>
      <xdr:row>61</xdr:row>
      <xdr:rowOff>1706</xdr:rowOff>
    </xdr:to>
    <xdr:sp macro="" textlink="">
      <xdr:nvSpPr>
        <xdr:cNvPr id="202" name="フローチャート: 判断 201"/>
        <xdr:cNvSpPr/>
      </xdr:nvSpPr>
      <xdr:spPr>
        <a:xfrm>
          <a:off x="8699500" y="1035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3" name="テキスト ボックス 20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13181</xdr:rowOff>
    </xdr:from>
    <xdr:to>
      <xdr:col>55</xdr:col>
      <xdr:colOff>50800</xdr:colOff>
      <xdr:row>58</xdr:row>
      <xdr:rowOff>114781</xdr:rowOff>
    </xdr:to>
    <xdr:sp macro="" textlink="">
      <xdr:nvSpPr>
        <xdr:cNvPr id="208" name="楕円 207"/>
        <xdr:cNvSpPr/>
      </xdr:nvSpPr>
      <xdr:spPr>
        <a:xfrm>
          <a:off x="10426700" y="995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36058</xdr:rowOff>
    </xdr:from>
    <xdr:ext cx="599010" cy="259045"/>
    <xdr:sp macro="" textlink="">
      <xdr:nvSpPr>
        <xdr:cNvPr id="209" name="【橋りょう・トンネル】&#10;一人当たり有形固定資産（償却資産）額該当値テキスト"/>
        <xdr:cNvSpPr txBox="1"/>
      </xdr:nvSpPr>
      <xdr:spPr>
        <a:xfrm>
          <a:off x="10515600" y="9808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69668</xdr:rowOff>
    </xdr:from>
    <xdr:to>
      <xdr:col>50</xdr:col>
      <xdr:colOff>165100</xdr:colOff>
      <xdr:row>58</xdr:row>
      <xdr:rowOff>171268</xdr:rowOff>
    </xdr:to>
    <xdr:sp macro="" textlink="">
      <xdr:nvSpPr>
        <xdr:cNvPr id="210" name="楕円 209"/>
        <xdr:cNvSpPr/>
      </xdr:nvSpPr>
      <xdr:spPr>
        <a:xfrm>
          <a:off x="9588500" y="1001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63981</xdr:rowOff>
    </xdr:from>
    <xdr:to>
      <xdr:col>55</xdr:col>
      <xdr:colOff>0</xdr:colOff>
      <xdr:row>58</xdr:row>
      <xdr:rowOff>120468</xdr:rowOff>
    </xdr:to>
    <xdr:cxnSp macro="">
      <xdr:nvCxnSpPr>
        <xdr:cNvPr id="211" name="直線コネクタ 210"/>
        <xdr:cNvCxnSpPr/>
      </xdr:nvCxnSpPr>
      <xdr:spPr>
        <a:xfrm flipV="1">
          <a:off x="9639300" y="10008081"/>
          <a:ext cx="838200" cy="5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75872</xdr:rowOff>
    </xdr:from>
    <xdr:to>
      <xdr:col>46</xdr:col>
      <xdr:colOff>38100</xdr:colOff>
      <xdr:row>59</xdr:row>
      <xdr:rowOff>6022</xdr:rowOff>
    </xdr:to>
    <xdr:sp macro="" textlink="">
      <xdr:nvSpPr>
        <xdr:cNvPr id="212" name="楕円 211"/>
        <xdr:cNvSpPr/>
      </xdr:nvSpPr>
      <xdr:spPr>
        <a:xfrm>
          <a:off x="8699500" y="10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120468</xdr:rowOff>
    </xdr:from>
    <xdr:to>
      <xdr:col>50</xdr:col>
      <xdr:colOff>114300</xdr:colOff>
      <xdr:row>58</xdr:row>
      <xdr:rowOff>126672</xdr:rowOff>
    </xdr:to>
    <xdr:cxnSp macro="">
      <xdr:nvCxnSpPr>
        <xdr:cNvPr id="213" name="直線コネクタ 212"/>
        <xdr:cNvCxnSpPr/>
      </xdr:nvCxnSpPr>
      <xdr:spPr>
        <a:xfrm flipV="1">
          <a:off x="8750300" y="10064568"/>
          <a:ext cx="8890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125923</xdr:rowOff>
    </xdr:from>
    <xdr:ext cx="599010" cy="259045"/>
    <xdr:sp macro="" textlink="">
      <xdr:nvSpPr>
        <xdr:cNvPr id="214" name="n_1aveValue【橋りょう・トンネル】&#10;一人当たり有形固定資産（償却資産）額"/>
        <xdr:cNvSpPr txBox="1"/>
      </xdr:nvSpPr>
      <xdr:spPr>
        <a:xfrm>
          <a:off x="9327095" y="10412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164283</xdr:rowOff>
    </xdr:from>
    <xdr:ext cx="599010" cy="259045"/>
    <xdr:sp macro="" textlink="">
      <xdr:nvSpPr>
        <xdr:cNvPr id="215" name="n_2aveValue【橋りょう・トンネル】&#10;一人当たり有形固定資産（償却資産）額"/>
        <xdr:cNvSpPr txBox="1"/>
      </xdr:nvSpPr>
      <xdr:spPr>
        <a:xfrm>
          <a:off x="8450795" y="10451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16345</xdr:rowOff>
    </xdr:from>
    <xdr:ext cx="599010" cy="259045"/>
    <xdr:sp macro="" textlink="">
      <xdr:nvSpPr>
        <xdr:cNvPr id="216" name="n_1mainValue【橋りょう・トンネル】&#10;一人当たり有形固定資産（償却資産）額"/>
        <xdr:cNvSpPr txBox="1"/>
      </xdr:nvSpPr>
      <xdr:spPr>
        <a:xfrm>
          <a:off x="9327095" y="9788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22549</xdr:rowOff>
    </xdr:from>
    <xdr:ext cx="599010" cy="259045"/>
    <xdr:sp macro="" textlink="">
      <xdr:nvSpPr>
        <xdr:cNvPr id="217" name="n_2mainValue【橋りょう・トンネル】&#10;一人当たり有形固定資産（償却資産）額"/>
        <xdr:cNvSpPr txBox="1"/>
      </xdr:nvSpPr>
      <xdr:spPr>
        <a:xfrm>
          <a:off x="8450795" y="9795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9" name="正方形/長方形 21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0" name="正方形/長方形 21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1" name="正方形/長方形 22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2" name="正方形/長方形 22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3" name="正方形/長方形 22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4" name="正方形/長方形 22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5" name="正方形/長方形 22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6" name="テキスト ボックス 22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7" name="直線コネクタ 22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8" name="テキスト ボックス 22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29" name="直線コネクタ 22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30" name="テキスト ボックス 229"/>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1" name="直線コネクタ 23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2" name="テキスト ボックス 23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3" name="直線コネクタ 23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4" name="テキスト ボックス 23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5" name="直線コネクタ 23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6" name="テキスト ボックス 23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7" name="直線コネクタ 23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8" name="テキスト ボックス 23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9" name="直線コネクタ 23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40" name="テキスト ボックス 239"/>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134438</xdr:rowOff>
    </xdr:from>
    <xdr:to>
      <xdr:col>24</xdr:col>
      <xdr:colOff>62865</xdr:colOff>
      <xdr:row>85</xdr:row>
      <xdr:rowOff>170362</xdr:rowOff>
    </xdr:to>
    <xdr:cxnSp macro="">
      <xdr:nvCxnSpPr>
        <xdr:cNvPr id="244" name="直線コネクタ 243"/>
        <xdr:cNvCxnSpPr/>
      </xdr:nvCxnSpPr>
      <xdr:spPr>
        <a:xfrm flipV="1">
          <a:off x="4634865" y="13336088"/>
          <a:ext cx="0" cy="1407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2739</xdr:rowOff>
    </xdr:from>
    <xdr:ext cx="405111" cy="259045"/>
    <xdr:sp macro="" textlink="">
      <xdr:nvSpPr>
        <xdr:cNvPr id="245" name="【公営住宅】&#10;有形固定資産減価償却率最小値テキスト"/>
        <xdr:cNvSpPr txBox="1"/>
      </xdr:nvSpPr>
      <xdr:spPr>
        <a:xfrm>
          <a:off x="4673600" y="1474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170362</xdr:rowOff>
    </xdr:from>
    <xdr:to>
      <xdr:col>24</xdr:col>
      <xdr:colOff>152400</xdr:colOff>
      <xdr:row>85</xdr:row>
      <xdr:rowOff>170362</xdr:rowOff>
    </xdr:to>
    <xdr:cxnSp macro="">
      <xdr:nvCxnSpPr>
        <xdr:cNvPr id="246" name="直線コネクタ 245"/>
        <xdr:cNvCxnSpPr/>
      </xdr:nvCxnSpPr>
      <xdr:spPr>
        <a:xfrm>
          <a:off x="4546600" y="14743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81115</xdr:rowOff>
    </xdr:from>
    <xdr:ext cx="405111" cy="259045"/>
    <xdr:sp macro="" textlink="">
      <xdr:nvSpPr>
        <xdr:cNvPr id="247" name="【公営住宅】&#10;有形固定資産減価償却率最大値テキスト"/>
        <xdr:cNvSpPr txBox="1"/>
      </xdr:nvSpPr>
      <xdr:spPr>
        <a:xfrm>
          <a:off x="4673600" y="1311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134438</xdr:rowOff>
    </xdr:from>
    <xdr:to>
      <xdr:col>24</xdr:col>
      <xdr:colOff>152400</xdr:colOff>
      <xdr:row>77</xdr:row>
      <xdr:rowOff>134438</xdr:rowOff>
    </xdr:to>
    <xdr:cxnSp macro="">
      <xdr:nvCxnSpPr>
        <xdr:cNvPr id="248" name="直線コネクタ 247"/>
        <xdr:cNvCxnSpPr/>
      </xdr:nvCxnSpPr>
      <xdr:spPr>
        <a:xfrm>
          <a:off x="4546600" y="1333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60433</xdr:rowOff>
    </xdr:from>
    <xdr:ext cx="405111" cy="259045"/>
    <xdr:sp macro="" textlink="">
      <xdr:nvSpPr>
        <xdr:cNvPr id="249" name="【公営住宅】&#10;有形固定資産減価償却率平均値テキスト"/>
        <xdr:cNvSpPr txBox="1"/>
      </xdr:nvSpPr>
      <xdr:spPr>
        <a:xfrm>
          <a:off x="4673600" y="13776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82006</xdr:rowOff>
    </xdr:from>
    <xdr:to>
      <xdr:col>24</xdr:col>
      <xdr:colOff>114300</xdr:colOff>
      <xdr:row>81</xdr:row>
      <xdr:rowOff>12156</xdr:rowOff>
    </xdr:to>
    <xdr:sp macro="" textlink="">
      <xdr:nvSpPr>
        <xdr:cNvPr id="250" name="フローチャート: 判断 249"/>
        <xdr:cNvSpPr/>
      </xdr:nvSpPr>
      <xdr:spPr>
        <a:xfrm>
          <a:off x="4584700" y="137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18324</xdr:rowOff>
    </xdr:from>
    <xdr:to>
      <xdr:col>20</xdr:col>
      <xdr:colOff>38100</xdr:colOff>
      <xdr:row>83</xdr:row>
      <xdr:rowOff>119924</xdr:rowOff>
    </xdr:to>
    <xdr:sp macro="" textlink="">
      <xdr:nvSpPr>
        <xdr:cNvPr id="251" name="フローチャート: 判断 250"/>
        <xdr:cNvSpPr/>
      </xdr:nvSpPr>
      <xdr:spPr>
        <a:xfrm>
          <a:off x="3746500" y="1424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153851</xdr:rowOff>
    </xdr:from>
    <xdr:to>
      <xdr:col>15</xdr:col>
      <xdr:colOff>101600</xdr:colOff>
      <xdr:row>81</xdr:row>
      <xdr:rowOff>84001</xdr:rowOff>
    </xdr:to>
    <xdr:sp macro="" textlink="">
      <xdr:nvSpPr>
        <xdr:cNvPr id="252" name="フローチャート: 判断 251"/>
        <xdr:cNvSpPr/>
      </xdr:nvSpPr>
      <xdr:spPr>
        <a:xfrm>
          <a:off x="2857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83638</xdr:rowOff>
    </xdr:from>
    <xdr:to>
      <xdr:col>24</xdr:col>
      <xdr:colOff>114300</xdr:colOff>
      <xdr:row>78</xdr:row>
      <xdr:rowOff>13788</xdr:rowOff>
    </xdr:to>
    <xdr:sp macro="" textlink="">
      <xdr:nvSpPr>
        <xdr:cNvPr id="258" name="楕円 257"/>
        <xdr:cNvSpPr/>
      </xdr:nvSpPr>
      <xdr:spPr>
        <a:xfrm>
          <a:off x="4584700" y="1328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36665</xdr:rowOff>
    </xdr:from>
    <xdr:ext cx="405111" cy="259045"/>
    <xdr:sp macro="" textlink="">
      <xdr:nvSpPr>
        <xdr:cNvPr id="259" name="【公営住宅】&#10;有形固定資産減価償却率該当値テキスト"/>
        <xdr:cNvSpPr txBox="1"/>
      </xdr:nvSpPr>
      <xdr:spPr>
        <a:xfrm>
          <a:off x="4673600" y="13238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93436</xdr:rowOff>
    </xdr:from>
    <xdr:to>
      <xdr:col>20</xdr:col>
      <xdr:colOff>38100</xdr:colOff>
      <xdr:row>78</xdr:row>
      <xdr:rowOff>23586</xdr:rowOff>
    </xdr:to>
    <xdr:sp macro="" textlink="">
      <xdr:nvSpPr>
        <xdr:cNvPr id="260" name="楕円 259"/>
        <xdr:cNvSpPr/>
      </xdr:nvSpPr>
      <xdr:spPr>
        <a:xfrm>
          <a:off x="3746500" y="1329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134438</xdr:rowOff>
    </xdr:from>
    <xdr:to>
      <xdr:col>24</xdr:col>
      <xdr:colOff>63500</xdr:colOff>
      <xdr:row>77</xdr:row>
      <xdr:rowOff>144236</xdr:rowOff>
    </xdr:to>
    <xdr:cxnSp macro="">
      <xdr:nvCxnSpPr>
        <xdr:cNvPr id="261" name="直線コネクタ 260"/>
        <xdr:cNvCxnSpPr/>
      </xdr:nvCxnSpPr>
      <xdr:spPr>
        <a:xfrm flipV="1">
          <a:off x="3797300" y="13336088"/>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67311</xdr:rowOff>
    </xdr:from>
    <xdr:to>
      <xdr:col>15</xdr:col>
      <xdr:colOff>101600</xdr:colOff>
      <xdr:row>77</xdr:row>
      <xdr:rowOff>168911</xdr:rowOff>
    </xdr:to>
    <xdr:sp macro="" textlink="">
      <xdr:nvSpPr>
        <xdr:cNvPr id="262" name="楕円 261"/>
        <xdr:cNvSpPr/>
      </xdr:nvSpPr>
      <xdr:spPr>
        <a:xfrm>
          <a:off x="2857500" y="1326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118111</xdr:rowOff>
    </xdr:from>
    <xdr:to>
      <xdr:col>19</xdr:col>
      <xdr:colOff>177800</xdr:colOff>
      <xdr:row>77</xdr:row>
      <xdr:rowOff>144236</xdr:rowOff>
    </xdr:to>
    <xdr:cxnSp macro="">
      <xdr:nvCxnSpPr>
        <xdr:cNvPr id="263" name="直線コネクタ 262"/>
        <xdr:cNvCxnSpPr/>
      </xdr:nvCxnSpPr>
      <xdr:spPr>
        <a:xfrm>
          <a:off x="2908300" y="13319761"/>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111051</xdr:rowOff>
    </xdr:from>
    <xdr:ext cx="405111" cy="259045"/>
    <xdr:sp macro="" textlink="">
      <xdr:nvSpPr>
        <xdr:cNvPr id="264" name="n_1aveValue【公営住宅】&#10;有形固定資産減価償却率"/>
        <xdr:cNvSpPr txBox="1"/>
      </xdr:nvSpPr>
      <xdr:spPr>
        <a:xfrm>
          <a:off x="3582044"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75128</xdr:rowOff>
    </xdr:from>
    <xdr:ext cx="405111" cy="259045"/>
    <xdr:sp macro="" textlink="">
      <xdr:nvSpPr>
        <xdr:cNvPr id="265" name="n_2aveValue【公営住宅】&#10;有形固定資産減価償却率"/>
        <xdr:cNvSpPr txBox="1"/>
      </xdr:nvSpPr>
      <xdr:spPr>
        <a:xfrm>
          <a:off x="27057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40113</xdr:rowOff>
    </xdr:from>
    <xdr:ext cx="405111" cy="259045"/>
    <xdr:sp macro="" textlink="">
      <xdr:nvSpPr>
        <xdr:cNvPr id="266" name="n_1mainValue【公営住宅】&#10;有形固定資産減価償却率"/>
        <xdr:cNvSpPr txBox="1"/>
      </xdr:nvSpPr>
      <xdr:spPr>
        <a:xfrm>
          <a:off x="3582044" y="13070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13988</xdr:rowOff>
    </xdr:from>
    <xdr:ext cx="405111" cy="259045"/>
    <xdr:sp macro="" textlink="">
      <xdr:nvSpPr>
        <xdr:cNvPr id="267" name="n_2mainValue【公営住宅】&#10;有形固定資産減価償却率"/>
        <xdr:cNvSpPr txBox="1"/>
      </xdr:nvSpPr>
      <xdr:spPr>
        <a:xfrm>
          <a:off x="2705744" y="1304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8" name="直線コネクタ 27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9" name="テキスト ボックス 27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0" name="直線コネクタ 27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1" name="テキスト ボックス 28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2" name="直線コネクタ 28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3" name="テキスト ボックス 28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4" name="直線コネクタ 28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5" name="テキスト ボックス 28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6" name="直線コネクタ 28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7" name="テキスト ボックス 28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121310</xdr:rowOff>
    </xdr:from>
    <xdr:to>
      <xdr:col>54</xdr:col>
      <xdr:colOff>189865</xdr:colOff>
      <xdr:row>86</xdr:row>
      <xdr:rowOff>17983</xdr:rowOff>
    </xdr:to>
    <xdr:cxnSp macro="">
      <xdr:nvCxnSpPr>
        <xdr:cNvPr id="289" name="直線コネクタ 288"/>
        <xdr:cNvCxnSpPr/>
      </xdr:nvCxnSpPr>
      <xdr:spPr>
        <a:xfrm flipV="1">
          <a:off x="10476865" y="13665860"/>
          <a:ext cx="0" cy="1096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21810</xdr:rowOff>
    </xdr:from>
    <xdr:ext cx="469744" cy="259045"/>
    <xdr:sp macro="" textlink="">
      <xdr:nvSpPr>
        <xdr:cNvPr id="290" name="【公営住宅】&#10;一人当たり面積最小値テキスト"/>
        <xdr:cNvSpPr txBox="1"/>
      </xdr:nvSpPr>
      <xdr:spPr>
        <a:xfrm>
          <a:off x="10515600" y="147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17983</xdr:rowOff>
    </xdr:from>
    <xdr:to>
      <xdr:col>55</xdr:col>
      <xdr:colOff>88900</xdr:colOff>
      <xdr:row>86</xdr:row>
      <xdr:rowOff>17983</xdr:rowOff>
    </xdr:to>
    <xdr:cxnSp macro="">
      <xdr:nvCxnSpPr>
        <xdr:cNvPr id="291" name="直線コネクタ 290"/>
        <xdr:cNvCxnSpPr/>
      </xdr:nvCxnSpPr>
      <xdr:spPr>
        <a:xfrm>
          <a:off x="10388600" y="1476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67987</xdr:rowOff>
    </xdr:from>
    <xdr:ext cx="469744" cy="259045"/>
    <xdr:sp macro="" textlink="">
      <xdr:nvSpPr>
        <xdr:cNvPr id="292" name="【公営住宅】&#10;一人当たり面積最大値テキスト"/>
        <xdr:cNvSpPr txBox="1"/>
      </xdr:nvSpPr>
      <xdr:spPr>
        <a:xfrm>
          <a:off x="10515600" y="1344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121310</xdr:rowOff>
    </xdr:from>
    <xdr:to>
      <xdr:col>55</xdr:col>
      <xdr:colOff>88900</xdr:colOff>
      <xdr:row>79</xdr:row>
      <xdr:rowOff>121310</xdr:rowOff>
    </xdr:to>
    <xdr:cxnSp macro="">
      <xdr:nvCxnSpPr>
        <xdr:cNvPr id="293" name="直線コネクタ 292"/>
        <xdr:cNvCxnSpPr/>
      </xdr:nvCxnSpPr>
      <xdr:spPr>
        <a:xfrm>
          <a:off x="10388600" y="1366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65397</xdr:rowOff>
    </xdr:from>
    <xdr:ext cx="469744" cy="259045"/>
    <xdr:sp macro="" textlink="">
      <xdr:nvSpPr>
        <xdr:cNvPr id="294" name="【公営住宅】&#10;一人当たり面積平均値テキスト"/>
        <xdr:cNvSpPr txBox="1"/>
      </xdr:nvSpPr>
      <xdr:spPr>
        <a:xfrm>
          <a:off x="10515600" y="14467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86970</xdr:rowOff>
    </xdr:from>
    <xdr:to>
      <xdr:col>55</xdr:col>
      <xdr:colOff>50800</xdr:colOff>
      <xdr:row>85</xdr:row>
      <xdr:rowOff>17120</xdr:rowOff>
    </xdr:to>
    <xdr:sp macro="" textlink="">
      <xdr:nvSpPr>
        <xdr:cNvPr id="295" name="フローチャート: 判断 294"/>
        <xdr:cNvSpPr/>
      </xdr:nvSpPr>
      <xdr:spPr>
        <a:xfrm>
          <a:off x="104267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61367</xdr:rowOff>
    </xdr:from>
    <xdr:to>
      <xdr:col>50</xdr:col>
      <xdr:colOff>165100</xdr:colOff>
      <xdr:row>84</xdr:row>
      <xdr:rowOff>162967</xdr:rowOff>
    </xdr:to>
    <xdr:sp macro="" textlink="">
      <xdr:nvSpPr>
        <xdr:cNvPr id="296" name="フローチャート: 判断 295"/>
        <xdr:cNvSpPr/>
      </xdr:nvSpPr>
      <xdr:spPr>
        <a:xfrm>
          <a:off x="9588500" y="1446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76912</xdr:rowOff>
    </xdr:from>
    <xdr:to>
      <xdr:col>46</xdr:col>
      <xdr:colOff>38100</xdr:colOff>
      <xdr:row>85</xdr:row>
      <xdr:rowOff>7062</xdr:rowOff>
    </xdr:to>
    <xdr:sp macro="" textlink="">
      <xdr:nvSpPr>
        <xdr:cNvPr id="297" name="フローチャート: 判断 296"/>
        <xdr:cNvSpPr/>
      </xdr:nvSpPr>
      <xdr:spPr>
        <a:xfrm>
          <a:off x="8699500" y="1447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8" name="テキスト ボックス 29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9" name="テキスト ボックス 29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0" name="テキスト ボックス 29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1" name="テキスト ボックス 30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2" name="テキスト ボックス 30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70510</xdr:rowOff>
    </xdr:from>
    <xdr:to>
      <xdr:col>55</xdr:col>
      <xdr:colOff>50800</xdr:colOff>
      <xdr:row>80</xdr:row>
      <xdr:rowOff>660</xdr:rowOff>
    </xdr:to>
    <xdr:sp macro="" textlink="">
      <xdr:nvSpPr>
        <xdr:cNvPr id="303" name="楕円 302"/>
        <xdr:cNvSpPr/>
      </xdr:nvSpPr>
      <xdr:spPr>
        <a:xfrm>
          <a:off x="10426700" y="1361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23537</xdr:rowOff>
    </xdr:from>
    <xdr:ext cx="469744" cy="259045"/>
    <xdr:sp macro="" textlink="">
      <xdr:nvSpPr>
        <xdr:cNvPr id="304" name="【公営住宅】&#10;一人当たり面積該当値テキスト"/>
        <xdr:cNvSpPr txBox="1"/>
      </xdr:nvSpPr>
      <xdr:spPr>
        <a:xfrm>
          <a:off x="10515600" y="1356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98400</xdr:rowOff>
    </xdr:from>
    <xdr:to>
      <xdr:col>50</xdr:col>
      <xdr:colOff>165100</xdr:colOff>
      <xdr:row>80</xdr:row>
      <xdr:rowOff>28550</xdr:rowOff>
    </xdr:to>
    <xdr:sp macro="" textlink="">
      <xdr:nvSpPr>
        <xdr:cNvPr id="305" name="楕円 304"/>
        <xdr:cNvSpPr/>
      </xdr:nvSpPr>
      <xdr:spPr>
        <a:xfrm>
          <a:off x="9588500" y="1364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121310</xdr:rowOff>
    </xdr:from>
    <xdr:to>
      <xdr:col>55</xdr:col>
      <xdr:colOff>0</xdr:colOff>
      <xdr:row>79</xdr:row>
      <xdr:rowOff>149200</xdr:rowOff>
    </xdr:to>
    <xdr:cxnSp macro="">
      <xdr:nvCxnSpPr>
        <xdr:cNvPr id="306" name="直線コネクタ 305"/>
        <xdr:cNvCxnSpPr/>
      </xdr:nvCxnSpPr>
      <xdr:spPr>
        <a:xfrm flipV="1">
          <a:off x="9639300" y="13665860"/>
          <a:ext cx="8382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129490</xdr:rowOff>
    </xdr:from>
    <xdr:to>
      <xdr:col>46</xdr:col>
      <xdr:colOff>38100</xdr:colOff>
      <xdr:row>81</xdr:row>
      <xdr:rowOff>59640</xdr:rowOff>
    </xdr:to>
    <xdr:sp macro="" textlink="">
      <xdr:nvSpPr>
        <xdr:cNvPr id="307" name="楕円 306"/>
        <xdr:cNvSpPr/>
      </xdr:nvSpPr>
      <xdr:spPr>
        <a:xfrm>
          <a:off x="8699500" y="1384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149200</xdr:rowOff>
    </xdr:from>
    <xdr:to>
      <xdr:col>50</xdr:col>
      <xdr:colOff>114300</xdr:colOff>
      <xdr:row>81</xdr:row>
      <xdr:rowOff>8840</xdr:rowOff>
    </xdr:to>
    <xdr:cxnSp macro="">
      <xdr:nvCxnSpPr>
        <xdr:cNvPr id="308" name="直線コネクタ 307"/>
        <xdr:cNvCxnSpPr/>
      </xdr:nvCxnSpPr>
      <xdr:spPr>
        <a:xfrm flipV="1">
          <a:off x="8750300" y="13693750"/>
          <a:ext cx="889000" cy="20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154094</xdr:rowOff>
    </xdr:from>
    <xdr:ext cx="469744" cy="259045"/>
    <xdr:sp macro="" textlink="">
      <xdr:nvSpPr>
        <xdr:cNvPr id="309" name="n_1aveValue【公営住宅】&#10;一人当たり面積"/>
        <xdr:cNvSpPr txBox="1"/>
      </xdr:nvSpPr>
      <xdr:spPr>
        <a:xfrm>
          <a:off x="9391727" y="1455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169639</xdr:rowOff>
    </xdr:from>
    <xdr:ext cx="469744" cy="259045"/>
    <xdr:sp macro="" textlink="">
      <xdr:nvSpPr>
        <xdr:cNvPr id="310" name="n_2aveValue【公営住宅】&#10;一人当たり面積"/>
        <xdr:cNvSpPr txBox="1"/>
      </xdr:nvSpPr>
      <xdr:spPr>
        <a:xfrm>
          <a:off x="8515427" y="1457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45077</xdr:rowOff>
    </xdr:from>
    <xdr:ext cx="469744" cy="259045"/>
    <xdr:sp macro="" textlink="">
      <xdr:nvSpPr>
        <xdr:cNvPr id="311" name="n_1mainValue【公営住宅】&#10;一人当たり面積"/>
        <xdr:cNvSpPr txBox="1"/>
      </xdr:nvSpPr>
      <xdr:spPr>
        <a:xfrm>
          <a:off x="9391727" y="1341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76167</xdr:rowOff>
    </xdr:from>
    <xdr:ext cx="469744" cy="259045"/>
    <xdr:sp macro="" textlink="">
      <xdr:nvSpPr>
        <xdr:cNvPr id="312" name="n_2mainValue【公営住宅】&#10;一人当たり面積"/>
        <xdr:cNvSpPr txBox="1"/>
      </xdr:nvSpPr>
      <xdr:spPr>
        <a:xfrm>
          <a:off x="8515427" y="1362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3" name="正方形/長方形 31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4" name="正方形/長方形 31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5" name="正方形/長方形 31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6" name="正方形/長方形 31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7" name="正方形/長方形 31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8" name="正方形/長方形 31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9" name="正方形/長方形 31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0" name="正方形/長方形 31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1" name="テキスト ボックス 32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2" name="直線コネクタ 32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3" name="テキスト ボックス 32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4" name="直線コネクタ 32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5" name="テキスト ボックス 324"/>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6" name="直線コネクタ 32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7" name="テキスト ボックス 32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8" name="直線コネクタ 32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9" name="テキスト ボックス 32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0" name="直線コネクタ 32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1" name="テキスト ボックス 33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2" name="直線コネクタ 33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3" name="テキスト ボックス 332"/>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4" name="直線コネクタ 33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5" name="テキスト ボックス 33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6"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9525</xdr:rowOff>
    </xdr:from>
    <xdr:to>
      <xdr:col>24</xdr:col>
      <xdr:colOff>62865</xdr:colOff>
      <xdr:row>109</xdr:row>
      <xdr:rowOff>19050</xdr:rowOff>
    </xdr:to>
    <xdr:cxnSp macro="">
      <xdr:nvCxnSpPr>
        <xdr:cNvPr id="337" name="直線コネクタ 336"/>
        <xdr:cNvCxnSpPr/>
      </xdr:nvCxnSpPr>
      <xdr:spPr>
        <a:xfrm flipV="1">
          <a:off x="4634865" y="1715452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22877</xdr:rowOff>
    </xdr:from>
    <xdr:ext cx="405111" cy="259045"/>
    <xdr:sp macro="" textlink="">
      <xdr:nvSpPr>
        <xdr:cNvPr id="338" name="【港湾・漁港】&#10;有形固定資産減価償却率最小値テキスト"/>
        <xdr:cNvSpPr txBox="1"/>
      </xdr:nvSpPr>
      <xdr:spPr>
        <a:xfrm>
          <a:off x="4673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19050</xdr:rowOff>
    </xdr:from>
    <xdr:to>
      <xdr:col>24</xdr:col>
      <xdr:colOff>152400</xdr:colOff>
      <xdr:row>109</xdr:row>
      <xdr:rowOff>19050</xdr:rowOff>
    </xdr:to>
    <xdr:cxnSp macro="">
      <xdr:nvCxnSpPr>
        <xdr:cNvPr id="339" name="直線コネクタ 338"/>
        <xdr:cNvCxnSpPr/>
      </xdr:nvCxnSpPr>
      <xdr:spPr>
        <a:xfrm>
          <a:off x="4546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127652</xdr:rowOff>
    </xdr:from>
    <xdr:ext cx="405111" cy="259045"/>
    <xdr:sp macro="" textlink="">
      <xdr:nvSpPr>
        <xdr:cNvPr id="340" name="【港湾・漁港】&#10;有形固定資産減価償却率最大値テキスト"/>
        <xdr:cNvSpPr txBox="1"/>
      </xdr:nvSpPr>
      <xdr:spPr>
        <a:xfrm>
          <a:off x="4673600" y="1692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9525</xdr:rowOff>
    </xdr:from>
    <xdr:to>
      <xdr:col>24</xdr:col>
      <xdr:colOff>152400</xdr:colOff>
      <xdr:row>100</xdr:row>
      <xdr:rowOff>9525</xdr:rowOff>
    </xdr:to>
    <xdr:cxnSp macro="">
      <xdr:nvCxnSpPr>
        <xdr:cNvPr id="341" name="直線コネクタ 340"/>
        <xdr:cNvCxnSpPr/>
      </xdr:nvCxnSpPr>
      <xdr:spPr>
        <a:xfrm>
          <a:off x="4546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57802</xdr:rowOff>
    </xdr:from>
    <xdr:ext cx="405111" cy="259045"/>
    <xdr:sp macro="" textlink="">
      <xdr:nvSpPr>
        <xdr:cNvPr id="342" name="【港湾・漁港】&#10;有形固定資産減価償却率平均値テキスト"/>
        <xdr:cNvSpPr txBox="1"/>
      </xdr:nvSpPr>
      <xdr:spPr>
        <a:xfrm>
          <a:off x="4673600" y="17888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34925</xdr:rowOff>
    </xdr:from>
    <xdr:to>
      <xdr:col>24</xdr:col>
      <xdr:colOff>114300</xdr:colOff>
      <xdr:row>105</xdr:row>
      <xdr:rowOff>136525</xdr:rowOff>
    </xdr:to>
    <xdr:sp macro="" textlink="">
      <xdr:nvSpPr>
        <xdr:cNvPr id="343" name="フローチャート: 判断 342"/>
        <xdr:cNvSpPr/>
      </xdr:nvSpPr>
      <xdr:spPr>
        <a:xfrm>
          <a:off x="4584700" y="180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27305</xdr:rowOff>
    </xdr:from>
    <xdr:to>
      <xdr:col>20</xdr:col>
      <xdr:colOff>38100</xdr:colOff>
      <xdr:row>102</xdr:row>
      <xdr:rowOff>128905</xdr:rowOff>
    </xdr:to>
    <xdr:sp macro="" textlink="">
      <xdr:nvSpPr>
        <xdr:cNvPr id="344" name="フローチャート: 判断 343"/>
        <xdr:cNvSpPr/>
      </xdr:nvSpPr>
      <xdr:spPr>
        <a:xfrm>
          <a:off x="3746500" y="1751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76836</xdr:rowOff>
    </xdr:from>
    <xdr:to>
      <xdr:col>15</xdr:col>
      <xdr:colOff>101600</xdr:colOff>
      <xdr:row>104</xdr:row>
      <xdr:rowOff>6986</xdr:rowOff>
    </xdr:to>
    <xdr:sp macro="" textlink="">
      <xdr:nvSpPr>
        <xdr:cNvPr id="345" name="フローチャート: 判断 344"/>
        <xdr:cNvSpPr/>
      </xdr:nvSpPr>
      <xdr:spPr>
        <a:xfrm>
          <a:off x="28575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6" name="テキスト ボックス 34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7" name="テキスト ボックス 34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8" name="テキスト ボックス 34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9" name="テキスト ボックス 34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0" name="テキスト ボックス 34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113030</xdr:rowOff>
    </xdr:from>
    <xdr:to>
      <xdr:col>24</xdr:col>
      <xdr:colOff>114300</xdr:colOff>
      <xdr:row>106</xdr:row>
      <xdr:rowOff>43180</xdr:rowOff>
    </xdr:to>
    <xdr:sp macro="" textlink="">
      <xdr:nvSpPr>
        <xdr:cNvPr id="351" name="楕円 350"/>
        <xdr:cNvSpPr/>
      </xdr:nvSpPr>
      <xdr:spPr>
        <a:xfrm>
          <a:off x="45847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91457</xdr:rowOff>
    </xdr:from>
    <xdr:ext cx="405111" cy="259045"/>
    <xdr:sp macro="" textlink="">
      <xdr:nvSpPr>
        <xdr:cNvPr id="352" name="【港湾・漁港】&#10;有形固定資産減価償却率該当値テキスト"/>
        <xdr:cNvSpPr txBox="1"/>
      </xdr:nvSpPr>
      <xdr:spPr>
        <a:xfrm>
          <a:off x="4673600"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107314</xdr:rowOff>
    </xdr:from>
    <xdr:to>
      <xdr:col>20</xdr:col>
      <xdr:colOff>38100</xdr:colOff>
      <xdr:row>104</xdr:row>
      <xdr:rowOff>37464</xdr:rowOff>
    </xdr:to>
    <xdr:sp macro="" textlink="">
      <xdr:nvSpPr>
        <xdr:cNvPr id="353" name="楕円 352"/>
        <xdr:cNvSpPr/>
      </xdr:nvSpPr>
      <xdr:spPr>
        <a:xfrm>
          <a:off x="3746500" y="1776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158114</xdr:rowOff>
    </xdr:from>
    <xdr:to>
      <xdr:col>24</xdr:col>
      <xdr:colOff>63500</xdr:colOff>
      <xdr:row>105</xdr:row>
      <xdr:rowOff>163830</xdr:rowOff>
    </xdr:to>
    <xdr:cxnSp macro="">
      <xdr:nvCxnSpPr>
        <xdr:cNvPr id="354" name="直線コネクタ 353"/>
        <xdr:cNvCxnSpPr/>
      </xdr:nvCxnSpPr>
      <xdr:spPr>
        <a:xfrm>
          <a:off x="3797300" y="17817464"/>
          <a:ext cx="838200" cy="34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92075</xdr:rowOff>
    </xdr:from>
    <xdr:to>
      <xdr:col>15</xdr:col>
      <xdr:colOff>101600</xdr:colOff>
      <xdr:row>104</xdr:row>
      <xdr:rowOff>22225</xdr:rowOff>
    </xdr:to>
    <xdr:sp macro="" textlink="">
      <xdr:nvSpPr>
        <xdr:cNvPr id="355" name="楕円 354"/>
        <xdr:cNvSpPr/>
      </xdr:nvSpPr>
      <xdr:spPr>
        <a:xfrm>
          <a:off x="2857500" y="1775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142875</xdr:rowOff>
    </xdr:from>
    <xdr:to>
      <xdr:col>19</xdr:col>
      <xdr:colOff>177800</xdr:colOff>
      <xdr:row>103</xdr:row>
      <xdr:rowOff>158114</xdr:rowOff>
    </xdr:to>
    <xdr:cxnSp macro="">
      <xdr:nvCxnSpPr>
        <xdr:cNvPr id="356" name="直線コネクタ 355"/>
        <xdr:cNvCxnSpPr/>
      </xdr:nvCxnSpPr>
      <xdr:spPr>
        <a:xfrm>
          <a:off x="2908300" y="17802225"/>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145432</xdr:rowOff>
    </xdr:from>
    <xdr:ext cx="405111" cy="259045"/>
    <xdr:sp macro="" textlink="">
      <xdr:nvSpPr>
        <xdr:cNvPr id="357" name="n_1aveValue【港湾・漁港】&#10;有形固定資産減価償却率"/>
        <xdr:cNvSpPr txBox="1"/>
      </xdr:nvSpPr>
      <xdr:spPr>
        <a:xfrm>
          <a:off x="3582044" y="1729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23513</xdr:rowOff>
    </xdr:from>
    <xdr:ext cx="405111" cy="259045"/>
    <xdr:sp macro="" textlink="">
      <xdr:nvSpPr>
        <xdr:cNvPr id="358" name="n_2aveValue【港湾・漁港】&#10;有形固定資産減価償却率"/>
        <xdr:cNvSpPr txBox="1"/>
      </xdr:nvSpPr>
      <xdr:spPr>
        <a:xfrm>
          <a:off x="2705744" y="1751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28591</xdr:rowOff>
    </xdr:from>
    <xdr:ext cx="405111" cy="259045"/>
    <xdr:sp macro="" textlink="">
      <xdr:nvSpPr>
        <xdr:cNvPr id="359" name="n_1mainValue【港湾・漁港】&#10;有形固定資産減価償却率"/>
        <xdr:cNvSpPr txBox="1"/>
      </xdr:nvSpPr>
      <xdr:spPr>
        <a:xfrm>
          <a:off x="3582044" y="1785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13352</xdr:rowOff>
    </xdr:from>
    <xdr:ext cx="405111" cy="259045"/>
    <xdr:sp macro="" textlink="">
      <xdr:nvSpPr>
        <xdr:cNvPr id="360" name="n_2mainValue【港湾・漁港】&#10;有形固定資産減価償却率"/>
        <xdr:cNvSpPr txBox="1"/>
      </xdr:nvSpPr>
      <xdr:spPr>
        <a:xfrm>
          <a:off x="2705744" y="1784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1" name="正方形/長方形 36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2" name="正方形/長方形 36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3" name="正方形/長方形 36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4" name="正方形/長方形 36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5" name="正方形/長方形 36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6" name="正方形/長方形 36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7" name="正方形/長方形 36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8" name="正方形/長方形 36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9" name="テキスト ボックス 36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0" name="直線コネクタ 36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1" name="直線コネクタ 37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72" name="テキスト ボックス 371"/>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3" name="直線コネクタ 37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74" name="テキスト ボックス 373"/>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75" name="直線コネクタ 37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76" name="テキスト ボックス 375"/>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77" name="直線コネクタ 37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78" name="テキスト ボックス 377"/>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9" name="直線コネクタ 37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80" name="テキスト ボックス 379"/>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104</xdr:row>
      <xdr:rowOff>18186</xdr:rowOff>
    </xdr:from>
    <xdr:to>
      <xdr:col>54</xdr:col>
      <xdr:colOff>189865</xdr:colOff>
      <xdr:row>108</xdr:row>
      <xdr:rowOff>75867</xdr:rowOff>
    </xdr:to>
    <xdr:cxnSp macro="">
      <xdr:nvCxnSpPr>
        <xdr:cNvPr id="382" name="直線コネクタ 381"/>
        <xdr:cNvCxnSpPr/>
      </xdr:nvCxnSpPr>
      <xdr:spPr>
        <a:xfrm flipV="1">
          <a:off x="10476865" y="17848986"/>
          <a:ext cx="0" cy="74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79694</xdr:rowOff>
    </xdr:from>
    <xdr:ext cx="313932" cy="259045"/>
    <xdr:sp macro="" textlink="">
      <xdr:nvSpPr>
        <xdr:cNvPr id="383" name="【港湾・漁港】&#10;一人当たり有形固定資産（償却資産）額最小値テキスト"/>
        <xdr:cNvSpPr txBox="1"/>
      </xdr:nvSpPr>
      <xdr:spPr>
        <a:xfrm>
          <a:off x="10515600" y="185962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75867</xdr:rowOff>
    </xdr:from>
    <xdr:to>
      <xdr:col>55</xdr:col>
      <xdr:colOff>88900</xdr:colOff>
      <xdr:row>108</xdr:row>
      <xdr:rowOff>75867</xdr:rowOff>
    </xdr:to>
    <xdr:cxnSp macro="">
      <xdr:nvCxnSpPr>
        <xdr:cNvPr id="384" name="直線コネクタ 383"/>
        <xdr:cNvCxnSpPr/>
      </xdr:nvCxnSpPr>
      <xdr:spPr>
        <a:xfrm>
          <a:off x="10388600" y="18592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102</xdr:row>
      <xdr:rowOff>136313</xdr:rowOff>
    </xdr:from>
    <xdr:ext cx="599010" cy="259045"/>
    <xdr:sp macro="" textlink="">
      <xdr:nvSpPr>
        <xdr:cNvPr id="385" name="【港湾・漁港】&#10;一人当たり有形固定資産（償却資産）額最大値テキスト"/>
        <xdr:cNvSpPr txBox="1"/>
      </xdr:nvSpPr>
      <xdr:spPr>
        <a:xfrm>
          <a:off x="10515600" y="17624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104</xdr:row>
      <xdr:rowOff>18186</xdr:rowOff>
    </xdr:from>
    <xdr:to>
      <xdr:col>55</xdr:col>
      <xdr:colOff>88900</xdr:colOff>
      <xdr:row>104</xdr:row>
      <xdr:rowOff>18186</xdr:rowOff>
    </xdr:to>
    <xdr:cxnSp macro="">
      <xdr:nvCxnSpPr>
        <xdr:cNvPr id="386" name="直線コネクタ 385"/>
        <xdr:cNvCxnSpPr/>
      </xdr:nvCxnSpPr>
      <xdr:spPr>
        <a:xfrm>
          <a:off x="10388600" y="1784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158187</xdr:rowOff>
    </xdr:from>
    <xdr:ext cx="534377" cy="259045"/>
    <xdr:sp macro="" textlink="">
      <xdr:nvSpPr>
        <xdr:cNvPr id="387" name="【港湾・漁港】&#10;一人当たり有形固定資産（償却資産）額平均値テキスト"/>
        <xdr:cNvSpPr txBox="1"/>
      </xdr:nvSpPr>
      <xdr:spPr>
        <a:xfrm>
          <a:off x="10515600" y="18331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8310</xdr:rowOff>
    </xdr:from>
    <xdr:to>
      <xdr:col>55</xdr:col>
      <xdr:colOff>50800</xdr:colOff>
      <xdr:row>107</xdr:row>
      <xdr:rowOff>109910</xdr:rowOff>
    </xdr:to>
    <xdr:sp macro="" textlink="">
      <xdr:nvSpPr>
        <xdr:cNvPr id="388" name="フローチャート: 判断 387"/>
        <xdr:cNvSpPr/>
      </xdr:nvSpPr>
      <xdr:spPr>
        <a:xfrm>
          <a:off x="10426700" y="1835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73685</xdr:rowOff>
    </xdr:from>
    <xdr:to>
      <xdr:col>50</xdr:col>
      <xdr:colOff>165100</xdr:colOff>
      <xdr:row>106</xdr:row>
      <xdr:rowOff>3835</xdr:rowOff>
    </xdr:to>
    <xdr:sp macro="" textlink="">
      <xdr:nvSpPr>
        <xdr:cNvPr id="389" name="フローチャート: 判断 388"/>
        <xdr:cNvSpPr/>
      </xdr:nvSpPr>
      <xdr:spPr>
        <a:xfrm>
          <a:off x="9588500" y="1807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53065</xdr:rowOff>
    </xdr:from>
    <xdr:to>
      <xdr:col>46</xdr:col>
      <xdr:colOff>38100</xdr:colOff>
      <xdr:row>106</xdr:row>
      <xdr:rowOff>154665</xdr:rowOff>
    </xdr:to>
    <xdr:sp macro="" textlink="">
      <xdr:nvSpPr>
        <xdr:cNvPr id="390" name="フローチャート: 判断 389"/>
        <xdr:cNvSpPr/>
      </xdr:nvSpPr>
      <xdr:spPr>
        <a:xfrm>
          <a:off x="8699500" y="18226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1" name="テキスト ボックス 39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2" name="テキスト ボックス 39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3" name="テキスト ボックス 39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4" name="テキスト ボックス 39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5" name="テキスト ボックス 39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138836</xdr:rowOff>
    </xdr:from>
    <xdr:to>
      <xdr:col>55</xdr:col>
      <xdr:colOff>50800</xdr:colOff>
      <xdr:row>104</xdr:row>
      <xdr:rowOff>68986</xdr:rowOff>
    </xdr:to>
    <xdr:sp macro="" textlink="">
      <xdr:nvSpPr>
        <xdr:cNvPr id="396" name="楕円 395"/>
        <xdr:cNvSpPr/>
      </xdr:nvSpPr>
      <xdr:spPr>
        <a:xfrm>
          <a:off x="10426700" y="1779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91863</xdr:rowOff>
    </xdr:from>
    <xdr:ext cx="599010" cy="259045"/>
    <xdr:sp macro="" textlink="">
      <xdr:nvSpPr>
        <xdr:cNvPr id="397" name="【港湾・漁港】&#10;一人当たり有形固定資産（償却資産）額該当値テキスト"/>
        <xdr:cNvSpPr txBox="1"/>
      </xdr:nvSpPr>
      <xdr:spPr>
        <a:xfrm>
          <a:off x="10515600" y="17751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8434</xdr:rowOff>
    </xdr:from>
    <xdr:to>
      <xdr:col>50</xdr:col>
      <xdr:colOff>165100</xdr:colOff>
      <xdr:row>101</xdr:row>
      <xdr:rowOff>110034</xdr:rowOff>
    </xdr:to>
    <xdr:sp macro="" textlink="">
      <xdr:nvSpPr>
        <xdr:cNvPr id="398" name="楕円 397"/>
        <xdr:cNvSpPr/>
      </xdr:nvSpPr>
      <xdr:spPr>
        <a:xfrm>
          <a:off x="9588500" y="1732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59234</xdr:rowOff>
    </xdr:from>
    <xdr:to>
      <xdr:col>55</xdr:col>
      <xdr:colOff>0</xdr:colOff>
      <xdr:row>104</xdr:row>
      <xdr:rowOff>18186</xdr:rowOff>
    </xdr:to>
    <xdr:cxnSp macro="">
      <xdr:nvCxnSpPr>
        <xdr:cNvPr id="399" name="直線コネクタ 398"/>
        <xdr:cNvCxnSpPr/>
      </xdr:nvCxnSpPr>
      <xdr:spPr>
        <a:xfrm>
          <a:off x="9639300" y="17375684"/>
          <a:ext cx="838200" cy="47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54062</xdr:rowOff>
    </xdr:from>
    <xdr:to>
      <xdr:col>46</xdr:col>
      <xdr:colOff>38100</xdr:colOff>
      <xdr:row>101</xdr:row>
      <xdr:rowOff>155662</xdr:rowOff>
    </xdr:to>
    <xdr:sp macro="" textlink="">
      <xdr:nvSpPr>
        <xdr:cNvPr id="400" name="楕円 399"/>
        <xdr:cNvSpPr/>
      </xdr:nvSpPr>
      <xdr:spPr>
        <a:xfrm>
          <a:off x="8699500" y="1737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59234</xdr:rowOff>
    </xdr:from>
    <xdr:to>
      <xdr:col>50</xdr:col>
      <xdr:colOff>114300</xdr:colOff>
      <xdr:row>101</xdr:row>
      <xdr:rowOff>104862</xdr:rowOff>
    </xdr:to>
    <xdr:cxnSp macro="">
      <xdr:nvCxnSpPr>
        <xdr:cNvPr id="401" name="直線コネクタ 400"/>
        <xdr:cNvCxnSpPr/>
      </xdr:nvCxnSpPr>
      <xdr:spPr>
        <a:xfrm flipV="1">
          <a:off x="8750300" y="17375684"/>
          <a:ext cx="889000" cy="4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166412</xdr:rowOff>
    </xdr:from>
    <xdr:ext cx="599010" cy="259045"/>
    <xdr:sp macro="" textlink="">
      <xdr:nvSpPr>
        <xdr:cNvPr id="402" name="n_1aveValue【港湾・漁港】&#10;一人当たり有形固定資産（償却資産）額"/>
        <xdr:cNvSpPr txBox="1"/>
      </xdr:nvSpPr>
      <xdr:spPr>
        <a:xfrm>
          <a:off x="9327095" y="18168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145792</xdr:rowOff>
    </xdr:from>
    <xdr:ext cx="534377" cy="259045"/>
    <xdr:sp macro="" textlink="">
      <xdr:nvSpPr>
        <xdr:cNvPr id="403" name="n_2aveValue【港湾・漁港】&#10;一人当たり有形固定資産（償却資産）額"/>
        <xdr:cNvSpPr txBox="1"/>
      </xdr:nvSpPr>
      <xdr:spPr>
        <a:xfrm>
          <a:off x="8483111" y="1831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99</xdr:row>
      <xdr:rowOff>126561</xdr:rowOff>
    </xdr:from>
    <xdr:ext cx="599010" cy="259045"/>
    <xdr:sp macro="" textlink="">
      <xdr:nvSpPr>
        <xdr:cNvPr id="404" name="n_1mainValue【港湾・漁港】&#10;一人当たり有形固定資産（償却資産）額"/>
        <xdr:cNvSpPr txBox="1"/>
      </xdr:nvSpPr>
      <xdr:spPr>
        <a:xfrm>
          <a:off x="9327095" y="17100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100</xdr:row>
      <xdr:rowOff>739</xdr:rowOff>
    </xdr:from>
    <xdr:ext cx="599010" cy="259045"/>
    <xdr:sp macro="" textlink="">
      <xdr:nvSpPr>
        <xdr:cNvPr id="405" name="n_2mainValue【港湾・漁港】&#10;一人当たり有形固定資産（償却資産）額"/>
        <xdr:cNvSpPr txBox="1"/>
      </xdr:nvSpPr>
      <xdr:spPr>
        <a:xfrm>
          <a:off x="8450795" y="1714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6" name="正方形/長方形 40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7" name="正方形/長方形 40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8" name="正方形/長方形 40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9" name="正方形/長方形 40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0" name="正方形/長方形 40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1" name="正方形/長方形 41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2" name="正方形/長方形 41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正方形/長方形 41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4" name="テキスト ボックス 41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5" name="直線コネクタ 41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6" name="テキスト ボックス 41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17" name="直線コネクタ 416"/>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18" name="テキスト ボックス 417"/>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19" name="直線コネクタ 418"/>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20" name="テキスト ボックス 419"/>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21" name="直線コネクタ 420"/>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22" name="テキスト ボックス 421"/>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23" name="直線コネクタ 422"/>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24" name="テキスト ボックス 423"/>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5" name="直線コネクタ 42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6" name="テキスト ボックス 42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39624</xdr:rowOff>
    </xdr:from>
    <xdr:to>
      <xdr:col>85</xdr:col>
      <xdr:colOff>126364</xdr:colOff>
      <xdr:row>40</xdr:row>
      <xdr:rowOff>48768</xdr:rowOff>
    </xdr:to>
    <xdr:cxnSp macro="">
      <xdr:nvCxnSpPr>
        <xdr:cNvPr id="428" name="直線コネクタ 427"/>
        <xdr:cNvCxnSpPr/>
      </xdr:nvCxnSpPr>
      <xdr:spPr>
        <a:xfrm flipV="1">
          <a:off x="16318864" y="5697474"/>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52595</xdr:rowOff>
    </xdr:from>
    <xdr:ext cx="405111" cy="259045"/>
    <xdr:sp macro="" textlink="">
      <xdr:nvSpPr>
        <xdr:cNvPr id="429" name="【認定こども園・幼稚園・保育所】&#10;有形固定資産減価償却率最小値テキスト"/>
        <xdr:cNvSpPr txBox="1"/>
      </xdr:nvSpPr>
      <xdr:spPr>
        <a:xfrm>
          <a:off x="16357600" y="6910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48768</xdr:rowOff>
    </xdr:from>
    <xdr:to>
      <xdr:col>86</xdr:col>
      <xdr:colOff>25400</xdr:colOff>
      <xdr:row>40</xdr:row>
      <xdr:rowOff>48768</xdr:rowOff>
    </xdr:to>
    <xdr:cxnSp macro="">
      <xdr:nvCxnSpPr>
        <xdr:cNvPr id="430" name="直線コネクタ 429"/>
        <xdr:cNvCxnSpPr/>
      </xdr:nvCxnSpPr>
      <xdr:spPr>
        <a:xfrm>
          <a:off x="16230600" y="690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157751</xdr:rowOff>
    </xdr:from>
    <xdr:ext cx="405111" cy="259045"/>
    <xdr:sp macro="" textlink="">
      <xdr:nvSpPr>
        <xdr:cNvPr id="431" name="【認定こども園・幼稚園・保育所】&#10;有形固定資産減価償却率最大値テキスト"/>
        <xdr:cNvSpPr txBox="1"/>
      </xdr:nvSpPr>
      <xdr:spPr>
        <a:xfrm>
          <a:off x="16357600" y="547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39624</xdr:rowOff>
    </xdr:from>
    <xdr:to>
      <xdr:col>86</xdr:col>
      <xdr:colOff>25400</xdr:colOff>
      <xdr:row>33</xdr:row>
      <xdr:rowOff>39624</xdr:rowOff>
    </xdr:to>
    <xdr:cxnSp macro="">
      <xdr:nvCxnSpPr>
        <xdr:cNvPr id="432" name="直線コネクタ 431"/>
        <xdr:cNvCxnSpPr/>
      </xdr:nvCxnSpPr>
      <xdr:spPr>
        <a:xfrm>
          <a:off x="16230600" y="569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79265</xdr:rowOff>
    </xdr:from>
    <xdr:ext cx="405111" cy="259045"/>
    <xdr:sp macro="" textlink="">
      <xdr:nvSpPr>
        <xdr:cNvPr id="433" name="【認定こども園・幼稚園・保育所】&#10;有形固定資産減価償却率平均値テキスト"/>
        <xdr:cNvSpPr txBox="1"/>
      </xdr:nvSpPr>
      <xdr:spPr>
        <a:xfrm>
          <a:off x="16357600" y="6422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100838</xdr:rowOff>
    </xdr:from>
    <xdr:to>
      <xdr:col>85</xdr:col>
      <xdr:colOff>177800</xdr:colOff>
      <xdr:row>38</xdr:row>
      <xdr:rowOff>30988</xdr:rowOff>
    </xdr:to>
    <xdr:sp macro="" textlink="">
      <xdr:nvSpPr>
        <xdr:cNvPr id="434" name="フローチャート: 判断 433"/>
        <xdr:cNvSpPr/>
      </xdr:nvSpPr>
      <xdr:spPr>
        <a:xfrm>
          <a:off x="162687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89408</xdr:rowOff>
    </xdr:from>
    <xdr:to>
      <xdr:col>81</xdr:col>
      <xdr:colOff>101600</xdr:colOff>
      <xdr:row>38</xdr:row>
      <xdr:rowOff>19558</xdr:rowOff>
    </xdr:to>
    <xdr:sp macro="" textlink="">
      <xdr:nvSpPr>
        <xdr:cNvPr id="435" name="フローチャート: 判断 434"/>
        <xdr:cNvSpPr/>
      </xdr:nvSpPr>
      <xdr:spPr>
        <a:xfrm>
          <a:off x="15430500" y="643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84836</xdr:rowOff>
    </xdr:from>
    <xdr:to>
      <xdr:col>76</xdr:col>
      <xdr:colOff>165100</xdr:colOff>
      <xdr:row>38</xdr:row>
      <xdr:rowOff>14986</xdr:rowOff>
    </xdr:to>
    <xdr:sp macro="" textlink="">
      <xdr:nvSpPr>
        <xdr:cNvPr id="436" name="フローチャート: 判断 435"/>
        <xdr:cNvSpPr/>
      </xdr:nvSpPr>
      <xdr:spPr>
        <a:xfrm>
          <a:off x="14541500" y="642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7" name="テキスト ボックス 43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8" name="テキスト ボックス 43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9" name="テキスト ボックス 43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0" name="テキスト ボックス 43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1" name="テキスト ボックス 44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160274</xdr:rowOff>
    </xdr:from>
    <xdr:to>
      <xdr:col>85</xdr:col>
      <xdr:colOff>177800</xdr:colOff>
      <xdr:row>33</xdr:row>
      <xdr:rowOff>90424</xdr:rowOff>
    </xdr:to>
    <xdr:sp macro="" textlink="">
      <xdr:nvSpPr>
        <xdr:cNvPr id="442" name="楕円 441"/>
        <xdr:cNvSpPr/>
      </xdr:nvSpPr>
      <xdr:spPr>
        <a:xfrm>
          <a:off x="16268700" y="564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113301</xdr:rowOff>
    </xdr:from>
    <xdr:ext cx="405111" cy="259045"/>
    <xdr:sp macro="" textlink="">
      <xdr:nvSpPr>
        <xdr:cNvPr id="443" name="【認定こども園・幼稚園・保育所】&#10;有形固定資産減価償却率該当値テキスト"/>
        <xdr:cNvSpPr txBox="1"/>
      </xdr:nvSpPr>
      <xdr:spPr>
        <a:xfrm>
          <a:off x="16357600" y="5599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164846</xdr:rowOff>
    </xdr:from>
    <xdr:to>
      <xdr:col>81</xdr:col>
      <xdr:colOff>101600</xdr:colOff>
      <xdr:row>33</xdr:row>
      <xdr:rowOff>94996</xdr:rowOff>
    </xdr:to>
    <xdr:sp macro="" textlink="">
      <xdr:nvSpPr>
        <xdr:cNvPr id="444" name="楕円 443"/>
        <xdr:cNvSpPr/>
      </xdr:nvSpPr>
      <xdr:spPr>
        <a:xfrm>
          <a:off x="15430500" y="565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39624</xdr:rowOff>
    </xdr:from>
    <xdr:to>
      <xdr:col>85</xdr:col>
      <xdr:colOff>127000</xdr:colOff>
      <xdr:row>33</xdr:row>
      <xdr:rowOff>44196</xdr:rowOff>
    </xdr:to>
    <xdr:cxnSp macro="">
      <xdr:nvCxnSpPr>
        <xdr:cNvPr id="445" name="直線コネクタ 444"/>
        <xdr:cNvCxnSpPr/>
      </xdr:nvCxnSpPr>
      <xdr:spPr>
        <a:xfrm flipV="1">
          <a:off x="15481300" y="569747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77978</xdr:rowOff>
    </xdr:from>
    <xdr:to>
      <xdr:col>76</xdr:col>
      <xdr:colOff>165100</xdr:colOff>
      <xdr:row>35</xdr:row>
      <xdr:rowOff>8128</xdr:rowOff>
    </xdr:to>
    <xdr:sp macro="" textlink="">
      <xdr:nvSpPr>
        <xdr:cNvPr id="446" name="楕円 445"/>
        <xdr:cNvSpPr/>
      </xdr:nvSpPr>
      <xdr:spPr>
        <a:xfrm>
          <a:off x="14541500" y="590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44196</xdr:rowOff>
    </xdr:from>
    <xdr:to>
      <xdr:col>81</xdr:col>
      <xdr:colOff>50800</xdr:colOff>
      <xdr:row>34</xdr:row>
      <xdr:rowOff>128778</xdr:rowOff>
    </xdr:to>
    <xdr:cxnSp macro="">
      <xdr:nvCxnSpPr>
        <xdr:cNvPr id="447" name="直線コネクタ 446"/>
        <xdr:cNvCxnSpPr/>
      </xdr:nvCxnSpPr>
      <xdr:spPr>
        <a:xfrm flipV="1">
          <a:off x="14592300" y="5702046"/>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10685</xdr:rowOff>
    </xdr:from>
    <xdr:ext cx="405111" cy="259045"/>
    <xdr:sp macro="" textlink="">
      <xdr:nvSpPr>
        <xdr:cNvPr id="448" name="n_1aveValue【認定こども園・幼稚園・保育所】&#10;有形固定資産減価償却率"/>
        <xdr:cNvSpPr txBox="1"/>
      </xdr:nvSpPr>
      <xdr:spPr>
        <a:xfrm>
          <a:off x="15266044" y="652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6113</xdr:rowOff>
    </xdr:from>
    <xdr:ext cx="405111" cy="259045"/>
    <xdr:sp macro="" textlink="">
      <xdr:nvSpPr>
        <xdr:cNvPr id="449" name="n_2aveValue【認定こども園・幼稚園・保育所】&#10;有形固定資産減価償却率"/>
        <xdr:cNvSpPr txBox="1"/>
      </xdr:nvSpPr>
      <xdr:spPr>
        <a:xfrm>
          <a:off x="14389744" y="6521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111523</xdr:rowOff>
    </xdr:from>
    <xdr:ext cx="405111" cy="259045"/>
    <xdr:sp macro="" textlink="">
      <xdr:nvSpPr>
        <xdr:cNvPr id="450" name="n_1mainValue【認定こども園・幼稚園・保育所】&#10;有形固定資産減価償却率"/>
        <xdr:cNvSpPr txBox="1"/>
      </xdr:nvSpPr>
      <xdr:spPr>
        <a:xfrm>
          <a:off x="15266044" y="542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24655</xdr:rowOff>
    </xdr:from>
    <xdr:ext cx="405111" cy="259045"/>
    <xdr:sp macro="" textlink="">
      <xdr:nvSpPr>
        <xdr:cNvPr id="451" name="n_2mainValue【認定こども園・幼稚園・保育所】&#10;有形固定資産減価償却率"/>
        <xdr:cNvSpPr txBox="1"/>
      </xdr:nvSpPr>
      <xdr:spPr>
        <a:xfrm>
          <a:off x="14389744" y="5682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2" name="直線コネクタ 46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3" name="テキスト ボックス 46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4" name="直線コネクタ 46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5" name="テキスト ボックス 46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6" name="直線コネクタ 46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7" name="テキスト ボックス 46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8" name="直線コネクタ 46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9" name="テキスト ボックス 46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0" name="直線コネクタ 46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1" name="テキスト ボックス 47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41</xdr:row>
      <xdr:rowOff>129540</xdr:rowOff>
    </xdr:to>
    <xdr:cxnSp macro="">
      <xdr:nvCxnSpPr>
        <xdr:cNvPr id="475" name="直線コネクタ 474"/>
        <xdr:cNvCxnSpPr/>
      </xdr:nvCxnSpPr>
      <xdr:spPr>
        <a:xfrm flipV="1">
          <a:off x="22160864" y="589788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133367</xdr:rowOff>
    </xdr:from>
    <xdr:ext cx="469744" cy="259045"/>
    <xdr:sp macro="" textlink="">
      <xdr:nvSpPr>
        <xdr:cNvPr id="476" name="【認定こども園・幼稚園・保育所】&#10;一人当たり面積最小値テキスト"/>
        <xdr:cNvSpPr txBox="1"/>
      </xdr:nvSpPr>
      <xdr:spPr>
        <a:xfrm>
          <a:off x="22199600"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129540</xdr:rowOff>
    </xdr:from>
    <xdr:to>
      <xdr:col>116</xdr:col>
      <xdr:colOff>152400</xdr:colOff>
      <xdr:row>41</xdr:row>
      <xdr:rowOff>129540</xdr:rowOff>
    </xdr:to>
    <xdr:cxnSp macro="">
      <xdr:nvCxnSpPr>
        <xdr:cNvPr id="477" name="直線コネクタ 476"/>
        <xdr:cNvCxnSpPr/>
      </xdr:nvCxnSpPr>
      <xdr:spPr>
        <a:xfrm>
          <a:off x="22072600" y="715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478" name="【認定こども園・幼稚園・保育所】&#10;一人当たり面積最大値テキスト"/>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479" name="直線コネクタ 478"/>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21607</xdr:rowOff>
    </xdr:from>
    <xdr:ext cx="469744" cy="259045"/>
    <xdr:sp macro="" textlink="">
      <xdr:nvSpPr>
        <xdr:cNvPr id="480" name="【認定こども園・幼稚園・保育所】&#10;一人当たり面積平均値テキスト"/>
        <xdr:cNvSpPr txBox="1"/>
      </xdr:nvSpPr>
      <xdr:spPr>
        <a:xfrm>
          <a:off x="22199600" y="653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170180</xdr:rowOff>
    </xdr:from>
    <xdr:to>
      <xdr:col>116</xdr:col>
      <xdr:colOff>114300</xdr:colOff>
      <xdr:row>39</xdr:row>
      <xdr:rowOff>100330</xdr:rowOff>
    </xdr:to>
    <xdr:sp macro="" textlink="">
      <xdr:nvSpPr>
        <xdr:cNvPr id="481" name="フローチャート: 判断 480"/>
        <xdr:cNvSpPr/>
      </xdr:nvSpPr>
      <xdr:spPr>
        <a:xfrm>
          <a:off x="221107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6350</xdr:rowOff>
    </xdr:from>
    <xdr:to>
      <xdr:col>112</xdr:col>
      <xdr:colOff>38100</xdr:colOff>
      <xdr:row>39</xdr:row>
      <xdr:rowOff>107950</xdr:rowOff>
    </xdr:to>
    <xdr:sp macro="" textlink="">
      <xdr:nvSpPr>
        <xdr:cNvPr id="482" name="フローチャート: 判断 481"/>
        <xdr:cNvSpPr/>
      </xdr:nvSpPr>
      <xdr:spPr>
        <a:xfrm>
          <a:off x="21272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6350</xdr:rowOff>
    </xdr:from>
    <xdr:to>
      <xdr:col>107</xdr:col>
      <xdr:colOff>101600</xdr:colOff>
      <xdr:row>39</xdr:row>
      <xdr:rowOff>107950</xdr:rowOff>
    </xdr:to>
    <xdr:sp macro="" textlink="">
      <xdr:nvSpPr>
        <xdr:cNvPr id="483" name="フローチャート: 判断 482"/>
        <xdr:cNvSpPr/>
      </xdr:nvSpPr>
      <xdr:spPr>
        <a:xfrm>
          <a:off x="20383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82550</xdr:rowOff>
    </xdr:from>
    <xdr:to>
      <xdr:col>116</xdr:col>
      <xdr:colOff>114300</xdr:colOff>
      <xdr:row>40</xdr:row>
      <xdr:rowOff>12700</xdr:rowOff>
    </xdr:to>
    <xdr:sp macro="" textlink="">
      <xdr:nvSpPr>
        <xdr:cNvPr id="489" name="楕円 488"/>
        <xdr:cNvSpPr/>
      </xdr:nvSpPr>
      <xdr:spPr>
        <a:xfrm>
          <a:off x="22110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60977</xdr:rowOff>
    </xdr:from>
    <xdr:ext cx="469744" cy="259045"/>
    <xdr:sp macro="" textlink="">
      <xdr:nvSpPr>
        <xdr:cNvPr id="490" name="【認定こども園・幼稚園・保育所】&#10;一人当たり面積該当値テキスト"/>
        <xdr:cNvSpPr txBox="1"/>
      </xdr:nvSpPr>
      <xdr:spPr>
        <a:xfrm>
          <a:off x="22199600"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170180</xdr:rowOff>
    </xdr:from>
    <xdr:to>
      <xdr:col>112</xdr:col>
      <xdr:colOff>38100</xdr:colOff>
      <xdr:row>39</xdr:row>
      <xdr:rowOff>100330</xdr:rowOff>
    </xdr:to>
    <xdr:sp macro="" textlink="">
      <xdr:nvSpPr>
        <xdr:cNvPr id="491" name="楕円 490"/>
        <xdr:cNvSpPr/>
      </xdr:nvSpPr>
      <xdr:spPr>
        <a:xfrm>
          <a:off x="212725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49530</xdr:rowOff>
    </xdr:from>
    <xdr:to>
      <xdr:col>116</xdr:col>
      <xdr:colOff>63500</xdr:colOff>
      <xdr:row>39</xdr:row>
      <xdr:rowOff>133350</xdr:rowOff>
    </xdr:to>
    <xdr:cxnSp macro="">
      <xdr:nvCxnSpPr>
        <xdr:cNvPr id="492" name="直線コネクタ 491"/>
        <xdr:cNvCxnSpPr/>
      </xdr:nvCxnSpPr>
      <xdr:spPr>
        <a:xfrm>
          <a:off x="21323300" y="67360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6350</xdr:rowOff>
    </xdr:from>
    <xdr:to>
      <xdr:col>107</xdr:col>
      <xdr:colOff>101600</xdr:colOff>
      <xdr:row>40</xdr:row>
      <xdr:rowOff>107950</xdr:rowOff>
    </xdr:to>
    <xdr:sp macro="" textlink="">
      <xdr:nvSpPr>
        <xdr:cNvPr id="493" name="楕円 492"/>
        <xdr:cNvSpPr/>
      </xdr:nvSpPr>
      <xdr:spPr>
        <a:xfrm>
          <a:off x="203835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49530</xdr:rowOff>
    </xdr:from>
    <xdr:to>
      <xdr:col>111</xdr:col>
      <xdr:colOff>177800</xdr:colOff>
      <xdr:row>40</xdr:row>
      <xdr:rowOff>57150</xdr:rowOff>
    </xdr:to>
    <xdr:cxnSp macro="">
      <xdr:nvCxnSpPr>
        <xdr:cNvPr id="494" name="直線コネクタ 493"/>
        <xdr:cNvCxnSpPr/>
      </xdr:nvCxnSpPr>
      <xdr:spPr>
        <a:xfrm flipV="1">
          <a:off x="20434300" y="6736080"/>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99077</xdr:rowOff>
    </xdr:from>
    <xdr:ext cx="469744" cy="259045"/>
    <xdr:sp macro="" textlink="">
      <xdr:nvSpPr>
        <xdr:cNvPr id="495" name="n_1aveValue【認定こども園・幼稚園・保育所】&#10;一人当たり面積"/>
        <xdr:cNvSpPr txBox="1"/>
      </xdr:nvSpPr>
      <xdr:spPr>
        <a:xfrm>
          <a:off x="210757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124477</xdr:rowOff>
    </xdr:from>
    <xdr:ext cx="469744" cy="259045"/>
    <xdr:sp macro="" textlink="">
      <xdr:nvSpPr>
        <xdr:cNvPr id="496" name="n_2aveValue【認定こども園・幼稚園・保育所】&#10;一人当たり面積"/>
        <xdr:cNvSpPr txBox="1"/>
      </xdr:nvSpPr>
      <xdr:spPr>
        <a:xfrm>
          <a:off x="20199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116857</xdr:rowOff>
    </xdr:from>
    <xdr:ext cx="469744" cy="259045"/>
    <xdr:sp macro="" textlink="">
      <xdr:nvSpPr>
        <xdr:cNvPr id="497" name="n_1mainValue【認定こども園・幼稚園・保育所】&#10;一人当たり面積"/>
        <xdr:cNvSpPr txBox="1"/>
      </xdr:nvSpPr>
      <xdr:spPr>
        <a:xfrm>
          <a:off x="210757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99077</xdr:rowOff>
    </xdr:from>
    <xdr:ext cx="469744" cy="259045"/>
    <xdr:sp macro="" textlink="">
      <xdr:nvSpPr>
        <xdr:cNvPr id="498" name="n_2mainValue【認定こども園・幼稚園・保育所】&#10;一人当たり面積"/>
        <xdr:cNvSpPr txBox="1"/>
      </xdr:nvSpPr>
      <xdr:spPr>
        <a:xfrm>
          <a:off x="20199427" y="695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9" name="正方形/長方形 4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0" name="正方形/長方形 4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1" name="正方形/長方形 5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2" name="正方形/長方形 5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3" name="正方形/長方形 5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4" name="正方形/長方形 5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5" name="正方形/長方形 5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6" name="正方形/長方形 5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7" name="テキスト ボックス 5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8" name="直線コネクタ 5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09" name="テキスト ボックス 50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510" name="直線コネクタ 509"/>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511" name="テキスト ボックス 510"/>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12" name="直線コネクタ 511"/>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13" name="テキスト ボックス 512"/>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514" name="直線コネクタ 513"/>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515" name="テキスト ボックス 514"/>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6" name="直線コネクタ 51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7" name="テキスト ボックス 51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518" name="直線コネクタ 517"/>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519" name="テキスト ボックス 518"/>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20" name="直線コネクタ 519"/>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21" name="テキスト ボックス 520"/>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522" name="直線コネクタ 521"/>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523" name="テキスト ボックス 522"/>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5" name="テキスト ボックス 52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45720</xdr:rowOff>
    </xdr:to>
    <xdr:cxnSp macro="">
      <xdr:nvCxnSpPr>
        <xdr:cNvPr id="527" name="直線コネクタ 526"/>
        <xdr:cNvCxnSpPr/>
      </xdr:nvCxnSpPr>
      <xdr:spPr>
        <a:xfrm flipV="1">
          <a:off x="16318864" y="960691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528" name="【学校施設】&#10;有形固定資産減価償却率最小値テキスト"/>
        <xdr:cNvSpPr txBox="1"/>
      </xdr:nvSpPr>
      <xdr:spPr>
        <a:xfrm>
          <a:off x="16357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529" name="直線コネクタ 528"/>
        <xdr:cNvCxnSpPr/>
      </xdr:nvCxnSpPr>
      <xdr:spPr>
        <a:xfrm>
          <a:off x="16230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530" name="【学校施設】&#10;有形固定資産減価償却率最大値テキスト"/>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531" name="直線コネクタ 530"/>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19067</xdr:rowOff>
    </xdr:from>
    <xdr:ext cx="405111" cy="259045"/>
    <xdr:sp macro="" textlink="">
      <xdr:nvSpPr>
        <xdr:cNvPr id="532" name="【学校施設】&#10;有形固定資産減価償却率平均値テキスト"/>
        <xdr:cNvSpPr txBox="1"/>
      </xdr:nvSpPr>
      <xdr:spPr>
        <a:xfrm>
          <a:off x="16357600" y="1013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40640</xdr:rowOff>
    </xdr:from>
    <xdr:to>
      <xdr:col>85</xdr:col>
      <xdr:colOff>177800</xdr:colOff>
      <xdr:row>59</xdr:row>
      <xdr:rowOff>142240</xdr:rowOff>
    </xdr:to>
    <xdr:sp macro="" textlink="">
      <xdr:nvSpPr>
        <xdr:cNvPr id="533" name="フローチャート: 判断 532"/>
        <xdr:cNvSpPr/>
      </xdr:nvSpPr>
      <xdr:spPr>
        <a:xfrm>
          <a:off x="16268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60643</xdr:rowOff>
    </xdr:from>
    <xdr:to>
      <xdr:col>81</xdr:col>
      <xdr:colOff>101600</xdr:colOff>
      <xdr:row>59</xdr:row>
      <xdr:rowOff>162243</xdr:rowOff>
    </xdr:to>
    <xdr:sp macro="" textlink="">
      <xdr:nvSpPr>
        <xdr:cNvPr id="534" name="フローチャート: 判断 533"/>
        <xdr:cNvSpPr/>
      </xdr:nvSpPr>
      <xdr:spPr>
        <a:xfrm>
          <a:off x="15430500" y="101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35" name="フローチャート: 判断 534"/>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43497</xdr:rowOff>
    </xdr:from>
    <xdr:to>
      <xdr:col>85</xdr:col>
      <xdr:colOff>177800</xdr:colOff>
      <xdr:row>57</xdr:row>
      <xdr:rowOff>145097</xdr:rowOff>
    </xdr:to>
    <xdr:sp macro="" textlink="">
      <xdr:nvSpPr>
        <xdr:cNvPr id="541" name="楕円 540"/>
        <xdr:cNvSpPr/>
      </xdr:nvSpPr>
      <xdr:spPr>
        <a:xfrm>
          <a:off x="16268700" y="981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66374</xdr:rowOff>
    </xdr:from>
    <xdr:ext cx="405111" cy="259045"/>
    <xdr:sp macro="" textlink="">
      <xdr:nvSpPr>
        <xdr:cNvPr id="542" name="【学校施設】&#10;有形固定資産減価償却率該当値テキスト"/>
        <xdr:cNvSpPr txBox="1"/>
      </xdr:nvSpPr>
      <xdr:spPr>
        <a:xfrm>
          <a:off x="16357600" y="9667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72072</xdr:rowOff>
    </xdr:from>
    <xdr:to>
      <xdr:col>81</xdr:col>
      <xdr:colOff>101600</xdr:colOff>
      <xdr:row>58</xdr:row>
      <xdr:rowOff>2222</xdr:rowOff>
    </xdr:to>
    <xdr:sp macro="" textlink="">
      <xdr:nvSpPr>
        <xdr:cNvPr id="543" name="楕円 542"/>
        <xdr:cNvSpPr/>
      </xdr:nvSpPr>
      <xdr:spPr>
        <a:xfrm>
          <a:off x="15430500" y="984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94297</xdr:rowOff>
    </xdr:from>
    <xdr:to>
      <xdr:col>85</xdr:col>
      <xdr:colOff>127000</xdr:colOff>
      <xdr:row>57</xdr:row>
      <xdr:rowOff>122872</xdr:rowOff>
    </xdr:to>
    <xdr:cxnSp macro="">
      <xdr:nvCxnSpPr>
        <xdr:cNvPr id="544" name="直線コネクタ 543"/>
        <xdr:cNvCxnSpPr/>
      </xdr:nvCxnSpPr>
      <xdr:spPr>
        <a:xfrm flipV="1">
          <a:off x="15481300" y="9866947"/>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114935</xdr:rowOff>
    </xdr:from>
    <xdr:to>
      <xdr:col>76</xdr:col>
      <xdr:colOff>165100</xdr:colOff>
      <xdr:row>58</xdr:row>
      <xdr:rowOff>45085</xdr:rowOff>
    </xdr:to>
    <xdr:sp macro="" textlink="">
      <xdr:nvSpPr>
        <xdr:cNvPr id="545" name="楕円 544"/>
        <xdr:cNvSpPr/>
      </xdr:nvSpPr>
      <xdr:spPr>
        <a:xfrm>
          <a:off x="145415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122872</xdr:rowOff>
    </xdr:from>
    <xdr:to>
      <xdr:col>81</xdr:col>
      <xdr:colOff>50800</xdr:colOff>
      <xdr:row>57</xdr:row>
      <xdr:rowOff>165735</xdr:rowOff>
    </xdr:to>
    <xdr:cxnSp macro="">
      <xdr:nvCxnSpPr>
        <xdr:cNvPr id="546" name="直線コネクタ 545"/>
        <xdr:cNvCxnSpPr/>
      </xdr:nvCxnSpPr>
      <xdr:spPr>
        <a:xfrm flipV="1">
          <a:off x="14592300" y="9895522"/>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153370</xdr:rowOff>
    </xdr:from>
    <xdr:ext cx="405111" cy="259045"/>
    <xdr:sp macro="" textlink="">
      <xdr:nvSpPr>
        <xdr:cNvPr id="547" name="n_1aveValue【学校施設】&#10;有形固定資産減価償却率"/>
        <xdr:cNvSpPr txBox="1"/>
      </xdr:nvSpPr>
      <xdr:spPr>
        <a:xfrm>
          <a:off x="15266044" y="10268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144797</xdr:rowOff>
    </xdr:from>
    <xdr:ext cx="405111" cy="259045"/>
    <xdr:sp macro="" textlink="">
      <xdr:nvSpPr>
        <xdr:cNvPr id="548" name="n_2aveValue【学校施設】&#10;有形固定資産減価償却率"/>
        <xdr:cNvSpPr txBox="1"/>
      </xdr:nvSpPr>
      <xdr:spPr>
        <a:xfrm>
          <a:off x="14389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18749</xdr:rowOff>
    </xdr:from>
    <xdr:ext cx="405111" cy="259045"/>
    <xdr:sp macro="" textlink="">
      <xdr:nvSpPr>
        <xdr:cNvPr id="549" name="n_1mainValue【学校施設】&#10;有形固定資産減価償却率"/>
        <xdr:cNvSpPr txBox="1"/>
      </xdr:nvSpPr>
      <xdr:spPr>
        <a:xfrm>
          <a:off x="15266044" y="9619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61612</xdr:rowOff>
    </xdr:from>
    <xdr:ext cx="405111" cy="259045"/>
    <xdr:sp macro="" textlink="">
      <xdr:nvSpPr>
        <xdr:cNvPr id="550" name="n_2mainValue【学校施設】&#10;有形固定資産減価償却率"/>
        <xdr:cNvSpPr txBox="1"/>
      </xdr:nvSpPr>
      <xdr:spPr>
        <a:xfrm>
          <a:off x="14389744" y="966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1" name="正方形/長方形 5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2" name="正方形/長方形 5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3" name="正方形/長方形 5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4" name="正方形/長方形 5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5" name="正方形/長方形 5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6" name="正方形/長方形 5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7" name="正方形/長方形 5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8" name="正方形/長方形 5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9" name="テキスト ボックス 5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0" name="直線コネクタ 5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1" name="テキスト ボックス 56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62" name="直線コネクタ 56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3" name="テキスト ボックス 56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4" name="直線コネクタ 56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5" name="テキスト ボックス 56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6" name="直線コネクタ 56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7" name="テキスト ボックス 56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8" name="直線コネクタ 56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9" name="テキスト ボックス 56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0" name="直線コネクタ 56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1" name="テキスト ボックス 57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2" name="直線コネクタ 57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3" name="テキスト ボックス 57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4" name="直線コネクタ 57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5" name="テキスト ボックス 57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21227</xdr:rowOff>
    </xdr:from>
    <xdr:to>
      <xdr:col>116</xdr:col>
      <xdr:colOff>62864</xdr:colOff>
      <xdr:row>63</xdr:row>
      <xdr:rowOff>70213</xdr:rowOff>
    </xdr:to>
    <xdr:cxnSp macro="">
      <xdr:nvCxnSpPr>
        <xdr:cNvPr id="577" name="直線コネクタ 576"/>
        <xdr:cNvCxnSpPr/>
      </xdr:nvCxnSpPr>
      <xdr:spPr>
        <a:xfrm flipV="1">
          <a:off x="22160864" y="945097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74040</xdr:rowOff>
    </xdr:from>
    <xdr:ext cx="469744" cy="259045"/>
    <xdr:sp macro="" textlink="">
      <xdr:nvSpPr>
        <xdr:cNvPr id="578" name="【学校施設】&#10;一人当たり面積最小値テキスト"/>
        <xdr:cNvSpPr txBox="1"/>
      </xdr:nvSpPr>
      <xdr:spPr>
        <a:xfrm>
          <a:off x="22199600" y="1087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70213</xdr:rowOff>
    </xdr:from>
    <xdr:to>
      <xdr:col>116</xdr:col>
      <xdr:colOff>152400</xdr:colOff>
      <xdr:row>63</xdr:row>
      <xdr:rowOff>70213</xdr:rowOff>
    </xdr:to>
    <xdr:cxnSp macro="">
      <xdr:nvCxnSpPr>
        <xdr:cNvPr id="579" name="直線コネクタ 578"/>
        <xdr:cNvCxnSpPr/>
      </xdr:nvCxnSpPr>
      <xdr:spPr>
        <a:xfrm>
          <a:off x="22072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139354</xdr:rowOff>
    </xdr:from>
    <xdr:ext cx="469744" cy="259045"/>
    <xdr:sp macro="" textlink="">
      <xdr:nvSpPr>
        <xdr:cNvPr id="580" name="【学校施設】&#10;一人当たり面積最大値テキスト"/>
        <xdr:cNvSpPr txBox="1"/>
      </xdr:nvSpPr>
      <xdr:spPr>
        <a:xfrm>
          <a:off x="22199600" y="922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21227</xdr:rowOff>
    </xdr:from>
    <xdr:to>
      <xdr:col>116</xdr:col>
      <xdr:colOff>152400</xdr:colOff>
      <xdr:row>55</xdr:row>
      <xdr:rowOff>21227</xdr:rowOff>
    </xdr:to>
    <xdr:cxnSp macro="">
      <xdr:nvCxnSpPr>
        <xdr:cNvPr id="581" name="直線コネクタ 580"/>
        <xdr:cNvCxnSpPr/>
      </xdr:nvCxnSpPr>
      <xdr:spPr>
        <a:xfrm>
          <a:off x="22072600" y="945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1105</xdr:rowOff>
    </xdr:from>
    <xdr:ext cx="469744" cy="259045"/>
    <xdr:sp macro="" textlink="">
      <xdr:nvSpPr>
        <xdr:cNvPr id="582" name="【学校施設】&#10;一人当たり面積平均値テキスト"/>
        <xdr:cNvSpPr txBox="1"/>
      </xdr:nvSpPr>
      <xdr:spPr>
        <a:xfrm>
          <a:off x="22199600" y="10288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22678</xdr:rowOff>
    </xdr:from>
    <xdr:to>
      <xdr:col>116</xdr:col>
      <xdr:colOff>114300</xdr:colOff>
      <xdr:row>60</xdr:row>
      <xdr:rowOff>124278</xdr:rowOff>
    </xdr:to>
    <xdr:sp macro="" textlink="">
      <xdr:nvSpPr>
        <xdr:cNvPr id="583" name="フローチャート: 判断 582"/>
        <xdr:cNvSpPr/>
      </xdr:nvSpPr>
      <xdr:spPr>
        <a:xfrm>
          <a:off x="22110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1451</xdr:rowOff>
    </xdr:from>
    <xdr:to>
      <xdr:col>112</xdr:col>
      <xdr:colOff>38100</xdr:colOff>
      <xdr:row>60</xdr:row>
      <xdr:rowOff>103051</xdr:rowOff>
    </xdr:to>
    <xdr:sp macro="" textlink="">
      <xdr:nvSpPr>
        <xdr:cNvPr id="584" name="フローチャート: 判断 583"/>
        <xdr:cNvSpPr/>
      </xdr:nvSpPr>
      <xdr:spPr>
        <a:xfrm>
          <a:off x="21272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146776</xdr:rowOff>
    </xdr:from>
    <xdr:to>
      <xdr:col>107</xdr:col>
      <xdr:colOff>101600</xdr:colOff>
      <xdr:row>60</xdr:row>
      <xdr:rowOff>76926</xdr:rowOff>
    </xdr:to>
    <xdr:sp macro="" textlink="">
      <xdr:nvSpPr>
        <xdr:cNvPr id="585" name="フローチャート: 判断 584"/>
        <xdr:cNvSpPr/>
      </xdr:nvSpPr>
      <xdr:spPr>
        <a:xfrm>
          <a:off x="20383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6" name="テキスト ボックス 58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7" name="テキスト ボックス 58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8" name="テキスト ボックス 58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9" name="テキスト ボックス 58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0" name="テキスト ボックス 58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65133</xdr:rowOff>
    </xdr:from>
    <xdr:to>
      <xdr:col>116</xdr:col>
      <xdr:colOff>114300</xdr:colOff>
      <xdr:row>55</xdr:row>
      <xdr:rowOff>166733</xdr:rowOff>
    </xdr:to>
    <xdr:sp macro="" textlink="">
      <xdr:nvSpPr>
        <xdr:cNvPr id="591" name="楕円 590"/>
        <xdr:cNvSpPr/>
      </xdr:nvSpPr>
      <xdr:spPr>
        <a:xfrm>
          <a:off x="22110700" y="949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151510</xdr:rowOff>
    </xdr:from>
    <xdr:ext cx="469744" cy="259045"/>
    <xdr:sp macro="" textlink="">
      <xdr:nvSpPr>
        <xdr:cNvPr id="592" name="【学校施設】&#10;一人当たり面積該当値テキスト"/>
        <xdr:cNvSpPr txBox="1"/>
      </xdr:nvSpPr>
      <xdr:spPr>
        <a:xfrm>
          <a:off x="22199600" y="9409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83094</xdr:rowOff>
    </xdr:from>
    <xdr:to>
      <xdr:col>112</xdr:col>
      <xdr:colOff>38100</xdr:colOff>
      <xdr:row>57</xdr:row>
      <xdr:rowOff>13244</xdr:rowOff>
    </xdr:to>
    <xdr:sp macro="" textlink="">
      <xdr:nvSpPr>
        <xdr:cNvPr id="593" name="楕円 592"/>
        <xdr:cNvSpPr/>
      </xdr:nvSpPr>
      <xdr:spPr>
        <a:xfrm>
          <a:off x="21272500" y="968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115933</xdr:rowOff>
    </xdr:from>
    <xdr:to>
      <xdr:col>116</xdr:col>
      <xdr:colOff>63500</xdr:colOff>
      <xdr:row>56</xdr:row>
      <xdr:rowOff>133894</xdr:rowOff>
    </xdr:to>
    <xdr:cxnSp macro="">
      <xdr:nvCxnSpPr>
        <xdr:cNvPr id="594" name="直線コネクタ 593"/>
        <xdr:cNvCxnSpPr/>
      </xdr:nvCxnSpPr>
      <xdr:spPr>
        <a:xfrm flipV="1">
          <a:off x="21323300" y="9545683"/>
          <a:ext cx="8382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89626</xdr:rowOff>
    </xdr:from>
    <xdr:to>
      <xdr:col>107</xdr:col>
      <xdr:colOff>101600</xdr:colOff>
      <xdr:row>57</xdr:row>
      <xdr:rowOff>19776</xdr:rowOff>
    </xdr:to>
    <xdr:sp macro="" textlink="">
      <xdr:nvSpPr>
        <xdr:cNvPr id="595" name="楕円 594"/>
        <xdr:cNvSpPr/>
      </xdr:nvSpPr>
      <xdr:spPr>
        <a:xfrm>
          <a:off x="20383500" y="969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133894</xdr:rowOff>
    </xdr:from>
    <xdr:to>
      <xdr:col>111</xdr:col>
      <xdr:colOff>177800</xdr:colOff>
      <xdr:row>56</xdr:row>
      <xdr:rowOff>140426</xdr:rowOff>
    </xdr:to>
    <xdr:cxnSp macro="">
      <xdr:nvCxnSpPr>
        <xdr:cNvPr id="596" name="直線コネクタ 595"/>
        <xdr:cNvCxnSpPr/>
      </xdr:nvCxnSpPr>
      <xdr:spPr>
        <a:xfrm flipV="1">
          <a:off x="20434300" y="97350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94178</xdr:rowOff>
    </xdr:from>
    <xdr:ext cx="469744" cy="259045"/>
    <xdr:sp macro="" textlink="">
      <xdr:nvSpPr>
        <xdr:cNvPr id="597" name="n_1aveValue【学校施設】&#10;一人当たり面積"/>
        <xdr:cNvSpPr txBox="1"/>
      </xdr:nvSpPr>
      <xdr:spPr>
        <a:xfrm>
          <a:off x="21075727" y="1038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68053</xdr:rowOff>
    </xdr:from>
    <xdr:ext cx="469744" cy="259045"/>
    <xdr:sp macro="" textlink="">
      <xdr:nvSpPr>
        <xdr:cNvPr id="598" name="n_2aveValue【学校施設】&#10;一人当たり面積"/>
        <xdr:cNvSpPr txBox="1"/>
      </xdr:nvSpPr>
      <xdr:spPr>
        <a:xfrm>
          <a:off x="20199427" y="1035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29771</xdr:rowOff>
    </xdr:from>
    <xdr:ext cx="469744" cy="259045"/>
    <xdr:sp macro="" textlink="">
      <xdr:nvSpPr>
        <xdr:cNvPr id="599" name="n_1mainValue【学校施設】&#10;一人当たり面積"/>
        <xdr:cNvSpPr txBox="1"/>
      </xdr:nvSpPr>
      <xdr:spPr>
        <a:xfrm>
          <a:off x="21075727" y="945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36303</xdr:rowOff>
    </xdr:from>
    <xdr:ext cx="469744" cy="259045"/>
    <xdr:sp macro="" textlink="">
      <xdr:nvSpPr>
        <xdr:cNvPr id="600" name="n_2mainValue【学校施設】&#10;一人当たり面積"/>
        <xdr:cNvSpPr txBox="1"/>
      </xdr:nvSpPr>
      <xdr:spPr>
        <a:xfrm>
          <a:off x="20199427" y="94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1" name="正方形/長方形 6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2" name="正方形/長方形 60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3" name="正方形/長方形 60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4" name="正方形/長方形 60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5" name="正方形/長方形 60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6" name="正方形/長方形 60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7" name="正方形/長方形 60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8" name="正方形/長方形 60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9" name="テキスト ボックス 60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0" name="直線コネクタ 60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11" name="テキスト ボックス 61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2" name="直線コネクタ 61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3" name="テキスト ボックス 61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4" name="直線コネクタ 61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5" name="テキスト ボックス 61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6" name="直線コネクタ 61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7" name="テキスト ボックス 61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8" name="直線コネクタ 61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9" name="テキスト ボックス 61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0" name="直線コネクタ 61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21" name="テキスト ボックス 62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2" name="直線コネクタ 62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3" name="テキスト ボックス 62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144780</xdr:rowOff>
    </xdr:to>
    <xdr:cxnSp macro="">
      <xdr:nvCxnSpPr>
        <xdr:cNvPr id="625" name="直線コネクタ 624"/>
        <xdr:cNvCxnSpPr/>
      </xdr:nvCxnSpPr>
      <xdr:spPr>
        <a:xfrm flipV="1">
          <a:off x="16318864" y="133350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148607</xdr:rowOff>
    </xdr:from>
    <xdr:ext cx="405111" cy="259045"/>
    <xdr:sp macro="" textlink="">
      <xdr:nvSpPr>
        <xdr:cNvPr id="626" name="【児童館】&#10;有形固定資産減価償却率最小値テキスト"/>
        <xdr:cNvSpPr txBox="1"/>
      </xdr:nvSpPr>
      <xdr:spPr>
        <a:xfrm>
          <a:off x="16357600" y="1472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144780</xdr:rowOff>
    </xdr:from>
    <xdr:to>
      <xdr:col>86</xdr:col>
      <xdr:colOff>25400</xdr:colOff>
      <xdr:row>85</xdr:row>
      <xdr:rowOff>144780</xdr:rowOff>
    </xdr:to>
    <xdr:cxnSp macro="">
      <xdr:nvCxnSpPr>
        <xdr:cNvPr id="627" name="直線コネクタ 626"/>
        <xdr:cNvCxnSpPr/>
      </xdr:nvCxnSpPr>
      <xdr:spPr>
        <a:xfrm>
          <a:off x="16230600" y="1471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28"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29" name="直線コネクタ 628"/>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74313</xdr:rowOff>
    </xdr:from>
    <xdr:ext cx="405111" cy="259045"/>
    <xdr:sp macro="" textlink="">
      <xdr:nvSpPr>
        <xdr:cNvPr id="630" name="【児童館】&#10;有形固定資産減価償却率平均値テキスト"/>
        <xdr:cNvSpPr txBox="1"/>
      </xdr:nvSpPr>
      <xdr:spPr>
        <a:xfrm>
          <a:off x="16357600" y="14304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95886</xdr:rowOff>
    </xdr:from>
    <xdr:to>
      <xdr:col>85</xdr:col>
      <xdr:colOff>177800</xdr:colOff>
      <xdr:row>84</xdr:row>
      <xdr:rowOff>26036</xdr:rowOff>
    </xdr:to>
    <xdr:sp macro="" textlink="">
      <xdr:nvSpPr>
        <xdr:cNvPr id="631" name="フローチャート: 判断 630"/>
        <xdr:cNvSpPr/>
      </xdr:nvSpPr>
      <xdr:spPr>
        <a:xfrm>
          <a:off x="162687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25400</xdr:rowOff>
    </xdr:from>
    <xdr:to>
      <xdr:col>81</xdr:col>
      <xdr:colOff>101600</xdr:colOff>
      <xdr:row>83</xdr:row>
      <xdr:rowOff>127000</xdr:rowOff>
    </xdr:to>
    <xdr:sp macro="" textlink="">
      <xdr:nvSpPr>
        <xdr:cNvPr id="632" name="フローチャート: 判断 631"/>
        <xdr:cNvSpPr/>
      </xdr:nvSpPr>
      <xdr:spPr>
        <a:xfrm>
          <a:off x="15430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99695</xdr:rowOff>
    </xdr:from>
    <xdr:to>
      <xdr:col>76</xdr:col>
      <xdr:colOff>165100</xdr:colOff>
      <xdr:row>83</xdr:row>
      <xdr:rowOff>29845</xdr:rowOff>
    </xdr:to>
    <xdr:sp macro="" textlink="">
      <xdr:nvSpPr>
        <xdr:cNvPr id="633" name="フローチャート: 判断 632"/>
        <xdr:cNvSpPr/>
      </xdr:nvSpPr>
      <xdr:spPr>
        <a:xfrm>
          <a:off x="14541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4" name="テキスト ボックス 63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5" name="テキスト ボックス 63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6" name="テキスト ボックス 63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7" name="テキスト ボックス 63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8" name="テキスト ボックス 63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128270</xdr:rowOff>
    </xdr:from>
    <xdr:to>
      <xdr:col>85</xdr:col>
      <xdr:colOff>177800</xdr:colOff>
      <xdr:row>82</xdr:row>
      <xdr:rowOff>58420</xdr:rowOff>
    </xdr:to>
    <xdr:sp macro="" textlink="">
      <xdr:nvSpPr>
        <xdr:cNvPr id="639" name="楕円 638"/>
        <xdr:cNvSpPr/>
      </xdr:nvSpPr>
      <xdr:spPr>
        <a:xfrm>
          <a:off x="162687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151147</xdr:rowOff>
    </xdr:from>
    <xdr:ext cx="405111" cy="259045"/>
    <xdr:sp macro="" textlink="">
      <xdr:nvSpPr>
        <xdr:cNvPr id="640" name="【児童館】&#10;有形固定資産減価償却率該当値テキスト"/>
        <xdr:cNvSpPr txBox="1"/>
      </xdr:nvSpPr>
      <xdr:spPr>
        <a:xfrm>
          <a:off x="16357600"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118745</xdr:rowOff>
    </xdr:from>
    <xdr:to>
      <xdr:col>81</xdr:col>
      <xdr:colOff>101600</xdr:colOff>
      <xdr:row>82</xdr:row>
      <xdr:rowOff>48895</xdr:rowOff>
    </xdr:to>
    <xdr:sp macro="" textlink="">
      <xdr:nvSpPr>
        <xdr:cNvPr id="641" name="楕円 640"/>
        <xdr:cNvSpPr/>
      </xdr:nvSpPr>
      <xdr:spPr>
        <a:xfrm>
          <a:off x="1543050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169545</xdr:rowOff>
    </xdr:from>
    <xdr:to>
      <xdr:col>85</xdr:col>
      <xdr:colOff>127000</xdr:colOff>
      <xdr:row>82</xdr:row>
      <xdr:rowOff>7620</xdr:rowOff>
    </xdr:to>
    <xdr:cxnSp macro="">
      <xdr:nvCxnSpPr>
        <xdr:cNvPr id="642" name="直線コネクタ 641"/>
        <xdr:cNvCxnSpPr/>
      </xdr:nvCxnSpPr>
      <xdr:spPr>
        <a:xfrm>
          <a:off x="15481300" y="1405699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122555</xdr:rowOff>
    </xdr:from>
    <xdr:to>
      <xdr:col>76</xdr:col>
      <xdr:colOff>165100</xdr:colOff>
      <xdr:row>78</xdr:row>
      <xdr:rowOff>52705</xdr:rowOff>
    </xdr:to>
    <xdr:sp macro="" textlink="">
      <xdr:nvSpPr>
        <xdr:cNvPr id="643" name="楕円 642"/>
        <xdr:cNvSpPr/>
      </xdr:nvSpPr>
      <xdr:spPr>
        <a:xfrm>
          <a:off x="14541500" y="1332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1905</xdr:rowOff>
    </xdr:from>
    <xdr:to>
      <xdr:col>81</xdr:col>
      <xdr:colOff>50800</xdr:colOff>
      <xdr:row>81</xdr:row>
      <xdr:rowOff>169545</xdr:rowOff>
    </xdr:to>
    <xdr:cxnSp macro="">
      <xdr:nvCxnSpPr>
        <xdr:cNvPr id="644" name="直線コネクタ 643"/>
        <xdr:cNvCxnSpPr/>
      </xdr:nvCxnSpPr>
      <xdr:spPr>
        <a:xfrm>
          <a:off x="14592300" y="13375005"/>
          <a:ext cx="889000" cy="68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118127</xdr:rowOff>
    </xdr:from>
    <xdr:ext cx="405111" cy="259045"/>
    <xdr:sp macro="" textlink="">
      <xdr:nvSpPr>
        <xdr:cNvPr id="645" name="n_1aveValue【児童館】&#10;有形固定資産減価償却率"/>
        <xdr:cNvSpPr txBox="1"/>
      </xdr:nvSpPr>
      <xdr:spPr>
        <a:xfrm>
          <a:off x="152660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20972</xdr:rowOff>
    </xdr:from>
    <xdr:ext cx="405111" cy="259045"/>
    <xdr:sp macro="" textlink="">
      <xdr:nvSpPr>
        <xdr:cNvPr id="646" name="n_2aveValue【児童館】&#10;有形固定資産減価償却率"/>
        <xdr:cNvSpPr txBox="1"/>
      </xdr:nvSpPr>
      <xdr:spPr>
        <a:xfrm>
          <a:off x="1438974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65422</xdr:rowOff>
    </xdr:from>
    <xdr:ext cx="405111" cy="259045"/>
    <xdr:sp macro="" textlink="">
      <xdr:nvSpPr>
        <xdr:cNvPr id="647" name="n_1mainValue【児童館】&#10;有形固定資産減価償却率"/>
        <xdr:cNvSpPr txBox="1"/>
      </xdr:nvSpPr>
      <xdr:spPr>
        <a:xfrm>
          <a:off x="15266044" y="1378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69232</xdr:rowOff>
    </xdr:from>
    <xdr:ext cx="405111" cy="259045"/>
    <xdr:sp macro="" textlink="">
      <xdr:nvSpPr>
        <xdr:cNvPr id="648" name="n_2mainValue【児童館】&#10;有形固定資産減価償却率"/>
        <xdr:cNvSpPr txBox="1"/>
      </xdr:nvSpPr>
      <xdr:spPr>
        <a:xfrm>
          <a:off x="14389744" y="1309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9" name="正方形/長方形 64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0" name="正方形/長方形 64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1" name="正方形/長方形 65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2" name="正方形/長方形 65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3" name="正方形/長方形 65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4" name="正方形/長方形 65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5" name="正方形/長方形 65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6" name="正方形/長方形 65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7" name="テキスト ボックス 65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8" name="直線コネクタ 65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9" name="直線コネクタ 65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0" name="テキスト ボックス 65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1" name="直線コネクタ 66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2" name="テキスト ボックス 66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3" name="直線コネクタ 66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4" name="テキスト ボックス 66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5" name="直線コネクタ 66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6" name="テキスト ボックス 66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7" name="直線コネクタ 66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8" name="テキスト ボックス 66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9" name="直線コネクタ 66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0" name="テキスト ボックス 66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76200</xdr:rowOff>
    </xdr:from>
    <xdr:to>
      <xdr:col>116</xdr:col>
      <xdr:colOff>62864</xdr:colOff>
      <xdr:row>86</xdr:row>
      <xdr:rowOff>38100</xdr:rowOff>
    </xdr:to>
    <xdr:cxnSp macro="">
      <xdr:nvCxnSpPr>
        <xdr:cNvPr id="672" name="直線コネクタ 671"/>
        <xdr:cNvCxnSpPr/>
      </xdr:nvCxnSpPr>
      <xdr:spPr>
        <a:xfrm flipV="1">
          <a:off x="22160864" y="134493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673"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674" name="直線コネクタ 673"/>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22877</xdr:rowOff>
    </xdr:from>
    <xdr:ext cx="469744" cy="259045"/>
    <xdr:sp macro="" textlink="">
      <xdr:nvSpPr>
        <xdr:cNvPr id="675" name="【児童館】&#10;一人当たり面積最大値テキスト"/>
        <xdr:cNvSpPr txBox="1"/>
      </xdr:nvSpPr>
      <xdr:spPr>
        <a:xfrm>
          <a:off x="22199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76200</xdr:rowOff>
    </xdr:from>
    <xdr:to>
      <xdr:col>116</xdr:col>
      <xdr:colOff>152400</xdr:colOff>
      <xdr:row>78</xdr:row>
      <xdr:rowOff>76200</xdr:rowOff>
    </xdr:to>
    <xdr:cxnSp macro="">
      <xdr:nvCxnSpPr>
        <xdr:cNvPr id="676" name="直線コネクタ 675"/>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118127</xdr:rowOff>
    </xdr:from>
    <xdr:ext cx="469744" cy="259045"/>
    <xdr:sp macro="" textlink="">
      <xdr:nvSpPr>
        <xdr:cNvPr id="677" name="【児童館】&#10;一人当たり面積平均値テキスト"/>
        <xdr:cNvSpPr txBox="1"/>
      </xdr:nvSpPr>
      <xdr:spPr>
        <a:xfrm>
          <a:off x="221996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678" name="フローチャート: 判断 677"/>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679" name="フローチャート: 判断 678"/>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680" name="フローチャート: 判断 679"/>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1" name="テキスト ボックス 6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158750</xdr:rowOff>
    </xdr:from>
    <xdr:to>
      <xdr:col>116</xdr:col>
      <xdr:colOff>114300</xdr:colOff>
      <xdr:row>82</xdr:row>
      <xdr:rowOff>88900</xdr:rowOff>
    </xdr:to>
    <xdr:sp macro="" textlink="">
      <xdr:nvSpPr>
        <xdr:cNvPr id="686" name="楕円 685"/>
        <xdr:cNvSpPr/>
      </xdr:nvSpPr>
      <xdr:spPr>
        <a:xfrm>
          <a:off x="22110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10177</xdr:rowOff>
    </xdr:from>
    <xdr:ext cx="469744" cy="259045"/>
    <xdr:sp macro="" textlink="">
      <xdr:nvSpPr>
        <xdr:cNvPr id="687" name="【児童館】&#10;一人当たり面積該当値テキスト"/>
        <xdr:cNvSpPr txBox="1"/>
      </xdr:nvSpPr>
      <xdr:spPr>
        <a:xfrm>
          <a:off x="22199600"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139700</xdr:rowOff>
    </xdr:from>
    <xdr:to>
      <xdr:col>112</xdr:col>
      <xdr:colOff>38100</xdr:colOff>
      <xdr:row>83</xdr:row>
      <xdr:rowOff>69850</xdr:rowOff>
    </xdr:to>
    <xdr:sp macro="" textlink="">
      <xdr:nvSpPr>
        <xdr:cNvPr id="688" name="楕円 687"/>
        <xdr:cNvSpPr/>
      </xdr:nvSpPr>
      <xdr:spPr>
        <a:xfrm>
          <a:off x="21272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38100</xdr:rowOff>
    </xdr:from>
    <xdr:to>
      <xdr:col>116</xdr:col>
      <xdr:colOff>63500</xdr:colOff>
      <xdr:row>83</xdr:row>
      <xdr:rowOff>19050</xdr:rowOff>
    </xdr:to>
    <xdr:cxnSp macro="">
      <xdr:nvCxnSpPr>
        <xdr:cNvPr id="689" name="直線コネクタ 688"/>
        <xdr:cNvCxnSpPr/>
      </xdr:nvCxnSpPr>
      <xdr:spPr>
        <a:xfrm flipV="1">
          <a:off x="21323300" y="140970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139700</xdr:rowOff>
    </xdr:from>
    <xdr:to>
      <xdr:col>107</xdr:col>
      <xdr:colOff>101600</xdr:colOff>
      <xdr:row>85</xdr:row>
      <xdr:rowOff>69850</xdr:rowOff>
    </xdr:to>
    <xdr:sp macro="" textlink="">
      <xdr:nvSpPr>
        <xdr:cNvPr id="690" name="楕円 689"/>
        <xdr:cNvSpPr/>
      </xdr:nvSpPr>
      <xdr:spPr>
        <a:xfrm>
          <a:off x="20383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19050</xdr:rowOff>
    </xdr:from>
    <xdr:to>
      <xdr:col>111</xdr:col>
      <xdr:colOff>177800</xdr:colOff>
      <xdr:row>85</xdr:row>
      <xdr:rowOff>19050</xdr:rowOff>
    </xdr:to>
    <xdr:cxnSp macro="">
      <xdr:nvCxnSpPr>
        <xdr:cNvPr id="691" name="直線コネクタ 690"/>
        <xdr:cNvCxnSpPr/>
      </xdr:nvCxnSpPr>
      <xdr:spPr>
        <a:xfrm flipV="1">
          <a:off x="20434300" y="142494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48277</xdr:rowOff>
    </xdr:from>
    <xdr:ext cx="469744" cy="259045"/>
    <xdr:sp macro="" textlink="">
      <xdr:nvSpPr>
        <xdr:cNvPr id="692" name="n_1aveValue【児童館】&#10;一人当たり面積"/>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693" name="n_2aveValue【児童館】&#10;一人当たり面積"/>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60977</xdr:rowOff>
    </xdr:from>
    <xdr:ext cx="469744" cy="259045"/>
    <xdr:sp macro="" textlink="">
      <xdr:nvSpPr>
        <xdr:cNvPr id="694" name="n_1mainValue【児童館】&#10;一人当たり面積"/>
        <xdr:cNvSpPr txBox="1"/>
      </xdr:nvSpPr>
      <xdr:spPr>
        <a:xfrm>
          <a:off x="210757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60977</xdr:rowOff>
    </xdr:from>
    <xdr:ext cx="469744" cy="259045"/>
    <xdr:sp macro="" textlink="">
      <xdr:nvSpPr>
        <xdr:cNvPr id="695" name="n_2mainValue【児童館】&#10;一人当たり面積"/>
        <xdr:cNvSpPr txBox="1"/>
      </xdr:nvSpPr>
      <xdr:spPr>
        <a:xfrm>
          <a:off x="20199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6" name="正方形/長方形 69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7" name="正方形/長方形 69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8" name="正方形/長方形 69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9" name="正方形/長方形 69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0" name="正方形/長方形 69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1" name="正方形/長方形 70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2" name="正方形/長方形 70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3" name="正方形/長方形 70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4" name="テキスト ボックス 70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5" name="直線コネクタ 70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06" name="テキスト ボックス 70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7" name="直線コネクタ 70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08" name="テキスト ボックス 70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9" name="直線コネクタ 70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0" name="テキスト ボックス 70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1" name="直線コネクタ 71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2" name="テキスト ボックス 71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3" name="直線コネクタ 71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4" name="テキスト ボックス 71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5" name="直線コネクタ 71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16" name="テキスト ボックス 71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7" name="直線コネクタ 7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18" name="テキスト ボックス 717"/>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3811</xdr:rowOff>
    </xdr:from>
    <xdr:to>
      <xdr:col>85</xdr:col>
      <xdr:colOff>126364</xdr:colOff>
      <xdr:row>107</xdr:row>
      <xdr:rowOff>129539</xdr:rowOff>
    </xdr:to>
    <xdr:cxnSp macro="">
      <xdr:nvCxnSpPr>
        <xdr:cNvPr id="720" name="直線コネクタ 719"/>
        <xdr:cNvCxnSpPr/>
      </xdr:nvCxnSpPr>
      <xdr:spPr>
        <a:xfrm flipV="1">
          <a:off x="16318864" y="17148811"/>
          <a:ext cx="0" cy="1325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133366</xdr:rowOff>
    </xdr:from>
    <xdr:ext cx="405111" cy="259045"/>
    <xdr:sp macro="" textlink="">
      <xdr:nvSpPr>
        <xdr:cNvPr id="721" name="【公民館】&#10;有形固定資産減価償却率最小値テキスト"/>
        <xdr:cNvSpPr txBox="1"/>
      </xdr:nvSpPr>
      <xdr:spPr>
        <a:xfrm>
          <a:off x="16357600" y="1847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129539</xdr:rowOff>
    </xdr:from>
    <xdr:to>
      <xdr:col>86</xdr:col>
      <xdr:colOff>25400</xdr:colOff>
      <xdr:row>107</xdr:row>
      <xdr:rowOff>129539</xdr:rowOff>
    </xdr:to>
    <xdr:cxnSp macro="">
      <xdr:nvCxnSpPr>
        <xdr:cNvPr id="722" name="直線コネクタ 721"/>
        <xdr:cNvCxnSpPr/>
      </xdr:nvCxnSpPr>
      <xdr:spPr>
        <a:xfrm>
          <a:off x="16230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121938</xdr:rowOff>
    </xdr:from>
    <xdr:ext cx="405111" cy="259045"/>
    <xdr:sp macro="" textlink="">
      <xdr:nvSpPr>
        <xdr:cNvPr id="723" name="【公民館】&#10;有形固定資産減価償却率最大値テキスト"/>
        <xdr:cNvSpPr txBox="1"/>
      </xdr:nvSpPr>
      <xdr:spPr>
        <a:xfrm>
          <a:off x="16357600" y="1692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3811</xdr:rowOff>
    </xdr:from>
    <xdr:to>
      <xdr:col>86</xdr:col>
      <xdr:colOff>25400</xdr:colOff>
      <xdr:row>100</xdr:row>
      <xdr:rowOff>3811</xdr:rowOff>
    </xdr:to>
    <xdr:cxnSp macro="">
      <xdr:nvCxnSpPr>
        <xdr:cNvPr id="724" name="直線コネクタ 723"/>
        <xdr:cNvCxnSpPr/>
      </xdr:nvCxnSpPr>
      <xdr:spPr>
        <a:xfrm>
          <a:off x="16230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158766</xdr:rowOff>
    </xdr:from>
    <xdr:ext cx="405111" cy="259045"/>
    <xdr:sp macro="" textlink="">
      <xdr:nvSpPr>
        <xdr:cNvPr id="725" name="【公民館】&#10;有形固定資産減価償却率平均値テキスト"/>
        <xdr:cNvSpPr txBox="1"/>
      </xdr:nvSpPr>
      <xdr:spPr>
        <a:xfrm>
          <a:off x="16357600" y="17475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135889</xdr:rowOff>
    </xdr:from>
    <xdr:to>
      <xdr:col>85</xdr:col>
      <xdr:colOff>177800</xdr:colOff>
      <xdr:row>103</xdr:row>
      <xdr:rowOff>66039</xdr:rowOff>
    </xdr:to>
    <xdr:sp macro="" textlink="">
      <xdr:nvSpPr>
        <xdr:cNvPr id="726" name="フローチャート: 判断 725"/>
        <xdr:cNvSpPr/>
      </xdr:nvSpPr>
      <xdr:spPr>
        <a:xfrm>
          <a:off x="16268700" y="1762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727" name="フローチャート: 判断 726"/>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166370</xdr:rowOff>
    </xdr:from>
    <xdr:to>
      <xdr:col>76</xdr:col>
      <xdr:colOff>165100</xdr:colOff>
      <xdr:row>103</xdr:row>
      <xdr:rowOff>96520</xdr:rowOff>
    </xdr:to>
    <xdr:sp macro="" textlink="">
      <xdr:nvSpPr>
        <xdr:cNvPr id="728" name="フローチャート: 判断 727"/>
        <xdr:cNvSpPr/>
      </xdr:nvSpPr>
      <xdr:spPr>
        <a:xfrm>
          <a:off x="14541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9" name="テキスト ボックス 7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0" name="テキスト ボックス 7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1" name="テキスト ボックス 7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2" name="テキスト ボックス 7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3" name="テキスト ボックス 7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101600</xdr:rowOff>
    </xdr:from>
    <xdr:to>
      <xdr:col>85</xdr:col>
      <xdr:colOff>177800</xdr:colOff>
      <xdr:row>104</xdr:row>
      <xdr:rowOff>31750</xdr:rowOff>
    </xdr:to>
    <xdr:sp macro="" textlink="">
      <xdr:nvSpPr>
        <xdr:cNvPr id="734" name="楕円 733"/>
        <xdr:cNvSpPr/>
      </xdr:nvSpPr>
      <xdr:spPr>
        <a:xfrm>
          <a:off x="16268700" y="177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80027</xdr:rowOff>
    </xdr:from>
    <xdr:ext cx="405111" cy="259045"/>
    <xdr:sp macro="" textlink="">
      <xdr:nvSpPr>
        <xdr:cNvPr id="735" name="【公民館】&#10;有形固定資産減価償却率該当値テキスト"/>
        <xdr:cNvSpPr txBox="1"/>
      </xdr:nvSpPr>
      <xdr:spPr>
        <a:xfrm>
          <a:off x="16357600" y="1773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162561</xdr:rowOff>
    </xdr:from>
    <xdr:to>
      <xdr:col>81</xdr:col>
      <xdr:colOff>101600</xdr:colOff>
      <xdr:row>104</xdr:row>
      <xdr:rowOff>92711</xdr:rowOff>
    </xdr:to>
    <xdr:sp macro="" textlink="">
      <xdr:nvSpPr>
        <xdr:cNvPr id="736" name="楕円 735"/>
        <xdr:cNvSpPr/>
      </xdr:nvSpPr>
      <xdr:spPr>
        <a:xfrm>
          <a:off x="15430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152400</xdr:rowOff>
    </xdr:from>
    <xdr:to>
      <xdr:col>85</xdr:col>
      <xdr:colOff>127000</xdr:colOff>
      <xdr:row>104</xdr:row>
      <xdr:rowOff>41911</xdr:rowOff>
    </xdr:to>
    <xdr:cxnSp macro="">
      <xdr:nvCxnSpPr>
        <xdr:cNvPr id="737" name="直線コネクタ 736"/>
        <xdr:cNvCxnSpPr/>
      </xdr:nvCxnSpPr>
      <xdr:spPr>
        <a:xfrm flipV="1">
          <a:off x="15481300" y="1781175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71120</xdr:rowOff>
    </xdr:from>
    <xdr:to>
      <xdr:col>76</xdr:col>
      <xdr:colOff>165100</xdr:colOff>
      <xdr:row>105</xdr:row>
      <xdr:rowOff>1270</xdr:rowOff>
    </xdr:to>
    <xdr:sp macro="" textlink="">
      <xdr:nvSpPr>
        <xdr:cNvPr id="738" name="楕円 737"/>
        <xdr:cNvSpPr/>
      </xdr:nvSpPr>
      <xdr:spPr>
        <a:xfrm>
          <a:off x="14541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41911</xdr:rowOff>
    </xdr:from>
    <xdr:to>
      <xdr:col>81</xdr:col>
      <xdr:colOff>50800</xdr:colOff>
      <xdr:row>104</xdr:row>
      <xdr:rowOff>121920</xdr:rowOff>
    </xdr:to>
    <xdr:cxnSp macro="">
      <xdr:nvCxnSpPr>
        <xdr:cNvPr id="739" name="直線コネクタ 738"/>
        <xdr:cNvCxnSpPr/>
      </xdr:nvCxnSpPr>
      <xdr:spPr>
        <a:xfrm flipV="1">
          <a:off x="14592300" y="1787271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154957</xdr:rowOff>
    </xdr:from>
    <xdr:ext cx="405111" cy="259045"/>
    <xdr:sp macro="" textlink="">
      <xdr:nvSpPr>
        <xdr:cNvPr id="740" name="n_1aveValue【公民館】&#10;有形固定資産減価償却率"/>
        <xdr:cNvSpPr txBox="1"/>
      </xdr:nvSpPr>
      <xdr:spPr>
        <a:xfrm>
          <a:off x="152660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113047</xdr:rowOff>
    </xdr:from>
    <xdr:ext cx="405111" cy="259045"/>
    <xdr:sp macro="" textlink="">
      <xdr:nvSpPr>
        <xdr:cNvPr id="741" name="n_2aveValue【公民館】&#10;有形固定資産減価償却率"/>
        <xdr:cNvSpPr txBox="1"/>
      </xdr:nvSpPr>
      <xdr:spPr>
        <a:xfrm>
          <a:off x="14389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83838</xdr:rowOff>
    </xdr:from>
    <xdr:ext cx="405111" cy="259045"/>
    <xdr:sp macro="" textlink="">
      <xdr:nvSpPr>
        <xdr:cNvPr id="742" name="n_1mainValue【公民館】&#10;有形固定資産減価償却率"/>
        <xdr:cNvSpPr txBox="1"/>
      </xdr:nvSpPr>
      <xdr:spPr>
        <a:xfrm>
          <a:off x="15266044"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163847</xdr:rowOff>
    </xdr:from>
    <xdr:ext cx="405111" cy="259045"/>
    <xdr:sp macro="" textlink="">
      <xdr:nvSpPr>
        <xdr:cNvPr id="743" name="n_2mainValue【公民館】&#10;有形固定資産減価償却率"/>
        <xdr:cNvSpPr txBox="1"/>
      </xdr:nvSpPr>
      <xdr:spPr>
        <a:xfrm>
          <a:off x="14389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4" name="正方形/長方形 74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5" name="正方形/長方形 74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6" name="正方形/長方形 74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7" name="正方形/長方形 74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8" name="正方形/長方形 74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9" name="正方形/長方形 74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0" name="正方形/長方形 74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1" name="正方形/長方形 75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2" name="テキスト ボックス 75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3" name="直線コネクタ 75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54" name="直線コネクタ 75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55" name="テキスト ボックス 75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56" name="直線コネクタ 75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57" name="テキスト ボックス 75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58" name="直線コネクタ 75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59" name="テキスト ボックス 75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60" name="直線コネクタ 75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61" name="テキスト ボックス 76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2" name="直線コネクタ 76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3" name="テキスト ボックス 76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140208</xdr:rowOff>
    </xdr:from>
    <xdr:to>
      <xdr:col>116</xdr:col>
      <xdr:colOff>62864</xdr:colOff>
      <xdr:row>108</xdr:row>
      <xdr:rowOff>67056</xdr:rowOff>
    </xdr:to>
    <xdr:cxnSp macro="">
      <xdr:nvCxnSpPr>
        <xdr:cNvPr id="765" name="直線コネクタ 764"/>
        <xdr:cNvCxnSpPr/>
      </xdr:nvCxnSpPr>
      <xdr:spPr>
        <a:xfrm flipV="1">
          <a:off x="22160864" y="17285208"/>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766"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767" name="直線コネクタ 766"/>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86885</xdr:rowOff>
    </xdr:from>
    <xdr:ext cx="469744" cy="259045"/>
    <xdr:sp macro="" textlink="">
      <xdr:nvSpPr>
        <xdr:cNvPr id="768" name="【公民館】&#10;一人当たり面積最大値テキスト"/>
        <xdr:cNvSpPr txBox="1"/>
      </xdr:nvSpPr>
      <xdr:spPr>
        <a:xfrm>
          <a:off x="22199600" y="1706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140208</xdr:rowOff>
    </xdr:from>
    <xdr:to>
      <xdr:col>116</xdr:col>
      <xdr:colOff>152400</xdr:colOff>
      <xdr:row>100</xdr:row>
      <xdr:rowOff>140208</xdr:rowOff>
    </xdr:to>
    <xdr:cxnSp macro="">
      <xdr:nvCxnSpPr>
        <xdr:cNvPr id="769" name="直線コネクタ 768"/>
        <xdr:cNvCxnSpPr/>
      </xdr:nvCxnSpPr>
      <xdr:spPr>
        <a:xfrm>
          <a:off x="22072600" y="1728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161562</xdr:rowOff>
    </xdr:from>
    <xdr:ext cx="469744" cy="259045"/>
    <xdr:sp macro="" textlink="">
      <xdr:nvSpPr>
        <xdr:cNvPr id="770" name="【公民館】&#10;一人当たり面積平均値テキスト"/>
        <xdr:cNvSpPr txBox="1"/>
      </xdr:nvSpPr>
      <xdr:spPr>
        <a:xfrm>
          <a:off x="22199600" y="1816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11685</xdr:rowOff>
    </xdr:from>
    <xdr:to>
      <xdr:col>116</xdr:col>
      <xdr:colOff>114300</xdr:colOff>
      <xdr:row>106</xdr:row>
      <xdr:rowOff>113285</xdr:rowOff>
    </xdr:to>
    <xdr:sp macro="" textlink="">
      <xdr:nvSpPr>
        <xdr:cNvPr id="771" name="フローチャート: 判断 770"/>
        <xdr:cNvSpPr/>
      </xdr:nvSpPr>
      <xdr:spPr>
        <a:xfrm>
          <a:off x="22110700" y="1818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128270</xdr:rowOff>
    </xdr:from>
    <xdr:to>
      <xdr:col>112</xdr:col>
      <xdr:colOff>38100</xdr:colOff>
      <xdr:row>106</xdr:row>
      <xdr:rowOff>58420</xdr:rowOff>
    </xdr:to>
    <xdr:sp macro="" textlink="">
      <xdr:nvSpPr>
        <xdr:cNvPr id="772" name="フローチャート: 判断 771"/>
        <xdr:cNvSpPr/>
      </xdr:nvSpPr>
      <xdr:spPr>
        <a:xfrm>
          <a:off x="21272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87122</xdr:rowOff>
    </xdr:from>
    <xdr:to>
      <xdr:col>107</xdr:col>
      <xdr:colOff>101600</xdr:colOff>
      <xdr:row>106</xdr:row>
      <xdr:rowOff>17272</xdr:rowOff>
    </xdr:to>
    <xdr:sp macro="" textlink="">
      <xdr:nvSpPr>
        <xdr:cNvPr id="773" name="フローチャート: 判断 772"/>
        <xdr:cNvSpPr/>
      </xdr:nvSpPr>
      <xdr:spPr>
        <a:xfrm>
          <a:off x="20383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4" name="テキスト ボックス 77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5" name="テキスト ボックス 77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6" name="テキスト ボックス 77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7" name="テキスト ボックス 77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8" name="テキスト ボックス 77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89408</xdr:rowOff>
    </xdr:from>
    <xdr:to>
      <xdr:col>116</xdr:col>
      <xdr:colOff>114300</xdr:colOff>
      <xdr:row>101</xdr:row>
      <xdr:rowOff>19558</xdr:rowOff>
    </xdr:to>
    <xdr:sp macro="" textlink="">
      <xdr:nvSpPr>
        <xdr:cNvPr id="779" name="楕円 778"/>
        <xdr:cNvSpPr/>
      </xdr:nvSpPr>
      <xdr:spPr>
        <a:xfrm>
          <a:off x="22110700" y="1723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42435</xdr:rowOff>
    </xdr:from>
    <xdr:ext cx="469744" cy="259045"/>
    <xdr:sp macro="" textlink="">
      <xdr:nvSpPr>
        <xdr:cNvPr id="780" name="【公民館】&#10;一人当たり面積該当値テキスト"/>
        <xdr:cNvSpPr txBox="1"/>
      </xdr:nvSpPr>
      <xdr:spPr>
        <a:xfrm>
          <a:off x="22199600" y="1718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84837</xdr:rowOff>
    </xdr:from>
    <xdr:to>
      <xdr:col>112</xdr:col>
      <xdr:colOff>38100</xdr:colOff>
      <xdr:row>101</xdr:row>
      <xdr:rowOff>14987</xdr:rowOff>
    </xdr:to>
    <xdr:sp macro="" textlink="">
      <xdr:nvSpPr>
        <xdr:cNvPr id="781" name="楕円 780"/>
        <xdr:cNvSpPr/>
      </xdr:nvSpPr>
      <xdr:spPr>
        <a:xfrm>
          <a:off x="21272500" y="1722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135637</xdr:rowOff>
    </xdr:from>
    <xdr:to>
      <xdr:col>116</xdr:col>
      <xdr:colOff>63500</xdr:colOff>
      <xdr:row>100</xdr:row>
      <xdr:rowOff>140208</xdr:rowOff>
    </xdr:to>
    <xdr:cxnSp macro="">
      <xdr:nvCxnSpPr>
        <xdr:cNvPr id="782" name="直線コネクタ 781"/>
        <xdr:cNvCxnSpPr/>
      </xdr:nvCxnSpPr>
      <xdr:spPr>
        <a:xfrm>
          <a:off x="21323300" y="17280637"/>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103124</xdr:rowOff>
    </xdr:from>
    <xdr:to>
      <xdr:col>107</xdr:col>
      <xdr:colOff>101600</xdr:colOff>
      <xdr:row>101</xdr:row>
      <xdr:rowOff>33274</xdr:rowOff>
    </xdr:to>
    <xdr:sp macro="" textlink="">
      <xdr:nvSpPr>
        <xdr:cNvPr id="783" name="楕円 782"/>
        <xdr:cNvSpPr/>
      </xdr:nvSpPr>
      <xdr:spPr>
        <a:xfrm>
          <a:off x="20383500" y="1724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135637</xdr:rowOff>
    </xdr:from>
    <xdr:to>
      <xdr:col>111</xdr:col>
      <xdr:colOff>177800</xdr:colOff>
      <xdr:row>100</xdr:row>
      <xdr:rowOff>153924</xdr:rowOff>
    </xdr:to>
    <xdr:cxnSp macro="">
      <xdr:nvCxnSpPr>
        <xdr:cNvPr id="784" name="直線コネクタ 783"/>
        <xdr:cNvCxnSpPr/>
      </xdr:nvCxnSpPr>
      <xdr:spPr>
        <a:xfrm flipV="1">
          <a:off x="20434300" y="1728063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49547</xdr:rowOff>
    </xdr:from>
    <xdr:ext cx="469744" cy="259045"/>
    <xdr:sp macro="" textlink="">
      <xdr:nvSpPr>
        <xdr:cNvPr id="785" name="n_1aveValue【公民館】&#10;一人当たり面積"/>
        <xdr:cNvSpPr txBox="1"/>
      </xdr:nvSpPr>
      <xdr:spPr>
        <a:xfrm>
          <a:off x="210757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8399</xdr:rowOff>
    </xdr:from>
    <xdr:ext cx="469744" cy="259045"/>
    <xdr:sp macro="" textlink="">
      <xdr:nvSpPr>
        <xdr:cNvPr id="786" name="n_2aveValue【公民館】&#10;一人当たり面積"/>
        <xdr:cNvSpPr txBox="1"/>
      </xdr:nvSpPr>
      <xdr:spPr>
        <a:xfrm>
          <a:off x="20199427" y="1818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31514</xdr:rowOff>
    </xdr:from>
    <xdr:ext cx="469744" cy="259045"/>
    <xdr:sp macro="" textlink="">
      <xdr:nvSpPr>
        <xdr:cNvPr id="787" name="n_1mainValue【公民館】&#10;一人当たり面積"/>
        <xdr:cNvSpPr txBox="1"/>
      </xdr:nvSpPr>
      <xdr:spPr>
        <a:xfrm>
          <a:off x="21075727" y="17005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49801</xdr:rowOff>
    </xdr:from>
    <xdr:ext cx="469744" cy="259045"/>
    <xdr:sp macro="" textlink="">
      <xdr:nvSpPr>
        <xdr:cNvPr id="788" name="n_2mainValue【公民館】&#10;一人当たり面積"/>
        <xdr:cNvSpPr txBox="1"/>
      </xdr:nvSpPr>
      <xdr:spPr>
        <a:xfrm>
          <a:off x="20199427" y="1702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9" name="正方形/長方形 78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0" name="正方形/長方形 78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1" name="テキスト ボックス 79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表中</a:t>
          </a:r>
          <a:r>
            <a:rPr kumimoji="1" lang="ja-JP" altLang="en-US" sz="1300">
              <a:solidFill>
                <a:schemeClr val="dk1"/>
              </a:solidFill>
              <a:effectLst/>
              <a:latin typeface="+mn-lt"/>
              <a:ea typeface="+mn-ea"/>
              <a:cs typeface="+mn-cs"/>
            </a:rPr>
            <a:t>の</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学校施設</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一人当たり面積　「</a:t>
          </a:r>
          <a:r>
            <a:rPr kumimoji="1" lang="en-US" altLang="ja-JP" sz="1300">
              <a:solidFill>
                <a:schemeClr val="dk1"/>
              </a:solidFill>
              <a:effectLst/>
              <a:latin typeface="+mn-lt"/>
              <a:ea typeface="+mn-ea"/>
              <a:cs typeface="+mn-cs"/>
            </a:rPr>
            <a:t>1.954</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1.857</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に</a:t>
          </a:r>
          <a:r>
            <a:rPr kumimoji="1" lang="en-US" altLang="ja-JP"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a:t>
          </a:r>
          <a:r>
            <a:rPr kumimoji="1" lang="en-US" altLang="ja-JP" sz="1300" baseline="0">
              <a:solidFill>
                <a:schemeClr val="dk1"/>
              </a:solidFill>
              <a:effectLst/>
              <a:latin typeface="+mn-lt"/>
              <a:ea typeface="+mn-ea"/>
              <a:cs typeface="+mn-cs"/>
            </a:rPr>
            <a:t>【</a:t>
          </a:r>
          <a:r>
            <a:rPr kumimoji="1" lang="ja-JP" altLang="ja-JP" sz="1300">
              <a:solidFill>
                <a:schemeClr val="dk1"/>
              </a:solidFill>
              <a:effectLst/>
              <a:latin typeface="+mn-lt"/>
              <a:ea typeface="+mn-ea"/>
              <a:cs typeface="+mn-cs"/>
            </a:rPr>
            <a:t>公営住宅</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一人当たり面積　「</a:t>
          </a:r>
          <a:r>
            <a:rPr kumimoji="1" lang="en-US" altLang="ja-JP" sz="1300">
              <a:solidFill>
                <a:schemeClr val="dk1"/>
              </a:solidFill>
              <a:effectLst/>
              <a:latin typeface="+mn-lt"/>
              <a:ea typeface="+mn-ea"/>
              <a:cs typeface="+mn-cs"/>
            </a:rPr>
            <a:t>2.443</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2.358</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に修正する。</a:t>
          </a:r>
          <a:endParaRPr lang="ja-JP" altLang="ja-JP" sz="1300">
            <a:effectLst/>
          </a:endParaRPr>
        </a:p>
        <a:p>
          <a:r>
            <a:rPr kumimoji="1" lang="ja-JP" altLang="en-US" sz="1300">
              <a:latin typeface="ＭＳ Ｐゴシック" panose="020B0600070205080204" pitchFamily="50" charset="-128"/>
              <a:ea typeface="ＭＳ Ｐゴシック" panose="020B0600070205080204" pitchFamily="50" charset="-128"/>
            </a:rPr>
            <a:t>「認定こども園、幼稚園、保育所」、「学校施設」、「公営住宅」における有形固定資産減価償却率が類似団体と比べて高い要因として、高度経済成長期（</a:t>
          </a:r>
          <a:r>
            <a:rPr kumimoji="1" lang="en-US" altLang="ja-JP" sz="1300">
              <a:latin typeface="ＭＳ Ｐゴシック" panose="020B0600070205080204" pitchFamily="50" charset="-128"/>
              <a:ea typeface="ＭＳ Ｐゴシック" panose="020B0600070205080204" pitchFamily="50" charset="-128"/>
            </a:rPr>
            <a:t>1955</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1973</a:t>
          </a:r>
          <a:r>
            <a:rPr kumimoji="1" lang="ja-JP" altLang="en-US" sz="1300">
              <a:latin typeface="ＭＳ Ｐゴシック" panose="020B0600070205080204" pitchFamily="50" charset="-128"/>
              <a:ea typeface="ＭＳ Ｐゴシック" panose="020B0600070205080204" pitchFamily="50" charset="-128"/>
            </a:rPr>
            <a:t>年）に整備した施設の更新時期が一斉に到来していることが挙げられる。「認定こども園、幼稚園、保育園」については、幼稚園の統廃合や保育所の民営化を進めていることもあり、有形固定資産減価償却率並びに一人当たり面積は今後は減少することが見込まれる。また、「学校施設」については個別施設計画の策定と、それに基づいた長寿命化対策を進めていくため有形固定資産減価償却率は横ばいとなることが見込まれる。「公営住宅」については昨年度に引き続き計画的な建替えと廃止を進めていることから有形固定資産減価償却率並びに一人当たり面積は減少することが見込まれる。なお、児童館については学校の空き教室等を利用した学童保育施設（児童クラブ）が今後増加することが見込まれるため、当面の間は増加すると推測でき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145,188
143,653
656.29
73,825,345
70,762,188
2,185,092
36,219,429
89,298,368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137160</xdr:rowOff>
    </xdr:from>
    <xdr:to>
      <xdr:col>24</xdr:col>
      <xdr:colOff>62865</xdr:colOff>
      <xdr:row>41</xdr:row>
      <xdr:rowOff>127635</xdr:rowOff>
    </xdr:to>
    <xdr:cxnSp macro="">
      <xdr:nvCxnSpPr>
        <xdr:cNvPr id="55" name="直線コネクタ 54"/>
        <xdr:cNvCxnSpPr/>
      </xdr:nvCxnSpPr>
      <xdr:spPr>
        <a:xfrm flipV="1">
          <a:off x="4634865" y="562356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131462</xdr:rowOff>
    </xdr:from>
    <xdr:ext cx="340478" cy="259045"/>
    <xdr:sp macro="" textlink="">
      <xdr:nvSpPr>
        <xdr:cNvPr id="56" name="【図書館】&#10;有形固定資産減価償却率最小値テキスト"/>
        <xdr:cNvSpPr txBox="1"/>
      </xdr:nvSpPr>
      <xdr:spPr>
        <a:xfrm>
          <a:off x="4673600" y="7160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127635</xdr:rowOff>
    </xdr:from>
    <xdr:to>
      <xdr:col>24</xdr:col>
      <xdr:colOff>152400</xdr:colOff>
      <xdr:row>41</xdr:row>
      <xdr:rowOff>127635</xdr:rowOff>
    </xdr:to>
    <xdr:cxnSp macro="">
      <xdr:nvCxnSpPr>
        <xdr:cNvPr id="57" name="直線コネクタ 56"/>
        <xdr:cNvCxnSpPr/>
      </xdr:nvCxnSpPr>
      <xdr:spPr>
        <a:xfrm>
          <a:off x="4546600" y="715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83837</xdr:rowOff>
    </xdr:from>
    <xdr:ext cx="405111" cy="259045"/>
    <xdr:sp macro="" textlink="">
      <xdr:nvSpPr>
        <xdr:cNvPr id="58" name="【図書館】&#10;有形固定資産減価償却率最大値テキスト"/>
        <xdr:cNvSpPr txBox="1"/>
      </xdr:nvSpPr>
      <xdr:spPr>
        <a:xfrm>
          <a:off x="4673600" y="539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137160</xdr:rowOff>
    </xdr:from>
    <xdr:to>
      <xdr:col>24</xdr:col>
      <xdr:colOff>152400</xdr:colOff>
      <xdr:row>32</xdr:row>
      <xdr:rowOff>137160</xdr:rowOff>
    </xdr:to>
    <xdr:cxnSp macro="">
      <xdr:nvCxnSpPr>
        <xdr:cNvPr id="59" name="直線コネクタ 58"/>
        <xdr:cNvCxnSpPr/>
      </xdr:nvCxnSpPr>
      <xdr:spPr>
        <a:xfrm>
          <a:off x="4546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62882</xdr:rowOff>
    </xdr:from>
    <xdr:ext cx="405111" cy="259045"/>
    <xdr:sp macro="" textlink="">
      <xdr:nvSpPr>
        <xdr:cNvPr id="60" name="【図書館】&#10;有形固定資産減価償却率平均値テキスト"/>
        <xdr:cNvSpPr txBox="1"/>
      </xdr:nvSpPr>
      <xdr:spPr>
        <a:xfrm>
          <a:off x="4673600" y="6235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84455</xdr:rowOff>
    </xdr:from>
    <xdr:to>
      <xdr:col>24</xdr:col>
      <xdr:colOff>114300</xdr:colOff>
      <xdr:row>37</xdr:row>
      <xdr:rowOff>14605</xdr:rowOff>
    </xdr:to>
    <xdr:sp macro="" textlink="">
      <xdr:nvSpPr>
        <xdr:cNvPr id="61" name="フローチャート: 判断 60"/>
        <xdr:cNvSpPr/>
      </xdr:nvSpPr>
      <xdr:spPr>
        <a:xfrm>
          <a:off x="4584700" y="625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59690</xdr:rowOff>
    </xdr:from>
    <xdr:to>
      <xdr:col>20</xdr:col>
      <xdr:colOff>38100</xdr:colOff>
      <xdr:row>36</xdr:row>
      <xdr:rowOff>161290</xdr:rowOff>
    </xdr:to>
    <xdr:sp macro="" textlink="">
      <xdr:nvSpPr>
        <xdr:cNvPr id="62" name="フローチャート: 判断 61"/>
        <xdr:cNvSpPr/>
      </xdr:nvSpPr>
      <xdr:spPr>
        <a:xfrm>
          <a:off x="3746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82550</xdr:rowOff>
    </xdr:from>
    <xdr:to>
      <xdr:col>15</xdr:col>
      <xdr:colOff>101600</xdr:colOff>
      <xdr:row>37</xdr:row>
      <xdr:rowOff>12700</xdr:rowOff>
    </xdr:to>
    <xdr:sp macro="" textlink="">
      <xdr:nvSpPr>
        <xdr:cNvPr id="63" name="フローチャート: 判断 62"/>
        <xdr:cNvSpPr/>
      </xdr:nvSpPr>
      <xdr:spPr>
        <a:xfrm>
          <a:off x="2857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15875</xdr:rowOff>
    </xdr:from>
    <xdr:to>
      <xdr:col>24</xdr:col>
      <xdr:colOff>114300</xdr:colOff>
      <xdr:row>36</xdr:row>
      <xdr:rowOff>117475</xdr:rowOff>
    </xdr:to>
    <xdr:sp macro="" textlink="">
      <xdr:nvSpPr>
        <xdr:cNvPr id="69" name="楕円 68"/>
        <xdr:cNvSpPr/>
      </xdr:nvSpPr>
      <xdr:spPr>
        <a:xfrm>
          <a:off x="4584700" y="61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38752</xdr:rowOff>
    </xdr:from>
    <xdr:ext cx="405111" cy="259045"/>
    <xdr:sp macro="" textlink="">
      <xdr:nvSpPr>
        <xdr:cNvPr id="70" name="【図書館】&#10;有形固定資産減価償却率該当値テキスト"/>
        <xdr:cNvSpPr txBox="1"/>
      </xdr:nvSpPr>
      <xdr:spPr>
        <a:xfrm>
          <a:off x="4673600" y="60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53975</xdr:rowOff>
    </xdr:from>
    <xdr:to>
      <xdr:col>20</xdr:col>
      <xdr:colOff>38100</xdr:colOff>
      <xdr:row>36</xdr:row>
      <xdr:rowOff>155575</xdr:rowOff>
    </xdr:to>
    <xdr:sp macro="" textlink="">
      <xdr:nvSpPr>
        <xdr:cNvPr id="71" name="楕円 70"/>
        <xdr:cNvSpPr/>
      </xdr:nvSpPr>
      <xdr:spPr>
        <a:xfrm>
          <a:off x="37465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66675</xdr:rowOff>
    </xdr:from>
    <xdr:to>
      <xdr:col>24</xdr:col>
      <xdr:colOff>63500</xdr:colOff>
      <xdr:row>36</xdr:row>
      <xdr:rowOff>104775</xdr:rowOff>
    </xdr:to>
    <xdr:cxnSp macro="">
      <xdr:nvCxnSpPr>
        <xdr:cNvPr id="72" name="直線コネクタ 71"/>
        <xdr:cNvCxnSpPr/>
      </xdr:nvCxnSpPr>
      <xdr:spPr>
        <a:xfrm flipV="1">
          <a:off x="3797300" y="62388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92075</xdr:rowOff>
    </xdr:from>
    <xdr:to>
      <xdr:col>15</xdr:col>
      <xdr:colOff>101600</xdr:colOff>
      <xdr:row>37</xdr:row>
      <xdr:rowOff>22225</xdr:rowOff>
    </xdr:to>
    <xdr:sp macro="" textlink="">
      <xdr:nvSpPr>
        <xdr:cNvPr id="73" name="楕円 72"/>
        <xdr:cNvSpPr/>
      </xdr:nvSpPr>
      <xdr:spPr>
        <a:xfrm>
          <a:off x="2857500" y="62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104775</xdr:rowOff>
    </xdr:from>
    <xdr:to>
      <xdr:col>19</xdr:col>
      <xdr:colOff>177800</xdr:colOff>
      <xdr:row>36</xdr:row>
      <xdr:rowOff>142875</xdr:rowOff>
    </xdr:to>
    <xdr:cxnSp macro="">
      <xdr:nvCxnSpPr>
        <xdr:cNvPr id="74" name="直線コネクタ 73"/>
        <xdr:cNvCxnSpPr/>
      </xdr:nvCxnSpPr>
      <xdr:spPr>
        <a:xfrm flipV="1">
          <a:off x="2908300" y="62769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152417</xdr:rowOff>
    </xdr:from>
    <xdr:ext cx="405111" cy="259045"/>
    <xdr:sp macro="" textlink="">
      <xdr:nvSpPr>
        <xdr:cNvPr id="75" name="n_1aveValue【図書館】&#10;有形固定資産減価償却率"/>
        <xdr:cNvSpPr txBox="1"/>
      </xdr:nvSpPr>
      <xdr:spPr>
        <a:xfrm>
          <a:off x="3582044" y="632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29227</xdr:rowOff>
    </xdr:from>
    <xdr:ext cx="405111" cy="259045"/>
    <xdr:sp macro="" textlink="">
      <xdr:nvSpPr>
        <xdr:cNvPr id="76" name="n_2aveValue【図書館】&#10;有形固定資産減価償却率"/>
        <xdr:cNvSpPr txBox="1"/>
      </xdr:nvSpPr>
      <xdr:spPr>
        <a:xfrm>
          <a:off x="2705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652</xdr:rowOff>
    </xdr:from>
    <xdr:ext cx="405111" cy="259045"/>
    <xdr:sp macro="" textlink="">
      <xdr:nvSpPr>
        <xdr:cNvPr id="77" name="n_1mainValue【図書館】&#10;有形固定資産減価償却率"/>
        <xdr:cNvSpPr txBox="1"/>
      </xdr:nvSpPr>
      <xdr:spPr>
        <a:xfrm>
          <a:off x="3582044"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13352</xdr:rowOff>
    </xdr:from>
    <xdr:ext cx="405111" cy="259045"/>
    <xdr:sp macro="" textlink="">
      <xdr:nvSpPr>
        <xdr:cNvPr id="78" name="n_2mainValue【図書館】&#10;有形固定資産減価償却率"/>
        <xdr:cNvSpPr txBox="1"/>
      </xdr:nvSpPr>
      <xdr:spPr>
        <a:xfrm>
          <a:off x="2705744" y="635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6" name="テキスト ボックス 9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8" name="テキスト ボックス 9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114300</xdr:rowOff>
    </xdr:from>
    <xdr:to>
      <xdr:col>54</xdr:col>
      <xdr:colOff>189865</xdr:colOff>
      <xdr:row>40</xdr:row>
      <xdr:rowOff>152400</xdr:rowOff>
    </xdr:to>
    <xdr:cxnSp macro="">
      <xdr:nvCxnSpPr>
        <xdr:cNvPr id="102" name="直線コネクタ 101"/>
        <xdr:cNvCxnSpPr/>
      </xdr:nvCxnSpPr>
      <xdr:spPr>
        <a:xfrm flipV="1">
          <a:off x="10476865" y="577215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156227</xdr:rowOff>
    </xdr:from>
    <xdr:ext cx="469744" cy="259045"/>
    <xdr:sp macro="" textlink="">
      <xdr:nvSpPr>
        <xdr:cNvPr id="103" name="【図書館】&#10;一人当たり面積最小値テキスト"/>
        <xdr:cNvSpPr txBox="1"/>
      </xdr:nvSpPr>
      <xdr:spPr>
        <a:xfrm>
          <a:off x="10515600"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152400</xdr:rowOff>
    </xdr:from>
    <xdr:to>
      <xdr:col>55</xdr:col>
      <xdr:colOff>88900</xdr:colOff>
      <xdr:row>40</xdr:row>
      <xdr:rowOff>152400</xdr:rowOff>
    </xdr:to>
    <xdr:cxnSp macro="">
      <xdr:nvCxnSpPr>
        <xdr:cNvPr id="104" name="直線コネクタ 103"/>
        <xdr:cNvCxnSpPr/>
      </xdr:nvCxnSpPr>
      <xdr:spPr>
        <a:xfrm>
          <a:off x="10388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60977</xdr:rowOff>
    </xdr:from>
    <xdr:ext cx="469744" cy="259045"/>
    <xdr:sp macro="" textlink="">
      <xdr:nvSpPr>
        <xdr:cNvPr id="105" name="【図書館】&#10;一人当たり面積最大値テキスト"/>
        <xdr:cNvSpPr txBox="1"/>
      </xdr:nvSpPr>
      <xdr:spPr>
        <a:xfrm>
          <a:off x="10515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114300</xdr:rowOff>
    </xdr:from>
    <xdr:to>
      <xdr:col>55</xdr:col>
      <xdr:colOff>88900</xdr:colOff>
      <xdr:row>33</xdr:row>
      <xdr:rowOff>114300</xdr:rowOff>
    </xdr:to>
    <xdr:cxnSp macro="">
      <xdr:nvCxnSpPr>
        <xdr:cNvPr id="106" name="直線コネクタ 105"/>
        <xdr:cNvCxnSpPr/>
      </xdr:nvCxnSpPr>
      <xdr:spPr>
        <a:xfrm>
          <a:off x="10388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07" name="【図書館】&#10;一人当たり面積平均値テキスト"/>
        <xdr:cNvSpPr txBox="1"/>
      </xdr:nvSpPr>
      <xdr:spPr>
        <a:xfrm>
          <a:off x="105156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08" name="フローチャート: 判断 107"/>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120650</xdr:rowOff>
    </xdr:from>
    <xdr:to>
      <xdr:col>50</xdr:col>
      <xdr:colOff>165100</xdr:colOff>
      <xdr:row>38</xdr:row>
      <xdr:rowOff>50800</xdr:rowOff>
    </xdr:to>
    <xdr:sp macro="" textlink="">
      <xdr:nvSpPr>
        <xdr:cNvPr id="109" name="フローチャート: 判断 108"/>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139700</xdr:rowOff>
    </xdr:from>
    <xdr:to>
      <xdr:col>46</xdr:col>
      <xdr:colOff>38100</xdr:colOff>
      <xdr:row>38</xdr:row>
      <xdr:rowOff>69850</xdr:rowOff>
    </xdr:to>
    <xdr:sp macro="" textlink="">
      <xdr:nvSpPr>
        <xdr:cNvPr id="110" name="フローチャート: 判断 109"/>
        <xdr:cNvSpPr/>
      </xdr:nvSpPr>
      <xdr:spPr>
        <a:xfrm>
          <a:off x="8699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16" name="楕円 115"/>
        <xdr:cNvSpPr/>
      </xdr:nvSpPr>
      <xdr:spPr>
        <a:xfrm>
          <a:off x="10426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105427</xdr:rowOff>
    </xdr:from>
    <xdr:ext cx="469744" cy="259045"/>
    <xdr:sp macro="" textlink="">
      <xdr:nvSpPr>
        <xdr:cNvPr id="117" name="【図書館】&#10;一人当たり面積該当値テキスト"/>
        <xdr:cNvSpPr txBox="1"/>
      </xdr:nvSpPr>
      <xdr:spPr>
        <a:xfrm>
          <a:off x="10515600"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101600</xdr:rowOff>
    </xdr:from>
    <xdr:to>
      <xdr:col>50</xdr:col>
      <xdr:colOff>165100</xdr:colOff>
      <xdr:row>38</xdr:row>
      <xdr:rowOff>31750</xdr:rowOff>
    </xdr:to>
    <xdr:sp macro="" textlink="">
      <xdr:nvSpPr>
        <xdr:cNvPr id="118" name="楕円 117"/>
        <xdr:cNvSpPr/>
      </xdr:nvSpPr>
      <xdr:spPr>
        <a:xfrm>
          <a:off x="9588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133350</xdr:rowOff>
    </xdr:from>
    <xdr:to>
      <xdr:col>55</xdr:col>
      <xdr:colOff>0</xdr:colOff>
      <xdr:row>37</xdr:row>
      <xdr:rowOff>152400</xdr:rowOff>
    </xdr:to>
    <xdr:cxnSp macro="">
      <xdr:nvCxnSpPr>
        <xdr:cNvPr id="119" name="直線コネクタ 118"/>
        <xdr:cNvCxnSpPr/>
      </xdr:nvCxnSpPr>
      <xdr:spPr>
        <a:xfrm flipV="1">
          <a:off x="9639300" y="64770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101600</xdr:rowOff>
    </xdr:from>
    <xdr:to>
      <xdr:col>46</xdr:col>
      <xdr:colOff>38100</xdr:colOff>
      <xdr:row>38</xdr:row>
      <xdr:rowOff>31750</xdr:rowOff>
    </xdr:to>
    <xdr:sp macro="" textlink="">
      <xdr:nvSpPr>
        <xdr:cNvPr id="120" name="楕円 119"/>
        <xdr:cNvSpPr/>
      </xdr:nvSpPr>
      <xdr:spPr>
        <a:xfrm>
          <a:off x="8699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152400</xdr:rowOff>
    </xdr:from>
    <xdr:to>
      <xdr:col>50</xdr:col>
      <xdr:colOff>114300</xdr:colOff>
      <xdr:row>37</xdr:row>
      <xdr:rowOff>152400</xdr:rowOff>
    </xdr:to>
    <xdr:cxnSp macro="">
      <xdr:nvCxnSpPr>
        <xdr:cNvPr id="121" name="直線コネクタ 120"/>
        <xdr:cNvCxnSpPr/>
      </xdr:nvCxnSpPr>
      <xdr:spPr>
        <a:xfrm>
          <a:off x="8750300" y="6496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41927</xdr:rowOff>
    </xdr:from>
    <xdr:ext cx="469744" cy="259045"/>
    <xdr:sp macro="" textlink="">
      <xdr:nvSpPr>
        <xdr:cNvPr id="122" name="n_1aveValue【図書館】&#10;一人当たり面積"/>
        <xdr:cNvSpPr txBox="1"/>
      </xdr:nvSpPr>
      <xdr:spPr>
        <a:xfrm>
          <a:off x="93917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60977</xdr:rowOff>
    </xdr:from>
    <xdr:ext cx="469744" cy="259045"/>
    <xdr:sp macro="" textlink="">
      <xdr:nvSpPr>
        <xdr:cNvPr id="123" name="n_2aveValue【図書館】&#10;一人当たり面積"/>
        <xdr:cNvSpPr txBox="1"/>
      </xdr:nvSpPr>
      <xdr:spPr>
        <a:xfrm>
          <a:off x="8515427" y="657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48277</xdr:rowOff>
    </xdr:from>
    <xdr:ext cx="469744" cy="259045"/>
    <xdr:sp macro="" textlink="">
      <xdr:nvSpPr>
        <xdr:cNvPr id="124" name="n_1mainValue【図書館】&#10;一人当たり面積"/>
        <xdr:cNvSpPr txBox="1"/>
      </xdr:nvSpPr>
      <xdr:spPr>
        <a:xfrm>
          <a:off x="9391727" y="622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48277</xdr:rowOff>
    </xdr:from>
    <xdr:ext cx="469744" cy="259045"/>
    <xdr:sp macro="" textlink="">
      <xdr:nvSpPr>
        <xdr:cNvPr id="125" name="n_2mainValue【図書館】&#10;一人当たり面積"/>
        <xdr:cNvSpPr txBox="1"/>
      </xdr:nvSpPr>
      <xdr:spPr>
        <a:xfrm>
          <a:off x="8515427" y="622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123825</xdr:rowOff>
    </xdr:from>
    <xdr:to>
      <xdr:col>24</xdr:col>
      <xdr:colOff>62865</xdr:colOff>
      <xdr:row>64</xdr:row>
      <xdr:rowOff>68580</xdr:rowOff>
    </xdr:to>
    <xdr:cxnSp macro="">
      <xdr:nvCxnSpPr>
        <xdr:cNvPr id="150" name="直線コネクタ 149"/>
        <xdr:cNvCxnSpPr/>
      </xdr:nvCxnSpPr>
      <xdr:spPr>
        <a:xfrm flipV="1">
          <a:off x="4634865" y="972502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51" name="【体育館・プー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52" name="直線コネクタ 151"/>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70502</xdr:rowOff>
    </xdr:from>
    <xdr:ext cx="405111" cy="259045"/>
    <xdr:sp macro="" textlink="">
      <xdr:nvSpPr>
        <xdr:cNvPr id="153" name="【体育館・プール】&#10;有形固定資産減価償却率最大値テキスト"/>
        <xdr:cNvSpPr txBox="1"/>
      </xdr:nvSpPr>
      <xdr:spPr>
        <a:xfrm>
          <a:off x="4673600" y="950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123825</xdr:rowOff>
    </xdr:from>
    <xdr:to>
      <xdr:col>24</xdr:col>
      <xdr:colOff>152400</xdr:colOff>
      <xdr:row>56</xdr:row>
      <xdr:rowOff>123825</xdr:rowOff>
    </xdr:to>
    <xdr:cxnSp macro="">
      <xdr:nvCxnSpPr>
        <xdr:cNvPr id="154" name="直線コネクタ 153"/>
        <xdr:cNvCxnSpPr/>
      </xdr:nvCxnSpPr>
      <xdr:spPr>
        <a:xfrm>
          <a:off x="4546600" y="972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154957</xdr:rowOff>
    </xdr:from>
    <xdr:ext cx="405111" cy="259045"/>
    <xdr:sp macro="" textlink="">
      <xdr:nvSpPr>
        <xdr:cNvPr id="155" name="【体育館・プール】&#10;有形固定資産減価償却率平均値テキスト"/>
        <xdr:cNvSpPr txBox="1"/>
      </xdr:nvSpPr>
      <xdr:spPr>
        <a:xfrm>
          <a:off x="4673600" y="1009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156" name="フローチャート: 判断 155"/>
        <xdr:cNvSpPr/>
      </xdr:nvSpPr>
      <xdr:spPr>
        <a:xfrm>
          <a:off x="4584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57" name="フローチャート: 判断 156"/>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34925</xdr:rowOff>
    </xdr:from>
    <xdr:to>
      <xdr:col>15</xdr:col>
      <xdr:colOff>101600</xdr:colOff>
      <xdr:row>60</xdr:row>
      <xdr:rowOff>136525</xdr:rowOff>
    </xdr:to>
    <xdr:sp macro="" textlink="">
      <xdr:nvSpPr>
        <xdr:cNvPr id="158" name="フローチャート: 判断 157"/>
        <xdr:cNvSpPr/>
      </xdr:nvSpPr>
      <xdr:spPr>
        <a:xfrm>
          <a:off x="2857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162560</xdr:rowOff>
    </xdr:from>
    <xdr:to>
      <xdr:col>24</xdr:col>
      <xdr:colOff>114300</xdr:colOff>
      <xdr:row>60</xdr:row>
      <xdr:rowOff>92710</xdr:rowOff>
    </xdr:to>
    <xdr:sp macro="" textlink="">
      <xdr:nvSpPr>
        <xdr:cNvPr id="164" name="楕円 163"/>
        <xdr:cNvSpPr/>
      </xdr:nvSpPr>
      <xdr:spPr>
        <a:xfrm>
          <a:off x="45847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140987</xdr:rowOff>
    </xdr:from>
    <xdr:ext cx="405111" cy="259045"/>
    <xdr:sp macro="" textlink="">
      <xdr:nvSpPr>
        <xdr:cNvPr id="165" name="【体育館・プール】&#10;有形固定資産減価償却率該当値テキスト"/>
        <xdr:cNvSpPr txBox="1"/>
      </xdr:nvSpPr>
      <xdr:spPr>
        <a:xfrm>
          <a:off x="4673600"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29210</xdr:rowOff>
    </xdr:from>
    <xdr:to>
      <xdr:col>20</xdr:col>
      <xdr:colOff>38100</xdr:colOff>
      <xdr:row>60</xdr:row>
      <xdr:rowOff>130810</xdr:rowOff>
    </xdr:to>
    <xdr:sp macro="" textlink="">
      <xdr:nvSpPr>
        <xdr:cNvPr id="166" name="楕円 165"/>
        <xdr:cNvSpPr/>
      </xdr:nvSpPr>
      <xdr:spPr>
        <a:xfrm>
          <a:off x="3746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41910</xdr:rowOff>
    </xdr:from>
    <xdr:to>
      <xdr:col>24</xdr:col>
      <xdr:colOff>63500</xdr:colOff>
      <xdr:row>60</xdr:row>
      <xdr:rowOff>80010</xdr:rowOff>
    </xdr:to>
    <xdr:cxnSp macro="">
      <xdr:nvCxnSpPr>
        <xdr:cNvPr id="167" name="直線コネクタ 166"/>
        <xdr:cNvCxnSpPr/>
      </xdr:nvCxnSpPr>
      <xdr:spPr>
        <a:xfrm flipV="1">
          <a:off x="3797300" y="1032891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71120</xdr:rowOff>
    </xdr:from>
    <xdr:to>
      <xdr:col>15</xdr:col>
      <xdr:colOff>101600</xdr:colOff>
      <xdr:row>61</xdr:row>
      <xdr:rowOff>1270</xdr:rowOff>
    </xdr:to>
    <xdr:sp macro="" textlink="">
      <xdr:nvSpPr>
        <xdr:cNvPr id="168" name="楕円 167"/>
        <xdr:cNvSpPr/>
      </xdr:nvSpPr>
      <xdr:spPr>
        <a:xfrm>
          <a:off x="2857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80010</xdr:rowOff>
    </xdr:from>
    <xdr:to>
      <xdr:col>19</xdr:col>
      <xdr:colOff>177800</xdr:colOff>
      <xdr:row>60</xdr:row>
      <xdr:rowOff>121920</xdr:rowOff>
    </xdr:to>
    <xdr:cxnSp macro="">
      <xdr:nvCxnSpPr>
        <xdr:cNvPr id="169" name="直線コネクタ 168"/>
        <xdr:cNvCxnSpPr/>
      </xdr:nvCxnSpPr>
      <xdr:spPr>
        <a:xfrm flipV="1">
          <a:off x="2908300" y="103670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128287</xdr:rowOff>
    </xdr:from>
    <xdr:ext cx="405111" cy="259045"/>
    <xdr:sp macro="" textlink="">
      <xdr:nvSpPr>
        <xdr:cNvPr id="170" name="n_1aveValue【体育館・プール】&#10;有形固定資産減価償却率"/>
        <xdr:cNvSpPr txBox="1"/>
      </xdr:nvSpPr>
      <xdr:spPr>
        <a:xfrm>
          <a:off x="35820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153052</xdr:rowOff>
    </xdr:from>
    <xdr:ext cx="405111" cy="259045"/>
    <xdr:sp macro="" textlink="">
      <xdr:nvSpPr>
        <xdr:cNvPr id="171" name="n_2aveValue【体育館・プール】&#10;有形固定資産減価償却率"/>
        <xdr:cNvSpPr txBox="1"/>
      </xdr:nvSpPr>
      <xdr:spPr>
        <a:xfrm>
          <a:off x="27057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121937</xdr:rowOff>
    </xdr:from>
    <xdr:ext cx="405111" cy="259045"/>
    <xdr:sp macro="" textlink="">
      <xdr:nvSpPr>
        <xdr:cNvPr id="172" name="n_1mainValue【体育館・プール】&#10;有形固定資産減価償却率"/>
        <xdr:cNvSpPr txBox="1"/>
      </xdr:nvSpPr>
      <xdr:spPr>
        <a:xfrm>
          <a:off x="35820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163847</xdr:rowOff>
    </xdr:from>
    <xdr:ext cx="405111" cy="259045"/>
    <xdr:sp macro="" textlink="">
      <xdr:nvSpPr>
        <xdr:cNvPr id="173" name="n_2mainValue【体育館・プール】&#10;有形固定資産減価償却率"/>
        <xdr:cNvSpPr txBox="1"/>
      </xdr:nvSpPr>
      <xdr:spPr>
        <a:xfrm>
          <a:off x="27057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84" name="テキスト ボックス 183"/>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6" name="テキスト ボックス 18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8" name="テキスト ボックス 18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0" name="テキスト ボックス 18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2" name="テキスト ボックス 19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4" name="テキスト ボックス 19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6" name="テキスト ボックス 19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53340</xdr:rowOff>
    </xdr:to>
    <xdr:cxnSp macro="">
      <xdr:nvCxnSpPr>
        <xdr:cNvPr id="198" name="直線コネクタ 197"/>
        <xdr:cNvCxnSpPr/>
      </xdr:nvCxnSpPr>
      <xdr:spPr>
        <a:xfrm flipV="1">
          <a:off x="10476865" y="96088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57167</xdr:rowOff>
    </xdr:from>
    <xdr:ext cx="469744" cy="259045"/>
    <xdr:sp macro="" textlink="">
      <xdr:nvSpPr>
        <xdr:cNvPr id="199" name="【体育館・プール】&#10;一人当たり面積最小値テキスト"/>
        <xdr:cNvSpPr txBox="1"/>
      </xdr:nvSpPr>
      <xdr:spPr>
        <a:xfrm>
          <a:off x="10515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53340</xdr:rowOff>
    </xdr:from>
    <xdr:to>
      <xdr:col>55</xdr:col>
      <xdr:colOff>88900</xdr:colOff>
      <xdr:row>64</xdr:row>
      <xdr:rowOff>53340</xdr:rowOff>
    </xdr:to>
    <xdr:cxnSp macro="">
      <xdr:nvCxnSpPr>
        <xdr:cNvPr id="200" name="直線コネクタ 199"/>
        <xdr:cNvCxnSpPr/>
      </xdr:nvCxnSpPr>
      <xdr:spPr>
        <a:xfrm>
          <a:off x="10388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01" name="【体育館・プール】&#10;一人当たり面積最大値テキスト"/>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02" name="直線コネクタ 201"/>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144797</xdr:rowOff>
    </xdr:from>
    <xdr:ext cx="469744" cy="259045"/>
    <xdr:sp macro="" textlink="">
      <xdr:nvSpPr>
        <xdr:cNvPr id="203" name="【体育館・プール】&#10;一人当たり面積平均値テキスト"/>
        <xdr:cNvSpPr txBox="1"/>
      </xdr:nvSpPr>
      <xdr:spPr>
        <a:xfrm>
          <a:off x="10515600" y="1026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166370</xdr:rowOff>
    </xdr:from>
    <xdr:to>
      <xdr:col>55</xdr:col>
      <xdr:colOff>50800</xdr:colOff>
      <xdr:row>60</xdr:row>
      <xdr:rowOff>96520</xdr:rowOff>
    </xdr:to>
    <xdr:sp macro="" textlink="">
      <xdr:nvSpPr>
        <xdr:cNvPr id="204" name="フローチャート: 判断 203"/>
        <xdr:cNvSpPr/>
      </xdr:nvSpPr>
      <xdr:spPr>
        <a:xfrm>
          <a:off x="10426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2540</xdr:rowOff>
    </xdr:from>
    <xdr:to>
      <xdr:col>50</xdr:col>
      <xdr:colOff>165100</xdr:colOff>
      <xdr:row>60</xdr:row>
      <xdr:rowOff>104140</xdr:rowOff>
    </xdr:to>
    <xdr:sp macro="" textlink="">
      <xdr:nvSpPr>
        <xdr:cNvPr id="205" name="フローチャート: 判断 204"/>
        <xdr:cNvSpPr/>
      </xdr:nvSpPr>
      <xdr:spPr>
        <a:xfrm>
          <a:off x="9588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86360</xdr:rowOff>
    </xdr:from>
    <xdr:to>
      <xdr:col>46</xdr:col>
      <xdr:colOff>38100</xdr:colOff>
      <xdr:row>61</xdr:row>
      <xdr:rowOff>16510</xdr:rowOff>
    </xdr:to>
    <xdr:sp macro="" textlink="">
      <xdr:nvSpPr>
        <xdr:cNvPr id="206" name="フローチャート: 判断 205"/>
        <xdr:cNvSpPr/>
      </xdr:nvSpPr>
      <xdr:spPr>
        <a:xfrm>
          <a:off x="869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17780</xdr:rowOff>
    </xdr:from>
    <xdr:to>
      <xdr:col>55</xdr:col>
      <xdr:colOff>50800</xdr:colOff>
      <xdr:row>56</xdr:row>
      <xdr:rowOff>119380</xdr:rowOff>
    </xdr:to>
    <xdr:sp macro="" textlink="">
      <xdr:nvSpPr>
        <xdr:cNvPr id="212" name="楕円 211"/>
        <xdr:cNvSpPr/>
      </xdr:nvSpPr>
      <xdr:spPr>
        <a:xfrm>
          <a:off x="104267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104157</xdr:rowOff>
    </xdr:from>
    <xdr:ext cx="469744" cy="259045"/>
    <xdr:sp macro="" textlink="">
      <xdr:nvSpPr>
        <xdr:cNvPr id="213" name="【体育館・プール】&#10;一人当たり面積該当値テキスト"/>
        <xdr:cNvSpPr txBox="1"/>
      </xdr:nvSpPr>
      <xdr:spPr>
        <a:xfrm>
          <a:off x="10515600" y="953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25400</xdr:rowOff>
    </xdr:from>
    <xdr:to>
      <xdr:col>50</xdr:col>
      <xdr:colOff>165100</xdr:colOff>
      <xdr:row>60</xdr:row>
      <xdr:rowOff>127000</xdr:rowOff>
    </xdr:to>
    <xdr:sp macro="" textlink="">
      <xdr:nvSpPr>
        <xdr:cNvPr id="214" name="楕円 213"/>
        <xdr:cNvSpPr/>
      </xdr:nvSpPr>
      <xdr:spPr>
        <a:xfrm>
          <a:off x="9588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68580</xdr:rowOff>
    </xdr:from>
    <xdr:to>
      <xdr:col>55</xdr:col>
      <xdr:colOff>0</xdr:colOff>
      <xdr:row>60</xdr:row>
      <xdr:rowOff>76200</xdr:rowOff>
    </xdr:to>
    <xdr:cxnSp macro="">
      <xdr:nvCxnSpPr>
        <xdr:cNvPr id="215" name="直線コネクタ 214"/>
        <xdr:cNvCxnSpPr/>
      </xdr:nvCxnSpPr>
      <xdr:spPr>
        <a:xfrm flipV="1">
          <a:off x="9639300" y="9669780"/>
          <a:ext cx="838200" cy="69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33020</xdr:rowOff>
    </xdr:from>
    <xdr:to>
      <xdr:col>46</xdr:col>
      <xdr:colOff>38100</xdr:colOff>
      <xdr:row>60</xdr:row>
      <xdr:rowOff>134620</xdr:rowOff>
    </xdr:to>
    <xdr:sp macro="" textlink="">
      <xdr:nvSpPr>
        <xdr:cNvPr id="216" name="楕円 215"/>
        <xdr:cNvSpPr/>
      </xdr:nvSpPr>
      <xdr:spPr>
        <a:xfrm>
          <a:off x="8699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76200</xdr:rowOff>
    </xdr:from>
    <xdr:to>
      <xdr:col>50</xdr:col>
      <xdr:colOff>114300</xdr:colOff>
      <xdr:row>60</xdr:row>
      <xdr:rowOff>83820</xdr:rowOff>
    </xdr:to>
    <xdr:cxnSp macro="">
      <xdr:nvCxnSpPr>
        <xdr:cNvPr id="217" name="直線コネクタ 216"/>
        <xdr:cNvCxnSpPr/>
      </xdr:nvCxnSpPr>
      <xdr:spPr>
        <a:xfrm flipV="1">
          <a:off x="8750300" y="10363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120667</xdr:rowOff>
    </xdr:from>
    <xdr:ext cx="469744" cy="259045"/>
    <xdr:sp macro="" textlink="">
      <xdr:nvSpPr>
        <xdr:cNvPr id="218" name="n_1aveValue【体育館・プール】&#10;一人当たり面積"/>
        <xdr:cNvSpPr txBox="1"/>
      </xdr:nvSpPr>
      <xdr:spPr>
        <a:xfrm>
          <a:off x="9391727" y="1006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7637</xdr:rowOff>
    </xdr:from>
    <xdr:ext cx="469744" cy="259045"/>
    <xdr:sp macro="" textlink="">
      <xdr:nvSpPr>
        <xdr:cNvPr id="219" name="n_2aveValue【体育館・プール】&#10;一人当たり面積"/>
        <xdr:cNvSpPr txBox="1"/>
      </xdr:nvSpPr>
      <xdr:spPr>
        <a:xfrm>
          <a:off x="8515427" y="1046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118127</xdr:rowOff>
    </xdr:from>
    <xdr:ext cx="469744" cy="259045"/>
    <xdr:sp macro="" textlink="">
      <xdr:nvSpPr>
        <xdr:cNvPr id="220" name="n_1mainValue【体育館・プール】&#10;一人当たり面積"/>
        <xdr:cNvSpPr txBox="1"/>
      </xdr:nvSpPr>
      <xdr:spPr>
        <a:xfrm>
          <a:off x="9391727"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151147</xdr:rowOff>
    </xdr:from>
    <xdr:ext cx="469744" cy="259045"/>
    <xdr:sp macro="" textlink="">
      <xdr:nvSpPr>
        <xdr:cNvPr id="221" name="n_2mainValue【体育館・プール】&#10;一人当たり面積"/>
        <xdr:cNvSpPr txBox="1"/>
      </xdr:nvSpPr>
      <xdr:spPr>
        <a:xfrm>
          <a:off x="85154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3" name="正方形/長方形 22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4" name="正方形/長方形 22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5" name="正方形/長方形 22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6" name="正方形/長方形 22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7" name="正方形/長方形 22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8" name="正方形/長方形 22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9" name="正方形/長方形 22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0" name="テキスト ボックス 22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1" name="直線コネクタ 23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2" name="テキスト ボックス 23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87</xdr:row>
      <xdr:rowOff>38100</xdr:rowOff>
    </xdr:from>
    <xdr:to>
      <xdr:col>28</xdr:col>
      <xdr:colOff>114300</xdr:colOff>
      <xdr:row>87</xdr:row>
      <xdr:rowOff>38100</xdr:rowOff>
    </xdr:to>
    <xdr:cxnSp macro="">
      <xdr:nvCxnSpPr>
        <xdr:cNvPr id="233" name="直線コネクタ 232"/>
        <xdr:cNvCxnSpPr/>
      </xdr:nvCxnSpPr>
      <xdr:spPr>
        <a:xfrm>
          <a:off x="762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67327</xdr:rowOff>
    </xdr:from>
    <xdr:ext cx="403059" cy="259045"/>
    <xdr:sp macro="" textlink="">
      <xdr:nvSpPr>
        <xdr:cNvPr id="234" name="テキスト ボックス 233"/>
        <xdr:cNvSpPr txBox="1"/>
      </xdr:nvSpPr>
      <xdr:spPr>
        <a:xfrm>
          <a:off x="358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35" name="直線コネクタ 234"/>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36" name="テキスト ボックス 235"/>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152400</xdr:rowOff>
    </xdr:from>
    <xdr:to>
      <xdr:col>28</xdr:col>
      <xdr:colOff>114300</xdr:colOff>
      <xdr:row>83</xdr:row>
      <xdr:rowOff>152400</xdr:rowOff>
    </xdr:to>
    <xdr:cxnSp macro="">
      <xdr:nvCxnSpPr>
        <xdr:cNvPr id="237" name="直線コネクタ 236"/>
        <xdr:cNvCxnSpPr/>
      </xdr:nvCxnSpPr>
      <xdr:spPr>
        <a:xfrm>
          <a:off x="762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10177</xdr:rowOff>
    </xdr:from>
    <xdr:ext cx="403059" cy="259045"/>
    <xdr:sp macro="" textlink="">
      <xdr:nvSpPr>
        <xdr:cNvPr id="238" name="テキスト ボックス 237"/>
        <xdr:cNvSpPr txBox="1"/>
      </xdr:nvSpPr>
      <xdr:spPr>
        <a:xfrm>
          <a:off x="358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95250</xdr:rowOff>
    </xdr:from>
    <xdr:to>
      <xdr:col>28</xdr:col>
      <xdr:colOff>114300</xdr:colOff>
      <xdr:row>80</xdr:row>
      <xdr:rowOff>95250</xdr:rowOff>
    </xdr:to>
    <xdr:cxnSp macro="">
      <xdr:nvCxnSpPr>
        <xdr:cNvPr id="241" name="直線コネクタ 240"/>
        <xdr:cNvCxnSpPr/>
      </xdr:nvCxnSpPr>
      <xdr:spPr>
        <a:xfrm>
          <a:off x="762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124477</xdr:rowOff>
    </xdr:from>
    <xdr:ext cx="403059" cy="259045"/>
    <xdr:sp macro="" textlink="">
      <xdr:nvSpPr>
        <xdr:cNvPr id="242" name="テキスト ボックス 241"/>
        <xdr:cNvSpPr txBox="1"/>
      </xdr:nvSpPr>
      <xdr:spPr>
        <a:xfrm>
          <a:off x="358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43" name="直線コネクタ 242"/>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44" name="テキスト ボックス 243"/>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38100</xdr:rowOff>
    </xdr:from>
    <xdr:to>
      <xdr:col>28</xdr:col>
      <xdr:colOff>114300</xdr:colOff>
      <xdr:row>77</xdr:row>
      <xdr:rowOff>38100</xdr:rowOff>
    </xdr:to>
    <xdr:cxnSp macro="">
      <xdr:nvCxnSpPr>
        <xdr:cNvPr id="245" name="直線コネクタ 244"/>
        <xdr:cNvCxnSpPr/>
      </xdr:nvCxnSpPr>
      <xdr:spPr>
        <a:xfrm>
          <a:off x="762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67327</xdr:rowOff>
    </xdr:from>
    <xdr:ext cx="403059" cy="259045"/>
    <xdr:sp macro="" textlink="">
      <xdr:nvSpPr>
        <xdr:cNvPr id="246" name="テキスト ボックス 245"/>
        <xdr:cNvSpPr txBox="1"/>
      </xdr:nvSpPr>
      <xdr:spPr>
        <a:xfrm>
          <a:off x="358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8" name="テキスト ボックス 24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85</xdr:row>
      <xdr:rowOff>138113</xdr:rowOff>
    </xdr:to>
    <xdr:cxnSp macro="">
      <xdr:nvCxnSpPr>
        <xdr:cNvPr id="250" name="直線コネクタ 249"/>
        <xdr:cNvCxnSpPr/>
      </xdr:nvCxnSpPr>
      <xdr:spPr>
        <a:xfrm flipV="1">
          <a:off x="4634865" y="13422630"/>
          <a:ext cx="0" cy="1288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141940</xdr:rowOff>
    </xdr:from>
    <xdr:ext cx="405111" cy="259045"/>
    <xdr:sp macro="" textlink="">
      <xdr:nvSpPr>
        <xdr:cNvPr id="251" name="【福祉施設】&#10;有形固定資産減価償却率最小値テキスト"/>
        <xdr:cNvSpPr txBox="1"/>
      </xdr:nvSpPr>
      <xdr:spPr>
        <a:xfrm>
          <a:off x="4673600" y="1471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138113</xdr:rowOff>
    </xdr:from>
    <xdr:to>
      <xdr:col>24</xdr:col>
      <xdr:colOff>152400</xdr:colOff>
      <xdr:row>85</xdr:row>
      <xdr:rowOff>138113</xdr:rowOff>
    </xdr:to>
    <xdr:cxnSp macro="">
      <xdr:nvCxnSpPr>
        <xdr:cNvPr id="252" name="直線コネクタ 251"/>
        <xdr:cNvCxnSpPr/>
      </xdr:nvCxnSpPr>
      <xdr:spPr>
        <a:xfrm>
          <a:off x="4546600" y="14711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53" name="【福祉施設】&#10;有形固定資産減価償却率最大値テキスト"/>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54" name="直線コネクタ 253"/>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150195</xdr:rowOff>
    </xdr:from>
    <xdr:ext cx="405111" cy="259045"/>
    <xdr:sp macro="" textlink="">
      <xdr:nvSpPr>
        <xdr:cNvPr id="255" name="【福祉施設】&#10;有形固定資産減価償却率平均値テキスト"/>
        <xdr:cNvSpPr txBox="1"/>
      </xdr:nvSpPr>
      <xdr:spPr>
        <a:xfrm>
          <a:off x="4673600" y="14037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127318</xdr:rowOff>
    </xdr:from>
    <xdr:to>
      <xdr:col>24</xdr:col>
      <xdr:colOff>114300</xdr:colOff>
      <xdr:row>83</xdr:row>
      <xdr:rowOff>57468</xdr:rowOff>
    </xdr:to>
    <xdr:sp macro="" textlink="">
      <xdr:nvSpPr>
        <xdr:cNvPr id="256" name="フローチャート: 判断 255"/>
        <xdr:cNvSpPr/>
      </xdr:nvSpPr>
      <xdr:spPr>
        <a:xfrm>
          <a:off x="4584700" y="1418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153036</xdr:rowOff>
    </xdr:from>
    <xdr:to>
      <xdr:col>20</xdr:col>
      <xdr:colOff>38100</xdr:colOff>
      <xdr:row>83</xdr:row>
      <xdr:rowOff>83186</xdr:rowOff>
    </xdr:to>
    <xdr:sp macro="" textlink="">
      <xdr:nvSpPr>
        <xdr:cNvPr id="257" name="フローチャート: 判断 256"/>
        <xdr:cNvSpPr/>
      </xdr:nvSpPr>
      <xdr:spPr>
        <a:xfrm>
          <a:off x="3746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55880</xdr:rowOff>
    </xdr:from>
    <xdr:to>
      <xdr:col>15</xdr:col>
      <xdr:colOff>101600</xdr:colOff>
      <xdr:row>83</xdr:row>
      <xdr:rowOff>157480</xdr:rowOff>
    </xdr:to>
    <xdr:sp macro="" textlink="">
      <xdr:nvSpPr>
        <xdr:cNvPr id="258" name="フローチャート: 判断 257"/>
        <xdr:cNvSpPr/>
      </xdr:nvSpPr>
      <xdr:spPr>
        <a:xfrm>
          <a:off x="2857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15875</xdr:rowOff>
    </xdr:from>
    <xdr:to>
      <xdr:col>24</xdr:col>
      <xdr:colOff>114300</xdr:colOff>
      <xdr:row>85</xdr:row>
      <xdr:rowOff>117475</xdr:rowOff>
    </xdr:to>
    <xdr:sp macro="" textlink="">
      <xdr:nvSpPr>
        <xdr:cNvPr id="264" name="楕円 263"/>
        <xdr:cNvSpPr/>
      </xdr:nvSpPr>
      <xdr:spPr>
        <a:xfrm>
          <a:off x="4584700" y="1458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102252</xdr:rowOff>
    </xdr:from>
    <xdr:ext cx="405111" cy="259045"/>
    <xdr:sp macro="" textlink="">
      <xdr:nvSpPr>
        <xdr:cNvPr id="265" name="【福祉施設】&#10;有形固定資産減価償却率該当値テキスト"/>
        <xdr:cNvSpPr txBox="1"/>
      </xdr:nvSpPr>
      <xdr:spPr>
        <a:xfrm>
          <a:off x="4673600" y="1450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78739</xdr:rowOff>
    </xdr:from>
    <xdr:to>
      <xdr:col>20</xdr:col>
      <xdr:colOff>38100</xdr:colOff>
      <xdr:row>86</xdr:row>
      <xdr:rowOff>8889</xdr:rowOff>
    </xdr:to>
    <xdr:sp macro="" textlink="">
      <xdr:nvSpPr>
        <xdr:cNvPr id="266" name="楕円 265"/>
        <xdr:cNvSpPr/>
      </xdr:nvSpPr>
      <xdr:spPr>
        <a:xfrm>
          <a:off x="3746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66675</xdr:rowOff>
    </xdr:from>
    <xdr:to>
      <xdr:col>24</xdr:col>
      <xdr:colOff>63500</xdr:colOff>
      <xdr:row>85</xdr:row>
      <xdr:rowOff>129539</xdr:rowOff>
    </xdr:to>
    <xdr:cxnSp macro="">
      <xdr:nvCxnSpPr>
        <xdr:cNvPr id="267" name="直線コネクタ 266"/>
        <xdr:cNvCxnSpPr/>
      </xdr:nvCxnSpPr>
      <xdr:spPr>
        <a:xfrm flipV="1">
          <a:off x="3797300" y="14639925"/>
          <a:ext cx="8382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164464</xdr:rowOff>
    </xdr:from>
    <xdr:to>
      <xdr:col>15</xdr:col>
      <xdr:colOff>101600</xdr:colOff>
      <xdr:row>86</xdr:row>
      <xdr:rowOff>94614</xdr:rowOff>
    </xdr:to>
    <xdr:sp macro="" textlink="">
      <xdr:nvSpPr>
        <xdr:cNvPr id="268" name="楕円 267"/>
        <xdr:cNvSpPr/>
      </xdr:nvSpPr>
      <xdr:spPr>
        <a:xfrm>
          <a:off x="2857500" y="1473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129539</xdr:rowOff>
    </xdr:from>
    <xdr:to>
      <xdr:col>19</xdr:col>
      <xdr:colOff>177800</xdr:colOff>
      <xdr:row>86</xdr:row>
      <xdr:rowOff>43814</xdr:rowOff>
    </xdr:to>
    <xdr:cxnSp macro="">
      <xdr:nvCxnSpPr>
        <xdr:cNvPr id="269" name="直線コネクタ 268"/>
        <xdr:cNvCxnSpPr/>
      </xdr:nvCxnSpPr>
      <xdr:spPr>
        <a:xfrm flipV="1">
          <a:off x="2908300" y="14702789"/>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99713</xdr:rowOff>
    </xdr:from>
    <xdr:ext cx="405111" cy="259045"/>
    <xdr:sp macro="" textlink="">
      <xdr:nvSpPr>
        <xdr:cNvPr id="270" name="n_1aveValue【福祉施設】&#10;有形固定資産減価償却率"/>
        <xdr:cNvSpPr txBox="1"/>
      </xdr:nvSpPr>
      <xdr:spPr>
        <a:xfrm>
          <a:off x="3582044" y="1398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2557</xdr:rowOff>
    </xdr:from>
    <xdr:ext cx="405111" cy="259045"/>
    <xdr:sp macro="" textlink="">
      <xdr:nvSpPr>
        <xdr:cNvPr id="271" name="n_2aveValue【福祉施設】&#10;有形固定資産減価償却率"/>
        <xdr:cNvSpPr txBox="1"/>
      </xdr:nvSpPr>
      <xdr:spPr>
        <a:xfrm>
          <a:off x="2705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16</xdr:rowOff>
    </xdr:from>
    <xdr:ext cx="405111" cy="259045"/>
    <xdr:sp macro="" textlink="">
      <xdr:nvSpPr>
        <xdr:cNvPr id="272" name="n_1mainValue【福祉施設】&#10;有形固定資産減価償却率"/>
        <xdr:cNvSpPr txBox="1"/>
      </xdr:nvSpPr>
      <xdr:spPr>
        <a:xfrm>
          <a:off x="3582044" y="1474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85741</xdr:rowOff>
    </xdr:from>
    <xdr:ext cx="405111" cy="259045"/>
    <xdr:sp macro="" textlink="">
      <xdr:nvSpPr>
        <xdr:cNvPr id="273" name="n_2mainValue【福祉施設】&#10;有形固定資産減価償却率"/>
        <xdr:cNvSpPr txBox="1"/>
      </xdr:nvSpPr>
      <xdr:spPr>
        <a:xfrm>
          <a:off x="2705744" y="1483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2" name="テキスト ボックス 28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3" name="直線コネクタ 28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4" name="直線コネクタ 28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5" name="テキスト ボックス 28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6" name="直線コネクタ 28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7" name="テキスト ボックス 28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8" name="直線コネクタ 28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9" name="テキスト ボックス 28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0" name="直線コネクタ 28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1" name="テキスト ボックス 29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2" name="直線コネクタ 29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3" name="テキスト ボックス 29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4" name="直線コネクタ 29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5" name="テキスト ボックス 29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121920</xdr:rowOff>
    </xdr:from>
    <xdr:to>
      <xdr:col>54</xdr:col>
      <xdr:colOff>189865</xdr:colOff>
      <xdr:row>86</xdr:row>
      <xdr:rowOff>68580</xdr:rowOff>
    </xdr:to>
    <xdr:cxnSp macro="">
      <xdr:nvCxnSpPr>
        <xdr:cNvPr id="297" name="直線コネクタ 296"/>
        <xdr:cNvCxnSpPr/>
      </xdr:nvCxnSpPr>
      <xdr:spPr>
        <a:xfrm flipV="1">
          <a:off x="10476865" y="13495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298" name="【福祉施設】&#10;一人当たり面積最小値テキスト"/>
        <xdr:cNvSpPr txBox="1"/>
      </xdr:nvSpPr>
      <xdr:spPr>
        <a:xfrm>
          <a:off x="10515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299" name="直線コネクタ 298"/>
        <xdr:cNvCxnSpPr/>
      </xdr:nvCxnSpPr>
      <xdr:spPr>
        <a:xfrm>
          <a:off x="10388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68597</xdr:rowOff>
    </xdr:from>
    <xdr:ext cx="469744" cy="259045"/>
    <xdr:sp macro="" textlink="">
      <xdr:nvSpPr>
        <xdr:cNvPr id="300" name="【福祉施設】&#10;一人当たり面積最大値テキスト"/>
        <xdr:cNvSpPr txBox="1"/>
      </xdr:nvSpPr>
      <xdr:spPr>
        <a:xfrm>
          <a:off x="10515600" y="132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121920</xdr:rowOff>
    </xdr:from>
    <xdr:to>
      <xdr:col>55</xdr:col>
      <xdr:colOff>88900</xdr:colOff>
      <xdr:row>78</xdr:row>
      <xdr:rowOff>121920</xdr:rowOff>
    </xdr:to>
    <xdr:cxnSp macro="">
      <xdr:nvCxnSpPr>
        <xdr:cNvPr id="301" name="直線コネクタ 300"/>
        <xdr:cNvCxnSpPr/>
      </xdr:nvCxnSpPr>
      <xdr:spPr>
        <a:xfrm>
          <a:off x="10388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6366</xdr:rowOff>
    </xdr:from>
    <xdr:ext cx="469744" cy="259045"/>
    <xdr:sp macro="" textlink="">
      <xdr:nvSpPr>
        <xdr:cNvPr id="302" name="【福祉施設】&#10;一人当たり面積平均値テキスト"/>
        <xdr:cNvSpPr txBox="1"/>
      </xdr:nvSpPr>
      <xdr:spPr>
        <a:xfrm>
          <a:off x="10515600" y="14065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154939</xdr:rowOff>
    </xdr:from>
    <xdr:to>
      <xdr:col>55</xdr:col>
      <xdr:colOff>50800</xdr:colOff>
      <xdr:row>83</xdr:row>
      <xdr:rowOff>85089</xdr:rowOff>
    </xdr:to>
    <xdr:sp macro="" textlink="">
      <xdr:nvSpPr>
        <xdr:cNvPr id="303" name="フローチャート: 判断 302"/>
        <xdr:cNvSpPr/>
      </xdr:nvSpPr>
      <xdr:spPr>
        <a:xfrm>
          <a:off x="104267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13970</xdr:rowOff>
    </xdr:from>
    <xdr:to>
      <xdr:col>50</xdr:col>
      <xdr:colOff>165100</xdr:colOff>
      <xdr:row>83</xdr:row>
      <xdr:rowOff>115570</xdr:rowOff>
    </xdr:to>
    <xdr:sp macro="" textlink="">
      <xdr:nvSpPr>
        <xdr:cNvPr id="304" name="フローチャート: 判断 303"/>
        <xdr:cNvSpPr/>
      </xdr:nvSpPr>
      <xdr:spPr>
        <a:xfrm>
          <a:off x="9588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10161</xdr:rowOff>
    </xdr:from>
    <xdr:to>
      <xdr:col>46</xdr:col>
      <xdr:colOff>38100</xdr:colOff>
      <xdr:row>82</xdr:row>
      <xdr:rowOff>111761</xdr:rowOff>
    </xdr:to>
    <xdr:sp macro="" textlink="">
      <xdr:nvSpPr>
        <xdr:cNvPr id="305" name="フローチャート: 判断 304"/>
        <xdr:cNvSpPr/>
      </xdr:nvSpPr>
      <xdr:spPr>
        <a:xfrm>
          <a:off x="8699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6" name="テキスト ボックス 30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78739</xdr:rowOff>
    </xdr:from>
    <xdr:to>
      <xdr:col>55</xdr:col>
      <xdr:colOff>50800</xdr:colOff>
      <xdr:row>85</xdr:row>
      <xdr:rowOff>8889</xdr:rowOff>
    </xdr:to>
    <xdr:sp macro="" textlink="">
      <xdr:nvSpPr>
        <xdr:cNvPr id="311" name="楕円 310"/>
        <xdr:cNvSpPr/>
      </xdr:nvSpPr>
      <xdr:spPr>
        <a:xfrm>
          <a:off x="104267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57166</xdr:rowOff>
    </xdr:from>
    <xdr:ext cx="469744" cy="259045"/>
    <xdr:sp macro="" textlink="">
      <xdr:nvSpPr>
        <xdr:cNvPr id="312" name="【福祉施設】&#10;一人当たり面積該当値テキスト"/>
        <xdr:cNvSpPr txBox="1"/>
      </xdr:nvSpPr>
      <xdr:spPr>
        <a:xfrm>
          <a:off x="10515600"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78739</xdr:rowOff>
    </xdr:from>
    <xdr:to>
      <xdr:col>50</xdr:col>
      <xdr:colOff>165100</xdr:colOff>
      <xdr:row>85</xdr:row>
      <xdr:rowOff>8889</xdr:rowOff>
    </xdr:to>
    <xdr:sp macro="" textlink="">
      <xdr:nvSpPr>
        <xdr:cNvPr id="313" name="楕円 312"/>
        <xdr:cNvSpPr/>
      </xdr:nvSpPr>
      <xdr:spPr>
        <a:xfrm>
          <a:off x="9588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129539</xdr:rowOff>
    </xdr:from>
    <xdr:to>
      <xdr:col>55</xdr:col>
      <xdr:colOff>0</xdr:colOff>
      <xdr:row>84</xdr:row>
      <xdr:rowOff>129539</xdr:rowOff>
    </xdr:to>
    <xdr:cxnSp macro="">
      <xdr:nvCxnSpPr>
        <xdr:cNvPr id="314" name="直線コネクタ 313"/>
        <xdr:cNvCxnSpPr/>
      </xdr:nvCxnSpPr>
      <xdr:spPr>
        <a:xfrm>
          <a:off x="9639300" y="145313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86361</xdr:rowOff>
    </xdr:from>
    <xdr:to>
      <xdr:col>46</xdr:col>
      <xdr:colOff>38100</xdr:colOff>
      <xdr:row>85</xdr:row>
      <xdr:rowOff>16511</xdr:rowOff>
    </xdr:to>
    <xdr:sp macro="" textlink="">
      <xdr:nvSpPr>
        <xdr:cNvPr id="315" name="楕円 314"/>
        <xdr:cNvSpPr/>
      </xdr:nvSpPr>
      <xdr:spPr>
        <a:xfrm>
          <a:off x="86995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129539</xdr:rowOff>
    </xdr:from>
    <xdr:to>
      <xdr:col>50</xdr:col>
      <xdr:colOff>114300</xdr:colOff>
      <xdr:row>84</xdr:row>
      <xdr:rowOff>137161</xdr:rowOff>
    </xdr:to>
    <xdr:cxnSp macro="">
      <xdr:nvCxnSpPr>
        <xdr:cNvPr id="316" name="直線コネクタ 315"/>
        <xdr:cNvCxnSpPr/>
      </xdr:nvCxnSpPr>
      <xdr:spPr>
        <a:xfrm flipV="1">
          <a:off x="8750300" y="145313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132097</xdr:rowOff>
    </xdr:from>
    <xdr:ext cx="469744" cy="259045"/>
    <xdr:sp macro="" textlink="">
      <xdr:nvSpPr>
        <xdr:cNvPr id="317" name="n_1aveValue【福祉施設】&#10;一人当たり面積"/>
        <xdr:cNvSpPr txBox="1"/>
      </xdr:nvSpPr>
      <xdr:spPr>
        <a:xfrm>
          <a:off x="93917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128288</xdr:rowOff>
    </xdr:from>
    <xdr:ext cx="469744" cy="259045"/>
    <xdr:sp macro="" textlink="">
      <xdr:nvSpPr>
        <xdr:cNvPr id="318" name="n_2aveValue【福祉施設】&#10;一人当たり面積"/>
        <xdr:cNvSpPr txBox="1"/>
      </xdr:nvSpPr>
      <xdr:spPr>
        <a:xfrm>
          <a:off x="8515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xdr:rowOff>
    </xdr:from>
    <xdr:ext cx="469744" cy="259045"/>
    <xdr:sp macro="" textlink="">
      <xdr:nvSpPr>
        <xdr:cNvPr id="319" name="n_1mainValue【福祉施設】&#10;一人当たり面積"/>
        <xdr:cNvSpPr txBox="1"/>
      </xdr:nvSpPr>
      <xdr:spPr>
        <a:xfrm>
          <a:off x="93917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7638</xdr:rowOff>
    </xdr:from>
    <xdr:ext cx="469744" cy="259045"/>
    <xdr:sp macro="" textlink="">
      <xdr:nvSpPr>
        <xdr:cNvPr id="320" name="n_2mainValue【福祉施設】&#10;一人当たり面積"/>
        <xdr:cNvSpPr txBox="1"/>
      </xdr:nvSpPr>
      <xdr:spPr>
        <a:xfrm>
          <a:off x="8515427" y="1458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1" name="正方形/長方形 32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2" name="正方形/長方形 32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3" name="正方形/長方形 32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4" name="正方形/長方形 32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5" name="正方形/長方形 32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6" name="正方形/長方形 32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7" name="正方形/長方形 32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8" name="正方形/長方形 32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9" name="正方形/長方形 32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0" name="正方形/長方形 32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1" name="正方形/長方形 33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2" name="正方形/長方形 33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3" name="正方形/長方形 33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4" name="正方形/長方形 33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5" name="正方形/長方形 33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6" name="正方形/長方形 33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7" name="正方形/長方形 33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8" name="正方形/長方形 33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9" name="正方形/長方形 33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0" name="正方形/長方形 33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1" name="正方形/長方形 34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2" name="正方形/長方形 34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3" name="正方形/長方形 34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4" name="正方形/長方形 34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5" name="テキスト ボックス 34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6" name="直線コネクタ 34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47" name="直線コネクタ 34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348" name="テキスト ボックス 347"/>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9" name="直線コネクタ 34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0" name="テキスト ボックス 34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1" name="直線コネクタ 35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2" name="テキスト ボックス 35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3" name="直線コネクタ 35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4" name="テキスト ボックス 35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5" name="直線コネクタ 35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56" name="テキスト ボックス 35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7" name="直線コネクタ 35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8" name="テキスト ボックス 35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11430</xdr:rowOff>
    </xdr:from>
    <xdr:to>
      <xdr:col>85</xdr:col>
      <xdr:colOff>126364</xdr:colOff>
      <xdr:row>41</xdr:row>
      <xdr:rowOff>104775</xdr:rowOff>
    </xdr:to>
    <xdr:cxnSp macro="">
      <xdr:nvCxnSpPr>
        <xdr:cNvPr id="360" name="直線コネクタ 359"/>
        <xdr:cNvCxnSpPr/>
      </xdr:nvCxnSpPr>
      <xdr:spPr>
        <a:xfrm flipV="1">
          <a:off x="16318864" y="584073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340478" cy="259045"/>
    <xdr:sp macro="" textlink="">
      <xdr:nvSpPr>
        <xdr:cNvPr id="361" name="【一般廃棄物処理施設】&#10;有形固定資産減価償却率最小値テキスト"/>
        <xdr:cNvSpPr txBox="1"/>
      </xdr:nvSpPr>
      <xdr:spPr>
        <a:xfrm>
          <a:off x="16357600" y="7138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362" name="直線コネクタ 361"/>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129557</xdr:rowOff>
    </xdr:from>
    <xdr:ext cx="405111" cy="259045"/>
    <xdr:sp macro="" textlink="">
      <xdr:nvSpPr>
        <xdr:cNvPr id="363" name="【一般廃棄物処理施設】&#10;有形固定資産減価償却率最大値テキスト"/>
        <xdr:cNvSpPr txBox="1"/>
      </xdr:nvSpPr>
      <xdr:spPr>
        <a:xfrm>
          <a:off x="16357600" y="561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11430</xdr:rowOff>
    </xdr:from>
    <xdr:to>
      <xdr:col>86</xdr:col>
      <xdr:colOff>25400</xdr:colOff>
      <xdr:row>34</xdr:row>
      <xdr:rowOff>11430</xdr:rowOff>
    </xdr:to>
    <xdr:cxnSp macro="">
      <xdr:nvCxnSpPr>
        <xdr:cNvPr id="364" name="直線コネクタ 363"/>
        <xdr:cNvCxnSpPr/>
      </xdr:nvCxnSpPr>
      <xdr:spPr>
        <a:xfrm>
          <a:off x="16230600" y="584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156227</xdr:rowOff>
    </xdr:from>
    <xdr:ext cx="405111" cy="259045"/>
    <xdr:sp macro="" textlink="">
      <xdr:nvSpPr>
        <xdr:cNvPr id="365" name="【一般廃棄物処理施設】&#10;有形固定資産減価償却率平均値テキスト"/>
        <xdr:cNvSpPr txBox="1"/>
      </xdr:nvSpPr>
      <xdr:spPr>
        <a:xfrm>
          <a:off x="16357600" y="6328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366" name="フローチャート: 判断 365"/>
        <xdr:cNvSpPr/>
      </xdr:nvSpPr>
      <xdr:spPr>
        <a:xfrm>
          <a:off x="16268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67310</xdr:rowOff>
    </xdr:from>
    <xdr:to>
      <xdr:col>81</xdr:col>
      <xdr:colOff>101600</xdr:colOff>
      <xdr:row>36</xdr:row>
      <xdr:rowOff>168910</xdr:rowOff>
    </xdr:to>
    <xdr:sp macro="" textlink="">
      <xdr:nvSpPr>
        <xdr:cNvPr id="367" name="フローチャート: 判断 366"/>
        <xdr:cNvSpPr/>
      </xdr:nvSpPr>
      <xdr:spPr>
        <a:xfrm>
          <a:off x="154305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156845</xdr:rowOff>
    </xdr:from>
    <xdr:to>
      <xdr:col>76</xdr:col>
      <xdr:colOff>165100</xdr:colOff>
      <xdr:row>36</xdr:row>
      <xdr:rowOff>86995</xdr:rowOff>
    </xdr:to>
    <xdr:sp macro="" textlink="">
      <xdr:nvSpPr>
        <xdr:cNvPr id="368" name="フローチャート: 判断 367"/>
        <xdr:cNvSpPr/>
      </xdr:nvSpPr>
      <xdr:spPr>
        <a:xfrm>
          <a:off x="14541500" y="61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9" name="テキスト ボックス 36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0" name="テキスト ボックス 36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1" name="テキスト ボックス 37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2" name="テキスト ボックス 37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3" name="テキスト ボックス 37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97790</xdr:rowOff>
    </xdr:from>
    <xdr:to>
      <xdr:col>85</xdr:col>
      <xdr:colOff>177800</xdr:colOff>
      <xdr:row>36</xdr:row>
      <xdr:rowOff>27940</xdr:rowOff>
    </xdr:to>
    <xdr:sp macro="" textlink="">
      <xdr:nvSpPr>
        <xdr:cNvPr id="374" name="楕円 373"/>
        <xdr:cNvSpPr/>
      </xdr:nvSpPr>
      <xdr:spPr>
        <a:xfrm>
          <a:off x="16268700" y="60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120667</xdr:rowOff>
    </xdr:from>
    <xdr:ext cx="405111" cy="259045"/>
    <xdr:sp macro="" textlink="">
      <xdr:nvSpPr>
        <xdr:cNvPr id="375" name="【一般廃棄物処理施設】&#10;有形固定資産減価償却率該当値テキスト"/>
        <xdr:cNvSpPr txBox="1"/>
      </xdr:nvSpPr>
      <xdr:spPr>
        <a:xfrm>
          <a:off x="16357600"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154940</xdr:rowOff>
    </xdr:from>
    <xdr:to>
      <xdr:col>81</xdr:col>
      <xdr:colOff>101600</xdr:colOff>
      <xdr:row>36</xdr:row>
      <xdr:rowOff>85090</xdr:rowOff>
    </xdr:to>
    <xdr:sp macro="" textlink="">
      <xdr:nvSpPr>
        <xdr:cNvPr id="376" name="楕円 375"/>
        <xdr:cNvSpPr/>
      </xdr:nvSpPr>
      <xdr:spPr>
        <a:xfrm>
          <a:off x="154305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148590</xdr:rowOff>
    </xdr:from>
    <xdr:to>
      <xdr:col>85</xdr:col>
      <xdr:colOff>127000</xdr:colOff>
      <xdr:row>36</xdr:row>
      <xdr:rowOff>34290</xdr:rowOff>
    </xdr:to>
    <xdr:cxnSp macro="">
      <xdr:nvCxnSpPr>
        <xdr:cNvPr id="377" name="直線コネクタ 376"/>
        <xdr:cNvCxnSpPr/>
      </xdr:nvCxnSpPr>
      <xdr:spPr>
        <a:xfrm flipV="1">
          <a:off x="15481300" y="614934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160037</xdr:rowOff>
    </xdr:from>
    <xdr:ext cx="405111" cy="259045"/>
    <xdr:sp macro="" textlink="">
      <xdr:nvSpPr>
        <xdr:cNvPr id="378" name="n_1aveValue【一般廃棄物処理施設】&#10;有形固定資産減価償却率"/>
        <xdr:cNvSpPr txBox="1"/>
      </xdr:nvSpPr>
      <xdr:spPr>
        <a:xfrm>
          <a:off x="15266044" y="633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103522</xdr:rowOff>
    </xdr:from>
    <xdr:ext cx="405111" cy="259045"/>
    <xdr:sp macro="" textlink="">
      <xdr:nvSpPr>
        <xdr:cNvPr id="379" name="n_2aveValue【一般廃棄物処理施設】&#10;有形固定資産減価償却率"/>
        <xdr:cNvSpPr txBox="1"/>
      </xdr:nvSpPr>
      <xdr:spPr>
        <a:xfrm>
          <a:off x="14389744"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101617</xdr:rowOff>
    </xdr:from>
    <xdr:ext cx="405111" cy="259045"/>
    <xdr:sp macro="" textlink="">
      <xdr:nvSpPr>
        <xdr:cNvPr id="380" name="n_1mainValue【一般廃棄物処理施設】&#10;有形固定資産減価償却率"/>
        <xdr:cNvSpPr txBox="1"/>
      </xdr:nvSpPr>
      <xdr:spPr>
        <a:xfrm>
          <a:off x="15266044" y="593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1" name="直線コネクタ 39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92" name="テキスト ボックス 391"/>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3" name="直線コネクタ 39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394" name="テキスト ボックス 393"/>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5" name="直線コネクタ 39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396" name="テキスト ボックス 395"/>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7" name="直線コネクタ 39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398" name="テキスト ボックス 397"/>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99" name="直線コネクタ 39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00" name="テキスト ボックス 399"/>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1" name="直線コネクタ 40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02" name="テキスト ボックス 401"/>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3" name="直線コネクタ 4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04" name="テキスト ボックス 40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36424</xdr:rowOff>
    </xdr:from>
    <xdr:to>
      <xdr:col>116</xdr:col>
      <xdr:colOff>62864</xdr:colOff>
      <xdr:row>42</xdr:row>
      <xdr:rowOff>64313</xdr:rowOff>
    </xdr:to>
    <xdr:cxnSp macro="">
      <xdr:nvCxnSpPr>
        <xdr:cNvPr id="406" name="直線コネクタ 405"/>
        <xdr:cNvCxnSpPr/>
      </xdr:nvCxnSpPr>
      <xdr:spPr>
        <a:xfrm flipV="1">
          <a:off x="22160864" y="5694274"/>
          <a:ext cx="0" cy="1570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68140</xdr:rowOff>
    </xdr:from>
    <xdr:ext cx="469744" cy="259045"/>
    <xdr:sp macro="" textlink="">
      <xdr:nvSpPr>
        <xdr:cNvPr id="407" name="【一般廃棄物処理施設】&#10;一人当たり有形固定資産（償却資産）額最小値テキスト"/>
        <xdr:cNvSpPr txBox="1"/>
      </xdr:nvSpPr>
      <xdr:spPr>
        <a:xfrm>
          <a:off x="22199600" y="726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64313</xdr:rowOff>
    </xdr:from>
    <xdr:to>
      <xdr:col>116</xdr:col>
      <xdr:colOff>152400</xdr:colOff>
      <xdr:row>42</xdr:row>
      <xdr:rowOff>64313</xdr:rowOff>
    </xdr:to>
    <xdr:cxnSp macro="">
      <xdr:nvCxnSpPr>
        <xdr:cNvPr id="408" name="直線コネクタ 407"/>
        <xdr:cNvCxnSpPr/>
      </xdr:nvCxnSpPr>
      <xdr:spPr>
        <a:xfrm>
          <a:off x="22072600" y="7265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154551</xdr:rowOff>
    </xdr:from>
    <xdr:ext cx="599010" cy="259045"/>
    <xdr:sp macro="" textlink="">
      <xdr:nvSpPr>
        <xdr:cNvPr id="409" name="【一般廃棄物処理施設】&#10;一人当たり有形固定資産（償却資産）額最大値テキスト"/>
        <xdr:cNvSpPr txBox="1"/>
      </xdr:nvSpPr>
      <xdr:spPr>
        <a:xfrm>
          <a:off x="22199600" y="5469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36424</xdr:rowOff>
    </xdr:from>
    <xdr:to>
      <xdr:col>116</xdr:col>
      <xdr:colOff>152400</xdr:colOff>
      <xdr:row>33</xdr:row>
      <xdr:rowOff>36424</xdr:rowOff>
    </xdr:to>
    <xdr:cxnSp macro="">
      <xdr:nvCxnSpPr>
        <xdr:cNvPr id="410" name="直線コネクタ 409"/>
        <xdr:cNvCxnSpPr/>
      </xdr:nvCxnSpPr>
      <xdr:spPr>
        <a:xfrm>
          <a:off x="22072600" y="569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78471</xdr:rowOff>
    </xdr:from>
    <xdr:ext cx="534377" cy="259045"/>
    <xdr:sp macro="" textlink="">
      <xdr:nvSpPr>
        <xdr:cNvPr id="411" name="【一般廃棄物処理施設】&#10;一人当たり有形固定資産（償却資産）額平均値テキスト"/>
        <xdr:cNvSpPr txBox="1"/>
      </xdr:nvSpPr>
      <xdr:spPr>
        <a:xfrm>
          <a:off x="22199600" y="65935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100044</xdr:rowOff>
    </xdr:from>
    <xdr:to>
      <xdr:col>116</xdr:col>
      <xdr:colOff>114300</xdr:colOff>
      <xdr:row>39</xdr:row>
      <xdr:rowOff>30194</xdr:rowOff>
    </xdr:to>
    <xdr:sp macro="" textlink="">
      <xdr:nvSpPr>
        <xdr:cNvPr id="412" name="フローチャート: 判断 411"/>
        <xdr:cNvSpPr/>
      </xdr:nvSpPr>
      <xdr:spPr>
        <a:xfrm>
          <a:off x="22110700" y="661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103842</xdr:rowOff>
    </xdr:from>
    <xdr:to>
      <xdr:col>112</xdr:col>
      <xdr:colOff>38100</xdr:colOff>
      <xdr:row>39</xdr:row>
      <xdr:rowOff>33992</xdr:rowOff>
    </xdr:to>
    <xdr:sp macro="" textlink="">
      <xdr:nvSpPr>
        <xdr:cNvPr id="413" name="フローチャート: 判断 412"/>
        <xdr:cNvSpPr/>
      </xdr:nvSpPr>
      <xdr:spPr>
        <a:xfrm>
          <a:off x="21272500" y="661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114717</xdr:rowOff>
    </xdr:from>
    <xdr:to>
      <xdr:col>107</xdr:col>
      <xdr:colOff>101600</xdr:colOff>
      <xdr:row>36</xdr:row>
      <xdr:rowOff>44867</xdr:rowOff>
    </xdr:to>
    <xdr:sp macro="" textlink="">
      <xdr:nvSpPr>
        <xdr:cNvPr id="414" name="フローチャート: 判断 413"/>
        <xdr:cNvSpPr/>
      </xdr:nvSpPr>
      <xdr:spPr>
        <a:xfrm>
          <a:off x="20383500" y="611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5" name="テキスト ボックス 4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6" name="テキスト ボックス 4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7" name="テキスト ボックス 4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8" name="テキスト ボックス 4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9" name="テキスト ボックス 4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152807</xdr:rowOff>
    </xdr:from>
    <xdr:to>
      <xdr:col>116</xdr:col>
      <xdr:colOff>114300</xdr:colOff>
      <xdr:row>36</xdr:row>
      <xdr:rowOff>82957</xdr:rowOff>
    </xdr:to>
    <xdr:sp macro="" textlink="">
      <xdr:nvSpPr>
        <xdr:cNvPr id="420" name="楕円 419"/>
        <xdr:cNvSpPr/>
      </xdr:nvSpPr>
      <xdr:spPr>
        <a:xfrm>
          <a:off x="22110700" y="615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4234</xdr:rowOff>
    </xdr:from>
    <xdr:ext cx="599010" cy="259045"/>
    <xdr:sp macro="" textlink="">
      <xdr:nvSpPr>
        <xdr:cNvPr id="421" name="【一般廃棄物処理施設】&#10;一人当たり有形固定資産（償却資産）額該当値テキスト"/>
        <xdr:cNvSpPr txBox="1"/>
      </xdr:nvSpPr>
      <xdr:spPr>
        <a:xfrm>
          <a:off x="22199600" y="600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170594</xdr:rowOff>
    </xdr:from>
    <xdr:to>
      <xdr:col>112</xdr:col>
      <xdr:colOff>38100</xdr:colOff>
      <xdr:row>36</xdr:row>
      <xdr:rowOff>100744</xdr:rowOff>
    </xdr:to>
    <xdr:sp macro="" textlink="">
      <xdr:nvSpPr>
        <xdr:cNvPr id="422" name="楕円 421"/>
        <xdr:cNvSpPr/>
      </xdr:nvSpPr>
      <xdr:spPr>
        <a:xfrm>
          <a:off x="21272500" y="617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32157</xdr:rowOff>
    </xdr:from>
    <xdr:to>
      <xdr:col>116</xdr:col>
      <xdr:colOff>63500</xdr:colOff>
      <xdr:row>36</xdr:row>
      <xdr:rowOff>49944</xdr:rowOff>
    </xdr:to>
    <xdr:cxnSp macro="">
      <xdr:nvCxnSpPr>
        <xdr:cNvPr id="423" name="直線コネクタ 422"/>
        <xdr:cNvCxnSpPr/>
      </xdr:nvCxnSpPr>
      <xdr:spPr>
        <a:xfrm flipV="1">
          <a:off x="21323300" y="6204357"/>
          <a:ext cx="838200" cy="1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25119</xdr:rowOff>
    </xdr:from>
    <xdr:ext cx="534377" cy="259045"/>
    <xdr:sp macro="" textlink="">
      <xdr:nvSpPr>
        <xdr:cNvPr id="424" name="n_1aveValue【一般廃棄物処理施設】&#10;一人当たり有形固定資産（償却資産）額"/>
        <xdr:cNvSpPr txBox="1"/>
      </xdr:nvSpPr>
      <xdr:spPr>
        <a:xfrm>
          <a:off x="21043411" y="671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61394</xdr:rowOff>
    </xdr:from>
    <xdr:ext cx="599010" cy="259045"/>
    <xdr:sp macro="" textlink="">
      <xdr:nvSpPr>
        <xdr:cNvPr id="425" name="n_2aveValue【一般廃棄物処理施設】&#10;一人当たり有形固定資産（償却資産）額"/>
        <xdr:cNvSpPr txBox="1"/>
      </xdr:nvSpPr>
      <xdr:spPr>
        <a:xfrm>
          <a:off x="20134795" y="589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34</xdr:row>
      <xdr:rowOff>117271</xdr:rowOff>
    </xdr:from>
    <xdr:ext cx="534377" cy="259045"/>
    <xdr:sp macro="" textlink="">
      <xdr:nvSpPr>
        <xdr:cNvPr id="426" name="n_1mainValue【一般廃棄物処理施設】&#10;一人当たり有形固定資産（償却資産）額"/>
        <xdr:cNvSpPr txBox="1"/>
      </xdr:nvSpPr>
      <xdr:spPr>
        <a:xfrm>
          <a:off x="21043411" y="594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7" name="正方形/長方形 42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8" name="正方形/長方形 42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9" name="正方形/長方形 42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0" name="正方形/長方形 42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1" name="正方形/長方形 43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2" name="正方形/長方形 43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3" name="正方形/長方形 43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4" name="正方形/長方形 43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5" name="テキスト ボックス 43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6" name="直線コネクタ 43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7" name="テキスト ボックス 43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38" name="直線コネクタ 43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39" name="テキスト ボックス 43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40" name="直線コネクタ 43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41" name="テキスト ボックス 44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42" name="直線コネクタ 44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43" name="テキスト ボックス 44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44" name="直線コネクタ 44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45" name="テキスト ボックス 44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6" name="直線コネクタ 44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7" name="テキスト ボックス 44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157734</xdr:rowOff>
    </xdr:to>
    <xdr:cxnSp macro="">
      <xdr:nvCxnSpPr>
        <xdr:cNvPr id="449" name="直線コネクタ 448"/>
        <xdr:cNvCxnSpPr/>
      </xdr:nvCxnSpPr>
      <xdr:spPr>
        <a:xfrm flipV="1">
          <a:off x="16318864" y="9566910"/>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161561</xdr:rowOff>
    </xdr:from>
    <xdr:ext cx="405111" cy="259045"/>
    <xdr:sp macro="" textlink="">
      <xdr:nvSpPr>
        <xdr:cNvPr id="450" name="【保健センター・保健所】&#10;有形固定資産減価償却率最小値テキスト"/>
        <xdr:cNvSpPr txBox="1"/>
      </xdr:nvSpPr>
      <xdr:spPr>
        <a:xfrm>
          <a:off x="16357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157734</xdr:rowOff>
    </xdr:from>
    <xdr:to>
      <xdr:col>86</xdr:col>
      <xdr:colOff>25400</xdr:colOff>
      <xdr:row>63</xdr:row>
      <xdr:rowOff>157734</xdr:rowOff>
    </xdr:to>
    <xdr:cxnSp macro="">
      <xdr:nvCxnSpPr>
        <xdr:cNvPr id="451" name="直線コネクタ 450"/>
        <xdr:cNvCxnSpPr/>
      </xdr:nvCxnSpPr>
      <xdr:spPr>
        <a:xfrm>
          <a:off x="16230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452" name="【保健センター・保健所】&#10;有形固定資産減価償却率最大値テキスト"/>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453" name="直線コネクタ 452"/>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3065</xdr:rowOff>
    </xdr:from>
    <xdr:ext cx="405111" cy="259045"/>
    <xdr:sp macro="" textlink="">
      <xdr:nvSpPr>
        <xdr:cNvPr id="454" name="【保健センター・保健所】&#10;有形固定資産減価償却率平均値テキスト"/>
        <xdr:cNvSpPr txBox="1"/>
      </xdr:nvSpPr>
      <xdr:spPr>
        <a:xfrm>
          <a:off x="16357600" y="10290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24638</xdr:rowOff>
    </xdr:from>
    <xdr:to>
      <xdr:col>85</xdr:col>
      <xdr:colOff>177800</xdr:colOff>
      <xdr:row>60</xdr:row>
      <xdr:rowOff>126238</xdr:rowOff>
    </xdr:to>
    <xdr:sp macro="" textlink="">
      <xdr:nvSpPr>
        <xdr:cNvPr id="455" name="フローチャート: 判断 454"/>
        <xdr:cNvSpPr/>
      </xdr:nvSpPr>
      <xdr:spPr>
        <a:xfrm>
          <a:off x="16268700" y="1031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456" name="フローチャート: 判断 455"/>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77216</xdr:rowOff>
    </xdr:from>
    <xdr:to>
      <xdr:col>76</xdr:col>
      <xdr:colOff>165100</xdr:colOff>
      <xdr:row>61</xdr:row>
      <xdr:rowOff>7366</xdr:rowOff>
    </xdr:to>
    <xdr:sp macro="" textlink="">
      <xdr:nvSpPr>
        <xdr:cNvPr id="457" name="フローチャート: 判断 456"/>
        <xdr:cNvSpPr/>
      </xdr:nvSpPr>
      <xdr:spPr>
        <a:xfrm>
          <a:off x="14541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8" name="テキスト ボックス 45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9" name="テキスト ボックス 45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0" name="テキスト ボックス 45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1" name="テキスト ボックス 46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2" name="テキスト ボックス 46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116078</xdr:rowOff>
    </xdr:from>
    <xdr:to>
      <xdr:col>85</xdr:col>
      <xdr:colOff>177800</xdr:colOff>
      <xdr:row>59</xdr:row>
      <xdr:rowOff>46228</xdr:rowOff>
    </xdr:to>
    <xdr:sp macro="" textlink="">
      <xdr:nvSpPr>
        <xdr:cNvPr id="463" name="楕円 462"/>
        <xdr:cNvSpPr/>
      </xdr:nvSpPr>
      <xdr:spPr>
        <a:xfrm>
          <a:off x="16268700" y="1006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138955</xdr:rowOff>
    </xdr:from>
    <xdr:ext cx="405111" cy="259045"/>
    <xdr:sp macro="" textlink="">
      <xdr:nvSpPr>
        <xdr:cNvPr id="464" name="【保健センター・保健所】&#10;有形固定資産減価償却率該当値テキスト"/>
        <xdr:cNvSpPr txBox="1"/>
      </xdr:nvSpPr>
      <xdr:spPr>
        <a:xfrm>
          <a:off x="16357600" y="9911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6350</xdr:rowOff>
    </xdr:from>
    <xdr:to>
      <xdr:col>81</xdr:col>
      <xdr:colOff>101600</xdr:colOff>
      <xdr:row>59</xdr:row>
      <xdr:rowOff>107950</xdr:rowOff>
    </xdr:to>
    <xdr:sp macro="" textlink="">
      <xdr:nvSpPr>
        <xdr:cNvPr id="465" name="楕円 464"/>
        <xdr:cNvSpPr/>
      </xdr:nvSpPr>
      <xdr:spPr>
        <a:xfrm>
          <a:off x="15430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166878</xdr:rowOff>
    </xdr:from>
    <xdr:to>
      <xdr:col>85</xdr:col>
      <xdr:colOff>127000</xdr:colOff>
      <xdr:row>59</xdr:row>
      <xdr:rowOff>57150</xdr:rowOff>
    </xdr:to>
    <xdr:cxnSp macro="">
      <xdr:nvCxnSpPr>
        <xdr:cNvPr id="466" name="直線コネクタ 465"/>
        <xdr:cNvCxnSpPr/>
      </xdr:nvCxnSpPr>
      <xdr:spPr>
        <a:xfrm flipV="1">
          <a:off x="15481300" y="10110978"/>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148082</xdr:rowOff>
    </xdr:from>
    <xdr:to>
      <xdr:col>76</xdr:col>
      <xdr:colOff>165100</xdr:colOff>
      <xdr:row>59</xdr:row>
      <xdr:rowOff>78232</xdr:rowOff>
    </xdr:to>
    <xdr:sp macro="" textlink="">
      <xdr:nvSpPr>
        <xdr:cNvPr id="467" name="楕円 466"/>
        <xdr:cNvSpPr/>
      </xdr:nvSpPr>
      <xdr:spPr>
        <a:xfrm>
          <a:off x="14541500" y="1009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27432</xdr:rowOff>
    </xdr:from>
    <xdr:to>
      <xdr:col>81</xdr:col>
      <xdr:colOff>50800</xdr:colOff>
      <xdr:row>59</xdr:row>
      <xdr:rowOff>57150</xdr:rowOff>
    </xdr:to>
    <xdr:cxnSp macro="">
      <xdr:nvCxnSpPr>
        <xdr:cNvPr id="468" name="直線コネクタ 467"/>
        <xdr:cNvCxnSpPr/>
      </xdr:nvCxnSpPr>
      <xdr:spPr>
        <a:xfrm>
          <a:off x="14592300" y="1014298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110507</xdr:rowOff>
    </xdr:from>
    <xdr:ext cx="405111" cy="259045"/>
    <xdr:sp macro="" textlink="">
      <xdr:nvSpPr>
        <xdr:cNvPr id="469" name="n_1aveValue【保健センター・保健所】&#10;有形固定資産減価償却率"/>
        <xdr:cNvSpPr txBox="1"/>
      </xdr:nvSpPr>
      <xdr:spPr>
        <a:xfrm>
          <a:off x="152660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169943</xdr:rowOff>
    </xdr:from>
    <xdr:ext cx="405111" cy="259045"/>
    <xdr:sp macro="" textlink="">
      <xdr:nvSpPr>
        <xdr:cNvPr id="470" name="n_2aveValue【保健センター・保健所】&#10;有形固定資産減価償却率"/>
        <xdr:cNvSpPr txBox="1"/>
      </xdr:nvSpPr>
      <xdr:spPr>
        <a:xfrm>
          <a:off x="14389744" y="104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124477</xdr:rowOff>
    </xdr:from>
    <xdr:ext cx="405111" cy="259045"/>
    <xdr:sp macro="" textlink="">
      <xdr:nvSpPr>
        <xdr:cNvPr id="471" name="n_1mainValue【保健センター・保健所】&#10;有形固定資産減価償却率"/>
        <xdr:cNvSpPr txBox="1"/>
      </xdr:nvSpPr>
      <xdr:spPr>
        <a:xfrm>
          <a:off x="152660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94759</xdr:rowOff>
    </xdr:from>
    <xdr:ext cx="405111" cy="259045"/>
    <xdr:sp macro="" textlink="">
      <xdr:nvSpPr>
        <xdr:cNvPr id="472" name="n_2mainValue【保健センター・保健所】&#10;有形固定資産減価償却率"/>
        <xdr:cNvSpPr txBox="1"/>
      </xdr:nvSpPr>
      <xdr:spPr>
        <a:xfrm>
          <a:off x="14389744" y="986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3" name="正方形/長方形 4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4" name="正方形/長方形 4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5" name="正方形/長方形 4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6" name="正方形/長方形 4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7" name="正方形/長方形 4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8" name="正方形/長方形 4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9" name="正方形/長方形 4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0" name="正方形/長方形 4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1" name="テキスト ボックス 4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2" name="直線コネクタ 4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3" name="直線コネクタ 48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4" name="テキスト ボックス 48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5" name="直線コネクタ 48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6" name="テキスト ボックス 48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7" name="直線コネクタ 48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8" name="テキスト ボックス 48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9" name="直線コネクタ 48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0" name="テキスト ボックス 48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114300</xdr:rowOff>
    </xdr:to>
    <xdr:cxnSp macro="">
      <xdr:nvCxnSpPr>
        <xdr:cNvPr id="494" name="直線コネクタ 493"/>
        <xdr:cNvCxnSpPr/>
      </xdr:nvCxnSpPr>
      <xdr:spPr>
        <a:xfrm flipV="1">
          <a:off x="22160864" y="94640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118127</xdr:rowOff>
    </xdr:from>
    <xdr:ext cx="469744" cy="259045"/>
    <xdr:sp macro="" textlink="">
      <xdr:nvSpPr>
        <xdr:cNvPr id="495" name="【保健センター・保健所】&#10;一人当たり面積最小値テキスト"/>
        <xdr:cNvSpPr txBox="1"/>
      </xdr:nvSpPr>
      <xdr:spPr>
        <a:xfrm>
          <a:off x="221996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114300</xdr:rowOff>
    </xdr:from>
    <xdr:to>
      <xdr:col>116</xdr:col>
      <xdr:colOff>152400</xdr:colOff>
      <xdr:row>62</xdr:row>
      <xdr:rowOff>114300</xdr:rowOff>
    </xdr:to>
    <xdr:cxnSp macro="">
      <xdr:nvCxnSpPr>
        <xdr:cNvPr id="496" name="直線コネクタ 495"/>
        <xdr:cNvCxnSpPr/>
      </xdr:nvCxnSpPr>
      <xdr:spPr>
        <a:xfrm>
          <a:off x="22072600" y="1074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497"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498" name="直線コネクタ 497"/>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154957</xdr:rowOff>
    </xdr:from>
    <xdr:ext cx="469744" cy="259045"/>
    <xdr:sp macro="" textlink="">
      <xdr:nvSpPr>
        <xdr:cNvPr id="499" name="【保健センター・保健所】&#10;一人当たり面積平均値テキスト"/>
        <xdr:cNvSpPr txBox="1"/>
      </xdr:nvSpPr>
      <xdr:spPr>
        <a:xfrm>
          <a:off x="22199600" y="1027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132080</xdr:rowOff>
    </xdr:from>
    <xdr:to>
      <xdr:col>116</xdr:col>
      <xdr:colOff>114300</xdr:colOff>
      <xdr:row>61</xdr:row>
      <xdr:rowOff>62230</xdr:rowOff>
    </xdr:to>
    <xdr:sp macro="" textlink="">
      <xdr:nvSpPr>
        <xdr:cNvPr id="500" name="フローチャート: 判断 499"/>
        <xdr:cNvSpPr/>
      </xdr:nvSpPr>
      <xdr:spPr>
        <a:xfrm>
          <a:off x="22110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17780</xdr:rowOff>
    </xdr:from>
    <xdr:to>
      <xdr:col>112</xdr:col>
      <xdr:colOff>38100</xdr:colOff>
      <xdr:row>60</xdr:row>
      <xdr:rowOff>119380</xdr:rowOff>
    </xdr:to>
    <xdr:sp macro="" textlink="">
      <xdr:nvSpPr>
        <xdr:cNvPr id="501" name="フローチャート: 判断 500"/>
        <xdr:cNvSpPr/>
      </xdr:nvSpPr>
      <xdr:spPr>
        <a:xfrm>
          <a:off x="21272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63500</xdr:rowOff>
    </xdr:from>
    <xdr:to>
      <xdr:col>107</xdr:col>
      <xdr:colOff>101600</xdr:colOff>
      <xdr:row>60</xdr:row>
      <xdr:rowOff>165100</xdr:rowOff>
    </xdr:to>
    <xdr:sp macro="" textlink="">
      <xdr:nvSpPr>
        <xdr:cNvPr id="502" name="フローチャート: 判断 501"/>
        <xdr:cNvSpPr/>
      </xdr:nvSpPr>
      <xdr:spPr>
        <a:xfrm>
          <a:off x="2038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08" name="楕円 507"/>
        <xdr:cNvSpPr/>
      </xdr:nvSpPr>
      <xdr:spPr>
        <a:xfrm>
          <a:off x="22110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35577</xdr:rowOff>
    </xdr:from>
    <xdr:ext cx="469744" cy="259045"/>
    <xdr:sp macro="" textlink="">
      <xdr:nvSpPr>
        <xdr:cNvPr id="509" name="【保健センター・保健所】&#10;一人当たり面積該当値テキスト"/>
        <xdr:cNvSpPr txBox="1"/>
      </xdr:nvSpPr>
      <xdr:spPr>
        <a:xfrm>
          <a:off x="22199600" y="1049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120650</xdr:rowOff>
    </xdr:from>
    <xdr:to>
      <xdr:col>112</xdr:col>
      <xdr:colOff>38100</xdr:colOff>
      <xdr:row>62</xdr:row>
      <xdr:rowOff>50800</xdr:rowOff>
    </xdr:to>
    <xdr:sp macro="" textlink="">
      <xdr:nvSpPr>
        <xdr:cNvPr id="510" name="楕円 509"/>
        <xdr:cNvSpPr/>
      </xdr:nvSpPr>
      <xdr:spPr>
        <a:xfrm>
          <a:off x="21272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0</xdr:rowOff>
    </xdr:from>
    <xdr:to>
      <xdr:col>116</xdr:col>
      <xdr:colOff>63500</xdr:colOff>
      <xdr:row>62</xdr:row>
      <xdr:rowOff>0</xdr:rowOff>
    </xdr:to>
    <xdr:cxnSp macro="">
      <xdr:nvCxnSpPr>
        <xdr:cNvPr id="511" name="直線コネクタ 510"/>
        <xdr:cNvCxnSpPr/>
      </xdr:nvCxnSpPr>
      <xdr:spPr>
        <a:xfrm>
          <a:off x="21323300" y="1062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143510</xdr:rowOff>
    </xdr:from>
    <xdr:to>
      <xdr:col>107</xdr:col>
      <xdr:colOff>101600</xdr:colOff>
      <xdr:row>62</xdr:row>
      <xdr:rowOff>73660</xdr:rowOff>
    </xdr:to>
    <xdr:sp macro="" textlink="">
      <xdr:nvSpPr>
        <xdr:cNvPr id="512" name="楕円 511"/>
        <xdr:cNvSpPr/>
      </xdr:nvSpPr>
      <xdr:spPr>
        <a:xfrm>
          <a:off x="20383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0</xdr:rowOff>
    </xdr:from>
    <xdr:to>
      <xdr:col>111</xdr:col>
      <xdr:colOff>177800</xdr:colOff>
      <xdr:row>62</xdr:row>
      <xdr:rowOff>22860</xdr:rowOff>
    </xdr:to>
    <xdr:cxnSp macro="">
      <xdr:nvCxnSpPr>
        <xdr:cNvPr id="513" name="直線コネクタ 512"/>
        <xdr:cNvCxnSpPr/>
      </xdr:nvCxnSpPr>
      <xdr:spPr>
        <a:xfrm flipV="1">
          <a:off x="20434300" y="10629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135907</xdr:rowOff>
    </xdr:from>
    <xdr:ext cx="469744" cy="259045"/>
    <xdr:sp macro="" textlink="">
      <xdr:nvSpPr>
        <xdr:cNvPr id="514" name="n_1aveValue【保健センター・保健所】&#10;一人当たり面積"/>
        <xdr:cNvSpPr txBox="1"/>
      </xdr:nvSpPr>
      <xdr:spPr>
        <a:xfrm>
          <a:off x="210757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10177</xdr:rowOff>
    </xdr:from>
    <xdr:ext cx="469744" cy="259045"/>
    <xdr:sp macro="" textlink="">
      <xdr:nvSpPr>
        <xdr:cNvPr id="515" name="n_2aveValue【保健センター・保健所】&#10;一人当たり面積"/>
        <xdr:cNvSpPr txBox="1"/>
      </xdr:nvSpPr>
      <xdr:spPr>
        <a:xfrm>
          <a:off x="20199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41927</xdr:rowOff>
    </xdr:from>
    <xdr:ext cx="469744" cy="259045"/>
    <xdr:sp macro="" textlink="">
      <xdr:nvSpPr>
        <xdr:cNvPr id="516" name="n_1mainValue【保健センター・保健所】&#10;一人当たり面積"/>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64787</xdr:rowOff>
    </xdr:from>
    <xdr:ext cx="469744" cy="259045"/>
    <xdr:sp macro="" textlink="">
      <xdr:nvSpPr>
        <xdr:cNvPr id="517" name="n_2mainValue【保健センター・保健所】&#10;一人当たり面積"/>
        <xdr:cNvSpPr txBox="1"/>
      </xdr:nvSpPr>
      <xdr:spPr>
        <a:xfrm>
          <a:off x="20199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8" name="正方形/長方形 5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9" name="正方形/長方形 5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0" name="正方形/長方形 5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1" name="正方形/長方形 5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2" name="正方形/長方形 5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3" name="正方形/長方形 5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4" name="正方形/長方形 5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正方形/長方形 5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6" name="テキスト ボックス 5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7" name="直線コネクタ 5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28" name="テキスト ボックス 527"/>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29" name="直線コネクタ 5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30" name="テキスト ボックス 529"/>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1" name="直線コネクタ 5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2" name="テキスト ボックス 5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3" name="直線コネクタ 5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4" name="テキスト ボックス 5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5" name="直線コネクタ 5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6" name="テキスト ボックス 5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7" name="直線コネクタ 5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8" name="テキスト ボックス 5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9" name="直線コネクタ 5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40" name="テキスト ボックス 539"/>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1" name="直線コネクタ 5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42" name="テキスト ボックス 541"/>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51163</xdr:rowOff>
    </xdr:to>
    <xdr:cxnSp macro="">
      <xdr:nvCxnSpPr>
        <xdr:cNvPr id="544" name="直線コネクタ 543"/>
        <xdr:cNvCxnSpPr/>
      </xdr:nvCxnSpPr>
      <xdr:spPr>
        <a:xfrm flipV="1">
          <a:off x="16318864" y="13460186"/>
          <a:ext cx="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54990</xdr:rowOff>
    </xdr:from>
    <xdr:ext cx="405111" cy="259045"/>
    <xdr:sp macro="" textlink="">
      <xdr:nvSpPr>
        <xdr:cNvPr id="545" name="【消防施設】&#10;有形固定資産減価償却率最小値テキスト"/>
        <xdr:cNvSpPr txBox="1"/>
      </xdr:nvSpPr>
      <xdr:spPr>
        <a:xfrm>
          <a:off x="16357600" y="1479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51163</xdr:rowOff>
    </xdr:from>
    <xdr:to>
      <xdr:col>86</xdr:col>
      <xdr:colOff>25400</xdr:colOff>
      <xdr:row>86</xdr:row>
      <xdr:rowOff>51163</xdr:rowOff>
    </xdr:to>
    <xdr:cxnSp macro="">
      <xdr:nvCxnSpPr>
        <xdr:cNvPr id="546" name="直線コネクタ 545"/>
        <xdr:cNvCxnSpPr/>
      </xdr:nvCxnSpPr>
      <xdr:spPr>
        <a:xfrm>
          <a:off x="16230600" y="1479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547" name="【消防施設】&#10;有形固定資産減価償却率最大値テキスト"/>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548" name="直線コネクタ 547"/>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130646</xdr:rowOff>
    </xdr:from>
    <xdr:ext cx="405111" cy="259045"/>
    <xdr:sp macro="" textlink="">
      <xdr:nvSpPr>
        <xdr:cNvPr id="549" name="【消防施設】&#10;有形固定資産減価償却率平均値テキスト"/>
        <xdr:cNvSpPr txBox="1"/>
      </xdr:nvSpPr>
      <xdr:spPr>
        <a:xfrm>
          <a:off x="16357600" y="1401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152219</xdr:rowOff>
    </xdr:from>
    <xdr:to>
      <xdr:col>85</xdr:col>
      <xdr:colOff>177800</xdr:colOff>
      <xdr:row>82</xdr:row>
      <xdr:rowOff>82369</xdr:rowOff>
    </xdr:to>
    <xdr:sp macro="" textlink="">
      <xdr:nvSpPr>
        <xdr:cNvPr id="550" name="フローチャート: 判断 549"/>
        <xdr:cNvSpPr/>
      </xdr:nvSpPr>
      <xdr:spPr>
        <a:xfrm>
          <a:off x="162687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170180</xdr:rowOff>
    </xdr:from>
    <xdr:to>
      <xdr:col>81</xdr:col>
      <xdr:colOff>101600</xdr:colOff>
      <xdr:row>83</xdr:row>
      <xdr:rowOff>100330</xdr:rowOff>
    </xdr:to>
    <xdr:sp macro="" textlink="">
      <xdr:nvSpPr>
        <xdr:cNvPr id="551" name="フローチャート: 判断 550"/>
        <xdr:cNvSpPr/>
      </xdr:nvSpPr>
      <xdr:spPr>
        <a:xfrm>
          <a:off x="15430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98334</xdr:rowOff>
    </xdr:from>
    <xdr:to>
      <xdr:col>76</xdr:col>
      <xdr:colOff>165100</xdr:colOff>
      <xdr:row>83</xdr:row>
      <xdr:rowOff>28484</xdr:rowOff>
    </xdr:to>
    <xdr:sp macro="" textlink="">
      <xdr:nvSpPr>
        <xdr:cNvPr id="552" name="フローチャート: 判断 551"/>
        <xdr:cNvSpPr/>
      </xdr:nvSpPr>
      <xdr:spPr>
        <a:xfrm>
          <a:off x="145415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3" name="テキスト ボックス 5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4" name="テキスト ボックス 5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5" name="テキスト ボックス 5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6" name="テキスト ボックス 5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7" name="テキスト ボックス 5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150586</xdr:rowOff>
    </xdr:from>
    <xdr:to>
      <xdr:col>85</xdr:col>
      <xdr:colOff>177800</xdr:colOff>
      <xdr:row>81</xdr:row>
      <xdr:rowOff>80736</xdr:rowOff>
    </xdr:to>
    <xdr:sp macro="" textlink="">
      <xdr:nvSpPr>
        <xdr:cNvPr id="558" name="楕円 557"/>
        <xdr:cNvSpPr/>
      </xdr:nvSpPr>
      <xdr:spPr>
        <a:xfrm>
          <a:off x="16268700" y="138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2013</xdr:rowOff>
    </xdr:from>
    <xdr:ext cx="405111" cy="259045"/>
    <xdr:sp macro="" textlink="">
      <xdr:nvSpPr>
        <xdr:cNvPr id="559" name="【消防施設】&#10;有形固定資産減価償却率該当値テキスト"/>
        <xdr:cNvSpPr txBox="1"/>
      </xdr:nvSpPr>
      <xdr:spPr>
        <a:xfrm>
          <a:off x="16357600" y="1371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140788</xdr:rowOff>
    </xdr:from>
    <xdr:to>
      <xdr:col>81</xdr:col>
      <xdr:colOff>101600</xdr:colOff>
      <xdr:row>81</xdr:row>
      <xdr:rowOff>70938</xdr:rowOff>
    </xdr:to>
    <xdr:sp macro="" textlink="">
      <xdr:nvSpPr>
        <xdr:cNvPr id="560" name="楕円 559"/>
        <xdr:cNvSpPr/>
      </xdr:nvSpPr>
      <xdr:spPr>
        <a:xfrm>
          <a:off x="15430500" y="1385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20138</xdr:rowOff>
    </xdr:from>
    <xdr:to>
      <xdr:col>85</xdr:col>
      <xdr:colOff>127000</xdr:colOff>
      <xdr:row>81</xdr:row>
      <xdr:rowOff>29936</xdr:rowOff>
    </xdr:to>
    <xdr:cxnSp macro="">
      <xdr:nvCxnSpPr>
        <xdr:cNvPr id="561" name="直線コネクタ 560"/>
        <xdr:cNvCxnSpPr/>
      </xdr:nvCxnSpPr>
      <xdr:spPr>
        <a:xfrm>
          <a:off x="15481300" y="13907588"/>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91457</xdr:rowOff>
    </xdr:from>
    <xdr:ext cx="405111" cy="259045"/>
    <xdr:sp macro="" textlink="">
      <xdr:nvSpPr>
        <xdr:cNvPr id="562" name="n_1aveValue【消防施設】&#10;有形固定資産減価償却率"/>
        <xdr:cNvSpPr txBox="1"/>
      </xdr:nvSpPr>
      <xdr:spPr>
        <a:xfrm>
          <a:off x="152660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45011</xdr:rowOff>
    </xdr:from>
    <xdr:ext cx="405111" cy="259045"/>
    <xdr:sp macro="" textlink="">
      <xdr:nvSpPr>
        <xdr:cNvPr id="563" name="n_2aveValue【消防施設】&#10;有形固定資産減価償却率"/>
        <xdr:cNvSpPr txBox="1"/>
      </xdr:nvSpPr>
      <xdr:spPr>
        <a:xfrm>
          <a:off x="14389744" y="1393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87465</xdr:rowOff>
    </xdr:from>
    <xdr:ext cx="405111" cy="259045"/>
    <xdr:sp macro="" textlink="">
      <xdr:nvSpPr>
        <xdr:cNvPr id="564" name="n_1mainValue【消防施設】&#10;有形固定資産減価償却率"/>
        <xdr:cNvSpPr txBox="1"/>
      </xdr:nvSpPr>
      <xdr:spPr>
        <a:xfrm>
          <a:off x="15266044" y="1363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5" name="正方形/長方形 56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6" name="正方形/長方形 56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7" name="正方形/長方形 56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8" name="正方形/長方形 56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9" name="正方形/長方形 56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0" name="正方形/長方形 56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1" name="正方形/長方形 57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2" name="正方形/長方形 57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3" name="テキスト ボックス 57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4" name="直線コネクタ 57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5" name="直線コネクタ 57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6" name="テキスト ボックス 57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7" name="直線コネクタ 57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8" name="テキスト ボックス 57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9" name="直線コネクタ 57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0" name="テキスト ボックス 57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1" name="直線コネクタ 58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2" name="テキスト ボックス 58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3" name="直線コネクタ 58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4" name="テキスト ボックス 58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5" name="直線コネクタ 58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6" name="テキスト ボックス 58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3811</xdr:rowOff>
    </xdr:from>
    <xdr:to>
      <xdr:col>116</xdr:col>
      <xdr:colOff>62864</xdr:colOff>
      <xdr:row>85</xdr:row>
      <xdr:rowOff>140970</xdr:rowOff>
    </xdr:to>
    <xdr:cxnSp macro="">
      <xdr:nvCxnSpPr>
        <xdr:cNvPr id="588" name="直線コネクタ 587"/>
        <xdr:cNvCxnSpPr/>
      </xdr:nvCxnSpPr>
      <xdr:spPr>
        <a:xfrm flipV="1">
          <a:off x="22160864" y="13548361"/>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589" name="【消防施設】&#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590" name="直線コネクタ 589"/>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121938</xdr:rowOff>
    </xdr:from>
    <xdr:ext cx="469744" cy="259045"/>
    <xdr:sp macro="" textlink="">
      <xdr:nvSpPr>
        <xdr:cNvPr id="591" name="【消防施設】&#10;一人当たり面積最大値テキスト"/>
        <xdr:cNvSpPr txBox="1"/>
      </xdr:nvSpPr>
      <xdr:spPr>
        <a:xfrm>
          <a:off x="22199600" y="1332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3811</xdr:rowOff>
    </xdr:from>
    <xdr:to>
      <xdr:col>116</xdr:col>
      <xdr:colOff>152400</xdr:colOff>
      <xdr:row>79</xdr:row>
      <xdr:rowOff>3811</xdr:rowOff>
    </xdr:to>
    <xdr:cxnSp macro="">
      <xdr:nvCxnSpPr>
        <xdr:cNvPr id="592" name="直線コネクタ 591"/>
        <xdr:cNvCxnSpPr/>
      </xdr:nvCxnSpPr>
      <xdr:spPr>
        <a:xfrm>
          <a:off x="22072600" y="1354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38116</xdr:rowOff>
    </xdr:from>
    <xdr:ext cx="469744" cy="259045"/>
    <xdr:sp macro="" textlink="">
      <xdr:nvSpPr>
        <xdr:cNvPr id="593" name="【消防施設】&#10;一人当たり面積平均値テキスト"/>
        <xdr:cNvSpPr txBox="1"/>
      </xdr:nvSpPr>
      <xdr:spPr>
        <a:xfrm>
          <a:off x="22199600" y="14268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59689</xdr:rowOff>
    </xdr:from>
    <xdr:to>
      <xdr:col>116</xdr:col>
      <xdr:colOff>114300</xdr:colOff>
      <xdr:row>83</xdr:row>
      <xdr:rowOff>161289</xdr:rowOff>
    </xdr:to>
    <xdr:sp macro="" textlink="">
      <xdr:nvSpPr>
        <xdr:cNvPr id="594" name="フローチャート: 判断 593"/>
        <xdr:cNvSpPr/>
      </xdr:nvSpPr>
      <xdr:spPr>
        <a:xfrm>
          <a:off x="22110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52070</xdr:rowOff>
    </xdr:from>
    <xdr:to>
      <xdr:col>112</xdr:col>
      <xdr:colOff>38100</xdr:colOff>
      <xdr:row>83</xdr:row>
      <xdr:rowOff>153670</xdr:rowOff>
    </xdr:to>
    <xdr:sp macro="" textlink="">
      <xdr:nvSpPr>
        <xdr:cNvPr id="595" name="フローチャート: 判断 594"/>
        <xdr:cNvSpPr/>
      </xdr:nvSpPr>
      <xdr:spPr>
        <a:xfrm>
          <a:off x="21272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596" name="フローチャート: 判断 595"/>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7" name="テキスト ボックス 59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8" name="テキスト ボックス 59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9" name="テキスト ボックス 59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0" name="テキスト ボックス 59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1" name="テキスト ボックス 60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29211</xdr:rowOff>
    </xdr:from>
    <xdr:to>
      <xdr:col>116</xdr:col>
      <xdr:colOff>114300</xdr:colOff>
      <xdr:row>83</xdr:row>
      <xdr:rowOff>130811</xdr:rowOff>
    </xdr:to>
    <xdr:sp macro="" textlink="">
      <xdr:nvSpPr>
        <xdr:cNvPr id="602" name="楕円 601"/>
        <xdr:cNvSpPr/>
      </xdr:nvSpPr>
      <xdr:spPr>
        <a:xfrm>
          <a:off x="2211070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52088</xdr:rowOff>
    </xdr:from>
    <xdr:ext cx="469744" cy="259045"/>
    <xdr:sp macro="" textlink="">
      <xdr:nvSpPr>
        <xdr:cNvPr id="603" name="【消防施設】&#10;一人当たり面積該当値テキスト"/>
        <xdr:cNvSpPr txBox="1"/>
      </xdr:nvSpPr>
      <xdr:spPr>
        <a:xfrm>
          <a:off x="22199600" y="1411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29211</xdr:rowOff>
    </xdr:from>
    <xdr:to>
      <xdr:col>112</xdr:col>
      <xdr:colOff>38100</xdr:colOff>
      <xdr:row>83</xdr:row>
      <xdr:rowOff>130811</xdr:rowOff>
    </xdr:to>
    <xdr:sp macro="" textlink="">
      <xdr:nvSpPr>
        <xdr:cNvPr id="604" name="楕円 603"/>
        <xdr:cNvSpPr/>
      </xdr:nvSpPr>
      <xdr:spPr>
        <a:xfrm>
          <a:off x="2127250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80011</xdr:rowOff>
    </xdr:from>
    <xdr:to>
      <xdr:col>116</xdr:col>
      <xdr:colOff>63500</xdr:colOff>
      <xdr:row>83</xdr:row>
      <xdr:rowOff>80011</xdr:rowOff>
    </xdr:to>
    <xdr:cxnSp macro="">
      <xdr:nvCxnSpPr>
        <xdr:cNvPr id="605" name="直線コネクタ 604"/>
        <xdr:cNvCxnSpPr/>
      </xdr:nvCxnSpPr>
      <xdr:spPr>
        <a:xfrm>
          <a:off x="21323300" y="143103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144797</xdr:rowOff>
    </xdr:from>
    <xdr:ext cx="469744" cy="259045"/>
    <xdr:sp macro="" textlink="">
      <xdr:nvSpPr>
        <xdr:cNvPr id="606" name="n_1aveValue【消防施設】&#10;一人当たり面積"/>
        <xdr:cNvSpPr txBox="1"/>
      </xdr:nvSpPr>
      <xdr:spPr>
        <a:xfrm>
          <a:off x="21075727"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607"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147338</xdr:rowOff>
    </xdr:from>
    <xdr:ext cx="469744" cy="259045"/>
    <xdr:sp macro="" textlink="">
      <xdr:nvSpPr>
        <xdr:cNvPr id="608" name="n_1mainValue【消防施設】&#10;一人当たり面積"/>
        <xdr:cNvSpPr txBox="1"/>
      </xdr:nvSpPr>
      <xdr:spPr>
        <a:xfrm>
          <a:off x="21075727" y="1403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9" name="正方形/長方形 6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0" name="正方形/長方形 6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1" name="正方形/長方形 6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2" name="正方形/長方形 6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3" name="正方形/長方形 6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4" name="正方形/長方形 6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5" name="正方形/長方形 6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正方形/長方形 61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7" name="テキスト ボックス 6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8" name="直線コネクタ 6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19" name="テキスト ボックス 61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0" name="直線コネクタ 61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1" name="テキスト ボックス 62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2" name="直線コネクタ 62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3" name="テキスト ボックス 62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4" name="直線コネクタ 62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5" name="テキスト ボックス 62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6" name="直線コネクタ 62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7" name="テキスト ボックス 62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8" name="直線コネクタ 62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29" name="テキスト ボックス 62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0" name="直線コネクタ 62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1" name="テキスト ボックス 63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68580</xdr:rowOff>
    </xdr:from>
    <xdr:to>
      <xdr:col>85</xdr:col>
      <xdr:colOff>126364</xdr:colOff>
      <xdr:row>108</xdr:row>
      <xdr:rowOff>62864</xdr:rowOff>
    </xdr:to>
    <xdr:cxnSp macro="">
      <xdr:nvCxnSpPr>
        <xdr:cNvPr id="633" name="直線コネクタ 632"/>
        <xdr:cNvCxnSpPr/>
      </xdr:nvCxnSpPr>
      <xdr:spPr>
        <a:xfrm flipV="1">
          <a:off x="16318864" y="17385030"/>
          <a:ext cx="0" cy="1194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66691</xdr:rowOff>
    </xdr:from>
    <xdr:ext cx="405111" cy="259045"/>
    <xdr:sp macro="" textlink="">
      <xdr:nvSpPr>
        <xdr:cNvPr id="634" name="【庁舎】&#10;有形固定資産減価償却率最小値テキスト"/>
        <xdr:cNvSpPr txBox="1"/>
      </xdr:nvSpPr>
      <xdr:spPr>
        <a:xfrm>
          <a:off x="16357600" y="1858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62864</xdr:rowOff>
    </xdr:from>
    <xdr:to>
      <xdr:col>86</xdr:col>
      <xdr:colOff>25400</xdr:colOff>
      <xdr:row>108</xdr:row>
      <xdr:rowOff>62864</xdr:rowOff>
    </xdr:to>
    <xdr:cxnSp macro="">
      <xdr:nvCxnSpPr>
        <xdr:cNvPr id="635" name="直線コネクタ 634"/>
        <xdr:cNvCxnSpPr/>
      </xdr:nvCxnSpPr>
      <xdr:spPr>
        <a:xfrm>
          <a:off x="16230600" y="18579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15257</xdr:rowOff>
    </xdr:from>
    <xdr:ext cx="405111" cy="259045"/>
    <xdr:sp macro="" textlink="">
      <xdr:nvSpPr>
        <xdr:cNvPr id="636" name="【庁舎】&#10;有形固定資産減価償却率最大値テキスト"/>
        <xdr:cNvSpPr txBox="1"/>
      </xdr:nvSpPr>
      <xdr:spPr>
        <a:xfrm>
          <a:off x="16357600" y="1716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68580</xdr:rowOff>
    </xdr:from>
    <xdr:to>
      <xdr:col>86</xdr:col>
      <xdr:colOff>25400</xdr:colOff>
      <xdr:row>101</xdr:row>
      <xdr:rowOff>68580</xdr:rowOff>
    </xdr:to>
    <xdr:cxnSp macro="">
      <xdr:nvCxnSpPr>
        <xdr:cNvPr id="637" name="直線コネクタ 636"/>
        <xdr:cNvCxnSpPr/>
      </xdr:nvCxnSpPr>
      <xdr:spPr>
        <a:xfrm>
          <a:off x="16230600" y="1738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74313</xdr:rowOff>
    </xdr:from>
    <xdr:ext cx="405111" cy="259045"/>
    <xdr:sp macro="" textlink="">
      <xdr:nvSpPr>
        <xdr:cNvPr id="638" name="【庁舎】&#10;有形固定資産減価償却率平均値テキスト"/>
        <xdr:cNvSpPr txBox="1"/>
      </xdr:nvSpPr>
      <xdr:spPr>
        <a:xfrm>
          <a:off x="16357600" y="17905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95886</xdr:rowOff>
    </xdr:from>
    <xdr:to>
      <xdr:col>85</xdr:col>
      <xdr:colOff>177800</xdr:colOff>
      <xdr:row>105</xdr:row>
      <xdr:rowOff>26036</xdr:rowOff>
    </xdr:to>
    <xdr:sp macro="" textlink="">
      <xdr:nvSpPr>
        <xdr:cNvPr id="639" name="フローチャート: 判断 638"/>
        <xdr:cNvSpPr/>
      </xdr:nvSpPr>
      <xdr:spPr>
        <a:xfrm>
          <a:off x="162687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40639</xdr:rowOff>
    </xdr:from>
    <xdr:to>
      <xdr:col>81</xdr:col>
      <xdr:colOff>101600</xdr:colOff>
      <xdr:row>105</xdr:row>
      <xdr:rowOff>142239</xdr:rowOff>
    </xdr:to>
    <xdr:sp macro="" textlink="">
      <xdr:nvSpPr>
        <xdr:cNvPr id="640" name="フローチャート: 判断 639"/>
        <xdr:cNvSpPr/>
      </xdr:nvSpPr>
      <xdr:spPr>
        <a:xfrm>
          <a:off x="154305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27305</xdr:rowOff>
    </xdr:from>
    <xdr:to>
      <xdr:col>76</xdr:col>
      <xdr:colOff>165100</xdr:colOff>
      <xdr:row>105</xdr:row>
      <xdr:rowOff>128905</xdr:rowOff>
    </xdr:to>
    <xdr:sp macro="" textlink="">
      <xdr:nvSpPr>
        <xdr:cNvPr id="641" name="フローチャート: 判断 640"/>
        <xdr:cNvSpPr/>
      </xdr:nvSpPr>
      <xdr:spPr>
        <a:xfrm>
          <a:off x="14541500" y="1802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2" name="テキスト ボックス 64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3" name="テキスト ボックス 64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4" name="テキスト ボックス 64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5" name="テキスト ボックス 64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6" name="テキスト ボックス 64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107314</xdr:rowOff>
    </xdr:from>
    <xdr:to>
      <xdr:col>85</xdr:col>
      <xdr:colOff>177800</xdr:colOff>
      <xdr:row>102</xdr:row>
      <xdr:rowOff>37464</xdr:rowOff>
    </xdr:to>
    <xdr:sp macro="" textlink="">
      <xdr:nvSpPr>
        <xdr:cNvPr id="647" name="楕円 646"/>
        <xdr:cNvSpPr/>
      </xdr:nvSpPr>
      <xdr:spPr>
        <a:xfrm>
          <a:off x="16268700" y="1742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22241</xdr:rowOff>
    </xdr:from>
    <xdr:ext cx="405111" cy="259045"/>
    <xdr:sp macro="" textlink="">
      <xdr:nvSpPr>
        <xdr:cNvPr id="648" name="【庁舎】&#10;有形固定資産減価償却率該当値テキスト"/>
        <xdr:cNvSpPr txBox="1"/>
      </xdr:nvSpPr>
      <xdr:spPr>
        <a:xfrm>
          <a:off x="16357600" y="17338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126364</xdr:rowOff>
    </xdr:from>
    <xdr:to>
      <xdr:col>81</xdr:col>
      <xdr:colOff>101600</xdr:colOff>
      <xdr:row>102</xdr:row>
      <xdr:rowOff>56514</xdr:rowOff>
    </xdr:to>
    <xdr:sp macro="" textlink="">
      <xdr:nvSpPr>
        <xdr:cNvPr id="649" name="楕円 648"/>
        <xdr:cNvSpPr/>
      </xdr:nvSpPr>
      <xdr:spPr>
        <a:xfrm>
          <a:off x="15430500" y="1744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158114</xdr:rowOff>
    </xdr:from>
    <xdr:to>
      <xdr:col>85</xdr:col>
      <xdr:colOff>127000</xdr:colOff>
      <xdr:row>102</xdr:row>
      <xdr:rowOff>5714</xdr:rowOff>
    </xdr:to>
    <xdr:cxnSp macro="">
      <xdr:nvCxnSpPr>
        <xdr:cNvPr id="650" name="直線コネクタ 649"/>
        <xdr:cNvCxnSpPr/>
      </xdr:nvCxnSpPr>
      <xdr:spPr>
        <a:xfrm flipV="1">
          <a:off x="15481300" y="17474564"/>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120650</xdr:rowOff>
    </xdr:from>
    <xdr:to>
      <xdr:col>76</xdr:col>
      <xdr:colOff>165100</xdr:colOff>
      <xdr:row>102</xdr:row>
      <xdr:rowOff>50800</xdr:rowOff>
    </xdr:to>
    <xdr:sp macro="" textlink="">
      <xdr:nvSpPr>
        <xdr:cNvPr id="651" name="楕円 650"/>
        <xdr:cNvSpPr/>
      </xdr:nvSpPr>
      <xdr:spPr>
        <a:xfrm>
          <a:off x="14541500" y="174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0</xdr:rowOff>
    </xdr:from>
    <xdr:to>
      <xdr:col>81</xdr:col>
      <xdr:colOff>50800</xdr:colOff>
      <xdr:row>102</xdr:row>
      <xdr:rowOff>5714</xdr:rowOff>
    </xdr:to>
    <xdr:cxnSp macro="">
      <xdr:nvCxnSpPr>
        <xdr:cNvPr id="652" name="直線コネクタ 651"/>
        <xdr:cNvCxnSpPr/>
      </xdr:nvCxnSpPr>
      <xdr:spPr>
        <a:xfrm>
          <a:off x="14592300" y="1748790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133366</xdr:rowOff>
    </xdr:from>
    <xdr:ext cx="405111" cy="259045"/>
    <xdr:sp macro="" textlink="">
      <xdr:nvSpPr>
        <xdr:cNvPr id="653" name="n_1aveValue【庁舎】&#10;有形固定資産減価償却率"/>
        <xdr:cNvSpPr txBox="1"/>
      </xdr:nvSpPr>
      <xdr:spPr>
        <a:xfrm>
          <a:off x="15266044" y="1813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120032</xdr:rowOff>
    </xdr:from>
    <xdr:ext cx="405111" cy="259045"/>
    <xdr:sp macro="" textlink="">
      <xdr:nvSpPr>
        <xdr:cNvPr id="654" name="n_2aveValue【庁舎】&#10;有形固定資産減価償却率"/>
        <xdr:cNvSpPr txBox="1"/>
      </xdr:nvSpPr>
      <xdr:spPr>
        <a:xfrm>
          <a:off x="14389744" y="1812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73041</xdr:rowOff>
    </xdr:from>
    <xdr:ext cx="405111" cy="259045"/>
    <xdr:sp macro="" textlink="">
      <xdr:nvSpPr>
        <xdr:cNvPr id="655" name="n_1mainValue【庁舎】&#10;有形固定資産減価償却率"/>
        <xdr:cNvSpPr txBox="1"/>
      </xdr:nvSpPr>
      <xdr:spPr>
        <a:xfrm>
          <a:off x="15266044" y="1721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67327</xdr:rowOff>
    </xdr:from>
    <xdr:ext cx="405111" cy="259045"/>
    <xdr:sp macro="" textlink="">
      <xdr:nvSpPr>
        <xdr:cNvPr id="656" name="n_2mainValue【庁舎】&#10;有形固定資産減価償却率"/>
        <xdr:cNvSpPr txBox="1"/>
      </xdr:nvSpPr>
      <xdr:spPr>
        <a:xfrm>
          <a:off x="14389744" y="1721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7" name="正方形/長方形 65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8" name="正方形/長方形 65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9" name="正方形/長方形 65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0" name="正方形/長方形 65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1" name="正方形/長方形 66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2" name="正方形/長方形 66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3" name="正方形/長方形 66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4" name="正方形/長方形 66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5" name="テキスト ボックス 66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6" name="直線コネクタ 66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67" name="直線コネクタ 66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68" name="テキスト ボックス 66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69" name="直線コネクタ 66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0" name="テキスト ボックス 66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1" name="直線コネクタ 67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2" name="テキスト ボックス 67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3" name="直線コネクタ 67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74" name="テキスト ボックス 67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5" name="直線コネクタ 6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6" name="テキスト ボックス 67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48768</xdr:rowOff>
    </xdr:from>
    <xdr:to>
      <xdr:col>116</xdr:col>
      <xdr:colOff>62864</xdr:colOff>
      <xdr:row>107</xdr:row>
      <xdr:rowOff>71628</xdr:rowOff>
    </xdr:to>
    <xdr:cxnSp macro="">
      <xdr:nvCxnSpPr>
        <xdr:cNvPr id="678" name="直線コネクタ 677"/>
        <xdr:cNvCxnSpPr/>
      </xdr:nvCxnSpPr>
      <xdr:spPr>
        <a:xfrm flipV="1">
          <a:off x="22160864" y="17536668"/>
          <a:ext cx="0" cy="88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75455</xdr:rowOff>
    </xdr:from>
    <xdr:ext cx="469744" cy="259045"/>
    <xdr:sp macro="" textlink="">
      <xdr:nvSpPr>
        <xdr:cNvPr id="679" name="【庁舎】&#10;一人当たり面積最小値テキスト"/>
        <xdr:cNvSpPr txBox="1"/>
      </xdr:nvSpPr>
      <xdr:spPr>
        <a:xfrm>
          <a:off x="22199600" y="1842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71628</xdr:rowOff>
    </xdr:from>
    <xdr:to>
      <xdr:col>116</xdr:col>
      <xdr:colOff>152400</xdr:colOff>
      <xdr:row>107</xdr:row>
      <xdr:rowOff>71628</xdr:rowOff>
    </xdr:to>
    <xdr:cxnSp macro="">
      <xdr:nvCxnSpPr>
        <xdr:cNvPr id="680" name="直線コネクタ 679"/>
        <xdr:cNvCxnSpPr/>
      </xdr:nvCxnSpPr>
      <xdr:spPr>
        <a:xfrm>
          <a:off x="22072600" y="18416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166895</xdr:rowOff>
    </xdr:from>
    <xdr:ext cx="469744" cy="259045"/>
    <xdr:sp macro="" textlink="">
      <xdr:nvSpPr>
        <xdr:cNvPr id="681" name="【庁舎】&#10;一人当たり面積最大値テキスト"/>
        <xdr:cNvSpPr txBox="1"/>
      </xdr:nvSpPr>
      <xdr:spPr>
        <a:xfrm>
          <a:off x="22199600" y="1731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48768</xdr:rowOff>
    </xdr:from>
    <xdr:to>
      <xdr:col>116</xdr:col>
      <xdr:colOff>152400</xdr:colOff>
      <xdr:row>102</xdr:row>
      <xdr:rowOff>48768</xdr:rowOff>
    </xdr:to>
    <xdr:cxnSp macro="">
      <xdr:nvCxnSpPr>
        <xdr:cNvPr id="682" name="直線コネクタ 681"/>
        <xdr:cNvCxnSpPr/>
      </xdr:nvCxnSpPr>
      <xdr:spPr>
        <a:xfrm>
          <a:off x="22072600" y="1753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121429</xdr:rowOff>
    </xdr:from>
    <xdr:ext cx="469744" cy="259045"/>
    <xdr:sp macro="" textlink="">
      <xdr:nvSpPr>
        <xdr:cNvPr id="683" name="【庁舎】&#10;一人当たり面積平均値テキスト"/>
        <xdr:cNvSpPr txBox="1"/>
      </xdr:nvSpPr>
      <xdr:spPr>
        <a:xfrm>
          <a:off x="22199600" y="17952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98552</xdr:rowOff>
    </xdr:from>
    <xdr:to>
      <xdr:col>116</xdr:col>
      <xdr:colOff>114300</xdr:colOff>
      <xdr:row>106</xdr:row>
      <xdr:rowOff>28702</xdr:rowOff>
    </xdr:to>
    <xdr:sp macro="" textlink="">
      <xdr:nvSpPr>
        <xdr:cNvPr id="684" name="フローチャート: 判断 683"/>
        <xdr:cNvSpPr/>
      </xdr:nvSpPr>
      <xdr:spPr>
        <a:xfrm>
          <a:off x="22110700" y="1810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99</xdr:row>
      <xdr:rowOff>139700</xdr:rowOff>
    </xdr:from>
    <xdr:to>
      <xdr:col>112</xdr:col>
      <xdr:colOff>38100</xdr:colOff>
      <xdr:row>100</xdr:row>
      <xdr:rowOff>69850</xdr:rowOff>
    </xdr:to>
    <xdr:sp macro="" textlink="">
      <xdr:nvSpPr>
        <xdr:cNvPr id="685" name="フローチャート: 判断 684"/>
        <xdr:cNvSpPr/>
      </xdr:nvSpPr>
      <xdr:spPr>
        <a:xfrm>
          <a:off x="21272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121413</xdr:rowOff>
    </xdr:from>
    <xdr:to>
      <xdr:col>107</xdr:col>
      <xdr:colOff>101600</xdr:colOff>
      <xdr:row>106</xdr:row>
      <xdr:rowOff>51563</xdr:rowOff>
    </xdr:to>
    <xdr:sp macro="" textlink="">
      <xdr:nvSpPr>
        <xdr:cNvPr id="686" name="フローチャート: 判断 685"/>
        <xdr:cNvSpPr/>
      </xdr:nvSpPr>
      <xdr:spPr>
        <a:xfrm>
          <a:off x="203835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7" name="テキスト ボックス 6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8" name="テキスト ボックス 6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9" name="テキスト ボックス 6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0" name="テキスト ボックス 6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1" name="テキスト ボックス 6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121413</xdr:rowOff>
    </xdr:from>
    <xdr:to>
      <xdr:col>116</xdr:col>
      <xdr:colOff>114300</xdr:colOff>
      <xdr:row>107</xdr:row>
      <xdr:rowOff>51563</xdr:rowOff>
    </xdr:to>
    <xdr:sp macro="" textlink="">
      <xdr:nvSpPr>
        <xdr:cNvPr id="692" name="楕円 691"/>
        <xdr:cNvSpPr/>
      </xdr:nvSpPr>
      <xdr:spPr>
        <a:xfrm>
          <a:off x="22110700" y="182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36340</xdr:rowOff>
    </xdr:from>
    <xdr:ext cx="469744" cy="259045"/>
    <xdr:sp macro="" textlink="">
      <xdr:nvSpPr>
        <xdr:cNvPr id="693" name="【庁舎】&#10;一人当たり面積該当値テキスト"/>
        <xdr:cNvSpPr txBox="1"/>
      </xdr:nvSpPr>
      <xdr:spPr>
        <a:xfrm>
          <a:off x="22199600" y="1821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123698</xdr:rowOff>
    </xdr:from>
    <xdr:to>
      <xdr:col>112</xdr:col>
      <xdr:colOff>38100</xdr:colOff>
      <xdr:row>107</xdr:row>
      <xdr:rowOff>53848</xdr:rowOff>
    </xdr:to>
    <xdr:sp macro="" textlink="">
      <xdr:nvSpPr>
        <xdr:cNvPr id="694" name="楕円 693"/>
        <xdr:cNvSpPr/>
      </xdr:nvSpPr>
      <xdr:spPr>
        <a:xfrm>
          <a:off x="21272500" y="182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763</xdr:rowOff>
    </xdr:from>
    <xdr:to>
      <xdr:col>116</xdr:col>
      <xdr:colOff>63500</xdr:colOff>
      <xdr:row>107</xdr:row>
      <xdr:rowOff>3048</xdr:rowOff>
    </xdr:to>
    <xdr:cxnSp macro="">
      <xdr:nvCxnSpPr>
        <xdr:cNvPr id="695" name="直線コネクタ 694"/>
        <xdr:cNvCxnSpPr/>
      </xdr:nvCxnSpPr>
      <xdr:spPr>
        <a:xfrm flipV="1">
          <a:off x="21323300" y="18345913"/>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98552</xdr:rowOff>
    </xdr:from>
    <xdr:to>
      <xdr:col>107</xdr:col>
      <xdr:colOff>101600</xdr:colOff>
      <xdr:row>107</xdr:row>
      <xdr:rowOff>28702</xdr:rowOff>
    </xdr:to>
    <xdr:sp macro="" textlink="">
      <xdr:nvSpPr>
        <xdr:cNvPr id="696" name="楕円 695"/>
        <xdr:cNvSpPr/>
      </xdr:nvSpPr>
      <xdr:spPr>
        <a:xfrm>
          <a:off x="20383500" y="1827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149352</xdr:rowOff>
    </xdr:from>
    <xdr:to>
      <xdr:col>111</xdr:col>
      <xdr:colOff>177800</xdr:colOff>
      <xdr:row>107</xdr:row>
      <xdr:rowOff>3048</xdr:rowOff>
    </xdr:to>
    <xdr:cxnSp macro="">
      <xdr:nvCxnSpPr>
        <xdr:cNvPr id="697" name="直線コネクタ 696"/>
        <xdr:cNvCxnSpPr/>
      </xdr:nvCxnSpPr>
      <xdr:spPr>
        <a:xfrm>
          <a:off x="20434300" y="1832305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98</xdr:row>
      <xdr:rowOff>86377</xdr:rowOff>
    </xdr:from>
    <xdr:ext cx="469744" cy="259045"/>
    <xdr:sp macro="" textlink="">
      <xdr:nvSpPr>
        <xdr:cNvPr id="698" name="n_1aveValue【庁舎】&#10;一人当たり面積"/>
        <xdr:cNvSpPr txBox="1"/>
      </xdr:nvSpPr>
      <xdr:spPr>
        <a:xfrm>
          <a:off x="210757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68090</xdr:rowOff>
    </xdr:from>
    <xdr:ext cx="469744" cy="259045"/>
    <xdr:sp macro="" textlink="">
      <xdr:nvSpPr>
        <xdr:cNvPr id="699" name="n_2aveValue【庁舎】&#10;一人当たり面積"/>
        <xdr:cNvSpPr txBox="1"/>
      </xdr:nvSpPr>
      <xdr:spPr>
        <a:xfrm>
          <a:off x="20199427" y="1789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44975</xdr:rowOff>
    </xdr:from>
    <xdr:ext cx="469744" cy="259045"/>
    <xdr:sp macro="" textlink="">
      <xdr:nvSpPr>
        <xdr:cNvPr id="700" name="n_1mainValue【庁舎】&#10;一人当たり面積"/>
        <xdr:cNvSpPr txBox="1"/>
      </xdr:nvSpPr>
      <xdr:spPr>
        <a:xfrm>
          <a:off x="21075727" y="1839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19829</xdr:rowOff>
    </xdr:from>
    <xdr:ext cx="469744" cy="259045"/>
    <xdr:sp macro="" textlink="">
      <xdr:nvSpPr>
        <xdr:cNvPr id="701" name="n_2mainValue【庁舎】&#10;一人当たり面積"/>
        <xdr:cNvSpPr txBox="1"/>
      </xdr:nvSpPr>
      <xdr:spPr>
        <a:xfrm>
          <a:off x="20199427" y="1836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2" name="正方形/長方形 7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3" name="正方形/長方形 7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4" name="テキスト ボックス 7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表中の</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体育館・プール</a:t>
          </a:r>
          <a:r>
            <a:rPr kumimoji="1" lang="en-US" altLang="ja-JP"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　一人当たり面積　「</a:t>
          </a:r>
          <a:r>
            <a:rPr kumimoji="1" lang="en-US" altLang="ja-JP" sz="1300">
              <a:solidFill>
                <a:schemeClr val="dk1"/>
              </a:solidFill>
              <a:effectLst/>
              <a:latin typeface="+mn-lt"/>
              <a:ea typeface="+mn-ea"/>
              <a:cs typeface="+mn-cs"/>
            </a:rPr>
            <a:t>0.231</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0.141</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に修正する。</a:t>
          </a:r>
          <a:endParaRPr lang="ja-JP" altLang="ja-JP" sz="1300">
            <a:effectLst/>
          </a:endParaRPr>
        </a:p>
        <a:p>
          <a:r>
            <a:rPr kumimoji="1" lang="ja-JP" altLang="en-US" sz="1300">
              <a:latin typeface="ＭＳ Ｐゴシック" panose="020B0600070205080204" pitchFamily="50" charset="-128"/>
              <a:ea typeface="ＭＳ Ｐゴシック" panose="020B0600070205080204" pitchFamily="50" charset="-128"/>
            </a:rPr>
            <a:t>「庁舎」については、依然として高い有形固定資産減価償却率を維持しているが、平成３０年度には本庁舎並びに一部支所の建替えがおこなわれるため、有形固定資産減価償却率は減少が見込まれる。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また、「消防施設」においては使用していない消防機庫の解体の影響もあり有形固定資産減価償却率はほぼ横ばいとなった。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145,188
143,653
656.29
73,825,345
70,762,188
2,185,092
36,219,429
89,298,368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本市の財政構造上、周南コンビナートを形成する大企業の収益動向により税収が大きく左右されるという特徴がある。</a:t>
          </a:r>
          <a:endParaRPr kumimoji="1" lang="en-US" altLang="ja-JP" sz="11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公債費</a:t>
          </a:r>
          <a:r>
            <a:rPr kumimoji="1" lang="ja-JP" altLang="en-US" sz="1100">
              <a:solidFill>
                <a:schemeClr val="dk1"/>
              </a:solidFill>
              <a:effectLst/>
              <a:latin typeface="+mn-ea"/>
              <a:ea typeface="+mn-ea"/>
              <a:cs typeface="+mn-cs"/>
            </a:rPr>
            <a:t>など</a:t>
          </a:r>
          <a:r>
            <a:rPr kumimoji="1" lang="ja-JP" altLang="ja-JP" sz="1100">
              <a:solidFill>
                <a:schemeClr val="dk1"/>
              </a:solidFill>
              <a:effectLst/>
              <a:latin typeface="+mn-ea"/>
              <a:ea typeface="+mn-ea"/>
              <a:cs typeface="+mn-cs"/>
            </a:rPr>
            <a:t>の増により基準財政需要額</a:t>
          </a:r>
          <a:r>
            <a:rPr kumimoji="1" lang="ja-JP" altLang="en-US" sz="1100">
              <a:solidFill>
                <a:schemeClr val="dk1"/>
              </a:solidFill>
              <a:effectLst/>
              <a:latin typeface="+mn-ea"/>
              <a:ea typeface="+mn-ea"/>
              <a:cs typeface="+mn-cs"/>
            </a:rPr>
            <a:t>は</a:t>
          </a:r>
          <a:r>
            <a:rPr kumimoji="1" lang="ja-JP" altLang="ja-JP" sz="1100">
              <a:solidFill>
                <a:schemeClr val="dk1"/>
              </a:solidFill>
              <a:effectLst/>
              <a:latin typeface="+mn-ea"/>
              <a:ea typeface="+mn-ea"/>
              <a:cs typeface="+mn-cs"/>
            </a:rPr>
            <a:t>増加</a:t>
          </a:r>
          <a:r>
            <a:rPr kumimoji="1" lang="ja-JP" altLang="en-US" sz="1100">
              <a:solidFill>
                <a:schemeClr val="dk1"/>
              </a:solidFill>
              <a:effectLst/>
              <a:latin typeface="+mn-ea"/>
              <a:ea typeface="+mn-ea"/>
              <a:cs typeface="+mn-cs"/>
            </a:rPr>
            <a:t>しているが</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市民税法人税割の増等により基準財政収入額も増加しているため、</a:t>
          </a:r>
          <a:r>
            <a:rPr kumimoji="1" lang="ja-JP" altLang="ja-JP" sz="1100">
              <a:solidFill>
                <a:schemeClr val="dk1"/>
              </a:solidFill>
              <a:effectLst/>
              <a:latin typeface="+mn-ea"/>
              <a:ea typeface="+mn-ea"/>
              <a:cs typeface="+mn-cs"/>
            </a:rPr>
            <a:t>単年度指数</a:t>
          </a:r>
          <a:r>
            <a:rPr kumimoji="1" lang="ja-JP" altLang="en-US" sz="1100">
              <a:solidFill>
                <a:schemeClr val="dk1"/>
              </a:solidFill>
              <a:effectLst/>
              <a:latin typeface="+mn-ea"/>
              <a:ea typeface="+mn-ea"/>
              <a:cs typeface="+mn-cs"/>
            </a:rPr>
            <a:t>は</a:t>
          </a:r>
          <a:r>
            <a:rPr kumimoji="1" lang="en-US" altLang="ja-JP" sz="1100">
              <a:solidFill>
                <a:schemeClr val="dk1"/>
              </a:solidFill>
              <a:effectLst/>
              <a:latin typeface="+mn-ea"/>
              <a:ea typeface="+mn-ea"/>
              <a:cs typeface="+mn-cs"/>
            </a:rPr>
            <a:t>0.2</a:t>
          </a:r>
          <a:r>
            <a:rPr kumimoji="1" lang="ja-JP" altLang="ja-JP" sz="1100">
              <a:solidFill>
                <a:schemeClr val="dk1"/>
              </a:solidFill>
              <a:effectLst/>
              <a:latin typeface="+mn-ea"/>
              <a:ea typeface="+mn-ea"/>
              <a:cs typeface="+mn-cs"/>
            </a:rPr>
            <a:t>ポイント</a:t>
          </a:r>
          <a:r>
            <a:rPr kumimoji="1" lang="ja-JP" altLang="en-US" sz="1100">
              <a:solidFill>
                <a:schemeClr val="dk1"/>
              </a:solidFill>
              <a:effectLst/>
              <a:latin typeface="+mn-ea"/>
              <a:ea typeface="+mn-ea"/>
              <a:cs typeface="+mn-cs"/>
            </a:rPr>
            <a:t>増</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3</a:t>
          </a:r>
          <a:r>
            <a:rPr kumimoji="1" lang="ja-JP" altLang="ja-JP" sz="1100">
              <a:solidFill>
                <a:schemeClr val="dk1"/>
              </a:solidFill>
              <a:effectLst/>
              <a:latin typeface="+mn-ea"/>
              <a:ea typeface="+mn-ea"/>
              <a:cs typeface="+mn-cs"/>
            </a:rPr>
            <a:t>か年平均</a:t>
          </a:r>
          <a:r>
            <a:rPr kumimoji="1" lang="ja-JP" altLang="en-US" sz="1100">
              <a:solidFill>
                <a:schemeClr val="dk1"/>
              </a:solidFill>
              <a:effectLst/>
              <a:latin typeface="+mn-ea"/>
              <a:ea typeface="+mn-ea"/>
              <a:cs typeface="+mn-cs"/>
            </a:rPr>
            <a:t>は前年度と同水準となった</a:t>
          </a:r>
          <a:r>
            <a:rPr kumimoji="1" lang="ja-JP" altLang="ja-JP" sz="1100">
              <a:solidFill>
                <a:schemeClr val="dk1"/>
              </a:solidFill>
              <a:effectLst/>
              <a:latin typeface="+mn-ea"/>
              <a:ea typeface="+mn-ea"/>
              <a:cs typeface="+mn-cs"/>
            </a:rPr>
            <a:t>。</a:t>
          </a:r>
          <a:endParaRPr lang="ja-JP" altLang="ja-JP" sz="1100">
            <a:effectLst/>
            <a:latin typeface="+mn-ea"/>
            <a:ea typeface="+mn-ea"/>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2722</xdr:rowOff>
    </xdr:from>
    <xdr:to>
      <xdr:col>23</xdr:col>
      <xdr:colOff>133350</xdr:colOff>
      <xdr:row>44</xdr:row>
      <xdr:rowOff>96157</xdr:rowOff>
    </xdr:to>
    <xdr:cxnSp macro="">
      <xdr:nvCxnSpPr>
        <xdr:cNvPr id="66" name="直線コネクタ 65"/>
        <xdr:cNvCxnSpPr/>
      </xdr:nvCxnSpPr>
      <xdr:spPr>
        <a:xfrm flipV="1">
          <a:off x="4953000" y="6174922"/>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68234</xdr:rowOff>
    </xdr:from>
    <xdr:ext cx="762000" cy="259045"/>
    <xdr:sp macro="" textlink="">
      <xdr:nvSpPr>
        <xdr:cNvPr id="67"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96157</xdr:rowOff>
    </xdr:from>
    <xdr:to>
      <xdr:col>24</xdr:col>
      <xdr:colOff>12700</xdr:colOff>
      <xdr:row>44</xdr:row>
      <xdr:rowOff>96157</xdr:rowOff>
    </xdr:to>
    <xdr:cxnSp macro="">
      <xdr:nvCxnSpPr>
        <xdr:cNvPr id="68" name="直線コネクタ 67"/>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89099</xdr:rowOff>
    </xdr:from>
    <xdr:ext cx="762000" cy="259045"/>
    <xdr:sp macro="" textlink="">
      <xdr:nvSpPr>
        <xdr:cNvPr id="69" name="財政力最大値テキスト"/>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2722</xdr:rowOff>
    </xdr:from>
    <xdr:to>
      <xdr:col>24</xdr:col>
      <xdr:colOff>12700</xdr:colOff>
      <xdr:row>36</xdr:row>
      <xdr:rowOff>2722</xdr:rowOff>
    </xdr:to>
    <xdr:cxnSp macro="">
      <xdr:nvCxnSpPr>
        <xdr:cNvPr id="70" name="直線コネクタ 69"/>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145143</xdr:rowOff>
    </xdr:from>
    <xdr:to>
      <xdr:col>23</xdr:col>
      <xdr:colOff>133350</xdr:colOff>
      <xdr:row>41</xdr:row>
      <xdr:rowOff>145143</xdr:rowOff>
    </xdr:to>
    <xdr:cxnSp macro="">
      <xdr:nvCxnSpPr>
        <xdr:cNvPr id="71" name="直線コネクタ 70"/>
        <xdr:cNvCxnSpPr/>
      </xdr:nvCxnSpPr>
      <xdr:spPr>
        <a:xfrm>
          <a:off x="4114800" y="71745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24692</xdr:rowOff>
    </xdr:from>
    <xdr:ext cx="762000" cy="259045"/>
    <xdr:sp macro="" textlink="">
      <xdr:nvSpPr>
        <xdr:cNvPr id="72" name="財政力平均値テキスト"/>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110672</xdr:rowOff>
    </xdr:from>
    <xdr:to>
      <xdr:col>19</xdr:col>
      <xdr:colOff>133350</xdr:colOff>
      <xdr:row>41</xdr:row>
      <xdr:rowOff>145143</xdr:rowOff>
    </xdr:to>
    <xdr:cxnSp macro="">
      <xdr:nvCxnSpPr>
        <xdr:cNvPr id="74" name="直線コネクタ 73"/>
        <xdr:cNvCxnSpPr/>
      </xdr:nvCxnSpPr>
      <xdr:spPr>
        <a:xfrm>
          <a:off x="3225800" y="714012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6" name="テキスト ボックス 75"/>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110672</xdr:rowOff>
    </xdr:to>
    <xdr:cxnSp macro="">
      <xdr:nvCxnSpPr>
        <xdr:cNvPr id="77" name="直線コネクタ 76"/>
        <xdr:cNvCxnSpPr/>
      </xdr:nvCxnSpPr>
      <xdr:spPr>
        <a:xfrm>
          <a:off x="2336800" y="71228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93435</xdr:rowOff>
    </xdr:from>
    <xdr:to>
      <xdr:col>11</xdr:col>
      <xdr:colOff>31750</xdr:colOff>
      <xdr:row>41</xdr:row>
      <xdr:rowOff>93435</xdr:rowOff>
    </xdr:to>
    <xdr:cxnSp macro="">
      <xdr:nvCxnSpPr>
        <xdr:cNvPr id="80" name="直線コネクタ 79"/>
        <xdr:cNvCxnSpPr/>
      </xdr:nvCxnSpPr>
      <xdr:spPr>
        <a:xfrm>
          <a:off x="1447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9072</xdr:rowOff>
    </xdr:from>
    <xdr:to>
      <xdr:col>11</xdr:col>
      <xdr:colOff>82550</xdr:colOff>
      <xdr:row>42</xdr:row>
      <xdr:rowOff>110672</xdr:rowOff>
    </xdr:to>
    <xdr:sp macro="" textlink="">
      <xdr:nvSpPr>
        <xdr:cNvPr id="81" name="フローチャート: 判断 80"/>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95449</xdr:rowOff>
    </xdr:from>
    <xdr:ext cx="762000" cy="259045"/>
    <xdr:sp macro="" textlink="">
      <xdr:nvSpPr>
        <xdr:cNvPr id="82" name="テキスト ボックス 81"/>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95449</xdr:rowOff>
    </xdr:from>
    <xdr:ext cx="762000" cy="259045"/>
    <xdr:sp macro="" textlink="">
      <xdr:nvSpPr>
        <xdr:cNvPr id="84" name="テキスト ボックス 83"/>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94343</xdr:rowOff>
    </xdr:from>
    <xdr:to>
      <xdr:col>23</xdr:col>
      <xdr:colOff>184150</xdr:colOff>
      <xdr:row>42</xdr:row>
      <xdr:rowOff>24493</xdr:rowOff>
    </xdr:to>
    <xdr:sp macro="" textlink="">
      <xdr:nvSpPr>
        <xdr:cNvPr id="90" name="楕円 89"/>
        <xdr:cNvSpPr/>
      </xdr:nvSpPr>
      <xdr:spPr>
        <a:xfrm>
          <a:off x="49022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66420</xdr:rowOff>
    </xdr:from>
    <xdr:ext cx="762000" cy="259045"/>
    <xdr:sp macro="" textlink="">
      <xdr:nvSpPr>
        <xdr:cNvPr id="91" name="財政力該当値テキスト"/>
        <xdr:cNvSpPr txBox="1"/>
      </xdr:nvSpPr>
      <xdr:spPr>
        <a:xfrm>
          <a:off x="5041900" y="709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94343</xdr:rowOff>
    </xdr:from>
    <xdr:to>
      <xdr:col>19</xdr:col>
      <xdr:colOff>184150</xdr:colOff>
      <xdr:row>42</xdr:row>
      <xdr:rowOff>24493</xdr:rowOff>
    </xdr:to>
    <xdr:sp macro="" textlink="">
      <xdr:nvSpPr>
        <xdr:cNvPr id="92" name="楕円 91"/>
        <xdr:cNvSpPr/>
      </xdr:nvSpPr>
      <xdr:spPr>
        <a:xfrm>
          <a:off x="4064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9270</xdr:rowOff>
    </xdr:from>
    <xdr:ext cx="736600" cy="259045"/>
    <xdr:sp macro="" textlink="">
      <xdr:nvSpPr>
        <xdr:cNvPr id="93" name="テキスト ボックス 92"/>
        <xdr:cNvSpPr txBox="1"/>
      </xdr:nvSpPr>
      <xdr:spPr>
        <a:xfrm>
          <a:off x="3733800" y="721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59872</xdr:rowOff>
    </xdr:from>
    <xdr:to>
      <xdr:col>15</xdr:col>
      <xdr:colOff>133350</xdr:colOff>
      <xdr:row>41</xdr:row>
      <xdr:rowOff>161472</xdr:rowOff>
    </xdr:to>
    <xdr:sp macro="" textlink="">
      <xdr:nvSpPr>
        <xdr:cNvPr id="94" name="楕円 93"/>
        <xdr:cNvSpPr/>
      </xdr:nvSpPr>
      <xdr:spPr>
        <a:xfrm>
          <a:off x="3175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199</xdr:rowOff>
    </xdr:from>
    <xdr:ext cx="762000" cy="259045"/>
    <xdr:sp macro="" textlink="">
      <xdr:nvSpPr>
        <xdr:cNvPr id="95" name="テキスト ボックス 94"/>
        <xdr:cNvSpPr txBox="1"/>
      </xdr:nvSpPr>
      <xdr:spPr>
        <a:xfrm>
          <a:off x="2844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42635</xdr:rowOff>
    </xdr:from>
    <xdr:to>
      <xdr:col>11</xdr:col>
      <xdr:colOff>82550</xdr:colOff>
      <xdr:row>41</xdr:row>
      <xdr:rowOff>144235</xdr:rowOff>
    </xdr:to>
    <xdr:sp macro="" textlink="">
      <xdr:nvSpPr>
        <xdr:cNvPr id="96" name="楕円 95"/>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97" name="テキスト ボックス 96"/>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98" name="楕円 97"/>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99" name="テキスト ボックス 98"/>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　分子である経常経費充当一般財源</a:t>
          </a:r>
          <a:r>
            <a:rPr kumimoji="1" lang="ja-JP" altLang="en-US" sz="1100">
              <a:solidFill>
                <a:schemeClr val="dk1"/>
              </a:solidFill>
              <a:effectLst/>
              <a:latin typeface="+mn-ea"/>
              <a:ea typeface="+mn-ea"/>
              <a:cs typeface="+mn-cs"/>
            </a:rPr>
            <a:t>が</a:t>
          </a:r>
          <a:r>
            <a:rPr kumimoji="1" lang="ja-JP" altLang="ja-JP" sz="1100">
              <a:solidFill>
                <a:schemeClr val="dk1"/>
              </a:solidFill>
              <a:effectLst/>
              <a:latin typeface="+mn-ea"/>
              <a:ea typeface="+mn-ea"/>
              <a:cs typeface="+mn-cs"/>
            </a:rPr>
            <a:t>市税等過誤納払戻金</a:t>
          </a:r>
          <a:r>
            <a:rPr kumimoji="1" lang="ja-JP" altLang="en-US" sz="1100">
              <a:solidFill>
                <a:schemeClr val="dk1"/>
              </a:solidFill>
              <a:effectLst/>
              <a:latin typeface="+mn-ea"/>
              <a:ea typeface="+mn-ea"/>
              <a:cs typeface="+mn-cs"/>
            </a:rPr>
            <a:t>の増や公債費の償還増等により約</a:t>
          </a:r>
          <a:r>
            <a:rPr kumimoji="1" lang="en-US" altLang="ja-JP" sz="1100">
              <a:solidFill>
                <a:schemeClr val="dk1"/>
              </a:solidFill>
              <a:effectLst/>
              <a:latin typeface="+mn-ea"/>
              <a:ea typeface="+mn-ea"/>
              <a:cs typeface="+mn-cs"/>
            </a:rPr>
            <a:t>7.4</a:t>
          </a:r>
          <a:r>
            <a:rPr kumimoji="1" lang="ja-JP" altLang="en-US" sz="1100">
              <a:solidFill>
                <a:schemeClr val="dk1"/>
              </a:solidFill>
              <a:effectLst/>
              <a:latin typeface="+mn-ea"/>
              <a:ea typeface="+mn-ea"/>
              <a:cs typeface="+mn-cs"/>
            </a:rPr>
            <a:t>億円増加し、更に、普通交付税の減少による経常一般財源歳入額の減や臨時財政対策債の減により分母全体が約</a:t>
          </a:r>
          <a:r>
            <a:rPr kumimoji="1" lang="en-US" altLang="ja-JP" sz="1100">
              <a:solidFill>
                <a:schemeClr val="dk1"/>
              </a:solidFill>
              <a:effectLst/>
              <a:latin typeface="+mn-ea"/>
              <a:ea typeface="+mn-ea"/>
              <a:cs typeface="+mn-cs"/>
            </a:rPr>
            <a:t>5.0</a:t>
          </a:r>
          <a:r>
            <a:rPr kumimoji="1" lang="ja-JP" altLang="en-US" sz="1100">
              <a:solidFill>
                <a:schemeClr val="dk1"/>
              </a:solidFill>
              <a:effectLst/>
              <a:latin typeface="+mn-ea"/>
              <a:ea typeface="+mn-ea"/>
              <a:cs typeface="+mn-cs"/>
            </a:rPr>
            <a:t>億円減少したため、</a:t>
          </a:r>
          <a:r>
            <a:rPr kumimoji="1" lang="en-US" altLang="ja-JP" sz="1100">
              <a:solidFill>
                <a:schemeClr val="dk1"/>
              </a:solidFill>
              <a:effectLst/>
              <a:latin typeface="+mn-ea"/>
              <a:ea typeface="+mn-ea"/>
              <a:cs typeface="+mn-cs"/>
            </a:rPr>
            <a:t>3.2</a:t>
          </a:r>
          <a:r>
            <a:rPr kumimoji="1" lang="ja-JP" altLang="ja-JP" sz="1100">
              <a:solidFill>
                <a:schemeClr val="dk1"/>
              </a:solidFill>
              <a:effectLst/>
              <a:latin typeface="+mn-ea"/>
              <a:ea typeface="+mn-ea"/>
              <a:cs typeface="+mn-cs"/>
            </a:rPr>
            <a:t>ポイント</a:t>
          </a:r>
          <a:r>
            <a:rPr kumimoji="1" lang="ja-JP" altLang="en-US" sz="1100">
              <a:solidFill>
                <a:schemeClr val="dk1"/>
              </a:solidFill>
              <a:effectLst/>
              <a:latin typeface="+mn-ea"/>
              <a:ea typeface="+mn-ea"/>
              <a:cs typeface="+mn-cs"/>
            </a:rPr>
            <a:t>上昇</a:t>
          </a:r>
          <a:r>
            <a:rPr kumimoji="1" lang="ja-JP" altLang="ja-JP" sz="1100">
              <a:solidFill>
                <a:schemeClr val="dk1"/>
              </a:solidFill>
              <a:effectLst/>
              <a:latin typeface="+mn-ea"/>
              <a:ea typeface="+mn-ea"/>
              <a:cs typeface="+mn-cs"/>
            </a:rPr>
            <a:t>し</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類似団体平均を大きく上回っ</a:t>
          </a:r>
          <a:r>
            <a:rPr kumimoji="1" lang="ja-JP" altLang="en-US" sz="1100">
              <a:solidFill>
                <a:schemeClr val="dk1"/>
              </a:solidFill>
              <a:effectLst/>
              <a:latin typeface="+mn-ea"/>
              <a:ea typeface="+mn-ea"/>
              <a:cs typeface="+mn-cs"/>
            </a:rPr>
            <a:t>た</a:t>
          </a:r>
          <a:r>
            <a:rPr kumimoji="1" lang="ja-JP" altLang="ja-JP" sz="1100">
              <a:solidFill>
                <a:schemeClr val="dk1"/>
              </a:solidFill>
              <a:effectLst/>
              <a:latin typeface="+mn-ea"/>
              <a:ea typeface="+mn-ea"/>
              <a:cs typeface="+mn-cs"/>
            </a:rPr>
            <a:t>。</a:t>
          </a:r>
          <a:endParaRPr lang="ja-JP" altLang="ja-JP" sz="1100">
            <a:effectLst/>
            <a:latin typeface="+mn-ea"/>
            <a:ea typeface="+mn-ea"/>
          </a:endParaRPr>
        </a:p>
        <a:p>
          <a:r>
            <a:rPr kumimoji="1" lang="ja-JP" altLang="ja-JP" sz="1100">
              <a:solidFill>
                <a:schemeClr val="dk1"/>
              </a:solidFill>
              <a:effectLst/>
              <a:latin typeface="+mn-ea"/>
              <a:ea typeface="+mn-ea"/>
              <a:cs typeface="+mn-cs"/>
            </a:rPr>
            <a:t>　合併支援措置の</a:t>
          </a:r>
          <a:r>
            <a:rPr kumimoji="1" lang="ja-JP" altLang="en-US"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30</a:t>
          </a:r>
          <a:r>
            <a:rPr kumimoji="1" lang="ja-JP" altLang="en-US" sz="1100">
              <a:solidFill>
                <a:schemeClr val="dk1"/>
              </a:solidFill>
              <a:effectLst/>
              <a:latin typeface="+mn-ea"/>
              <a:ea typeface="+mn-ea"/>
              <a:cs typeface="+mn-cs"/>
            </a:rPr>
            <a:t>年度</a:t>
          </a:r>
          <a:r>
            <a:rPr kumimoji="1" lang="ja-JP" altLang="ja-JP" sz="1100">
              <a:solidFill>
                <a:schemeClr val="dk1"/>
              </a:solidFill>
              <a:effectLst/>
              <a:latin typeface="+mn-ea"/>
              <a:ea typeface="+mn-ea"/>
              <a:cs typeface="+mn-cs"/>
            </a:rPr>
            <a:t>終了に</a:t>
          </a:r>
          <a:r>
            <a:rPr kumimoji="1" lang="ja-JP" altLang="en-US" sz="1100">
              <a:solidFill>
                <a:schemeClr val="dk1"/>
              </a:solidFill>
              <a:effectLst/>
              <a:latin typeface="+mn-ea"/>
              <a:ea typeface="+mn-ea"/>
              <a:cs typeface="+mn-cs"/>
            </a:rPr>
            <a:t>伴う</a:t>
          </a:r>
          <a:r>
            <a:rPr kumimoji="1" lang="ja-JP" altLang="ja-JP" sz="1100">
              <a:solidFill>
                <a:schemeClr val="dk1"/>
              </a:solidFill>
              <a:effectLst/>
              <a:latin typeface="+mn-ea"/>
              <a:ea typeface="+mn-ea"/>
              <a:cs typeface="+mn-cs"/>
            </a:rPr>
            <a:t>普通交付税の縮減など、更なる一般財源の減少が見込まれるため、公債費や人件費の抑制、施設維持管理費の削減を図っていく。</a:t>
          </a:r>
          <a:endParaRPr lang="ja-JP" altLang="ja-JP" sz="1100">
            <a:effectLst/>
            <a:latin typeface="+mn-ea"/>
            <a:ea typeface="+mn-ea"/>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46038</xdr:rowOff>
    </xdr:from>
    <xdr:to>
      <xdr:col>23</xdr:col>
      <xdr:colOff>133350</xdr:colOff>
      <xdr:row>66</xdr:row>
      <xdr:rowOff>64453</xdr:rowOff>
    </xdr:to>
    <xdr:cxnSp macro="">
      <xdr:nvCxnSpPr>
        <xdr:cNvPr id="125" name="直線コネクタ 124"/>
        <xdr:cNvCxnSpPr/>
      </xdr:nvCxnSpPr>
      <xdr:spPr>
        <a:xfrm flipV="1">
          <a:off x="4953000" y="10161588"/>
          <a:ext cx="0" cy="1218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6" name="財政構造の弾力性最小値テキスト"/>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7" name="直線コネクタ 126"/>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132415</xdr:rowOff>
    </xdr:from>
    <xdr:ext cx="762000" cy="259045"/>
    <xdr:sp macro="" textlink="">
      <xdr:nvSpPr>
        <xdr:cNvPr id="128" name="財政構造の弾力性最大値テキスト"/>
        <xdr:cNvSpPr txBox="1"/>
      </xdr:nvSpPr>
      <xdr:spPr>
        <a:xfrm>
          <a:off x="5041900" y="990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46038</xdr:rowOff>
    </xdr:from>
    <xdr:to>
      <xdr:col>24</xdr:col>
      <xdr:colOff>12700</xdr:colOff>
      <xdr:row>59</xdr:row>
      <xdr:rowOff>46038</xdr:rowOff>
    </xdr:to>
    <xdr:cxnSp macro="">
      <xdr:nvCxnSpPr>
        <xdr:cNvPr id="129" name="直線コネクタ 128"/>
        <xdr:cNvCxnSpPr/>
      </xdr:nvCxnSpPr>
      <xdr:spPr>
        <a:xfrm>
          <a:off x="4864100" y="1016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162560</xdr:rowOff>
    </xdr:from>
    <xdr:to>
      <xdr:col>23</xdr:col>
      <xdr:colOff>133350</xdr:colOff>
      <xdr:row>65</xdr:row>
      <xdr:rowOff>12700</xdr:rowOff>
    </xdr:to>
    <xdr:cxnSp macro="">
      <xdr:nvCxnSpPr>
        <xdr:cNvPr id="130" name="直線コネクタ 129"/>
        <xdr:cNvCxnSpPr/>
      </xdr:nvCxnSpPr>
      <xdr:spPr>
        <a:xfrm>
          <a:off x="4114800" y="10963910"/>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124795</xdr:rowOff>
    </xdr:from>
    <xdr:ext cx="762000" cy="259045"/>
    <xdr:sp macro="" textlink="">
      <xdr:nvSpPr>
        <xdr:cNvPr id="131" name="財政構造の弾力性平均値テキスト"/>
        <xdr:cNvSpPr txBox="1"/>
      </xdr:nvSpPr>
      <xdr:spPr>
        <a:xfrm>
          <a:off x="5041900" y="10583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108268</xdr:rowOff>
    </xdr:from>
    <xdr:to>
      <xdr:col>23</xdr:col>
      <xdr:colOff>184150</xdr:colOff>
      <xdr:row>63</xdr:row>
      <xdr:rowOff>38418</xdr:rowOff>
    </xdr:to>
    <xdr:sp macro="" textlink="">
      <xdr:nvSpPr>
        <xdr:cNvPr id="132" name="フローチャート: 判断 131"/>
        <xdr:cNvSpPr/>
      </xdr:nvSpPr>
      <xdr:spPr>
        <a:xfrm>
          <a:off x="49022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162560</xdr:rowOff>
    </xdr:from>
    <xdr:to>
      <xdr:col>19</xdr:col>
      <xdr:colOff>133350</xdr:colOff>
      <xdr:row>64</xdr:row>
      <xdr:rowOff>21272</xdr:rowOff>
    </xdr:to>
    <xdr:cxnSp macro="">
      <xdr:nvCxnSpPr>
        <xdr:cNvPr id="133" name="直線コネクタ 132"/>
        <xdr:cNvCxnSpPr/>
      </xdr:nvCxnSpPr>
      <xdr:spPr>
        <a:xfrm flipV="1">
          <a:off x="3225800" y="10963910"/>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138430</xdr:rowOff>
    </xdr:from>
    <xdr:to>
      <xdr:col>19</xdr:col>
      <xdr:colOff>184150</xdr:colOff>
      <xdr:row>63</xdr:row>
      <xdr:rowOff>68580</xdr:rowOff>
    </xdr:to>
    <xdr:sp macro="" textlink="">
      <xdr:nvSpPr>
        <xdr:cNvPr id="134" name="フローチャート: 判断 133"/>
        <xdr:cNvSpPr/>
      </xdr:nvSpPr>
      <xdr:spPr>
        <a:xfrm>
          <a:off x="4064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78757</xdr:rowOff>
    </xdr:from>
    <xdr:ext cx="736600" cy="259045"/>
    <xdr:sp macro="" textlink="">
      <xdr:nvSpPr>
        <xdr:cNvPr id="135" name="テキスト ボックス 134"/>
        <xdr:cNvSpPr txBox="1"/>
      </xdr:nvSpPr>
      <xdr:spPr>
        <a:xfrm>
          <a:off x="3733800" y="1053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144463</xdr:rowOff>
    </xdr:from>
    <xdr:to>
      <xdr:col>15</xdr:col>
      <xdr:colOff>82550</xdr:colOff>
      <xdr:row>64</xdr:row>
      <xdr:rowOff>21272</xdr:rowOff>
    </xdr:to>
    <xdr:cxnSp macro="">
      <xdr:nvCxnSpPr>
        <xdr:cNvPr id="136" name="直線コネクタ 135"/>
        <xdr:cNvCxnSpPr/>
      </xdr:nvCxnSpPr>
      <xdr:spPr>
        <a:xfrm>
          <a:off x="2336800" y="10945813"/>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159068</xdr:rowOff>
    </xdr:from>
    <xdr:to>
      <xdr:col>15</xdr:col>
      <xdr:colOff>133350</xdr:colOff>
      <xdr:row>62</xdr:row>
      <xdr:rowOff>89218</xdr:rowOff>
    </xdr:to>
    <xdr:sp macro="" textlink="">
      <xdr:nvSpPr>
        <xdr:cNvPr id="137" name="フローチャート: 判断 136"/>
        <xdr:cNvSpPr/>
      </xdr:nvSpPr>
      <xdr:spPr>
        <a:xfrm>
          <a:off x="3175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99395</xdr:rowOff>
    </xdr:from>
    <xdr:ext cx="762000" cy="259045"/>
    <xdr:sp macro="" textlink="">
      <xdr:nvSpPr>
        <xdr:cNvPr id="138" name="テキスト ボックス 137"/>
        <xdr:cNvSpPr txBox="1"/>
      </xdr:nvSpPr>
      <xdr:spPr>
        <a:xfrm>
          <a:off x="2844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140970</xdr:rowOff>
    </xdr:from>
    <xdr:to>
      <xdr:col>11</xdr:col>
      <xdr:colOff>31750</xdr:colOff>
      <xdr:row>63</xdr:row>
      <xdr:rowOff>144463</xdr:rowOff>
    </xdr:to>
    <xdr:cxnSp macro="">
      <xdr:nvCxnSpPr>
        <xdr:cNvPr id="139" name="直線コネクタ 138"/>
        <xdr:cNvCxnSpPr/>
      </xdr:nvCxnSpPr>
      <xdr:spPr>
        <a:xfrm>
          <a:off x="1447800" y="10770870"/>
          <a:ext cx="889000" cy="17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0" name="フローチャート: 判断 139"/>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1" name="テキスト ボックス 140"/>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84138</xdr:rowOff>
    </xdr:from>
    <xdr:to>
      <xdr:col>7</xdr:col>
      <xdr:colOff>31750</xdr:colOff>
      <xdr:row>63</xdr:row>
      <xdr:rowOff>14288</xdr:rowOff>
    </xdr:to>
    <xdr:sp macro="" textlink="">
      <xdr:nvSpPr>
        <xdr:cNvPr id="142" name="フローチャート: 判断 141"/>
        <xdr:cNvSpPr/>
      </xdr:nvSpPr>
      <xdr:spPr>
        <a:xfrm>
          <a:off x="1397000" y="107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24465</xdr:rowOff>
    </xdr:from>
    <xdr:ext cx="762000" cy="259045"/>
    <xdr:sp macro="" textlink="">
      <xdr:nvSpPr>
        <xdr:cNvPr id="143" name="テキスト ボックス 142"/>
        <xdr:cNvSpPr txBox="1"/>
      </xdr:nvSpPr>
      <xdr:spPr>
        <a:xfrm>
          <a:off x="1066800" y="1048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133350</xdr:rowOff>
    </xdr:from>
    <xdr:to>
      <xdr:col>23</xdr:col>
      <xdr:colOff>184150</xdr:colOff>
      <xdr:row>65</xdr:row>
      <xdr:rowOff>63500</xdr:rowOff>
    </xdr:to>
    <xdr:sp macro="" textlink="">
      <xdr:nvSpPr>
        <xdr:cNvPr id="149" name="楕円 148"/>
        <xdr:cNvSpPr/>
      </xdr:nvSpPr>
      <xdr:spPr>
        <a:xfrm>
          <a:off x="49022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105427</xdr:rowOff>
    </xdr:from>
    <xdr:ext cx="762000" cy="259045"/>
    <xdr:sp macro="" textlink="">
      <xdr:nvSpPr>
        <xdr:cNvPr id="150" name="財政構造の弾力性該当値テキスト"/>
        <xdr:cNvSpPr txBox="1"/>
      </xdr:nvSpPr>
      <xdr:spPr>
        <a:xfrm>
          <a:off x="5041900" y="1107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111760</xdr:rowOff>
    </xdr:from>
    <xdr:to>
      <xdr:col>19</xdr:col>
      <xdr:colOff>184150</xdr:colOff>
      <xdr:row>64</xdr:row>
      <xdr:rowOff>41910</xdr:rowOff>
    </xdr:to>
    <xdr:sp macro="" textlink="">
      <xdr:nvSpPr>
        <xdr:cNvPr id="151" name="楕円 150"/>
        <xdr:cNvSpPr/>
      </xdr:nvSpPr>
      <xdr:spPr>
        <a:xfrm>
          <a:off x="4064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52" name="テキスト ボックス 151"/>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141922</xdr:rowOff>
    </xdr:from>
    <xdr:to>
      <xdr:col>15</xdr:col>
      <xdr:colOff>133350</xdr:colOff>
      <xdr:row>64</xdr:row>
      <xdr:rowOff>72072</xdr:rowOff>
    </xdr:to>
    <xdr:sp macro="" textlink="">
      <xdr:nvSpPr>
        <xdr:cNvPr id="153" name="楕円 152"/>
        <xdr:cNvSpPr/>
      </xdr:nvSpPr>
      <xdr:spPr>
        <a:xfrm>
          <a:off x="3175000" y="10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56849</xdr:rowOff>
    </xdr:from>
    <xdr:ext cx="762000" cy="259045"/>
    <xdr:sp macro="" textlink="">
      <xdr:nvSpPr>
        <xdr:cNvPr id="154" name="テキスト ボックス 153"/>
        <xdr:cNvSpPr txBox="1"/>
      </xdr:nvSpPr>
      <xdr:spPr>
        <a:xfrm>
          <a:off x="2844800" y="1102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93663</xdr:rowOff>
    </xdr:from>
    <xdr:to>
      <xdr:col>11</xdr:col>
      <xdr:colOff>82550</xdr:colOff>
      <xdr:row>64</xdr:row>
      <xdr:rowOff>23813</xdr:rowOff>
    </xdr:to>
    <xdr:sp macro="" textlink="">
      <xdr:nvSpPr>
        <xdr:cNvPr id="155" name="楕円 154"/>
        <xdr:cNvSpPr/>
      </xdr:nvSpPr>
      <xdr:spPr>
        <a:xfrm>
          <a:off x="2286000" y="108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8590</xdr:rowOff>
    </xdr:from>
    <xdr:ext cx="762000" cy="259045"/>
    <xdr:sp macro="" textlink="">
      <xdr:nvSpPr>
        <xdr:cNvPr id="156" name="テキスト ボックス 155"/>
        <xdr:cNvSpPr txBox="1"/>
      </xdr:nvSpPr>
      <xdr:spPr>
        <a:xfrm>
          <a:off x="1955800" y="1098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57" name="楕円 156"/>
        <xdr:cNvSpPr/>
      </xdr:nvSpPr>
      <xdr:spPr>
        <a:xfrm>
          <a:off x="1397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58" name="テキスト ボックス 157"/>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消防業務について、広い市域の多くを一部事務組合によらず直接運営しているため、人件費が類似団体平均を大きく上回っている。</a:t>
          </a:r>
          <a:endParaRPr lang="ja-JP" altLang="ja-JP" sz="1100">
            <a:effectLst/>
          </a:endParaRPr>
        </a:p>
        <a:p>
          <a:r>
            <a:rPr kumimoji="1" lang="ja-JP" altLang="ja-JP" sz="1100">
              <a:solidFill>
                <a:schemeClr val="dk1"/>
              </a:solidFill>
              <a:effectLst/>
              <a:latin typeface="+mn-lt"/>
              <a:ea typeface="+mn-ea"/>
              <a:cs typeface="+mn-cs"/>
            </a:rPr>
            <a:t>　今後も引き続き、適正な職員配置による人件費の抑制に努めるとともに、事業の選択や公共施設の統廃合の推進などにより物件費の削減を図っていく。</a:t>
          </a:r>
          <a:endParaRPr lang="ja-JP" altLang="ja-JP" sz="11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16425</xdr:rowOff>
    </xdr:from>
    <xdr:to>
      <xdr:col>23</xdr:col>
      <xdr:colOff>133350</xdr:colOff>
      <xdr:row>89</xdr:row>
      <xdr:rowOff>142515</xdr:rowOff>
    </xdr:to>
    <xdr:cxnSp macro="">
      <xdr:nvCxnSpPr>
        <xdr:cNvPr id="190" name="直線コネクタ 189"/>
        <xdr:cNvCxnSpPr/>
      </xdr:nvCxnSpPr>
      <xdr:spPr>
        <a:xfrm flipV="1">
          <a:off x="4953000" y="13732425"/>
          <a:ext cx="0" cy="16691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114592</xdr:rowOff>
    </xdr:from>
    <xdr:ext cx="762000" cy="259045"/>
    <xdr:sp macro="" textlink="">
      <xdr:nvSpPr>
        <xdr:cNvPr id="191" name="人件費・物件費等の状況最小値テキスト"/>
        <xdr:cNvSpPr txBox="1"/>
      </xdr:nvSpPr>
      <xdr:spPr>
        <a:xfrm>
          <a:off x="5041900" y="1537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142515</xdr:rowOff>
    </xdr:from>
    <xdr:to>
      <xdr:col>24</xdr:col>
      <xdr:colOff>12700</xdr:colOff>
      <xdr:row>89</xdr:row>
      <xdr:rowOff>142515</xdr:rowOff>
    </xdr:to>
    <xdr:cxnSp macro="">
      <xdr:nvCxnSpPr>
        <xdr:cNvPr id="192" name="直線コネクタ 191"/>
        <xdr:cNvCxnSpPr/>
      </xdr:nvCxnSpPr>
      <xdr:spPr>
        <a:xfrm>
          <a:off x="4864100" y="15401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102802</xdr:rowOff>
    </xdr:from>
    <xdr:ext cx="762000" cy="259045"/>
    <xdr:sp macro="" textlink="">
      <xdr:nvSpPr>
        <xdr:cNvPr id="193" name="人件費・物件費等の状況最大値テキスト"/>
        <xdr:cNvSpPr txBox="1"/>
      </xdr:nvSpPr>
      <xdr:spPr>
        <a:xfrm>
          <a:off x="5041900" y="1347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16425</xdr:rowOff>
    </xdr:from>
    <xdr:to>
      <xdr:col>24</xdr:col>
      <xdr:colOff>12700</xdr:colOff>
      <xdr:row>80</xdr:row>
      <xdr:rowOff>16425</xdr:rowOff>
    </xdr:to>
    <xdr:cxnSp macro="">
      <xdr:nvCxnSpPr>
        <xdr:cNvPr id="194" name="直線コネクタ 193"/>
        <xdr:cNvCxnSpPr/>
      </xdr:nvCxnSpPr>
      <xdr:spPr>
        <a:xfrm>
          <a:off x="4864100" y="137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47349</xdr:rowOff>
    </xdr:from>
    <xdr:to>
      <xdr:col>23</xdr:col>
      <xdr:colOff>133350</xdr:colOff>
      <xdr:row>85</xdr:row>
      <xdr:rowOff>136544</xdr:rowOff>
    </xdr:to>
    <xdr:cxnSp macro="">
      <xdr:nvCxnSpPr>
        <xdr:cNvPr id="195" name="直線コネクタ 194"/>
        <xdr:cNvCxnSpPr/>
      </xdr:nvCxnSpPr>
      <xdr:spPr>
        <a:xfrm>
          <a:off x="4114800" y="14620599"/>
          <a:ext cx="838200" cy="8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32616</xdr:rowOff>
    </xdr:from>
    <xdr:ext cx="762000" cy="259045"/>
    <xdr:sp macro="" textlink="">
      <xdr:nvSpPr>
        <xdr:cNvPr id="196" name="人件費・物件費等の状況平均値テキスト"/>
        <xdr:cNvSpPr txBox="1"/>
      </xdr:nvSpPr>
      <xdr:spPr>
        <a:xfrm>
          <a:off x="5041900" y="14091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16089</xdr:rowOff>
    </xdr:from>
    <xdr:to>
      <xdr:col>23</xdr:col>
      <xdr:colOff>184150</xdr:colOff>
      <xdr:row>83</xdr:row>
      <xdr:rowOff>117689</xdr:rowOff>
    </xdr:to>
    <xdr:sp macro="" textlink="">
      <xdr:nvSpPr>
        <xdr:cNvPr id="197" name="フローチャート: 判断 196"/>
        <xdr:cNvSpPr/>
      </xdr:nvSpPr>
      <xdr:spPr>
        <a:xfrm>
          <a:off x="49022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31646</xdr:rowOff>
    </xdr:from>
    <xdr:to>
      <xdr:col>19</xdr:col>
      <xdr:colOff>133350</xdr:colOff>
      <xdr:row>85</xdr:row>
      <xdr:rowOff>47349</xdr:rowOff>
    </xdr:to>
    <xdr:cxnSp macro="">
      <xdr:nvCxnSpPr>
        <xdr:cNvPr id="198" name="直線コネクタ 197"/>
        <xdr:cNvCxnSpPr/>
      </xdr:nvCxnSpPr>
      <xdr:spPr>
        <a:xfrm>
          <a:off x="3225800" y="14604896"/>
          <a:ext cx="889000" cy="1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22518</xdr:rowOff>
    </xdr:from>
    <xdr:to>
      <xdr:col>19</xdr:col>
      <xdr:colOff>184150</xdr:colOff>
      <xdr:row>83</xdr:row>
      <xdr:rowOff>124118</xdr:rowOff>
    </xdr:to>
    <xdr:sp macro="" textlink="">
      <xdr:nvSpPr>
        <xdr:cNvPr id="199" name="フローチャート: 判断 198"/>
        <xdr:cNvSpPr/>
      </xdr:nvSpPr>
      <xdr:spPr>
        <a:xfrm>
          <a:off x="4064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134295</xdr:rowOff>
    </xdr:from>
    <xdr:ext cx="736600" cy="259045"/>
    <xdr:sp macro="" textlink="">
      <xdr:nvSpPr>
        <xdr:cNvPr id="200" name="テキスト ボックス 199"/>
        <xdr:cNvSpPr txBox="1"/>
      </xdr:nvSpPr>
      <xdr:spPr>
        <a:xfrm>
          <a:off x="3733800" y="14021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149253</xdr:rowOff>
    </xdr:from>
    <xdr:to>
      <xdr:col>15</xdr:col>
      <xdr:colOff>82550</xdr:colOff>
      <xdr:row>85</xdr:row>
      <xdr:rowOff>31646</xdr:rowOff>
    </xdr:to>
    <xdr:cxnSp macro="">
      <xdr:nvCxnSpPr>
        <xdr:cNvPr id="201" name="直線コネクタ 200"/>
        <xdr:cNvCxnSpPr/>
      </xdr:nvCxnSpPr>
      <xdr:spPr>
        <a:xfrm>
          <a:off x="2336800" y="14551053"/>
          <a:ext cx="889000" cy="5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133592</xdr:rowOff>
    </xdr:from>
    <xdr:to>
      <xdr:col>15</xdr:col>
      <xdr:colOff>133350</xdr:colOff>
      <xdr:row>83</xdr:row>
      <xdr:rowOff>63742</xdr:rowOff>
    </xdr:to>
    <xdr:sp macro="" textlink="">
      <xdr:nvSpPr>
        <xdr:cNvPr id="202" name="フローチャート: 判断 201"/>
        <xdr:cNvSpPr/>
      </xdr:nvSpPr>
      <xdr:spPr>
        <a:xfrm>
          <a:off x="3175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73919</xdr:rowOff>
    </xdr:from>
    <xdr:ext cx="762000" cy="259045"/>
    <xdr:sp macro="" textlink="">
      <xdr:nvSpPr>
        <xdr:cNvPr id="203" name="テキスト ボックス 202"/>
        <xdr:cNvSpPr txBox="1"/>
      </xdr:nvSpPr>
      <xdr:spPr>
        <a:xfrm>
          <a:off x="2844800" y="1396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59006</xdr:rowOff>
    </xdr:from>
    <xdr:to>
      <xdr:col>11</xdr:col>
      <xdr:colOff>31750</xdr:colOff>
      <xdr:row>84</xdr:row>
      <xdr:rowOff>149253</xdr:rowOff>
    </xdr:to>
    <xdr:cxnSp macro="">
      <xdr:nvCxnSpPr>
        <xdr:cNvPr id="204" name="直線コネクタ 203"/>
        <xdr:cNvCxnSpPr/>
      </xdr:nvCxnSpPr>
      <xdr:spPr>
        <a:xfrm>
          <a:off x="1447800" y="14460806"/>
          <a:ext cx="889000" cy="9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125819</xdr:rowOff>
    </xdr:from>
    <xdr:to>
      <xdr:col>11</xdr:col>
      <xdr:colOff>82550</xdr:colOff>
      <xdr:row>83</xdr:row>
      <xdr:rowOff>55969</xdr:rowOff>
    </xdr:to>
    <xdr:sp macro="" textlink="">
      <xdr:nvSpPr>
        <xdr:cNvPr id="205" name="フローチャート: 判断 204"/>
        <xdr:cNvSpPr/>
      </xdr:nvSpPr>
      <xdr:spPr>
        <a:xfrm>
          <a:off x="2286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66146</xdr:rowOff>
    </xdr:from>
    <xdr:ext cx="762000" cy="259045"/>
    <xdr:sp macro="" textlink="">
      <xdr:nvSpPr>
        <xdr:cNvPr id="206" name="テキスト ボックス 205"/>
        <xdr:cNvSpPr txBox="1"/>
      </xdr:nvSpPr>
      <xdr:spPr>
        <a:xfrm>
          <a:off x="1955800" y="1395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54566</xdr:rowOff>
    </xdr:from>
    <xdr:to>
      <xdr:col>7</xdr:col>
      <xdr:colOff>31750</xdr:colOff>
      <xdr:row>82</xdr:row>
      <xdr:rowOff>156166</xdr:rowOff>
    </xdr:to>
    <xdr:sp macro="" textlink="">
      <xdr:nvSpPr>
        <xdr:cNvPr id="207" name="フローチャート: 判断 206"/>
        <xdr:cNvSpPr/>
      </xdr:nvSpPr>
      <xdr:spPr>
        <a:xfrm>
          <a:off x="1397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166343</xdr:rowOff>
    </xdr:from>
    <xdr:ext cx="762000" cy="259045"/>
    <xdr:sp macro="" textlink="">
      <xdr:nvSpPr>
        <xdr:cNvPr id="208" name="テキスト ボックス 207"/>
        <xdr:cNvSpPr txBox="1"/>
      </xdr:nvSpPr>
      <xdr:spPr>
        <a:xfrm>
          <a:off x="1066800" y="1388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85744</xdr:rowOff>
    </xdr:from>
    <xdr:to>
      <xdr:col>23</xdr:col>
      <xdr:colOff>184150</xdr:colOff>
      <xdr:row>86</xdr:row>
      <xdr:rowOff>15894</xdr:rowOff>
    </xdr:to>
    <xdr:sp macro="" textlink="">
      <xdr:nvSpPr>
        <xdr:cNvPr id="214" name="楕円 213"/>
        <xdr:cNvSpPr/>
      </xdr:nvSpPr>
      <xdr:spPr>
        <a:xfrm>
          <a:off x="4902200" y="1465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57821</xdr:rowOff>
    </xdr:from>
    <xdr:ext cx="762000" cy="259045"/>
    <xdr:sp macro="" textlink="">
      <xdr:nvSpPr>
        <xdr:cNvPr id="215" name="人件費・物件費等の状況該当値テキスト"/>
        <xdr:cNvSpPr txBox="1"/>
      </xdr:nvSpPr>
      <xdr:spPr>
        <a:xfrm>
          <a:off x="5041900" y="1463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167999</xdr:rowOff>
    </xdr:from>
    <xdr:to>
      <xdr:col>19</xdr:col>
      <xdr:colOff>184150</xdr:colOff>
      <xdr:row>85</xdr:row>
      <xdr:rowOff>98149</xdr:rowOff>
    </xdr:to>
    <xdr:sp macro="" textlink="">
      <xdr:nvSpPr>
        <xdr:cNvPr id="216" name="楕円 215"/>
        <xdr:cNvSpPr/>
      </xdr:nvSpPr>
      <xdr:spPr>
        <a:xfrm>
          <a:off x="4064000" y="1456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82926</xdr:rowOff>
    </xdr:from>
    <xdr:ext cx="736600" cy="259045"/>
    <xdr:sp macro="" textlink="">
      <xdr:nvSpPr>
        <xdr:cNvPr id="217" name="テキスト ボックス 216"/>
        <xdr:cNvSpPr txBox="1"/>
      </xdr:nvSpPr>
      <xdr:spPr>
        <a:xfrm>
          <a:off x="3733800" y="14656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152296</xdr:rowOff>
    </xdr:from>
    <xdr:to>
      <xdr:col>15</xdr:col>
      <xdr:colOff>133350</xdr:colOff>
      <xdr:row>85</xdr:row>
      <xdr:rowOff>82446</xdr:rowOff>
    </xdr:to>
    <xdr:sp macro="" textlink="">
      <xdr:nvSpPr>
        <xdr:cNvPr id="218" name="楕円 217"/>
        <xdr:cNvSpPr/>
      </xdr:nvSpPr>
      <xdr:spPr>
        <a:xfrm>
          <a:off x="3175000" y="1455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67223</xdr:rowOff>
    </xdr:from>
    <xdr:ext cx="762000" cy="259045"/>
    <xdr:sp macro="" textlink="">
      <xdr:nvSpPr>
        <xdr:cNvPr id="219" name="テキスト ボックス 218"/>
        <xdr:cNvSpPr txBox="1"/>
      </xdr:nvSpPr>
      <xdr:spPr>
        <a:xfrm>
          <a:off x="2844800" y="14640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98453</xdr:rowOff>
    </xdr:from>
    <xdr:to>
      <xdr:col>11</xdr:col>
      <xdr:colOff>82550</xdr:colOff>
      <xdr:row>85</xdr:row>
      <xdr:rowOff>28603</xdr:rowOff>
    </xdr:to>
    <xdr:sp macro="" textlink="">
      <xdr:nvSpPr>
        <xdr:cNvPr id="220" name="楕円 219"/>
        <xdr:cNvSpPr/>
      </xdr:nvSpPr>
      <xdr:spPr>
        <a:xfrm>
          <a:off x="2286000" y="1450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13380</xdr:rowOff>
    </xdr:from>
    <xdr:ext cx="762000" cy="259045"/>
    <xdr:sp macro="" textlink="">
      <xdr:nvSpPr>
        <xdr:cNvPr id="221" name="テキスト ボックス 220"/>
        <xdr:cNvSpPr txBox="1"/>
      </xdr:nvSpPr>
      <xdr:spPr>
        <a:xfrm>
          <a:off x="1955800" y="1458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8206</xdr:rowOff>
    </xdr:from>
    <xdr:to>
      <xdr:col>7</xdr:col>
      <xdr:colOff>31750</xdr:colOff>
      <xdr:row>84</xdr:row>
      <xdr:rowOff>109806</xdr:rowOff>
    </xdr:to>
    <xdr:sp macro="" textlink="">
      <xdr:nvSpPr>
        <xdr:cNvPr id="222" name="楕円 221"/>
        <xdr:cNvSpPr/>
      </xdr:nvSpPr>
      <xdr:spPr>
        <a:xfrm>
          <a:off x="1397000" y="1441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94583</xdr:rowOff>
    </xdr:from>
    <xdr:ext cx="762000" cy="259045"/>
    <xdr:sp macro="" textlink="">
      <xdr:nvSpPr>
        <xdr:cNvPr id="223" name="テキスト ボックス 222"/>
        <xdr:cNvSpPr txBox="1"/>
      </xdr:nvSpPr>
      <xdr:spPr>
        <a:xfrm>
          <a:off x="1066800" y="14496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給与カットが終了した平成２６年度から類似団体より高い水準となっている。</a:t>
          </a:r>
        </a:p>
        <a:p>
          <a:r>
            <a:rPr kumimoji="1" lang="ja-JP" altLang="en-US" sz="1100">
              <a:latin typeface="ＭＳ Ｐゴシック" panose="020B0600070205080204" pitchFamily="50" charset="-128"/>
              <a:ea typeface="ＭＳ Ｐゴシック" panose="020B0600070205080204" pitchFamily="50" charset="-128"/>
            </a:rPr>
            <a:t>　職員の階層変動等により、今後も指数が変動していくことが予想されるが、人事院勧告、地域の民間企業及び類似団体の状況を勘案し、給与の適正化に努める。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88</xdr:row>
      <xdr:rowOff>40216</xdr:rowOff>
    </xdr:to>
    <xdr:cxnSp macro="">
      <xdr:nvCxnSpPr>
        <xdr:cNvPr id="252" name="直線コネクタ 251"/>
        <xdr:cNvCxnSpPr/>
      </xdr:nvCxnSpPr>
      <xdr:spPr>
        <a:xfrm flipV="1">
          <a:off x="17018000" y="13820775"/>
          <a:ext cx="0" cy="1307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5"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6" name="直線コネクタ 255"/>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101600</xdr:rowOff>
    </xdr:to>
    <xdr:cxnSp macro="">
      <xdr:nvCxnSpPr>
        <xdr:cNvPr id="257" name="直線コネクタ 256"/>
        <xdr:cNvCxnSpPr/>
      </xdr:nvCxnSpPr>
      <xdr:spPr>
        <a:xfrm>
          <a:off x="16179800" y="1484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8"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101600</xdr:rowOff>
    </xdr:to>
    <xdr:cxnSp macro="">
      <xdr:nvCxnSpPr>
        <xdr:cNvPr id="260" name="直線コネクタ 259"/>
        <xdr:cNvCxnSpPr/>
      </xdr:nvCxnSpPr>
      <xdr:spPr>
        <a:xfrm>
          <a:off x="15290800" y="1484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61" name="フローチャート: 判断 260"/>
        <xdr:cNvSpPr/>
      </xdr:nvSpPr>
      <xdr:spPr>
        <a:xfrm>
          <a:off x="16129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32402</xdr:rowOff>
    </xdr:from>
    <xdr:ext cx="736600" cy="259045"/>
    <xdr:sp macro="" textlink="">
      <xdr:nvSpPr>
        <xdr:cNvPr id="262" name="テキスト ボックス 261"/>
        <xdr:cNvSpPr txBox="1"/>
      </xdr:nvSpPr>
      <xdr:spPr>
        <a:xfrm>
          <a:off x="15798800" y="1426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86</xdr:row>
      <xdr:rowOff>101600</xdr:rowOff>
    </xdr:to>
    <xdr:cxnSp macro="">
      <xdr:nvCxnSpPr>
        <xdr:cNvPr id="263" name="直線コネクタ 262"/>
        <xdr:cNvCxnSpPr/>
      </xdr:nvCxnSpPr>
      <xdr:spPr>
        <a:xfrm>
          <a:off x="14401800" y="14685434"/>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112184</xdr:rowOff>
    </xdr:from>
    <xdr:to>
      <xdr:col>73</xdr:col>
      <xdr:colOff>44450</xdr:colOff>
      <xdr:row>85</xdr:row>
      <xdr:rowOff>42334</xdr:rowOff>
    </xdr:to>
    <xdr:sp macro="" textlink="">
      <xdr:nvSpPr>
        <xdr:cNvPr id="264" name="フローチャート: 判断 263"/>
        <xdr:cNvSpPr/>
      </xdr:nvSpPr>
      <xdr:spPr>
        <a:xfrm>
          <a:off x="15240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52511</xdr:rowOff>
    </xdr:from>
    <xdr:ext cx="762000" cy="259045"/>
    <xdr:sp macro="" textlink="">
      <xdr:nvSpPr>
        <xdr:cNvPr id="265" name="テキスト ボックス 264"/>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93134</xdr:rowOff>
    </xdr:from>
    <xdr:to>
      <xdr:col>68</xdr:col>
      <xdr:colOff>152400</xdr:colOff>
      <xdr:row>85</xdr:row>
      <xdr:rowOff>112184</xdr:rowOff>
    </xdr:to>
    <xdr:cxnSp macro="">
      <xdr:nvCxnSpPr>
        <xdr:cNvPr id="266" name="直線コネクタ 265"/>
        <xdr:cNvCxnSpPr/>
      </xdr:nvCxnSpPr>
      <xdr:spPr>
        <a:xfrm>
          <a:off x="13512800" y="14323484"/>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162984</xdr:rowOff>
    </xdr:from>
    <xdr:to>
      <xdr:col>68</xdr:col>
      <xdr:colOff>203200</xdr:colOff>
      <xdr:row>84</xdr:row>
      <xdr:rowOff>93134</xdr:rowOff>
    </xdr:to>
    <xdr:sp macro="" textlink="">
      <xdr:nvSpPr>
        <xdr:cNvPr id="267" name="フローチャート: 判断 266"/>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103311</xdr:rowOff>
    </xdr:from>
    <xdr:ext cx="762000" cy="259045"/>
    <xdr:sp macro="" textlink="">
      <xdr:nvSpPr>
        <xdr:cNvPr id="268" name="テキスト ボックス 267"/>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102659</xdr:rowOff>
    </xdr:from>
    <xdr:to>
      <xdr:col>64</xdr:col>
      <xdr:colOff>152400</xdr:colOff>
      <xdr:row>84</xdr:row>
      <xdr:rowOff>32809</xdr:rowOff>
    </xdr:to>
    <xdr:sp macro="" textlink="">
      <xdr:nvSpPr>
        <xdr:cNvPr id="269" name="フローチャート: 判断 268"/>
        <xdr:cNvSpPr/>
      </xdr:nvSpPr>
      <xdr:spPr>
        <a:xfrm>
          <a:off x="13462000" y="1433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17586</xdr:rowOff>
    </xdr:from>
    <xdr:ext cx="762000" cy="259045"/>
    <xdr:sp macro="" textlink="">
      <xdr:nvSpPr>
        <xdr:cNvPr id="270" name="テキスト ボックス 269"/>
        <xdr:cNvSpPr txBox="1"/>
      </xdr:nvSpPr>
      <xdr:spPr>
        <a:xfrm>
          <a:off x="13131800" y="14419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6" name="楕円 275"/>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7"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8" name="楕円 277"/>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79" name="テキスト ボックス 278"/>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0" name="楕円 279"/>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81" name="テキスト ボックス 280"/>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61384</xdr:rowOff>
    </xdr:from>
    <xdr:to>
      <xdr:col>68</xdr:col>
      <xdr:colOff>203200</xdr:colOff>
      <xdr:row>85</xdr:row>
      <xdr:rowOff>162984</xdr:rowOff>
    </xdr:to>
    <xdr:sp macro="" textlink="">
      <xdr:nvSpPr>
        <xdr:cNvPr id="282" name="楕円 281"/>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83" name="テキスト ボックス 282"/>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42334</xdr:rowOff>
    </xdr:from>
    <xdr:to>
      <xdr:col>64</xdr:col>
      <xdr:colOff>152400</xdr:colOff>
      <xdr:row>83</xdr:row>
      <xdr:rowOff>143934</xdr:rowOff>
    </xdr:to>
    <xdr:sp macro="" textlink="">
      <xdr:nvSpPr>
        <xdr:cNvPr id="284" name="楕円 283"/>
        <xdr:cNvSpPr/>
      </xdr:nvSpPr>
      <xdr:spPr>
        <a:xfrm>
          <a:off x="13462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154111</xdr:rowOff>
    </xdr:from>
    <xdr:ext cx="762000" cy="259045"/>
    <xdr:sp macro="" textlink="">
      <xdr:nvSpPr>
        <xdr:cNvPr id="285" name="テキスト ボックス 284"/>
        <xdr:cNvSpPr txBox="1"/>
      </xdr:nvSpPr>
      <xdr:spPr>
        <a:xfrm>
          <a:off x="13131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従来より業務内容の見直し等による職員数の削減に努めているところだが、平成３０年度～３１年度に退職者数が一時的に増加することを見込み、職員採用数を増やしていること及び人口の減少により、平成２７年度より高い水準となっている。</a:t>
          </a:r>
        </a:p>
        <a:p>
          <a:r>
            <a:rPr kumimoji="1" lang="ja-JP" altLang="en-US" sz="1100">
              <a:latin typeface="ＭＳ Ｐゴシック" panose="020B0600070205080204" pitchFamily="50" charset="-128"/>
              <a:ea typeface="ＭＳ Ｐゴシック" panose="020B0600070205080204" pitchFamily="50" charset="-128"/>
            </a:rPr>
            <a:t>　今後、全体の職員数は減少する見込みであるものの、より一層の業務の見直しや効率化による適切な定員管理に努める。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131021</xdr:rowOff>
    </xdr:from>
    <xdr:to>
      <xdr:col>81</xdr:col>
      <xdr:colOff>44450</xdr:colOff>
      <xdr:row>66</xdr:row>
      <xdr:rowOff>2117</xdr:rowOff>
    </xdr:to>
    <xdr:cxnSp macro="">
      <xdr:nvCxnSpPr>
        <xdr:cNvPr id="315" name="直線コネクタ 314"/>
        <xdr:cNvCxnSpPr/>
      </xdr:nvCxnSpPr>
      <xdr:spPr>
        <a:xfrm flipV="1">
          <a:off x="17018000" y="10075121"/>
          <a:ext cx="0" cy="1242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145644</xdr:rowOff>
    </xdr:from>
    <xdr:ext cx="762000" cy="259045"/>
    <xdr:sp macro="" textlink="">
      <xdr:nvSpPr>
        <xdr:cNvPr id="316" name="定員管理の状況最小値テキスト"/>
        <xdr:cNvSpPr txBox="1"/>
      </xdr:nvSpPr>
      <xdr:spPr>
        <a:xfrm>
          <a:off x="17106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2117</xdr:rowOff>
    </xdr:from>
    <xdr:to>
      <xdr:col>81</xdr:col>
      <xdr:colOff>133350</xdr:colOff>
      <xdr:row>66</xdr:row>
      <xdr:rowOff>2117</xdr:rowOff>
    </xdr:to>
    <xdr:cxnSp macro="">
      <xdr:nvCxnSpPr>
        <xdr:cNvPr id="317" name="直線コネクタ 316"/>
        <xdr:cNvCxnSpPr/>
      </xdr:nvCxnSpPr>
      <xdr:spPr>
        <a:xfrm>
          <a:off x="16929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45948</xdr:rowOff>
    </xdr:from>
    <xdr:ext cx="762000" cy="259045"/>
    <xdr:sp macro="" textlink="">
      <xdr:nvSpPr>
        <xdr:cNvPr id="318" name="定員管理の状況最大値テキスト"/>
        <xdr:cNvSpPr txBox="1"/>
      </xdr:nvSpPr>
      <xdr:spPr>
        <a:xfrm>
          <a:off x="17106900" y="981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131021</xdr:rowOff>
    </xdr:from>
    <xdr:to>
      <xdr:col>81</xdr:col>
      <xdr:colOff>133350</xdr:colOff>
      <xdr:row>58</xdr:row>
      <xdr:rowOff>131021</xdr:rowOff>
    </xdr:to>
    <xdr:cxnSp macro="">
      <xdr:nvCxnSpPr>
        <xdr:cNvPr id="319" name="直線コネクタ 318"/>
        <xdr:cNvCxnSpPr/>
      </xdr:nvCxnSpPr>
      <xdr:spPr>
        <a:xfrm>
          <a:off x="16929100" y="10075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17780</xdr:rowOff>
    </xdr:from>
    <xdr:to>
      <xdr:col>81</xdr:col>
      <xdr:colOff>44450</xdr:colOff>
      <xdr:row>63</xdr:row>
      <xdr:rowOff>31856</xdr:rowOff>
    </xdr:to>
    <xdr:cxnSp macro="">
      <xdr:nvCxnSpPr>
        <xdr:cNvPr id="320" name="直線コネクタ 319"/>
        <xdr:cNvCxnSpPr/>
      </xdr:nvCxnSpPr>
      <xdr:spPr>
        <a:xfrm>
          <a:off x="16179800" y="10819130"/>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2663</xdr:rowOff>
    </xdr:from>
    <xdr:ext cx="762000" cy="259045"/>
    <xdr:sp macro="" textlink="">
      <xdr:nvSpPr>
        <xdr:cNvPr id="321" name="定員管理の状況平均値テキスト"/>
        <xdr:cNvSpPr txBox="1"/>
      </xdr:nvSpPr>
      <xdr:spPr>
        <a:xfrm>
          <a:off x="17106900" y="102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2" name="フローチャート: 判断 321"/>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151024</xdr:rowOff>
    </xdr:from>
    <xdr:to>
      <xdr:col>77</xdr:col>
      <xdr:colOff>44450</xdr:colOff>
      <xdr:row>63</xdr:row>
      <xdr:rowOff>17780</xdr:rowOff>
    </xdr:to>
    <xdr:cxnSp macro="">
      <xdr:nvCxnSpPr>
        <xdr:cNvPr id="323" name="直線コネクタ 322"/>
        <xdr:cNvCxnSpPr/>
      </xdr:nvCxnSpPr>
      <xdr:spPr>
        <a:xfrm>
          <a:off x="15290800" y="10780924"/>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212</xdr:rowOff>
    </xdr:from>
    <xdr:to>
      <xdr:col>77</xdr:col>
      <xdr:colOff>95250</xdr:colOff>
      <xdr:row>61</xdr:row>
      <xdr:rowOff>101812</xdr:rowOff>
    </xdr:to>
    <xdr:sp macro="" textlink="">
      <xdr:nvSpPr>
        <xdr:cNvPr id="324" name="フローチャート: 判断 323"/>
        <xdr:cNvSpPr/>
      </xdr:nvSpPr>
      <xdr:spPr>
        <a:xfrm>
          <a:off x="16129000" y="1045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111989</xdr:rowOff>
    </xdr:from>
    <xdr:ext cx="736600" cy="259045"/>
    <xdr:sp macro="" textlink="">
      <xdr:nvSpPr>
        <xdr:cNvPr id="325" name="テキスト ボックス 324"/>
        <xdr:cNvSpPr txBox="1"/>
      </xdr:nvSpPr>
      <xdr:spPr>
        <a:xfrm>
          <a:off x="15798800" y="10227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144992</xdr:rowOff>
    </xdr:from>
    <xdr:to>
      <xdr:col>72</xdr:col>
      <xdr:colOff>203200</xdr:colOff>
      <xdr:row>62</xdr:row>
      <xdr:rowOff>151024</xdr:rowOff>
    </xdr:to>
    <xdr:cxnSp macro="">
      <xdr:nvCxnSpPr>
        <xdr:cNvPr id="326" name="直線コネクタ 325"/>
        <xdr:cNvCxnSpPr/>
      </xdr:nvCxnSpPr>
      <xdr:spPr>
        <a:xfrm>
          <a:off x="14401800" y="10774892"/>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27" name="フローチャート: 判断 326"/>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71772</xdr:rowOff>
    </xdr:from>
    <xdr:ext cx="762000" cy="259045"/>
    <xdr:sp macro="" textlink="">
      <xdr:nvSpPr>
        <xdr:cNvPr id="328" name="テキスト ボックス 327"/>
        <xdr:cNvSpPr txBox="1"/>
      </xdr:nvSpPr>
      <xdr:spPr>
        <a:xfrm>
          <a:off x="14909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132927</xdr:rowOff>
    </xdr:from>
    <xdr:to>
      <xdr:col>68</xdr:col>
      <xdr:colOff>152400</xdr:colOff>
      <xdr:row>62</xdr:row>
      <xdr:rowOff>144992</xdr:rowOff>
    </xdr:to>
    <xdr:cxnSp macro="">
      <xdr:nvCxnSpPr>
        <xdr:cNvPr id="329" name="直線コネクタ 328"/>
        <xdr:cNvCxnSpPr/>
      </xdr:nvCxnSpPr>
      <xdr:spPr>
        <a:xfrm>
          <a:off x="13512800" y="1076282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71772</xdr:rowOff>
    </xdr:from>
    <xdr:ext cx="762000" cy="259045"/>
    <xdr:sp macro="" textlink="">
      <xdr:nvSpPr>
        <xdr:cNvPr id="331" name="テキスト ボックス 330"/>
        <xdr:cNvSpPr txBox="1"/>
      </xdr:nvSpPr>
      <xdr:spPr>
        <a:xfrm>
          <a:off x="14020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135467</xdr:rowOff>
    </xdr:from>
    <xdr:to>
      <xdr:col>64</xdr:col>
      <xdr:colOff>152400</xdr:colOff>
      <xdr:row>61</xdr:row>
      <xdr:rowOff>65617</xdr:rowOff>
    </xdr:to>
    <xdr:sp macro="" textlink="">
      <xdr:nvSpPr>
        <xdr:cNvPr id="332" name="フローチャート: 判断 331"/>
        <xdr:cNvSpPr/>
      </xdr:nvSpPr>
      <xdr:spPr>
        <a:xfrm>
          <a:off x="134620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75794</xdr:rowOff>
    </xdr:from>
    <xdr:ext cx="762000" cy="259045"/>
    <xdr:sp macro="" textlink="">
      <xdr:nvSpPr>
        <xdr:cNvPr id="333" name="テキスト ボックス 332"/>
        <xdr:cNvSpPr txBox="1"/>
      </xdr:nvSpPr>
      <xdr:spPr>
        <a:xfrm>
          <a:off x="13131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152506</xdr:rowOff>
    </xdr:from>
    <xdr:to>
      <xdr:col>81</xdr:col>
      <xdr:colOff>95250</xdr:colOff>
      <xdr:row>63</xdr:row>
      <xdr:rowOff>82656</xdr:rowOff>
    </xdr:to>
    <xdr:sp macro="" textlink="">
      <xdr:nvSpPr>
        <xdr:cNvPr id="339" name="楕円 338"/>
        <xdr:cNvSpPr/>
      </xdr:nvSpPr>
      <xdr:spPr>
        <a:xfrm>
          <a:off x="16967200" y="1078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124583</xdr:rowOff>
    </xdr:from>
    <xdr:ext cx="762000" cy="259045"/>
    <xdr:sp macro="" textlink="">
      <xdr:nvSpPr>
        <xdr:cNvPr id="340" name="定員管理の状況該当値テキスト"/>
        <xdr:cNvSpPr txBox="1"/>
      </xdr:nvSpPr>
      <xdr:spPr>
        <a:xfrm>
          <a:off x="17106900" y="1075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138430</xdr:rowOff>
    </xdr:from>
    <xdr:to>
      <xdr:col>77</xdr:col>
      <xdr:colOff>95250</xdr:colOff>
      <xdr:row>63</xdr:row>
      <xdr:rowOff>68580</xdr:rowOff>
    </xdr:to>
    <xdr:sp macro="" textlink="">
      <xdr:nvSpPr>
        <xdr:cNvPr id="341" name="楕円 340"/>
        <xdr:cNvSpPr/>
      </xdr:nvSpPr>
      <xdr:spPr>
        <a:xfrm>
          <a:off x="16129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53357</xdr:rowOff>
    </xdr:from>
    <xdr:ext cx="736600" cy="259045"/>
    <xdr:sp macro="" textlink="">
      <xdr:nvSpPr>
        <xdr:cNvPr id="342" name="テキスト ボックス 341"/>
        <xdr:cNvSpPr txBox="1"/>
      </xdr:nvSpPr>
      <xdr:spPr>
        <a:xfrm>
          <a:off x="15798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100224</xdr:rowOff>
    </xdr:from>
    <xdr:to>
      <xdr:col>73</xdr:col>
      <xdr:colOff>44450</xdr:colOff>
      <xdr:row>63</xdr:row>
      <xdr:rowOff>30374</xdr:rowOff>
    </xdr:to>
    <xdr:sp macro="" textlink="">
      <xdr:nvSpPr>
        <xdr:cNvPr id="343" name="楕円 342"/>
        <xdr:cNvSpPr/>
      </xdr:nvSpPr>
      <xdr:spPr>
        <a:xfrm>
          <a:off x="15240000" y="107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15151</xdr:rowOff>
    </xdr:from>
    <xdr:ext cx="762000" cy="259045"/>
    <xdr:sp macro="" textlink="">
      <xdr:nvSpPr>
        <xdr:cNvPr id="344" name="テキスト ボックス 343"/>
        <xdr:cNvSpPr txBox="1"/>
      </xdr:nvSpPr>
      <xdr:spPr>
        <a:xfrm>
          <a:off x="14909800" y="1081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94192</xdr:rowOff>
    </xdr:from>
    <xdr:to>
      <xdr:col>68</xdr:col>
      <xdr:colOff>203200</xdr:colOff>
      <xdr:row>63</xdr:row>
      <xdr:rowOff>24342</xdr:rowOff>
    </xdr:to>
    <xdr:sp macro="" textlink="">
      <xdr:nvSpPr>
        <xdr:cNvPr id="345" name="楕円 344"/>
        <xdr:cNvSpPr/>
      </xdr:nvSpPr>
      <xdr:spPr>
        <a:xfrm>
          <a:off x="14351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9119</xdr:rowOff>
    </xdr:from>
    <xdr:ext cx="762000" cy="259045"/>
    <xdr:sp macro="" textlink="">
      <xdr:nvSpPr>
        <xdr:cNvPr id="346" name="テキスト ボックス 345"/>
        <xdr:cNvSpPr txBox="1"/>
      </xdr:nvSpPr>
      <xdr:spPr>
        <a:xfrm>
          <a:off x="14020800" y="1081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82127</xdr:rowOff>
    </xdr:from>
    <xdr:to>
      <xdr:col>64</xdr:col>
      <xdr:colOff>152400</xdr:colOff>
      <xdr:row>63</xdr:row>
      <xdr:rowOff>12277</xdr:rowOff>
    </xdr:to>
    <xdr:sp macro="" textlink="">
      <xdr:nvSpPr>
        <xdr:cNvPr id="347" name="楕円 346"/>
        <xdr:cNvSpPr/>
      </xdr:nvSpPr>
      <xdr:spPr>
        <a:xfrm>
          <a:off x="13462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168504</xdr:rowOff>
    </xdr:from>
    <xdr:ext cx="762000" cy="259045"/>
    <xdr:sp macro="" textlink="">
      <xdr:nvSpPr>
        <xdr:cNvPr id="348" name="テキスト ボックス 347"/>
        <xdr:cNvSpPr txBox="1"/>
      </xdr:nvSpPr>
      <xdr:spPr>
        <a:xfrm>
          <a:off x="13131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新市建設計画に基づく大型建設事業の進捗に伴い、普通会計の元利償還金が増加となっており、単年度でみると</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ポイント増加したが、直近</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か年平均により算出する実質公債費比率としては、前年度と同率となっている。</a:t>
          </a:r>
        </a:p>
        <a:p>
          <a:r>
            <a:rPr kumimoji="1" lang="ja-JP" altLang="en-US" sz="1100">
              <a:latin typeface="ＭＳ Ｐゴシック" panose="020B0600070205080204" pitchFamily="50" charset="-128"/>
              <a:ea typeface="ＭＳ Ｐゴシック" panose="020B0600070205080204" pitchFamily="50" charset="-128"/>
            </a:rPr>
            <a:t>　今後は交付税措置される有利な起債である合併特例債が活用できないことを踏まえ、事業の選択と集中により大型事業及び起債発行を抑制することを前提としつつ、引き続き交付税措置される起債の有効活用することで、実質的な公債費負担の抑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154517</xdr:rowOff>
    </xdr:to>
    <xdr:cxnSp macro="">
      <xdr:nvCxnSpPr>
        <xdr:cNvPr id="376" name="直線コネクタ 375"/>
        <xdr:cNvCxnSpPr/>
      </xdr:nvCxnSpPr>
      <xdr:spPr>
        <a:xfrm flipV="1">
          <a:off x="17018000" y="639783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9" name="公債費負担の状況最大値テキスト"/>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80" name="直線コネクタ 379"/>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17356</xdr:rowOff>
    </xdr:from>
    <xdr:to>
      <xdr:col>81</xdr:col>
      <xdr:colOff>44450</xdr:colOff>
      <xdr:row>42</xdr:row>
      <xdr:rowOff>17356</xdr:rowOff>
    </xdr:to>
    <xdr:cxnSp macro="">
      <xdr:nvCxnSpPr>
        <xdr:cNvPr id="381" name="直線コネクタ 380"/>
        <xdr:cNvCxnSpPr/>
      </xdr:nvCxnSpPr>
      <xdr:spPr>
        <a:xfrm>
          <a:off x="16179800" y="72182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116857</xdr:rowOff>
    </xdr:from>
    <xdr:ext cx="762000" cy="259045"/>
    <xdr:sp macro="" textlink="">
      <xdr:nvSpPr>
        <xdr:cNvPr id="382" name="公債費負担の状況平均値テキスト"/>
        <xdr:cNvSpPr txBox="1"/>
      </xdr:nvSpPr>
      <xdr:spPr>
        <a:xfrm>
          <a:off x="17106900" y="680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83" name="フローチャート: 判断 382"/>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17356</xdr:rowOff>
    </xdr:from>
    <xdr:to>
      <xdr:col>77</xdr:col>
      <xdr:colOff>44450</xdr:colOff>
      <xdr:row>42</xdr:row>
      <xdr:rowOff>33444</xdr:rowOff>
    </xdr:to>
    <xdr:cxnSp macro="">
      <xdr:nvCxnSpPr>
        <xdr:cNvPr id="384" name="直線コネクタ 383"/>
        <xdr:cNvCxnSpPr/>
      </xdr:nvCxnSpPr>
      <xdr:spPr>
        <a:xfrm flipV="1">
          <a:off x="15290800" y="721825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148590</xdr:rowOff>
    </xdr:from>
    <xdr:to>
      <xdr:col>77</xdr:col>
      <xdr:colOff>95250</xdr:colOff>
      <xdr:row>41</xdr:row>
      <xdr:rowOff>78740</xdr:rowOff>
    </xdr:to>
    <xdr:sp macro="" textlink="">
      <xdr:nvSpPr>
        <xdr:cNvPr id="385" name="フローチャート: 判断 384"/>
        <xdr:cNvSpPr/>
      </xdr:nvSpPr>
      <xdr:spPr>
        <a:xfrm>
          <a:off x="16129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88917</xdr:rowOff>
    </xdr:from>
    <xdr:ext cx="736600" cy="259045"/>
    <xdr:sp macro="" textlink="">
      <xdr:nvSpPr>
        <xdr:cNvPr id="386" name="テキスト ボックス 385"/>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33444</xdr:rowOff>
    </xdr:from>
    <xdr:to>
      <xdr:col>72</xdr:col>
      <xdr:colOff>203200</xdr:colOff>
      <xdr:row>42</xdr:row>
      <xdr:rowOff>73660</xdr:rowOff>
    </xdr:to>
    <xdr:cxnSp macro="">
      <xdr:nvCxnSpPr>
        <xdr:cNvPr id="387" name="直線コネクタ 386"/>
        <xdr:cNvCxnSpPr/>
      </xdr:nvCxnSpPr>
      <xdr:spPr>
        <a:xfrm flipV="1">
          <a:off x="14401800" y="723434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88" name="フローチャート: 判断 387"/>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389" name="テキスト ボックス 388"/>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73660</xdr:rowOff>
    </xdr:from>
    <xdr:to>
      <xdr:col>68</xdr:col>
      <xdr:colOff>152400</xdr:colOff>
      <xdr:row>42</xdr:row>
      <xdr:rowOff>89746</xdr:rowOff>
    </xdr:to>
    <xdr:cxnSp macro="">
      <xdr:nvCxnSpPr>
        <xdr:cNvPr id="390" name="直線コネクタ 389"/>
        <xdr:cNvCxnSpPr/>
      </xdr:nvCxnSpPr>
      <xdr:spPr>
        <a:xfrm flipV="1">
          <a:off x="13512800" y="727456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1" name="フローチャート: 判断 390"/>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2" name="テキスト ボックス 391"/>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78333</xdr:rowOff>
    </xdr:from>
    <xdr:ext cx="762000" cy="259045"/>
    <xdr:sp macro="" textlink="">
      <xdr:nvSpPr>
        <xdr:cNvPr id="394" name="テキスト ボックス 393"/>
        <xdr:cNvSpPr txBox="1"/>
      </xdr:nvSpPr>
      <xdr:spPr>
        <a:xfrm>
          <a:off x="13131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400" name="楕円 399"/>
        <xdr:cNvSpPr/>
      </xdr:nvSpPr>
      <xdr:spPr>
        <a:xfrm>
          <a:off x="169672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110083</xdr:rowOff>
    </xdr:from>
    <xdr:ext cx="762000" cy="259045"/>
    <xdr:sp macro="" textlink="">
      <xdr:nvSpPr>
        <xdr:cNvPr id="401" name="公債費負担の状況該当値テキスト"/>
        <xdr:cNvSpPr txBox="1"/>
      </xdr:nvSpPr>
      <xdr:spPr>
        <a:xfrm>
          <a:off x="17106900" y="71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138006</xdr:rowOff>
    </xdr:from>
    <xdr:to>
      <xdr:col>77</xdr:col>
      <xdr:colOff>95250</xdr:colOff>
      <xdr:row>42</xdr:row>
      <xdr:rowOff>68156</xdr:rowOff>
    </xdr:to>
    <xdr:sp macro="" textlink="">
      <xdr:nvSpPr>
        <xdr:cNvPr id="402" name="楕円 401"/>
        <xdr:cNvSpPr/>
      </xdr:nvSpPr>
      <xdr:spPr>
        <a:xfrm>
          <a:off x="16129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52933</xdr:rowOff>
    </xdr:from>
    <xdr:ext cx="736600" cy="259045"/>
    <xdr:sp macro="" textlink="">
      <xdr:nvSpPr>
        <xdr:cNvPr id="403" name="テキスト ボックス 402"/>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154094</xdr:rowOff>
    </xdr:from>
    <xdr:to>
      <xdr:col>73</xdr:col>
      <xdr:colOff>44450</xdr:colOff>
      <xdr:row>42</xdr:row>
      <xdr:rowOff>84244</xdr:rowOff>
    </xdr:to>
    <xdr:sp macro="" textlink="">
      <xdr:nvSpPr>
        <xdr:cNvPr id="404" name="楕円 403"/>
        <xdr:cNvSpPr/>
      </xdr:nvSpPr>
      <xdr:spPr>
        <a:xfrm>
          <a:off x="15240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69021</xdr:rowOff>
    </xdr:from>
    <xdr:ext cx="762000" cy="259045"/>
    <xdr:sp macro="" textlink="">
      <xdr:nvSpPr>
        <xdr:cNvPr id="405" name="テキスト ボックス 404"/>
        <xdr:cNvSpPr txBox="1"/>
      </xdr:nvSpPr>
      <xdr:spPr>
        <a:xfrm>
          <a:off x="14909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22860</xdr:rowOff>
    </xdr:from>
    <xdr:to>
      <xdr:col>68</xdr:col>
      <xdr:colOff>203200</xdr:colOff>
      <xdr:row>42</xdr:row>
      <xdr:rowOff>124460</xdr:rowOff>
    </xdr:to>
    <xdr:sp macro="" textlink="">
      <xdr:nvSpPr>
        <xdr:cNvPr id="406" name="楕円 405"/>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407" name="テキスト ボックス 406"/>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38946</xdr:rowOff>
    </xdr:from>
    <xdr:to>
      <xdr:col>64</xdr:col>
      <xdr:colOff>152400</xdr:colOff>
      <xdr:row>42</xdr:row>
      <xdr:rowOff>140546</xdr:rowOff>
    </xdr:to>
    <xdr:sp macro="" textlink="">
      <xdr:nvSpPr>
        <xdr:cNvPr id="408" name="楕円 407"/>
        <xdr:cNvSpPr/>
      </xdr:nvSpPr>
      <xdr:spPr>
        <a:xfrm>
          <a:off x="13462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125323</xdr:rowOff>
    </xdr:from>
    <xdr:ext cx="762000" cy="259045"/>
    <xdr:sp macro="" textlink="">
      <xdr:nvSpPr>
        <xdr:cNvPr id="409" name="テキスト ボックス 408"/>
        <xdr:cNvSpPr txBox="1"/>
      </xdr:nvSpPr>
      <xdr:spPr>
        <a:xfrm>
          <a:off x="13131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大型事業の進捗に伴い合併特例債や公共事業等債などの借入れが増加したことにより、一般会計等の市債残高が</a:t>
          </a:r>
          <a:r>
            <a:rPr kumimoji="1" lang="en-US" altLang="ja-JP" sz="1100">
              <a:latin typeface="ＭＳ Ｐゴシック" panose="020B0600070205080204" pitchFamily="50" charset="-128"/>
              <a:ea typeface="ＭＳ Ｐゴシック" panose="020B0600070205080204" pitchFamily="50" charset="-128"/>
            </a:rPr>
            <a:t>27.3</a:t>
          </a:r>
          <a:r>
            <a:rPr kumimoji="1" lang="ja-JP" altLang="en-US" sz="1100">
              <a:latin typeface="ＭＳ Ｐゴシック" panose="020B0600070205080204" pitchFamily="50" charset="-128"/>
              <a:ea typeface="ＭＳ Ｐゴシック" panose="020B0600070205080204" pitchFamily="50" charset="-128"/>
            </a:rPr>
            <a:t>億円増加した。また、財政調整基金や庁舎建設基金などの取り崩しにより充当可能財源が</a:t>
          </a:r>
          <a:r>
            <a:rPr kumimoji="1" lang="en-US" altLang="ja-JP" sz="1100">
              <a:latin typeface="ＭＳ Ｐゴシック" panose="020B0600070205080204" pitchFamily="50" charset="-128"/>
              <a:ea typeface="ＭＳ Ｐゴシック" panose="020B0600070205080204" pitchFamily="50" charset="-128"/>
            </a:rPr>
            <a:t>20.5</a:t>
          </a:r>
          <a:r>
            <a:rPr kumimoji="1" lang="ja-JP" altLang="en-US" sz="1100">
              <a:latin typeface="ＭＳ Ｐゴシック" panose="020B0600070205080204" pitchFamily="50" charset="-128"/>
              <a:ea typeface="ＭＳ Ｐゴシック" panose="020B0600070205080204" pitchFamily="50" charset="-128"/>
            </a:rPr>
            <a:t>億円減少した。これらの要因により、将来負担比率は前年度と比べ</a:t>
          </a:r>
          <a:r>
            <a:rPr kumimoji="1" lang="en-US" altLang="ja-JP" sz="1100">
              <a:latin typeface="ＭＳ Ｐゴシック" panose="020B0600070205080204" pitchFamily="50" charset="-128"/>
              <a:ea typeface="ＭＳ Ｐゴシック" panose="020B0600070205080204" pitchFamily="50" charset="-128"/>
            </a:rPr>
            <a:t>12.4</a:t>
          </a:r>
          <a:r>
            <a:rPr kumimoji="1" lang="ja-JP" altLang="en-US" sz="1100">
              <a:latin typeface="ＭＳ Ｐゴシック" panose="020B0600070205080204" pitchFamily="50" charset="-128"/>
              <a:ea typeface="ＭＳ Ｐゴシック" panose="020B0600070205080204" pitchFamily="50" charset="-128"/>
            </a:rPr>
            <a:t>ポイント増加した。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年度で合併支援措置が終了し、普通交付税のさらなる縮減等により将来負担比率の悪化も懸念されるため、緊急財政対策で定めた年間地方債発行額</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億円以内を堅持し地方債の発行を抑えることや、歳入に見合った歳出を基本とする財政運営により基金の増加を図ることにより、持続可能な財政運営に努める。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71374</xdr:rowOff>
    </xdr:to>
    <xdr:cxnSp macro="">
      <xdr:nvCxnSpPr>
        <xdr:cNvPr id="436" name="直線コネクタ 435"/>
        <xdr:cNvCxnSpPr/>
      </xdr:nvCxnSpPr>
      <xdr:spPr>
        <a:xfrm flipV="1">
          <a:off x="17018000" y="245110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43451</xdr:rowOff>
    </xdr:from>
    <xdr:ext cx="762000" cy="259045"/>
    <xdr:sp macro="" textlink="">
      <xdr:nvSpPr>
        <xdr:cNvPr id="437" name="将来負担の状況最小値テキスト"/>
        <xdr:cNvSpPr txBox="1"/>
      </xdr:nvSpPr>
      <xdr:spPr>
        <a:xfrm>
          <a:off x="17106900" y="398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71374</xdr:rowOff>
    </xdr:from>
    <xdr:to>
      <xdr:col>81</xdr:col>
      <xdr:colOff>133350</xdr:colOff>
      <xdr:row>23</xdr:row>
      <xdr:rowOff>71374</xdr:rowOff>
    </xdr:to>
    <xdr:cxnSp macro="">
      <xdr:nvCxnSpPr>
        <xdr:cNvPr id="438" name="直線コネクタ 437"/>
        <xdr:cNvCxnSpPr/>
      </xdr:nvCxnSpPr>
      <xdr:spPr>
        <a:xfrm>
          <a:off x="16929100" y="401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120752</xdr:rowOff>
    </xdr:from>
    <xdr:to>
      <xdr:col>81</xdr:col>
      <xdr:colOff>44450</xdr:colOff>
      <xdr:row>19</xdr:row>
      <xdr:rowOff>68986</xdr:rowOff>
    </xdr:to>
    <xdr:cxnSp macro="">
      <xdr:nvCxnSpPr>
        <xdr:cNvPr id="441" name="直線コネクタ 440"/>
        <xdr:cNvCxnSpPr/>
      </xdr:nvCxnSpPr>
      <xdr:spPr>
        <a:xfrm>
          <a:off x="16179800" y="3206852"/>
          <a:ext cx="838200" cy="11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2"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55982</xdr:rowOff>
    </xdr:from>
    <xdr:to>
      <xdr:col>81</xdr:col>
      <xdr:colOff>95250</xdr:colOff>
      <xdr:row>14</xdr:row>
      <xdr:rowOff>157582</xdr:rowOff>
    </xdr:to>
    <xdr:sp macro="" textlink="">
      <xdr:nvSpPr>
        <xdr:cNvPr id="443" name="フローチャート: 判断 442"/>
        <xdr:cNvSpPr/>
      </xdr:nvSpPr>
      <xdr:spPr>
        <a:xfrm>
          <a:off x="16967200" y="245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120752</xdr:rowOff>
    </xdr:from>
    <xdr:to>
      <xdr:col>77</xdr:col>
      <xdr:colOff>44450</xdr:colOff>
      <xdr:row>19</xdr:row>
      <xdr:rowOff>74778</xdr:rowOff>
    </xdr:to>
    <xdr:cxnSp macro="">
      <xdr:nvCxnSpPr>
        <xdr:cNvPr id="444" name="直線コネクタ 443"/>
        <xdr:cNvCxnSpPr/>
      </xdr:nvCxnSpPr>
      <xdr:spPr>
        <a:xfrm flipV="1">
          <a:off x="15290800" y="320685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62738</xdr:rowOff>
    </xdr:from>
    <xdr:to>
      <xdr:col>77</xdr:col>
      <xdr:colOff>95250</xdr:colOff>
      <xdr:row>14</xdr:row>
      <xdr:rowOff>164338</xdr:rowOff>
    </xdr:to>
    <xdr:sp macro="" textlink="">
      <xdr:nvSpPr>
        <xdr:cNvPr id="445" name="フローチャート: 判断 444"/>
        <xdr:cNvSpPr/>
      </xdr:nvSpPr>
      <xdr:spPr>
        <a:xfrm>
          <a:off x="16129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3065</xdr:rowOff>
    </xdr:from>
    <xdr:ext cx="736600" cy="259045"/>
    <xdr:sp macro="" textlink="">
      <xdr:nvSpPr>
        <xdr:cNvPr id="446" name="テキスト ボックス 445"/>
        <xdr:cNvSpPr txBox="1"/>
      </xdr:nvSpPr>
      <xdr:spPr>
        <a:xfrm>
          <a:off x="15798800" y="223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49682</xdr:rowOff>
    </xdr:from>
    <xdr:to>
      <xdr:col>72</xdr:col>
      <xdr:colOff>203200</xdr:colOff>
      <xdr:row>19</xdr:row>
      <xdr:rowOff>74778</xdr:rowOff>
    </xdr:to>
    <xdr:cxnSp macro="">
      <xdr:nvCxnSpPr>
        <xdr:cNvPr id="447" name="直線コネクタ 446"/>
        <xdr:cNvCxnSpPr/>
      </xdr:nvCxnSpPr>
      <xdr:spPr>
        <a:xfrm>
          <a:off x="14401800" y="3307232"/>
          <a:ext cx="889000" cy="2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152502</xdr:rowOff>
    </xdr:from>
    <xdr:to>
      <xdr:col>73</xdr:col>
      <xdr:colOff>44450</xdr:colOff>
      <xdr:row>15</xdr:row>
      <xdr:rowOff>82652</xdr:rowOff>
    </xdr:to>
    <xdr:sp macro="" textlink="">
      <xdr:nvSpPr>
        <xdr:cNvPr id="448" name="フローチャート: 判断 447"/>
        <xdr:cNvSpPr/>
      </xdr:nvSpPr>
      <xdr:spPr>
        <a:xfrm>
          <a:off x="15240000" y="255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92829</xdr:rowOff>
    </xdr:from>
    <xdr:ext cx="762000" cy="259045"/>
    <xdr:sp macro="" textlink="">
      <xdr:nvSpPr>
        <xdr:cNvPr id="449" name="テキスト ボックス 448"/>
        <xdr:cNvSpPr txBox="1"/>
      </xdr:nvSpPr>
      <xdr:spPr>
        <a:xfrm>
          <a:off x="14909800" y="232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8179</xdr:rowOff>
    </xdr:from>
    <xdr:to>
      <xdr:col>68</xdr:col>
      <xdr:colOff>152400</xdr:colOff>
      <xdr:row>19</xdr:row>
      <xdr:rowOff>49682</xdr:rowOff>
    </xdr:to>
    <xdr:cxnSp macro="">
      <xdr:nvCxnSpPr>
        <xdr:cNvPr id="450" name="直線コネクタ 449"/>
        <xdr:cNvCxnSpPr/>
      </xdr:nvCxnSpPr>
      <xdr:spPr>
        <a:xfrm>
          <a:off x="13512800" y="3265729"/>
          <a:ext cx="889000" cy="4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154788</xdr:rowOff>
    </xdr:from>
    <xdr:to>
      <xdr:col>68</xdr:col>
      <xdr:colOff>203200</xdr:colOff>
      <xdr:row>16</xdr:row>
      <xdr:rowOff>84938</xdr:rowOff>
    </xdr:to>
    <xdr:sp macro="" textlink="">
      <xdr:nvSpPr>
        <xdr:cNvPr id="451" name="フローチャート: 判断 450"/>
        <xdr:cNvSpPr/>
      </xdr:nvSpPr>
      <xdr:spPr>
        <a:xfrm>
          <a:off x="14351000" y="272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95115</xdr:rowOff>
    </xdr:from>
    <xdr:ext cx="762000" cy="259045"/>
    <xdr:sp macro="" textlink="">
      <xdr:nvSpPr>
        <xdr:cNvPr id="452" name="テキスト ボックス 451"/>
        <xdr:cNvSpPr txBox="1"/>
      </xdr:nvSpPr>
      <xdr:spPr>
        <a:xfrm>
          <a:off x="14020800" y="249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20015</xdr:rowOff>
    </xdr:from>
    <xdr:to>
      <xdr:col>64</xdr:col>
      <xdr:colOff>152400</xdr:colOff>
      <xdr:row>16</xdr:row>
      <xdr:rowOff>121615</xdr:rowOff>
    </xdr:to>
    <xdr:sp macro="" textlink="">
      <xdr:nvSpPr>
        <xdr:cNvPr id="453" name="フローチャート: 判断 452"/>
        <xdr:cNvSpPr/>
      </xdr:nvSpPr>
      <xdr:spPr>
        <a:xfrm>
          <a:off x="13462000" y="276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131792</xdr:rowOff>
    </xdr:from>
    <xdr:ext cx="762000" cy="259045"/>
    <xdr:sp macro="" textlink="">
      <xdr:nvSpPr>
        <xdr:cNvPr id="454" name="テキスト ボックス 453"/>
        <xdr:cNvSpPr txBox="1"/>
      </xdr:nvSpPr>
      <xdr:spPr>
        <a:xfrm>
          <a:off x="13131800" y="253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18186</xdr:rowOff>
    </xdr:from>
    <xdr:to>
      <xdr:col>81</xdr:col>
      <xdr:colOff>95250</xdr:colOff>
      <xdr:row>19</xdr:row>
      <xdr:rowOff>119786</xdr:rowOff>
    </xdr:to>
    <xdr:sp macro="" textlink="">
      <xdr:nvSpPr>
        <xdr:cNvPr id="460" name="楕円 459"/>
        <xdr:cNvSpPr/>
      </xdr:nvSpPr>
      <xdr:spPr>
        <a:xfrm>
          <a:off x="16967200" y="327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161713</xdr:rowOff>
    </xdr:from>
    <xdr:ext cx="762000" cy="259045"/>
    <xdr:sp macro="" textlink="">
      <xdr:nvSpPr>
        <xdr:cNvPr id="461" name="将来負担の状況該当値テキスト"/>
        <xdr:cNvSpPr txBox="1"/>
      </xdr:nvSpPr>
      <xdr:spPr>
        <a:xfrm>
          <a:off x="17106900" y="324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69952</xdr:rowOff>
    </xdr:from>
    <xdr:to>
      <xdr:col>77</xdr:col>
      <xdr:colOff>95250</xdr:colOff>
      <xdr:row>19</xdr:row>
      <xdr:rowOff>102</xdr:rowOff>
    </xdr:to>
    <xdr:sp macro="" textlink="">
      <xdr:nvSpPr>
        <xdr:cNvPr id="462" name="楕円 461"/>
        <xdr:cNvSpPr/>
      </xdr:nvSpPr>
      <xdr:spPr>
        <a:xfrm>
          <a:off x="16129000" y="315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156329</xdr:rowOff>
    </xdr:from>
    <xdr:ext cx="736600" cy="259045"/>
    <xdr:sp macro="" textlink="">
      <xdr:nvSpPr>
        <xdr:cNvPr id="463" name="テキスト ボックス 462"/>
        <xdr:cNvSpPr txBox="1"/>
      </xdr:nvSpPr>
      <xdr:spPr>
        <a:xfrm>
          <a:off x="15798800" y="3242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23978</xdr:rowOff>
    </xdr:from>
    <xdr:to>
      <xdr:col>73</xdr:col>
      <xdr:colOff>44450</xdr:colOff>
      <xdr:row>19</xdr:row>
      <xdr:rowOff>125578</xdr:rowOff>
    </xdr:to>
    <xdr:sp macro="" textlink="">
      <xdr:nvSpPr>
        <xdr:cNvPr id="464" name="楕円 463"/>
        <xdr:cNvSpPr/>
      </xdr:nvSpPr>
      <xdr:spPr>
        <a:xfrm>
          <a:off x="15240000" y="328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110355</xdr:rowOff>
    </xdr:from>
    <xdr:ext cx="762000" cy="259045"/>
    <xdr:sp macro="" textlink="">
      <xdr:nvSpPr>
        <xdr:cNvPr id="465" name="テキスト ボックス 464"/>
        <xdr:cNvSpPr txBox="1"/>
      </xdr:nvSpPr>
      <xdr:spPr>
        <a:xfrm>
          <a:off x="14909800" y="336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170332</xdr:rowOff>
    </xdr:from>
    <xdr:to>
      <xdr:col>68</xdr:col>
      <xdr:colOff>203200</xdr:colOff>
      <xdr:row>19</xdr:row>
      <xdr:rowOff>100482</xdr:rowOff>
    </xdr:to>
    <xdr:sp macro="" textlink="">
      <xdr:nvSpPr>
        <xdr:cNvPr id="466" name="楕円 465"/>
        <xdr:cNvSpPr/>
      </xdr:nvSpPr>
      <xdr:spPr>
        <a:xfrm>
          <a:off x="14351000" y="325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85259</xdr:rowOff>
    </xdr:from>
    <xdr:ext cx="762000" cy="259045"/>
    <xdr:sp macro="" textlink="">
      <xdr:nvSpPr>
        <xdr:cNvPr id="467" name="テキスト ボックス 466"/>
        <xdr:cNvSpPr txBox="1"/>
      </xdr:nvSpPr>
      <xdr:spPr>
        <a:xfrm>
          <a:off x="14020800" y="33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128829</xdr:rowOff>
    </xdr:from>
    <xdr:to>
      <xdr:col>64</xdr:col>
      <xdr:colOff>152400</xdr:colOff>
      <xdr:row>19</xdr:row>
      <xdr:rowOff>58979</xdr:rowOff>
    </xdr:to>
    <xdr:sp macro="" textlink="">
      <xdr:nvSpPr>
        <xdr:cNvPr id="468" name="楕円 467"/>
        <xdr:cNvSpPr/>
      </xdr:nvSpPr>
      <xdr:spPr>
        <a:xfrm>
          <a:off x="13462000" y="321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43756</xdr:rowOff>
    </xdr:from>
    <xdr:ext cx="762000" cy="259045"/>
    <xdr:sp macro="" textlink="">
      <xdr:nvSpPr>
        <xdr:cNvPr id="469" name="テキスト ボックス 468"/>
        <xdr:cNvSpPr txBox="1"/>
      </xdr:nvSpPr>
      <xdr:spPr>
        <a:xfrm>
          <a:off x="13131800" y="330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145,188
143,653
656.29
73,825,345
70,762,188
2,185,092
36,219,429
89,298,368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人事院勧告に準じた給与改定</a:t>
          </a:r>
          <a:r>
            <a:rPr kumimoji="1" lang="ja-JP" altLang="ja-JP" sz="1100">
              <a:solidFill>
                <a:schemeClr val="dk1"/>
              </a:solidFill>
              <a:effectLst/>
              <a:latin typeface="+mn-ea"/>
              <a:ea typeface="+mn-ea"/>
              <a:cs typeface="+mn-cs"/>
            </a:rPr>
            <a:t>などにより</a:t>
          </a:r>
          <a:r>
            <a:rPr kumimoji="1" lang="en-US" altLang="ja-JP" sz="1100">
              <a:solidFill>
                <a:schemeClr val="dk1"/>
              </a:solidFill>
              <a:effectLst/>
              <a:latin typeface="+mn-ea"/>
              <a:ea typeface="+mn-ea"/>
              <a:cs typeface="+mn-cs"/>
            </a:rPr>
            <a:t>0.7</a:t>
          </a:r>
          <a:r>
            <a:rPr kumimoji="1" lang="ja-JP" altLang="ja-JP" sz="1100">
              <a:solidFill>
                <a:schemeClr val="dk1"/>
              </a:solidFill>
              <a:effectLst/>
              <a:latin typeface="+mn-ea"/>
              <a:ea typeface="+mn-ea"/>
              <a:cs typeface="+mn-cs"/>
            </a:rPr>
            <a:t>ポイント</a:t>
          </a:r>
          <a:r>
            <a:rPr kumimoji="1" lang="ja-JP" altLang="en-US" sz="1100">
              <a:solidFill>
                <a:schemeClr val="dk1"/>
              </a:solidFill>
              <a:effectLst/>
              <a:latin typeface="+mn-ea"/>
              <a:ea typeface="+mn-ea"/>
              <a:cs typeface="+mn-cs"/>
            </a:rPr>
            <a:t>上昇し</a:t>
          </a:r>
          <a:r>
            <a:rPr kumimoji="1" lang="ja-JP" altLang="ja-JP" sz="1100">
              <a:solidFill>
                <a:schemeClr val="dk1"/>
              </a:solidFill>
              <a:effectLst/>
              <a:latin typeface="+mn-ea"/>
              <a:ea typeface="+mn-ea"/>
              <a:cs typeface="+mn-cs"/>
            </a:rPr>
            <a:t>た。従来から、職員配置の適正化により職員を削減してきたところであるが、消防業務について、広い市域の多くを一部事務組合によらず、直接運営しているため、類似団体平均を上回っている。</a:t>
          </a:r>
          <a:endParaRPr lang="ja-JP" altLang="ja-JP" sz="1100">
            <a:effectLst/>
            <a:latin typeface="+mn-ea"/>
            <a:ea typeface="+mn-ea"/>
          </a:endParaRPr>
        </a:p>
        <a:p>
          <a:r>
            <a:rPr kumimoji="1" lang="ja-JP" altLang="ja-JP" sz="1100">
              <a:solidFill>
                <a:schemeClr val="dk1"/>
              </a:solidFill>
              <a:effectLst/>
              <a:latin typeface="+mn-ea"/>
              <a:ea typeface="+mn-ea"/>
              <a:cs typeface="+mn-cs"/>
            </a:rPr>
            <a:t>　今後も引き続き、計画的な職員採用、配置に努めるとともに、働き方改革を推進することで総人件費の抑制に努める</a:t>
          </a:r>
          <a:r>
            <a:rPr kumimoji="1" lang="ja-JP" altLang="ja-JP" sz="1100">
              <a:solidFill>
                <a:schemeClr val="dk1"/>
              </a:solidFill>
              <a:effectLst/>
              <a:latin typeface="+mn-lt"/>
              <a:ea typeface="+mn-ea"/>
              <a:cs typeface="+mn-cs"/>
            </a:rPr>
            <a:t>。</a:t>
          </a:r>
          <a:endParaRPr lang="ja-JP" altLang="ja-JP" sz="11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42</xdr:row>
      <xdr:rowOff>38100</xdr:rowOff>
    </xdr:to>
    <xdr:cxnSp macro="">
      <xdr:nvCxnSpPr>
        <xdr:cNvPr id="61" name="直線コネクタ 60"/>
        <xdr:cNvCxnSpPr/>
      </xdr:nvCxnSpPr>
      <xdr:spPr>
        <a:xfrm flipV="1">
          <a:off x="4826000" y="5651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38100</xdr:rowOff>
    </xdr:from>
    <xdr:to>
      <xdr:col>24</xdr:col>
      <xdr:colOff>114300</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101600</xdr:rowOff>
    </xdr:from>
    <xdr:to>
      <xdr:col>24</xdr:col>
      <xdr:colOff>25400</xdr:colOff>
      <xdr:row>39</xdr:row>
      <xdr:rowOff>19050</xdr:rowOff>
    </xdr:to>
    <xdr:cxnSp macro="">
      <xdr:nvCxnSpPr>
        <xdr:cNvPr id="66" name="直線コネクタ 65"/>
        <xdr:cNvCxnSpPr/>
      </xdr:nvCxnSpPr>
      <xdr:spPr>
        <a:xfrm>
          <a:off x="3987800" y="66167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3827</xdr:rowOff>
    </xdr:from>
    <xdr:ext cx="762000" cy="259045"/>
    <xdr:sp macro="" textlink="">
      <xdr:nvSpPr>
        <xdr:cNvPr id="67" name="人件費平均値テキスト"/>
        <xdr:cNvSpPr txBox="1"/>
      </xdr:nvSpPr>
      <xdr:spPr>
        <a:xfrm>
          <a:off x="4914900" y="600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158750</xdr:rowOff>
    </xdr:from>
    <xdr:to>
      <xdr:col>24</xdr:col>
      <xdr:colOff>76200</xdr:colOff>
      <xdr:row>36</xdr:row>
      <xdr:rowOff>88900</xdr:rowOff>
    </xdr:to>
    <xdr:sp macro="" textlink="">
      <xdr:nvSpPr>
        <xdr:cNvPr id="68" name="フローチャート: 判断 67"/>
        <xdr:cNvSpPr/>
      </xdr:nvSpPr>
      <xdr:spPr>
        <a:xfrm>
          <a:off x="47752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101600</xdr:rowOff>
    </xdr:from>
    <xdr:to>
      <xdr:col>19</xdr:col>
      <xdr:colOff>187325</xdr:colOff>
      <xdr:row>39</xdr:row>
      <xdr:rowOff>6350</xdr:rowOff>
    </xdr:to>
    <xdr:cxnSp macro="">
      <xdr:nvCxnSpPr>
        <xdr:cNvPr id="69" name="直線コネクタ 68"/>
        <xdr:cNvCxnSpPr/>
      </xdr:nvCxnSpPr>
      <xdr:spPr>
        <a:xfrm flipV="1">
          <a:off x="3098800" y="6616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146050</xdr:rowOff>
    </xdr:from>
    <xdr:to>
      <xdr:col>20</xdr:col>
      <xdr:colOff>38100</xdr:colOff>
      <xdr:row>36</xdr:row>
      <xdr:rowOff>76200</xdr:rowOff>
    </xdr:to>
    <xdr:sp macro="" textlink="">
      <xdr:nvSpPr>
        <xdr:cNvPr id="70" name="フローチャート: 判断 69"/>
        <xdr:cNvSpPr/>
      </xdr:nvSpPr>
      <xdr:spPr>
        <a:xfrm>
          <a:off x="3937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86377</xdr:rowOff>
    </xdr:from>
    <xdr:ext cx="736600" cy="259045"/>
    <xdr:sp macro="" textlink="">
      <xdr:nvSpPr>
        <xdr:cNvPr id="71" name="テキスト ボックス 70"/>
        <xdr:cNvSpPr txBox="1"/>
      </xdr:nvSpPr>
      <xdr:spPr>
        <a:xfrm>
          <a:off x="3606800" y="591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6350</xdr:rowOff>
    </xdr:from>
    <xdr:to>
      <xdr:col>15</xdr:col>
      <xdr:colOff>98425</xdr:colOff>
      <xdr:row>39</xdr:row>
      <xdr:rowOff>120650</xdr:rowOff>
    </xdr:to>
    <xdr:cxnSp macro="">
      <xdr:nvCxnSpPr>
        <xdr:cNvPr id="72" name="直線コネクタ 71"/>
        <xdr:cNvCxnSpPr/>
      </xdr:nvCxnSpPr>
      <xdr:spPr>
        <a:xfrm flipV="1">
          <a:off x="2209800" y="6692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146050</xdr:rowOff>
    </xdr:from>
    <xdr:to>
      <xdr:col>15</xdr:col>
      <xdr:colOff>149225</xdr:colOff>
      <xdr:row>36</xdr:row>
      <xdr:rowOff>76200</xdr:rowOff>
    </xdr:to>
    <xdr:sp macro="" textlink="">
      <xdr:nvSpPr>
        <xdr:cNvPr id="73" name="フローチャート: 判断 72"/>
        <xdr:cNvSpPr/>
      </xdr:nvSpPr>
      <xdr:spPr>
        <a:xfrm>
          <a:off x="3048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86377</xdr:rowOff>
    </xdr:from>
    <xdr:ext cx="762000" cy="259045"/>
    <xdr:sp macro="" textlink="">
      <xdr:nvSpPr>
        <xdr:cNvPr id="74" name="テキスト ボックス 73"/>
        <xdr:cNvSpPr txBox="1"/>
      </xdr:nvSpPr>
      <xdr:spPr>
        <a:xfrm>
          <a:off x="2717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95250</xdr:rowOff>
    </xdr:from>
    <xdr:to>
      <xdr:col>11</xdr:col>
      <xdr:colOff>9525</xdr:colOff>
      <xdr:row>39</xdr:row>
      <xdr:rowOff>120650</xdr:rowOff>
    </xdr:to>
    <xdr:cxnSp macro="">
      <xdr:nvCxnSpPr>
        <xdr:cNvPr id="75" name="直線コネクタ 74"/>
        <xdr:cNvCxnSpPr/>
      </xdr:nvCxnSpPr>
      <xdr:spPr>
        <a:xfrm>
          <a:off x="1320800" y="6781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6350</xdr:rowOff>
    </xdr:from>
    <xdr:to>
      <xdr:col>11</xdr:col>
      <xdr:colOff>60325</xdr:colOff>
      <xdr:row>37</xdr:row>
      <xdr:rowOff>107950</xdr:rowOff>
    </xdr:to>
    <xdr:sp macro="" textlink="">
      <xdr:nvSpPr>
        <xdr:cNvPr id="76" name="フローチャート: 判断 75"/>
        <xdr:cNvSpPr/>
      </xdr:nvSpPr>
      <xdr:spPr>
        <a:xfrm>
          <a:off x="2159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118127</xdr:rowOff>
    </xdr:from>
    <xdr:ext cx="762000" cy="259045"/>
    <xdr:sp macro="" textlink="">
      <xdr:nvSpPr>
        <xdr:cNvPr id="77" name="テキスト ボックス 76"/>
        <xdr:cNvSpPr txBox="1"/>
      </xdr:nvSpPr>
      <xdr:spPr>
        <a:xfrm>
          <a:off x="1828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6350</xdr:rowOff>
    </xdr:from>
    <xdr:to>
      <xdr:col>6</xdr:col>
      <xdr:colOff>171450</xdr:colOff>
      <xdr:row>37</xdr:row>
      <xdr:rowOff>107950</xdr:rowOff>
    </xdr:to>
    <xdr:sp macro="" textlink="">
      <xdr:nvSpPr>
        <xdr:cNvPr id="78" name="フローチャート: 判断 77"/>
        <xdr:cNvSpPr/>
      </xdr:nvSpPr>
      <xdr:spPr>
        <a:xfrm>
          <a:off x="1270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118127</xdr:rowOff>
    </xdr:from>
    <xdr:ext cx="762000" cy="259045"/>
    <xdr:sp macro="" textlink="">
      <xdr:nvSpPr>
        <xdr:cNvPr id="79" name="テキスト ボックス 78"/>
        <xdr:cNvSpPr txBox="1"/>
      </xdr:nvSpPr>
      <xdr:spPr>
        <a:xfrm>
          <a:off x="939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139700</xdr:rowOff>
    </xdr:from>
    <xdr:to>
      <xdr:col>24</xdr:col>
      <xdr:colOff>76200</xdr:colOff>
      <xdr:row>39</xdr:row>
      <xdr:rowOff>69850</xdr:rowOff>
    </xdr:to>
    <xdr:sp macro="" textlink="">
      <xdr:nvSpPr>
        <xdr:cNvPr id="85" name="楕円 84"/>
        <xdr:cNvSpPr/>
      </xdr:nvSpPr>
      <xdr:spPr>
        <a:xfrm>
          <a:off x="47752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111777</xdr:rowOff>
    </xdr:from>
    <xdr:ext cx="762000" cy="259045"/>
    <xdr:sp macro="" textlink="">
      <xdr:nvSpPr>
        <xdr:cNvPr id="86" name="人件費該当値テキスト"/>
        <xdr:cNvSpPr txBox="1"/>
      </xdr:nvSpPr>
      <xdr:spPr>
        <a:xfrm>
          <a:off x="49149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50800</xdr:rowOff>
    </xdr:from>
    <xdr:to>
      <xdr:col>20</xdr:col>
      <xdr:colOff>38100</xdr:colOff>
      <xdr:row>38</xdr:row>
      <xdr:rowOff>152400</xdr:rowOff>
    </xdr:to>
    <xdr:sp macro="" textlink="">
      <xdr:nvSpPr>
        <xdr:cNvPr id="87" name="楕円 86"/>
        <xdr:cNvSpPr/>
      </xdr:nvSpPr>
      <xdr:spPr>
        <a:xfrm>
          <a:off x="39370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137177</xdr:rowOff>
    </xdr:from>
    <xdr:ext cx="736600" cy="259045"/>
    <xdr:sp macro="" textlink="">
      <xdr:nvSpPr>
        <xdr:cNvPr id="88" name="テキスト ボックス 87"/>
        <xdr:cNvSpPr txBox="1"/>
      </xdr:nvSpPr>
      <xdr:spPr>
        <a:xfrm>
          <a:off x="3606800" y="665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127000</xdr:rowOff>
    </xdr:from>
    <xdr:to>
      <xdr:col>15</xdr:col>
      <xdr:colOff>149225</xdr:colOff>
      <xdr:row>39</xdr:row>
      <xdr:rowOff>57150</xdr:rowOff>
    </xdr:to>
    <xdr:sp macro="" textlink="">
      <xdr:nvSpPr>
        <xdr:cNvPr id="89" name="楕円 88"/>
        <xdr:cNvSpPr/>
      </xdr:nvSpPr>
      <xdr:spPr>
        <a:xfrm>
          <a:off x="30480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41927</xdr:rowOff>
    </xdr:from>
    <xdr:ext cx="762000" cy="259045"/>
    <xdr:sp macro="" textlink="">
      <xdr:nvSpPr>
        <xdr:cNvPr id="90" name="テキスト ボックス 89"/>
        <xdr:cNvSpPr txBox="1"/>
      </xdr:nvSpPr>
      <xdr:spPr>
        <a:xfrm>
          <a:off x="2717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69850</xdr:rowOff>
    </xdr:from>
    <xdr:to>
      <xdr:col>11</xdr:col>
      <xdr:colOff>60325</xdr:colOff>
      <xdr:row>40</xdr:row>
      <xdr:rowOff>0</xdr:rowOff>
    </xdr:to>
    <xdr:sp macro="" textlink="">
      <xdr:nvSpPr>
        <xdr:cNvPr id="91" name="楕円 90"/>
        <xdr:cNvSpPr/>
      </xdr:nvSpPr>
      <xdr:spPr>
        <a:xfrm>
          <a:off x="21590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156227</xdr:rowOff>
    </xdr:from>
    <xdr:ext cx="762000" cy="259045"/>
    <xdr:sp macro="" textlink="">
      <xdr:nvSpPr>
        <xdr:cNvPr id="92" name="テキスト ボックス 91"/>
        <xdr:cNvSpPr txBox="1"/>
      </xdr:nvSpPr>
      <xdr:spPr>
        <a:xfrm>
          <a:off x="18288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44450</xdr:rowOff>
    </xdr:from>
    <xdr:to>
      <xdr:col>6</xdr:col>
      <xdr:colOff>171450</xdr:colOff>
      <xdr:row>39</xdr:row>
      <xdr:rowOff>146050</xdr:rowOff>
    </xdr:to>
    <xdr:sp macro="" textlink="">
      <xdr:nvSpPr>
        <xdr:cNvPr id="93" name="楕円 92"/>
        <xdr:cNvSpPr/>
      </xdr:nvSpPr>
      <xdr:spPr>
        <a:xfrm>
          <a:off x="12700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130827</xdr:rowOff>
    </xdr:from>
    <xdr:ext cx="762000" cy="259045"/>
    <xdr:sp macro="" textlink="">
      <xdr:nvSpPr>
        <xdr:cNvPr id="94" name="テキスト ボックス 93"/>
        <xdr:cNvSpPr txBox="1"/>
      </xdr:nvSpPr>
      <xdr:spPr>
        <a:xfrm>
          <a:off x="939800" y="681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mn-ea"/>
              <a:ea typeface="+mn-ea"/>
              <a:cs typeface="+mn-cs"/>
            </a:rPr>
            <a:t>小中学校のタブレット端末導入に係るリース料や情報システム導入に係る委託料やシステム使用料の増加などにより</a:t>
          </a:r>
          <a:r>
            <a:rPr kumimoji="1" lang="en-US" altLang="ja-JP" sz="1100">
              <a:solidFill>
                <a:schemeClr val="dk1"/>
              </a:solidFill>
              <a:effectLst/>
              <a:latin typeface="+mn-ea"/>
              <a:ea typeface="+mn-ea"/>
              <a:cs typeface="+mn-cs"/>
            </a:rPr>
            <a:t>0.5</a:t>
          </a:r>
          <a:r>
            <a:rPr kumimoji="1" lang="ja-JP" altLang="ja-JP" sz="1100">
              <a:solidFill>
                <a:schemeClr val="dk1"/>
              </a:solidFill>
              <a:effectLst/>
              <a:latin typeface="+mn-ea"/>
              <a:ea typeface="+mn-ea"/>
              <a:cs typeface="+mn-cs"/>
            </a:rPr>
            <a:t>ポイント上昇した。</a:t>
          </a:r>
          <a:endParaRPr lang="ja-JP" altLang="ja-JP" sz="1100">
            <a:effectLst/>
            <a:latin typeface="+mn-ea"/>
            <a:ea typeface="+mn-ea"/>
          </a:endParaRPr>
        </a:p>
        <a:p>
          <a:r>
            <a:rPr kumimoji="1" lang="ja-JP" altLang="ja-JP" sz="1100">
              <a:solidFill>
                <a:schemeClr val="dk1"/>
              </a:solidFill>
              <a:effectLst/>
              <a:latin typeface="+mn-ea"/>
              <a:ea typeface="+mn-ea"/>
              <a:cs typeface="+mn-cs"/>
            </a:rPr>
            <a:t>　今後も引き続き、公共施設再配置計画による取組みを進め、維持管理経費の削減を図る。また、行政評価による事務事業の見直しなどにより経費の抑制に努める。</a:t>
          </a:r>
          <a:endParaRPr lang="ja-JP" altLang="ja-JP" sz="1100">
            <a:effectLst/>
            <a:latin typeface="+mn-ea"/>
            <a:ea typeface="+mn-ea"/>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97282</xdr:rowOff>
    </xdr:from>
    <xdr:to>
      <xdr:col>82</xdr:col>
      <xdr:colOff>107950</xdr:colOff>
      <xdr:row>21</xdr:row>
      <xdr:rowOff>97282</xdr:rowOff>
    </xdr:to>
    <xdr:cxnSp macro="">
      <xdr:nvCxnSpPr>
        <xdr:cNvPr id="120" name="直線コネクタ 119"/>
        <xdr:cNvCxnSpPr/>
      </xdr:nvCxnSpPr>
      <xdr:spPr>
        <a:xfrm flipV="1">
          <a:off x="16510000" y="232613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69359</xdr:rowOff>
    </xdr:from>
    <xdr:ext cx="762000" cy="259045"/>
    <xdr:sp macro="" textlink="">
      <xdr:nvSpPr>
        <xdr:cNvPr id="121" name="物件費最小値テキスト"/>
        <xdr:cNvSpPr txBox="1"/>
      </xdr:nvSpPr>
      <xdr:spPr>
        <a:xfrm>
          <a:off x="16598900" y="366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97282</xdr:rowOff>
    </xdr:from>
    <xdr:to>
      <xdr:col>82</xdr:col>
      <xdr:colOff>196850</xdr:colOff>
      <xdr:row>21</xdr:row>
      <xdr:rowOff>97282</xdr:rowOff>
    </xdr:to>
    <xdr:cxnSp macro="">
      <xdr:nvCxnSpPr>
        <xdr:cNvPr id="122" name="直線コネクタ 121"/>
        <xdr:cNvCxnSpPr/>
      </xdr:nvCxnSpPr>
      <xdr:spPr>
        <a:xfrm>
          <a:off x="16421100" y="369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12209</xdr:rowOff>
    </xdr:from>
    <xdr:ext cx="762000" cy="259045"/>
    <xdr:sp macro="" textlink="">
      <xdr:nvSpPr>
        <xdr:cNvPr id="123" name="物件費最大値テキスト"/>
        <xdr:cNvSpPr txBox="1"/>
      </xdr:nvSpPr>
      <xdr:spPr>
        <a:xfrm>
          <a:off x="16598900" y="2069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97282</xdr:rowOff>
    </xdr:from>
    <xdr:to>
      <xdr:col>82</xdr:col>
      <xdr:colOff>196850</xdr:colOff>
      <xdr:row>13</xdr:row>
      <xdr:rowOff>97282</xdr:rowOff>
    </xdr:to>
    <xdr:cxnSp macro="">
      <xdr:nvCxnSpPr>
        <xdr:cNvPr id="124" name="直線コネクタ 123"/>
        <xdr:cNvCxnSpPr/>
      </xdr:nvCxnSpPr>
      <xdr:spPr>
        <a:xfrm>
          <a:off x="16421100" y="232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76708</xdr:rowOff>
    </xdr:from>
    <xdr:to>
      <xdr:col>82</xdr:col>
      <xdr:colOff>107950</xdr:colOff>
      <xdr:row>16</xdr:row>
      <xdr:rowOff>122428</xdr:rowOff>
    </xdr:to>
    <xdr:cxnSp macro="">
      <xdr:nvCxnSpPr>
        <xdr:cNvPr id="125" name="直線コネクタ 124"/>
        <xdr:cNvCxnSpPr/>
      </xdr:nvCxnSpPr>
      <xdr:spPr>
        <a:xfrm>
          <a:off x="15671800" y="281990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98569</xdr:rowOff>
    </xdr:from>
    <xdr:ext cx="762000" cy="259045"/>
    <xdr:sp macro="" textlink="">
      <xdr:nvSpPr>
        <xdr:cNvPr id="126" name="物件費平均値テキスト"/>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7" name="フローチャート: 判断 126"/>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58420</xdr:rowOff>
    </xdr:from>
    <xdr:to>
      <xdr:col>78</xdr:col>
      <xdr:colOff>69850</xdr:colOff>
      <xdr:row>16</xdr:row>
      <xdr:rowOff>76708</xdr:rowOff>
    </xdr:to>
    <xdr:cxnSp macro="">
      <xdr:nvCxnSpPr>
        <xdr:cNvPr id="128" name="直線コネクタ 127"/>
        <xdr:cNvCxnSpPr/>
      </xdr:nvCxnSpPr>
      <xdr:spPr>
        <a:xfrm>
          <a:off x="14782800" y="28016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108204</xdr:rowOff>
    </xdr:from>
    <xdr:to>
      <xdr:col>78</xdr:col>
      <xdr:colOff>120650</xdr:colOff>
      <xdr:row>17</xdr:row>
      <xdr:rowOff>38354</xdr:rowOff>
    </xdr:to>
    <xdr:sp macro="" textlink="">
      <xdr:nvSpPr>
        <xdr:cNvPr id="129" name="フローチャート: 判断 128"/>
        <xdr:cNvSpPr/>
      </xdr:nvSpPr>
      <xdr:spPr>
        <a:xfrm>
          <a:off x="15621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23131</xdr:rowOff>
    </xdr:from>
    <xdr:ext cx="736600" cy="259045"/>
    <xdr:sp macro="" textlink="">
      <xdr:nvSpPr>
        <xdr:cNvPr id="130" name="テキスト ボックス 129"/>
        <xdr:cNvSpPr txBox="1"/>
      </xdr:nvSpPr>
      <xdr:spPr>
        <a:xfrm>
          <a:off x="15290800" y="2937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40132</xdr:rowOff>
    </xdr:from>
    <xdr:to>
      <xdr:col>73</xdr:col>
      <xdr:colOff>180975</xdr:colOff>
      <xdr:row>16</xdr:row>
      <xdr:rowOff>58420</xdr:rowOff>
    </xdr:to>
    <xdr:cxnSp macro="">
      <xdr:nvCxnSpPr>
        <xdr:cNvPr id="131" name="直線コネクタ 130"/>
        <xdr:cNvCxnSpPr/>
      </xdr:nvCxnSpPr>
      <xdr:spPr>
        <a:xfrm>
          <a:off x="13893800" y="27833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44196</xdr:rowOff>
    </xdr:from>
    <xdr:to>
      <xdr:col>74</xdr:col>
      <xdr:colOff>31750</xdr:colOff>
      <xdr:row>16</xdr:row>
      <xdr:rowOff>145796</xdr:rowOff>
    </xdr:to>
    <xdr:sp macro="" textlink="">
      <xdr:nvSpPr>
        <xdr:cNvPr id="132" name="フローチャート: 判断 131"/>
        <xdr:cNvSpPr/>
      </xdr:nvSpPr>
      <xdr:spPr>
        <a:xfrm>
          <a:off x="14732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130573</xdr:rowOff>
    </xdr:from>
    <xdr:ext cx="762000" cy="259045"/>
    <xdr:sp macro="" textlink="">
      <xdr:nvSpPr>
        <xdr:cNvPr id="133" name="テキスト ボックス 132"/>
        <xdr:cNvSpPr txBox="1"/>
      </xdr:nvSpPr>
      <xdr:spPr>
        <a:xfrm>
          <a:off x="14401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101854</xdr:rowOff>
    </xdr:from>
    <xdr:to>
      <xdr:col>69</xdr:col>
      <xdr:colOff>92075</xdr:colOff>
      <xdr:row>16</xdr:row>
      <xdr:rowOff>40132</xdr:rowOff>
    </xdr:to>
    <xdr:cxnSp macro="">
      <xdr:nvCxnSpPr>
        <xdr:cNvPr id="134" name="直線コネクタ 133"/>
        <xdr:cNvCxnSpPr/>
      </xdr:nvCxnSpPr>
      <xdr:spPr>
        <a:xfrm>
          <a:off x="13004800" y="267360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25908</xdr:rowOff>
    </xdr:from>
    <xdr:to>
      <xdr:col>69</xdr:col>
      <xdr:colOff>142875</xdr:colOff>
      <xdr:row>16</xdr:row>
      <xdr:rowOff>127508</xdr:rowOff>
    </xdr:to>
    <xdr:sp macro="" textlink="">
      <xdr:nvSpPr>
        <xdr:cNvPr id="135" name="フローチャート: 判断 134"/>
        <xdr:cNvSpPr/>
      </xdr:nvSpPr>
      <xdr:spPr>
        <a:xfrm>
          <a:off x="13843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112285</xdr:rowOff>
    </xdr:from>
    <xdr:ext cx="762000" cy="259045"/>
    <xdr:sp macro="" textlink="">
      <xdr:nvSpPr>
        <xdr:cNvPr id="136" name="テキスト ボックス 135"/>
        <xdr:cNvSpPr txBox="1"/>
      </xdr:nvSpPr>
      <xdr:spPr>
        <a:xfrm>
          <a:off x="13512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7" name="フローチャート: 判断 136"/>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38" name="テキスト ボックス 137"/>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71628</xdr:rowOff>
    </xdr:from>
    <xdr:to>
      <xdr:col>82</xdr:col>
      <xdr:colOff>158750</xdr:colOff>
      <xdr:row>17</xdr:row>
      <xdr:rowOff>1778</xdr:rowOff>
    </xdr:to>
    <xdr:sp macro="" textlink="">
      <xdr:nvSpPr>
        <xdr:cNvPr id="144" name="楕円 143"/>
        <xdr:cNvSpPr/>
      </xdr:nvSpPr>
      <xdr:spPr>
        <a:xfrm>
          <a:off x="164592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88155</xdr:rowOff>
    </xdr:from>
    <xdr:ext cx="762000" cy="259045"/>
    <xdr:sp macro="" textlink="">
      <xdr:nvSpPr>
        <xdr:cNvPr id="145" name="物件費該当値テキスト"/>
        <xdr:cNvSpPr txBox="1"/>
      </xdr:nvSpPr>
      <xdr:spPr>
        <a:xfrm>
          <a:off x="16598900" y="265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25908</xdr:rowOff>
    </xdr:from>
    <xdr:to>
      <xdr:col>78</xdr:col>
      <xdr:colOff>120650</xdr:colOff>
      <xdr:row>16</xdr:row>
      <xdr:rowOff>127508</xdr:rowOff>
    </xdr:to>
    <xdr:sp macro="" textlink="">
      <xdr:nvSpPr>
        <xdr:cNvPr id="146" name="楕円 145"/>
        <xdr:cNvSpPr/>
      </xdr:nvSpPr>
      <xdr:spPr>
        <a:xfrm>
          <a:off x="15621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137685</xdr:rowOff>
    </xdr:from>
    <xdr:ext cx="736600" cy="259045"/>
    <xdr:sp macro="" textlink="">
      <xdr:nvSpPr>
        <xdr:cNvPr id="147" name="テキスト ボックス 146"/>
        <xdr:cNvSpPr txBox="1"/>
      </xdr:nvSpPr>
      <xdr:spPr>
        <a:xfrm>
          <a:off x="15290800" y="2537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xdr:rowOff>
    </xdr:from>
    <xdr:to>
      <xdr:col>74</xdr:col>
      <xdr:colOff>31750</xdr:colOff>
      <xdr:row>16</xdr:row>
      <xdr:rowOff>109220</xdr:rowOff>
    </xdr:to>
    <xdr:sp macro="" textlink="">
      <xdr:nvSpPr>
        <xdr:cNvPr id="148" name="楕円 147"/>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49" name="テキスト ボックス 148"/>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160782</xdr:rowOff>
    </xdr:from>
    <xdr:to>
      <xdr:col>69</xdr:col>
      <xdr:colOff>142875</xdr:colOff>
      <xdr:row>16</xdr:row>
      <xdr:rowOff>90932</xdr:rowOff>
    </xdr:to>
    <xdr:sp macro="" textlink="">
      <xdr:nvSpPr>
        <xdr:cNvPr id="150" name="楕円 149"/>
        <xdr:cNvSpPr/>
      </xdr:nvSpPr>
      <xdr:spPr>
        <a:xfrm>
          <a:off x="13843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101109</xdr:rowOff>
    </xdr:from>
    <xdr:ext cx="762000" cy="259045"/>
    <xdr:sp macro="" textlink="">
      <xdr:nvSpPr>
        <xdr:cNvPr id="151" name="テキスト ボックス 150"/>
        <xdr:cNvSpPr txBox="1"/>
      </xdr:nvSpPr>
      <xdr:spPr>
        <a:xfrm>
          <a:off x="13512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51054</xdr:rowOff>
    </xdr:from>
    <xdr:to>
      <xdr:col>65</xdr:col>
      <xdr:colOff>53975</xdr:colOff>
      <xdr:row>15</xdr:row>
      <xdr:rowOff>152654</xdr:rowOff>
    </xdr:to>
    <xdr:sp macro="" textlink="">
      <xdr:nvSpPr>
        <xdr:cNvPr id="152" name="楕円 151"/>
        <xdr:cNvSpPr/>
      </xdr:nvSpPr>
      <xdr:spPr>
        <a:xfrm>
          <a:off x="12954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162831</xdr:rowOff>
    </xdr:from>
    <xdr:ext cx="762000" cy="259045"/>
    <xdr:sp macro="" textlink="">
      <xdr:nvSpPr>
        <xdr:cNvPr id="153" name="テキスト ボックス 152"/>
        <xdr:cNvSpPr txBox="1"/>
      </xdr:nvSpPr>
      <xdr:spPr>
        <a:xfrm>
          <a:off x="12623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生活扶助費・</a:t>
          </a:r>
          <a:r>
            <a:rPr kumimoji="1" lang="ja-JP" altLang="ja-JP" sz="1100">
              <a:solidFill>
                <a:schemeClr val="dk1"/>
              </a:solidFill>
              <a:effectLst/>
              <a:latin typeface="+mn-ea"/>
              <a:ea typeface="+mn-ea"/>
              <a:cs typeface="+mn-cs"/>
            </a:rPr>
            <a:t>医療扶助費等は減少したが、</a:t>
          </a:r>
          <a:r>
            <a:rPr kumimoji="1" lang="ja-JP" altLang="en-US" sz="1100">
              <a:solidFill>
                <a:schemeClr val="dk1"/>
              </a:solidFill>
              <a:effectLst/>
              <a:latin typeface="+mn-ea"/>
              <a:ea typeface="+mn-ea"/>
              <a:cs typeface="+mn-cs"/>
            </a:rPr>
            <a:t>私立幼稚園の新制度への移行に伴う</a:t>
          </a:r>
          <a:r>
            <a:rPr kumimoji="1" lang="ja-JP" altLang="ja-JP" sz="1100">
              <a:solidFill>
                <a:schemeClr val="dk1"/>
              </a:solidFill>
              <a:effectLst/>
              <a:latin typeface="+mn-ea"/>
              <a:ea typeface="+mn-ea"/>
              <a:cs typeface="+mn-cs"/>
            </a:rPr>
            <a:t>施設型給付費の増</a:t>
          </a:r>
          <a:r>
            <a:rPr kumimoji="1" lang="ja-JP" altLang="en-US" sz="1100">
              <a:solidFill>
                <a:schemeClr val="dk1"/>
              </a:solidFill>
              <a:effectLst/>
              <a:latin typeface="+mn-ea"/>
              <a:ea typeface="+mn-ea"/>
              <a:cs typeface="+mn-cs"/>
            </a:rPr>
            <a:t>等</a:t>
          </a:r>
          <a:r>
            <a:rPr kumimoji="1" lang="ja-JP" altLang="ja-JP" sz="1100">
              <a:solidFill>
                <a:schemeClr val="dk1"/>
              </a:solidFill>
              <a:effectLst/>
              <a:latin typeface="+mn-ea"/>
              <a:ea typeface="+mn-ea"/>
              <a:cs typeface="+mn-cs"/>
            </a:rPr>
            <a:t>により</a:t>
          </a:r>
          <a:r>
            <a:rPr kumimoji="1" lang="en-US" altLang="ja-JP" sz="1100">
              <a:solidFill>
                <a:schemeClr val="dk1"/>
              </a:solidFill>
              <a:effectLst/>
              <a:latin typeface="+mn-ea"/>
              <a:ea typeface="+mn-ea"/>
              <a:cs typeface="+mn-cs"/>
            </a:rPr>
            <a:t>0.2</a:t>
          </a:r>
          <a:r>
            <a:rPr kumimoji="1" lang="ja-JP" altLang="ja-JP" sz="1100">
              <a:solidFill>
                <a:schemeClr val="dk1"/>
              </a:solidFill>
              <a:effectLst/>
              <a:latin typeface="+mn-ea"/>
              <a:ea typeface="+mn-ea"/>
              <a:cs typeface="+mn-cs"/>
            </a:rPr>
            <a:t>ポイント上昇した。</a:t>
          </a:r>
          <a:endParaRPr lang="ja-JP" altLang="ja-JP" sz="1100">
            <a:effectLst/>
            <a:latin typeface="+mn-ea"/>
            <a:ea typeface="+mn-ea"/>
          </a:endParaRPr>
        </a:p>
        <a:p>
          <a:r>
            <a:rPr kumimoji="1" lang="ja-JP" altLang="ja-JP" sz="1100">
              <a:solidFill>
                <a:schemeClr val="dk1"/>
              </a:solidFill>
              <a:effectLst/>
              <a:latin typeface="+mn-ea"/>
              <a:ea typeface="+mn-ea"/>
              <a:cs typeface="+mn-cs"/>
            </a:rPr>
            <a:t>　今後も引き続き、高齢化の進行等により社会福祉費が増加することが予想されることから、単独事業の見直し等、給付の適正化に努めていく。</a:t>
          </a:r>
          <a:endParaRPr lang="ja-JP" altLang="ja-JP" sz="1100">
            <a:effectLst/>
            <a:latin typeface="+mn-ea"/>
            <a:ea typeface="+mn-ea"/>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50800</xdr:rowOff>
    </xdr:to>
    <xdr:cxnSp macro="">
      <xdr:nvCxnSpPr>
        <xdr:cNvPr id="181" name="直線コネクタ 180"/>
        <xdr:cNvCxnSpPr/>
      </xdr:nvCxnSpPr>
      <xdr:spPr>
        <a:xfrm flipV="1">
          <a:off x="4826000" y="92710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50800</xdr:rowOff>
    </xdr:from>
    <xdr:to>
      <xdr:col>24</xdr:col>
      <xdr:colOff>114300</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4"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5" name="直線コネクタ 184"/>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146050</xdr:rowOff>
    </xdr:from>
    <xdr:to>
      <xdr:col>24</xdr:col>
      <xdr:colOff>25400</xdr:colOff>
      <xdr:row>54</xdr:row>
      <xdr:rowOff>12700</xdr:rowOff>
    </xdr:to>
    <xdr:cxnSp macro="">
      <xdr:nvCxnSpPr>
        <xdr:cNvPr id="186" name="直線コネクタ 185"/>
        <xdr:cNvCxnSpPr/>
      </xdr:nvCxnSpPr>
      <xdr:spPr>
        <a:xfrm>
          <a:off x="3987800" y="9232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105427</xdr:rowOff>
    </xdr:from>
    <xdr:ext cx="762000" cy="259045"/>
    <xdr:sp macro="" textlink="">
      <xdr:nvSpPr>
        <xdr:cNvPr id="187" name="扶助費平均値テキスト"/>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88" name="フローチャート: 判断 187"/>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146050</xdr:rowOff>
    </xdr:from>
    <xdr:to>
      <xdr:col>19</xdr:col>
      <xdr:colOff>187325</xdr:colOff>
      <xdr:row>53</xdr:row>
      <xdr:rowOff>146050</xdr:rowOff>
    </xdr:to>
    <xdr:cxnSp macro="">
      <xdr:nvCxnSpPr>
        <xdr:cNvPr id="189" name="直線コネクタ 188"/>
        <xdr:cNvCxnSpPr/>
      </xdr:nvCxnSpPr>
      <xdr:spPr>
        <a:xfrm>
          <a:off x="3098800" y="923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0" name="フローチャート: 判断 189"/>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191" name="テキスト ボックス 190"/>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31750</xdr:rowOff>
    </xdr:from>
    <xdr:to>
      <xdr:col>15</xdr:col>
      <xdr:colOff>98425</xdr:colOff>
      <xdr:row>53</xdr:row>
      <xdr:rowOff>146050</xdr:rowOff>
    </xdr:to>
    <xdr:cxnSp macro="">
      <xdr:nvCxnSpPr>
        <xdr:cNvPr id="192" name="直線コネクタ 191"/>
        <xdr:cNvCxnSpPr/>
      </xdr:nvCxnSpPr>
      <xdr:spPr>
        <a:xfrm>
          <a:off x="2209800" y="9118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4" name="テキスト ボックス 193"/>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31750</xdr:rowOff>
    </xdr:from>
    <xdr:to>
      <xdr:col>11</xdr:col>
      <xdr:colOff>9525</xdr:colOff>
      <xdr:row>53</xdr:row>
      <xdr:rowOff>50800</xdr:rowOff>
    </xdr:to>
    <xdr:cxnSp macro="">
      <xdr:nvCxnSpPr>
        <xdr:cNvPr id="195" name="直線コネクタ 194"/>
        <xdr:cNvCxnSpPr/>
      </xdr:nvCxnSpPr>
      <xdr:spPr>
        <a:xfrm flipV="1">
          <a:off x="1320800" y="9118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95250</xdr:rowOff>
    </xdr:from>
    <xdr:to>
      <xdr:col>11</xdr:col>
      <xdr:colOff>60325</xdr:colOff>
      <xdr:row>57</xdr:row>
      <xdr:rowOff>25400</xdr:rowOff>
    </xdr:to>
    <xdr:sp macro="" textlink="">
      <xdr:nvSpPr>
        <xdr:cNvPr id="196" name="フローチャート: 判断 195"/>
        <xdr:cNvSpPr/>
      </xdr:nvSpPr>
      <xdr:spPr>
        <a:xfrm>
          <a:off x="2159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10177</xdr:rowOff>
    </xdr:from>
    <xdr:ext cx="762000" cy="259045"/>
    <xdr:sp macro="" textlink="">
      <xdr:nvSpPr>
        <xdr:cNvPr id="197" name="テキスト ボックス 196"/>
        <xdr:cNvSpPr txBox="1"/>
      </xdr:nvSpPr>
      <xdr:spPr>
        <a:xfrm>
          <a:off x="1828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9" name="テキスト ボックス 198"/>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5" name="楕円 204"/>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41927</xdr:rowOff>
    </xdr:from>
    <xdr:ext cx="762000" cy="259045"/>
    <xdr:sp macro="" textlink="">
      <xdr:nvSpPr>
        <xdr:cNvPr id="206" name="扶助費該当値テキスト"/>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95250</xdr:rowOff>
    </xdr:from>
    <xdr:to>
      <xdr:col>20</xdr:col>
      <xdr:colOff>38100</xdr:colOff>
      <xdr:row>54</xdr:row>
      <xdr:rowOff>25400</xdr:rowOff>
    </xdr:to>
    <xdr:sp macro="" textlink="">
      <xdr:nvSpPr>
        <xdr:cNvPr id="207" name="楕円 206"/>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35577</xdr:rowOff>
    </xdr:from>
    <xdr:ext cx="736600" cy="259045"/>
    <xdr:sp macro="" textlink="">
      <xdr:nvSpPr>
        <xdr:cNvPr id="208" name="テキスト ボックス 207"/>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95250</xdr:rowOff>
    </xdr:from>
    <xdr:to>
      <xdr:col>15</xdr:col>
      <xdr:colOff>149225</xdr:colOff>
      <xdr:row>54</xdr:row>
      <xdr:rowOff>25400</xdr:rowOff>
    </xdr:to>
    <xdr:sp macro="" textlink="">
      <xdr:nvSpPr>
        <xdr:cNvPr id="209" name="楕円 208"/>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35577</xdr:rowOff>
    </xdr:from>
    <xdr:ext cx="762000" cy="259045"/>
    <xdr:sp macro="" textlink="">
      <xdr:nvSpPr>
        <xdr:cNvPr id="210" name="テキスト ボックス 209"/>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152400</xdr:rowOff>
    </xdr:from>
    <xdr:to>
      <xdr:col>11</xdr:col>
      <xdr:colOff>60325</xdr:colOff>
      <xdr:row>53</xdr:row>
      <xdr:rowOff>82550</xdr:rowOff>
    </xdr:to>
    <xdr:sp macro="" textlink="">
      <xdr:nvSpPr>
        <xdr:cNvPr id="211" name="楕円 210"/>
        <xdr:cNvSpPr/>
      </xdr:nvSpPr>
      <xdr:spPr>
        <a:xfrm>
          <a:off x="2159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92727</xdr:rowOff>
    </xdr:from>
    <xdr:ext cx="762000" cy="259045"/>
    <xdr:sp macro="" textlink="">
      <xdr:nvSpPr>
        <xdr:cNvPr id="212" name="テキスト ボックス 211"/>
        <xdr:cNvSpPr txBox="1"/>
      </xdr:nvSpPr>
      <xdr:spPr>
        <a:xfrm>
          <a:off x="1828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0</xdr:rowOff>
    </xdr:from>
    <xdr:to>
      <xdr:col>6</xdr:col>
      <xdr:colOff>171450</xdr:colOff>
      <xdr:row>53</xdr:row>
      <xdr:rowOff>101600</xdr:rowOff>
    </xdr:to>
    <xdr:sp macro="" textlink="">
      <xdr:nvSpPr>
        <xdr:cNvPr id="213" name="楕円 212"/>
        <xdr:cNvSpPr/>
      </xdr:nvSpPr>
      <xdr:spPr>
        <a:xfrm>
          <a:off x="1270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111777</xdr:rowOff>
    </xdr:from>
    <xdr:ext cx="762000" cy="259045"/>
    <xdr:sp macro="" textlink="">
      <xdr:nvSpPr>
        <xdr:cNvPr id="214" name="テキスト ボックス 213"/>
        <xdr:cNvSpPr txBox="1"/>
      </xdr:nvSpPr>
      <xdr:spPr>
        <a:xfrm>
          <a:off x="939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簡易水道事業の水道事業への統合に伴う繰出金の皆減、地方卸売市場の平成</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年度借入の償還終了に伴う繰出金の減額等により、</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ポイント改善した。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今後も引き続き、特別会計の経営の効率化等を図ることで、繰出金などの負担を減らしていくよう努める。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xdr:rowOff>
    </xdr:from>
    <xdr:to>
      <xdr:col>82</xdr:col>
      <xdr:colOff>107950</xdr:colOff>
      <xdr:row>60</xdr:row>
      <xdr:rowOff>165100</xdr:rowOff>
    </xdr:to>
    <xdr:cxnSp macro="">
      <xdr:nvCxnSpPr>
        <xdr:cNvPr id="244" name="直線コネクタ 243"/>
        <xdr:cNvCxnSpPr/>
      </xdr:nvCxnSpPr>
      <xdr:spPr>
        <a:xfrm flipV="1">
          <a:off x="16510000" y="89281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5"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6" name="直線コネクタ 245"/>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99077</xdr:rowOff>
    </xdr:from>
    <xdr:ext cx="762000" cy="259045"/>
    <xdr:sp macro="" textlink="">
      <xdr:nvSpPr>
        <xdr:cNvPr id="247" name="その他最大値テキスト"/>
        <xdr:cNvSpPr txBox="1"/>
      </xdr:nvSpPr>
      <xdr:spPr>
        <a:xfrm>
          <a:off x="16598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xdr:rowOff>
    </xdr:from>
    <xdr:to>
      <xdr:col>82</xdr:col>
      <xdr:colOff>196850</xdr:colOff>
      <xdr:row>52</xdr:row>
      <xdr:rowOff>12700</xdr:rowOff>
    </xdr:to>
    <xdr:cxnSp macro="">
      <xdr:nvCxnSpPr>
        <xdr:cNvPr id="248" name="直線コネクタ 247"/>
        <xdr:cNvCxnSpPr/>
      </xdr:nvCxnSpPr>
      <xdr:spPr>
        <a:xfrm>
          <a:off x="16421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72572</xdr:rowOff>
    </xdr:from>
    <xdr:to>
      <xdr:col>82</xdr:col>
      <xdr:colOff>107950</xdr:colOff>
      <xdr:row>54</xdr:row>
      <xdr:rowOff>94343</xdr:rowOff>
    </xdr:to>
    <xdr:cxnSp macro="">
      <xdr:nvCxnSpPr>
        <xdr:cNvPr id="249" name="直線コネクタ 248"/>
        <xdr:cNvCxnSpPr/>
      </xdr:nvCxnSpPr>
      <xdr:spPr>
        <a:xfrm flipV="1">
          <a:off x="15671800" y="93308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29227</xdr:rowOff>
    </xdr:from>
    <xdr:ext cx="762000" cy="259045"/>
    <xdr:sp macro="" textlink="">
      <xdr:nvSpPr>
        <xdr:cNvPr id="250" name="その他平均値テキスト"/>
        <xdr:cNvSpPr txBox="1"/>
      </xdr:nvSpPr>
      <xdr:spPr>
        <a:xfrm>
          <a:off x="16598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51" name="フローチャート: 判断 250"/>
        <xdr:cNvSpPr/>
      </xdr:nvSpPr>
      <xdr:spPr>
        <a:xfrm>
          <a:off x="16459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72572</xdr:rowOff>
    </xdr:from>
    <xdr:to>
      <xdr:col>78</xdr:col>
      <xdr:colOff>69850</xdr:colOff>
      <xdr:row>54</xdr:row>
      <xdr:rowOff>94343</xdr:rowOff>
    </xdr:to>
    <xdr:cxnSp macro="">
      <xdr:nvCxnSpPr>
        <xdr:cNvPr id="252" name="直線コネクタ 251"/>
        <xdr:cNvCxnSpPr/>
      </xdr:nvCxnSpPr>
      <xdr:spPr>
        <a:xfrm>
          <a:off x="14782800" y="93308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53" name="フローチャート: 判断 252"/>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48277</xdr:rowOff>
    </xdr:from>
    <xdr:ext cx="736600" cy="259045"/>
    <xdr:sp macro="" textlink="">
      <xdr:nvSpPr>
        <xdr:cNvPr id="254" name="テキスト ボックス 253"/>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29028</xdr:rowOff>
    </xdr:from>
    <xdr:to>
      <xdr:col>73</xdr:col>
      <xdr:colOff>180975</xdr:colOff>
      <xdr:row>54</xdr:row>
      <xdr:rowOff>72572</xdr:rowOff>
    </xdr:to>
    <xdr:cxnSp macro="">
      <xdr:nvCxnSpPr>
        <xdr:cNvPr id="255" name="直線コネクタ 254"/>
        <xdr:cNvCxnSpPr/>
      </xdr:nvCxnSpPr>
      <xdr:spPr>
        <a:xfrm>
          <a:off x="13893800" y="92873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89807</xdr:rowOff>
    </xdr:from>
    <xdr:to>
      <xdr:col>74</xdr:col>
      <xdr:colOff>31750</xdr:colOff>
      <xdr:row>56</xdr:row>
      <xdr:rowOff>19957</xdr:rowOff>
    </xdr:to>
    <xdr:sp macro="" textlink="">
      <xdr:nvSpPr>
        <xdr:cNvPr id="256" name="フローチャート: 判断 255"/>
        <xdr:cNvSpPr/>
      </xdr:nvSpPr>
      <xdr:spPr>
        <a:xfrm>
          <a:off x="14732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4734</xdr:rowOff>
    </xdr:from>
    <xdr:ext cx="762000" cy="259045"/>
    <xdr:sp macro="" textlink="">
      <xdr:nvSpPr>
        <xdr:cNvPr id="257" name="テキスト ボックス 256"/>
        <xdr:cNvSpPr txBox="1"/>
      </xdr:nvSpPr>
      <xdr:spPr>
        <a:xfrm>
          <a:off x="14401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135165</xdr:rowOff>
    </xdr:from>
    <xdr:to>
      <xdr:col>69</xdr:col>
      <xdr:colOff>92075</xdr:colOff>
      <xdr:row>54</xdr:row>
      <xdr:rowOff>29028</xdr:rowOff>
    </xdr:to>
    <xdr:cxnSp macro="">
      <xdr:nvCxnSpPr>
        <xdr:cNvPr id="258" name="直線コネクタ 257"/>
        <xdr:cNvCxnSpPr/>
      </xdr:nvCxnSpPr>
      <xdr:spPr>
        <a:xfrm>
          <a:off x="13004800" y="92220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100693</xdr:rowOff>
    </xdr:from>
    <xdr:to>
      <xdr:col>69</xdr:col>
      <xdr:colOff>142875</xdr:colOff>
      <xdr:row>56</xdr:row>
      <xdr:rowOff>30843</xdr:rowOff>
    </xdr:to>
    <xdr:sp macro="" textlink="">
      <xdr:nvSpPr>
        <xdr:cNvPr id="259" name="フローチャート: 判断 258"/>
        <xdr:cNvSpPr/>
      </xdr:nvSpPr>
      <xdr:spPr>
        <a:xfrm>
          <a:off x="13843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15620</xdr:rowOff>
    </xdr:from>
    <xdr:ext cx="762000" cy="259045"/>
    <xdr:sp macro="" textlink="">
      <xdr:nvSpPr>
        <xdr:cNvPr id="260" name="テキスト ボックス 259"/>
        <xdr:cNvSpPr txBox="1"/>
      </xdr:nvSpPr>
      <xdr:spPr>
        <a:xfrm>
          <a:off x="13512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57150</xdr:rowOff>
    </xdr:from>
    <xdr:to>
      <xdr:col>65</xdr:col>
      <xdr:colOff>53975</xdr:colOff>
      <xdr:row>55</xdr:row>
      <xdr:rowOff>158750</xdr:rowOff>
    </xdr:to>
    <xdr:sp macro="" textlink="">
      <xdr:nvSpPr>
        <xdr:cNvPr id="261" name="フローチャート: 判断 260"/>
        <xdr:cNvSpPr/>
      </xdr:nvSpPr>
      <xdr:spPr>
        <a:xfrm>
          <a:off x="12954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143527</xdr:rowOff>
    </xdr:from>
    <xdr:ext cx="762000" cy="259045"/>
    <xdr:sp macro="" textlink="">
      <xdr:nvSpPr>
        <xdr:cNvPr id="262" name="テキスト ボックス 261"/>
        <xdr:cNvSpPr txBox="1"/>
      </xdr:nvSpPr>
      <xdr:spPr>
        <a:xfrm>
          <a:off x="12623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21772</xdr:rowOff>
    </xdr:from>
    <xdr:to>
      <xdr:col>82</xdr:col>
      <xdr:colOff>158750</xdr:colOff>
      <xdr:row>54</xdr:row>
      <xdr:rowOff>123372</xdr:rowOff>
    </xdr:to>
    <xdr:sp macro="" textlink="">
      <xdr:nvSpPr>
        <xdr:cNvPr id="268" name="楕円 267"/>
        <xdr:cNvSpPr/>
      </xdr:nvSpPr>
      <xdr:spPr>
        <a:xfrm>
          <a:off x="164592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38299</xdr:rowOff>
    </xdr:from>
    <xdr:ext cx="762000" cy="259045"/>
    <xdr:sp macro="" textlink="">
      <xdr:nvSpPr>
        <xdr:cNvPr id="269" name="その他該当値テキスト"/>
        <xdr:cNvSpPr txBox="1"/>
      </xdr:nvSpPr>
      <xdr:spPr>
        <a:xfrm>
          <a:off x="165989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43543</xdr:rowOff>
    </xdr:from>
    <xdr:to>
      <xdr:col>78</xdr:col>
      <xdr:colOff>120650</xdr:colOff>
      <xdr:row>54</xdr:row>
      <xdr:rowOff>145143</xdr:rowOff>
    </xdr:to>
    <xdr:sp macro="" textlink="">
      <xdr:nvSpPr>
        <xdr:cNvPr id="270" name="楕円 269"/>
        <xdr:cNvSpPr/>
      </xdr:nvSpPr>
      <xdr:spPr>
        <a:xfrm>
          <a:off x="15621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155320</xdr:rowOff>
    </xdr:from>
    <xdr:ext cx="736600" cy="259045"/>
    <xdr:sp macro="" textlink="">
      <xdr:nvSpPr>
        <xdr:cNvPr id="271" name="テキスト ボックス 270"/>
        <xdr:cNvSpPr txBox="1"/>
      </xdr:nvSpPr>
      <xdr:spPr>
        <a:xfrm>
          <a:off x="15290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21772</xdr:rowOff>
    </xdr:from>
    <xdr:to>
      <xdr:col>74</xdr:col>
      <xdr:colOff>31750</xdr:colOff>
      <xdr:row>54</xdr:row>
      <xdr:rowOff>123372</xdr:rowOff>
    </xdr:to>
    <xdr:sp macro="" textlink="">
      <xdr:nvSpPr>
        <xdr:cNvPr id="272" name="楕円 271"/>
        <xdr:cNvSpPr/>
      </xdr:nvSpPr>
      <xdr:spPr>
        <a:xfrm>
          <a:off x="14732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133549</xdr:rowOff>
    </xdr:from>
    <xdr:ext cx="762000" cy="259045"/>
    <xdr:sp macro="" textlink="">
      <xdr:nvSpPr>
        <xdr:cNvPr id="273" name="テキスト ボックス 272"/>
        <xdr:cNvSpPr txBox="1"/>
      </xdr:nvSpPr>
      <xdr:spPr>
        <a:xfrm>
          <a:off x="14401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149678</xdr:rowOff>
    </xdr:from>
    <xdr:to>
      <xdr:col>69</xdr:col>
      <xdr:colOff>142875</xdr:colOff>
      <xdr:row>54</xdr:row>
      <xdr:rowOff>79828</xdr:rowOff>
    </xdr:to>
    <xdr:sp macro="" textlink="">
      <xdr:nvSpPr>
        <xdr:cNvPr id="274" name="楕円 273"/>
        <xdr:cNvSpPr/>
      </xdr:nvSpPr>
      <xdr:spPr>
        <a:xfrm>
          <a:off x="13843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90005</xdr:rowOff>
    </xdr:from>
    <xdr:ext cx="762000" cy="259045"/>
    <xdr:sp macro="" textlink="">
      <xdr:nvSpPr>
        <xdr:cNvPr id="275" name="テキスト ボックス 274"/>
        <xdr:cNvSpPr txBox="1"/>
      </xdr:nvSpPr>
      <xdr:spPr>
        <a:xfrm>
          <a:off x="13512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84365</xdr:rowOff>
    </xdr:from>
    <xdr:to>
      <xdr:col>65</xdr:col>
      <xdr:colOff>53975</xdr:colOff>
      <xdr:row>54</xdr:row>
      <xdr:rowOff>14515</xdr:rowOff>
    </xdr:to>
    <xdr:sp macro="" textlink="">
      <xdr:nvSpPr>
        <xdr:cNvPr id="276" name="楕円 275"/>
        <xdr:cNvSpPr/>
      </xdr:nvSpPr>
      <xdr:spPr>
        <a:xfrm>
          <a:off x="12954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24692</xdr:rowOff>
    </xdr:from>
    <xdr:ext cx="762000" cy="259045"/>
    <xdr:sp macro="" textlink="">
      <xdr:nvSpPr>
        <xdr:cNvPr id="277" name="テキスト ボックス 276"/>
        <xdr:cNvSpPr txBox="1"/>
      </xdr:nvSpPr>
      <xdr:spPr>
        <a:xfrm>
          <a:off x="12623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ja-JP" sz="1100">
              <a:solidFill>
                <a:schemeClr val="dk1"/>
              </a:solidFill>
              <a:effectLst/>
              <a:latin typeface="+mn-ea"/>
              <a:ea typeface="+mn-ea"/>
              <a:cs typeface="+mn-cs"/>
            </a:rPr>
            <a:t>市税等過誤納払戻金の</a:t>
          </a:r>
          <a:r>
            <a:rPr kumimoji="1" lang="ja-JP" altLang="en-US" sz="1100">
              <a:solidFill>
                <a:schemeClr val="dk1"/>
              </a:solidFill>
              <a:effectLst/>
              <a:latin typeface="+mn-ea"/>
              <a:ea typeface="+mn-ea"/>
              <a:cs typeface="+mn-cs"/>
            </a:rPr>
            <a:t>増、施設整備に係る一部事務組合</a:t>
          </a:r>
          <a:r>
            <a:rPr kumimoji="1" lang="ja-JP" altLang="ja-JP" sz="1100">
              <a:solidFill>
                <a:schemeClr val="dk1"/>
              </a:solidFill>
              <a:effectLst/>
              <a:latin typeface="+mn-ea"/>
              <a:ea typeface="+mn-ea"/>
              <a:cs typeface="+mn-cs"/>
            </a:rPr>
            <a:t>負担金</a:t>
          </a:r>
          <a:r>
            <a:rPr kumimoji="1" lang="ja-JP" altLang="en-US" sz="1100">
              <a:solidFill>
                <a:schemeClr val="dk1"/>
              </a:solidFill>
              <a:effectLst/>
              <a:latin typeface="+mn-ea"/>
              <a:ea typeface="+mn-ea"/>
              <a:cs typeface="+mn-cs"/>
            </a:rPr>
            <a:t>の増により</a:t>
          </a:r>
          <a:r>
            <a:rPr kumimoji="1" lang="en-US" altLang="ja-JP" sz="1100">
              <a:solidFill>
                <a:schemeClr val="dk1"/>
              </a:solidFill>
              <a:effectLst/>
              <a:latin typeface="+mn-ea"/>
              <a:ea typeface="+mn-ea"/>
              <a:cs typeface="+mn-cs"/>
            </a:rPr>
            <a:t>1.1</a:t>
          </a:r>
          <a:r>
            <a:rPr kumimoji="1" lang="ja-JP" altLang="en-US" sz="1100">
              <a:solidFill>
                <a:schemeClr val="dk1"/>
              </a:solidFill>
              <a:effectLst/>
              <a:latin typeface="+mn-ea"/>
              <a:ea typeface="+mn-ea"/>
              <a:cs typeface="+mn-cs"/>
            </a:rPr>
            <a:t>ポイント上昇した。</a:t>
          </a: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また、</a:t>
          </a:r>
          <a:r>
            <a:rPr kumimoji="1" lang="ja-JP" altLang="en-US" sz="1100">
              <a:solidFill>
                <a:schemeClr val="dk1"/>
              </a:solidFill>
              <a:effectLst/>
              <a:latin typeface="+mn-ea"/>
              <a:ea typeface="+mn-ea"/>
              <a:cs typeface="+mn-cs"/>
            </a:rPr>
            <a:t>下水道事業などへの負担金が多額であることから、</a:t>
          </a:r>
          <a:r>
            <a:rPr kumimoji="1" lang="ja-JP" altLang="ja-JP" sz="1100">
              <a:solidFill>
                <a:schemeClr val="dk1"/>
              </a:solidFill>
              <a:effectLst/>
              <a:latin typeface="+mn-ea"/>
              <a:ea typeface="+mn-ea"/>
              <a:cs typeface="+mn-cs"/>
            </a:rPr>
            <a:t>類似団体平均と比べ高い状況が続いている。</a:t>
          </a:r>
          <a:endParaRPr lang="ja-JP" altLang="ja-JP" sz="1100">
            <a:effectLst/>
            <a:latin typeface="+mn-ea"/>
            <a:ea typeface="+mn-ea"/>
          </a:endParaRPr>
        </a:p>
        <a:p>
          <a:r>
            <a:rPr kumimoji="1" lang="ja-JP" altLang="ja-JP" sz="1100">
              <a:solidFill>
                <a:schemeClr val="dk1"/>
              </a:solidFill>
              <a:effectLst/>
              <a:latin typeface="+mn-ea"/>
              <a:ea typeface="+mn-ea"/>
              <a:cs typeface="+mn-cs"/>
            </a:rPr>
            <a:t>　今後も各種団体への補助金等について、必要性や効果を検証し、一層の適正化を図っていく</a:t>
          </a:r>
          <a:r>
            <a:rPr kumimoji="1" lang="ja-JP" altLang="ja-JP" sz="1100">
              <a:solidFill>
                <a:schemeClr val="dk1"/>
              </a:solidFill>
              <a:effectLst/>
              <a:latin typeface="+mn-lt"/>
              <a:ea typeface="+mn-ea"/>
              <a:cs typeface="+mn-cs"/>
            </a:rPr>
            <a:t>。</a:t>
          </a:r>
          <a:endParaRPr lang="ja-JP" altLang="ja-JP" sz="1100">
            <a:effectLst/>
          </a:endParaRPr>
        </a:p>
        <a:p>
          <a:endParaRPr lang="ja-JP" altLang="ja-JP" sz="13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77470</xdr:rowOff>
    </xdr:from>
    <xdr:to>
      <xdr:col>82</xdr:col>
      <xdr:colOff>107950</xdr:colOff>
      <xdr:row>40</xdr:row>
      <xdr:rowOff>127000</xdr:rowOff>
    </xdr:to>
    <xdr:cxnSp macro="">
      <xdr:nvCxnSpPr>
        <xdr:cNvPr id="304" name="直線コネクタ 303"/>
        <xdr:cNvCxnSpPr/>
      </xdr:nvCxnSpPr>
      <xdr:spPr>
        <a:xfrm flipV="1">
          <a:off x="16510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5"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6" name="直線コネクタ 305"/>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163847</xdr:rowOff>
    </xdr:from>
    <xdr:ext cx="762000" cy="259045"/>
    <xdr:sp macro="" textlink="">
      <xdr:nvSpPr>
        <xdr:cNvPr id="307" name="補助費等最大値テキスト"/>
        <xdr:cNvSpPr txBox="1"/>
      </xdr:nvSpPr>
      <xdr:spPr>
        <a:xfrm>
          <a:off x="16598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77470</xdr:rowOff>
    </xdr:from>
    <xdr:to>
      <xdr:col>82</xdr:col>
      <xdr:colOff>196850</xdr:colOff>
      <xdr:row>33</xdr:row>
      <xdr:rowOff>77470</xdr:rowOff>
    </xdr:to>
    <xdr:cxnSp macro="">
      <xdr:nvCxnSpPr>
        <xdr:cNvPr id="308" name="直線コネクタ 307"/>
        <xdr:cNvCxnSpPr/>
      </xdr:nvCxnSpPr>
      <xdr:spPr>
        <a:xfrm>
          <a:off x="16421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20320</xdr:rowOff>
    </xdr:from>
    <xdr:to>
      <xdr:col>82</xdr:col>
      <xdr:colOff>107950</xdr:colOff>
      <xdr:row>38</xdr:row>
      <xdr:rowOff>104140</xdr:rowOff>
    </xdr:to>
    <xdr:cxnSp macro="">
      <xdr:nvCxnSpPr>
        <xdr:cNvPr id="309" name="直線コネクタ 308"/>
        <xdr:cNvCxnSpPr/>
      </xdr:nvCxnSpPr>
      <xdr:spPr>
        <a:xfrm>
          <a:off x="15671800" y="65354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43197</xdr:rowOff>
    </xdr:from>
    <xdr:ext cx="762000" cy="259045"/>
    <xdr:sp macro="" textlink="">
      <xdr:nvSpPr>
        <xdr:cNvPr id="310" name="補助費等平均値テキスト"/>
        <xdr:cNvSpPr txBox="1"/>
      </xdr:nvSpPr>
      <xdr:spPr>
        <a:xfrm>
          <a:off x="16598900" y="6215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26670</xdr:rowOff>
    </xdr:from>
    <xdr:to>
      <xdr:col>82</xdr:col>
      <xdr:colOff>158750</xdr:colOff>
      <xdr:row>37</xdr:row>
      <xdr:rowOff>128270</xdr:rowOff>
    </xdr:to>
    <xdr:sp macro="" textlink="">
      <xdr:nvSpPr>
        <xdr:cNvPr id="311" name="フローチャート: 判断 310"/>
        <xdr:cNvSpPr/>
      </xdr:nvSpPr>
      <xdr:spPr>
        <a:xfrm>
          <a:off x="16459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20320</xdr:rowOff>
    </xdr:from>
    <xdr:to>
      <xdr:col>78</xdr:col>
      <xdr:colOff>69850</xdr:colOff>
      <xdr:row>38</xdr:row>
      <xdr:rowOff>73660</xdr:rowOff>
    </xdr:to>
    <xdr:cxnSp macro="">
      <xdr:nvCxnSpPr>
        <xdr:cNvPr id="312" name="直線コネクタ 311"/>
        <xdr:cNvCxnSpPr/>
      </xdr:nvCxnSpPr>
      <xdr:spPr>
        <a:xfrm flipV="1">
          <a:off x="14782800" y="65354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41910</xdr:rowOff>
    </xdr:from>
    <xdr:to>
      <xdr:col>78</xdr:col>
      <xdr:colOff>120650</xdr:colOff>
      <xdr:row>37</xdr:row>
      <xdr:rowOff>143510</xdr:rowOff>
    </xdr:to>
    <xdr:sp macro="" textlink="">
      <xdr:nvSpPr>
        <xdr:cNvPr id="313" name="フローチャート: 判断 312"/>
        <xdr:cNvSpPr/>
      </xdr:nvSpPr>
      <xdr:spPr>
        <a:xfrm>
          <a:off x="15621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153687</xdr:rowOff>
    </xdr:from>
    <xdr:ext cx="736600" cy="259045"/>
    <xdr:sp macro="" textlink="">
      <xdr:nvSpPr>
        <xdr:cNvPr id="314" name="テキスト ボックス 313"/>
        <xdr:cNvSpPr txBox="1"/>
      </xdr:nvSpPr>
      <xdr:spPr>
        <a:xfrm>
          <a:off x="15290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12700</xdr:rowOff>
    </xdr:from>
    <xdr:to>
      <xdr:col>73</xdr:col>
      <xdr:colOff>180975</xdr:colOff>
      <xdr:row>38</xdr:row>
      <xdr:rowOff>73660</xdr:rowOff>
    </xdr:to>
    <xdr:cxnSp macro="">
      <xdr:nvCxnSpPr>
        <xdr:cNvPr id="315" name="直線コネクタ 314"/>
        <xdr:cNvCxnSpPr/>
      </xdr:nvCxnSpPr>
      <xdr:spPr>
        <a:xfrm>
          <a:off x="13893800" y="65278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129540</xdr:rowOff>
    </xdr:from>
    <xdr:to>
      <xdr:col>74</xdr:col>
      <xdr:colOff>31750</xdr:colOff>
      <xdr:row>37</xdr:row>
      <xdr:rowOff>59690</xdr:rowOff>
    </xdr:to>
    <xdr:sp macro="" textlink="">
      <xdr:nvSpPr>
        <xdr:cNvPr id="316" name="フローチャート: 判断 315"/>
        <xdr:cNvSpPr/>
      </xdr:nvSpPr>
      <xdr:spPr>
        <a:xfrm>
          <a:off x="14732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69867</xdr:rowOff>
    </xdr:from>
    <xdr:ext cx="762000" cy="259045"/>
    <xdr:sp macro="" textlink="">
      <xdr:nvSpPr>
        <xdr:cNvPr id="317" name="テキスト ボックス 316"/>
        <xdr:cNvSpPr txBox="1"/>
      </xdr:nvSpPr>
      <xdr:spPr>
        <a:xfrm>
          <a:off x="14401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12700</xdr:rowOff>
    </xdr:from>
    <xdr:to>
      <xdr:col>69</xdr:col>
      <xdr:colOff>92075</xdr:colOff>
      <xdr:row>38</xdr:row>
      <xdr:rowOff>27940</xdr:rowOff>
    </xdr:to>
    <xdr:cxnSp macro="">
      <xdr:nvCxnSpPr>
        <xdr:cNvPr id="318" name="直線コネクタ 317"/>
        <xdr:cNvCxnSpPr/>
      </xdr:nvCxnSpPr>
      <xdr:spPr>
        <a:xfrm flipV="1">
          <a:off x="13004800" y="6527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19" name="フローチャート: 判断 318"/>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54627</xdr:rowOff>
    </xdr:from>
    <xdr:ext cx="762000" cy="259045"/>
    <xdr:sp macro="" textlink="">
      <xdr:nvSpPr>
        <xdr:cNvPr id="320" name="テキスト ボックス 319"/>
        <xdr:cNvSpPr txBox="1"/>
      </xdr:nvSpPr>
      <xdr:spPr>
        <a:xfrm>
          <a:off x="13512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106680</xdr:rowOff>
    </xdr:from>
    <xdr:to>
      <xdr:col>65</xdr:col>
      <xdr:colOff>53975</xdr:colOff>
      <xdr:row>37</xdr:row>
      <xdr:rowOff>36830</xdr:rowOff>
    </xdr:to>
    <xdr:sp macro="" textlink="">
      <xdr:nvSpPr>
        <xdr:cNvPr id="321" name="フローチャート: 判断 320"/>
        <xdr:cNvSpPr/>
      </xdr:nvSpPr>
      <xdr:spPr>
        <a:xfrm>
          <a:off x="12954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47007</xdr:rowOff>
    </xdr:from>
    <xdr:ext cx="762000" cy="259045"/>
    <xdr:sp macro="" textlink="">
      <xdr:nvSpPr>
        <xdr:cNvPr id="322" name="テキスト ボックス 321"/>
        <xdr:cNvSpPr txBox="1"/>
      </xdr:nvSpPr>
      <xdr:spPr>
        <a:xfrm>
          <a:off x="12623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53340</xdr:rowOff>
    </xdr:from>
    <xdr:to>
      <xdr:col>82</xdr:col>
      <xdr:colOff>158750</xdr:colOff>
      <xdr:row>38</xdr:row>
      <xdr:rowOff>154940</xdr:rowOff>
    </xdr:to>
    <xdr:sp macro="" textlink="">
      <xdr:nvSpPr>
        <xdr:cNvPr id="328" name="楕円 327"/>
        <xdr:cNvSpPr/>
      </xdr:nvSpPr>
      <xdr:spPr>
        <a:xfrm>
          <a:off x="16459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25417</xdr:rowOff>
    </xdr:from>
    <xdr:ext cx="762000" cy="259045"/>
    <xdr:sp macro="" textlink="">
      <xdr:nvSpPr>
        <xdr:cNvPr id="329" name="補助費等該当値テキスト"/>
        <xdr:cNvSpPr txBox="1"/>
      </xdr:nvSpPr>
      <xdr:spPr>
        <a:xfrm>
          <a:off x="16598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140970</xdr:rowOff>
    </xdr:from>
    <xdr:to>
      <xdr:col>78</xdr:col>
      <xdr:colOff>120650</xdr:colOff>
      <xdr:row>38</xdr:row>
      <xdr:rowOff>71120</xdr:rowOff>
    </xdr:to>
    <xdr:sp macro="" textlink="">
      <xdr:nvSpPr>
        <xdr:cNvPr id="330" name="楕円 329"/>
        <xdr:cNvSpPr/>
      </xdr:nvSpPr>
      <xdr:spPr>
        <a:xfrm>
          <a:off x="15621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55897</xdr:rowOff>
    </xdr:from>
    <xdr:ext cx="736600" cy="259045"/>
    <xdr:sp macro="" textlink="">
      <xdr:nvSpPr>
        <xdr:cNvPr id="331" name="テキスト ボックス 330"/>
        <xdr:cNvSpPr txBox="1"/>
      </xdr:nvSpPr>
      <xdr:spPr>
        <a:xfrm>
          <a:off x="15290800" y="657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22860</xdr:rowOff>
    </xdr:from>
    <xdr:to>
      <xdr:col>74</xdr:col>
      <xdr:colOff>31750</xdr:colOff>
      <xdr:row>38</xdr:row>
      <xdr:rowOff>124460</xdr:rowOff>
    </xdr:to>
    <xdr:sp macro="" textlink="">
      <xdr:nvSpPr>
        <xdr:cNvPr id="332" name="楕円 331"/>
        <xdr:cNvSpPr/>
      </xdr:nvSpPr>
      <xdr:spPr>
        <a:xfrm>
          <a:off x="14732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109237</xdr:rowOff>
    </xdr:from>
    <xdr:ext cx="762000" cy="259045"/>
    <xdr:sp macro="" textlink="">
      <xdr:nvSpPr>
        <xdr:cNvPr id="333" name="テキスト ボックス 332"/>
        <xdr:cNvSpPr txBox="1"/>
      </xdr:nvSpPr>
      <xdr:spPr>
        <a:xfrm>
          <a:off x="14401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133350</xdr:rowOff>
    </xdr:from>
    <xdr:to>
      <xdr:col>69</xdr:col>
      <xdr:colOff>142875</xdr:colOff>
      <xdr:row>38</xdr:row>
      <xdr:rowOff>63500</xdr:rowOff>
    </xdr:to>
    <xdr:sp macro="" textlink="">
      <xdr:nvSpPr>
        <xdr:cNvPr id="334" name="楕円 333"/>
        <xdr:cNvSpPr/>
      </xdr:nvSpPr>
      <xdr:spPr>
        <a:xfrm>
          <a:off x="13843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48277</xdr:rowOff>
    </xdr:from>
    <xdr:ext cx="762000" cy="259045"/>
    <xdr:sp macro="" textlink="">
      <xdr:nvSpPr>
        <xdr:cNvPr id="335" name="テキスト ボックス 334"/>
        <xdr:cNvSpPr txBox="1"/>
      </xdr:nvSpPr>
      <xdr:spPr>
        <a:xfrm>
          <a:off x="13512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148590</xdr:rowOff>
    </xdr:from>
    <xdr:to>
      <xdr:col>65</xdr:col>
      <xdr:colOff>53975</xdr:colOff>
      <xdr:row>38</xdr:row>
      <xdr:rowOff>78740</xdr:rowOff>
    </xdr:to>
    <xdr:sp macro="" textlink="">
      <xdr:nvSpPr>
        <xdr:cNvPr id="336" name="楕円 335"/>
        <xdr:cNvSpPr/>
      </xdr:nvSpPr>
      <xdr:spPr>
        <a:xfrm>
          <a:off x="12954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63517</xdr:rowOff>
    </xdr:from>
    <xdr:ext cx="762000" cy="259045"/>
    <xdr:sp macro="" textlink="">
      <xdr:nvSpPr>
        <xdr:cNvPr id="337" name="テキスト ボックス 336"/>
        <xdr:cNvSpPr txBox="1"/>
      </xdr:nvSpPr>
      <xdr:spPr>
        <a:xfrm>
          <a:off x="12623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合併特例債等の償還増等により</a:t>
          </a:r>
          <a:r>
            <a:rPr kumimoji="1" lang="en-US" altLang="ja-JP" sz="1100">
              <a:solidFill>
                <a:schemeClr val="dk1"/>
              </a:solidFill>
              <a:effectLst/>
              <a:latin typeface="+mn-ea"/>
              <a:ea typeface="+mn-ea"/>
              <a:cs typeface="+mn-cs"/>
            </a:rPr>
            <a:t>0.9</a:t>
          </a:r>
          <a:r>
            <a:rPr kumimoji="1" lang="ja-JP" altLang="ja-JP" sz="1100">
              <a:solidFill>
                <a:schemeClr val="dk1"/>
              </a:solidFill>
              <a:effectLst/>
              <a:latin typeface="+mn-ea"/>
              <a:ea typeface="+mn-ea"/>
              <a:cs typeface="+mn-cs"/>
            </a:rPr>
            <a:t>ポイント上昇し</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類似団体平均を</a:t>
          </a:r>
          <a:r>
            <a:rPr kumimoji="1" lang="en-US" altLang="ja-JP" sz="1100">
              <a:solidFill>
                <a:schemeClr val="dk1"/>
              </a:solidFill>
              <a:effectLst/>
              <a:latin typeface="+mn-ea"/>
              <a:ea typeface="+mn-ea"/>
              <a:cs typeface="+mn-cs"/>
            </a:rPr>
            <a:t>4.8</a:t>
          </a:r>
          <a:r>
            <a:rPr kumimoji="1" lang="ja-JP" altLang="ja-JP" sz="1100">
              <a:solidFill>
                <a:schemeClr val="dk1"/>
              </a:solidFill>
              <a:effectLst/>
              <a:latin typeface="+mn-ea"/>
              <a:ea typeface="+mn-ea"/>
              <a:cs typeface="+mn-cs"/>
            </a:rPr>
            <a:t>上回っている。</a:t>
          </a:r>
          <a:endParaRPr kumimoji="1" lang="en-US" altLang="ja-JP" sz="11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　合併特例債</a:t>
          </a:r>
          <a:r>
            <a:rPr kumimoji="1" lang="ja-JP" altLang="en-US" sz="1100">
              <a:solidFill>
                <a:schemeClr val="dk1"/>
              </a:solidFill>
              <a:effectLst/>
              <a:latin typeface="+mn-ea"/>
              <a:ea typeface="+mn-ea"/>
              <a:cs typeface="+mn-cs"/>
            </a:rPr>
            <a:t>や</a:t>
          </a:r>
          <a:r>
            <a:rPr kumimoji="1" lang="ja-JP" altLang="ja-JP" sz="1100">
              <a:solidFill>
                <a:schemeClr val="dk1"/>
              </a:solidFill>
              <a:effectLst/>
              <a:latin typeface="+mn-ea"/>
              <a:ea typeface="+mn-ea"/>
              <a:cs typeface="+mn-cs"/>
            </a:rPr>
            <a:t>臨時財政対策債の償還により、公債費は</a:t>
          </a:r>
          <a:r>
            <a:rPr kumimoji="1" lang="ja-JP" altLang="en-US" sz="1100">
              <a:solidFill>
                <a:schemeClr val="dk1"/>
              </a:solidFill>
              <a:effectLst/>
              <a:latin typeface="+mn-ea"/>
              <a:ea typeface="+mn-ea"/>
              <a:cs typeface="+mn-cs"/>
            </a:rPr>
            <a:t>増加傾向にあり、今後、非常に厳しい財政状況が見込まれることから、持続可能な財政運営を維持するために、平成</a:t>
          </a:r>
          <a:r>
            <a:rPr kumimoji="1" lang="en-US" altLang="ja-JP" sz="1100">
              <a:solidFill>
                <a:schemeClr val="dk1"/>
              </a:solidFill>
              <a:effectLst/>
              <a:latin typeface="+mn-ea"/>
              <a:ea typeface="+mn-ea"/>
              <a:cs typeface="+mn-cs"/>
            </a:rPr>
            <a:t>30</a:t>
          </a:r>
          <a:r>
            <a:rPr kumimoji="1" lang="ja-JP" altLang="en-US" sz="1100">
              <a:solidFill>
                <a:schemeClr val="dk1"/>
              </a:solidFill>
              <a:effectLst/>
              <a:latin typeface="+mn-ea"/>
              <a:ea typeface="+mn-ea"/>
              <a:cs typeface="+mn-cs"/>
            </a:rPr>
            <a:t>年</a:t>
          </a:r>
          <a:r>
            <a:rPr kumimoji="1" lang="en-US" altLang="ja-JP" sz="1100">
              <a:solidFill>
                <a:schemeClr val="dk1"/>
              </a:solidFill>
              <a:effectLst/>
              <a:latin typeface="+mn-ea"/>
              <a:ea typeface="+mn-ea"/>
              <a:cs typeface="+mn-cs"/>
            </a:rPr>
            <a:t>2</a:t>
          </a:r>
          <a:r>
            <a:rPr kumimoji="1" lang="ja-JP" altLang="en-US" sz="1100">
              <a:solidFill>
                <a:schemeClr val="dk1"/>
              </a:solidFill>
              <a:effectLst/>
              <a:latin typeface="+mn-ea"/>
              <a:ea typeface="+mn-ea"/>
              <a:cs typeface="+mn-cs"/>
            </a:rPr>
            <a:t>月に緊急財政対策を策定し、平成</a:t>
          </a:r>
          <a:r>
            <a:rPr kumimoji="1" lang="en-US" altLang="ja-JP" sz="1100">
              <a:solidFill>
                <a:schemeClr val="dk1"/>
              </a:solidFill>
              <a:effectLst/>
              <a:latin typeface="+mn-ea"/>
              <a:ea typeface="+mn-ea"/>
              <a:cs typeface="+mn-cs"/>
            </a:rPr>
            <a:t>34</a:t>
          </a:r>
          <a:r>
            <a:rPr kumimoji="1" lang="ja-JP" altLang="en-US" sz="1100">
              <a:solidFill>
                <a:schemeClr val="dk1"/>
              </a:solidFill>
              <a:effectLst/>
              <a:latin typeface="+mn-ea"/>
              <a:ea typeface="+mn-ea"/>
              <a:cs typeface="+mn-cs"/>
            </a:rPr>
            <a:t>年度までの</a:t>
          </a:r>
          <a:r>
            <a:rPr kumimoji="1" lang="en-US" altLang="ja-JP" sz="1100">
              <a:solidFill>
                <a:schemeClr val="dk1"/>
              </a:solidFill>
              <a:effectLst/>
              <a:latin typeface="+mn-ea"/>
              <a:ea typeface="+mn-ea"/>
              <a:cs typeface="+mn-cs"/>
            </a:rPr>
            <a:t>5</a:t>
          </a:r>
          <a:r>
            <a:rPr kumimoji="1" lang="ja-JP" altLang="en-US" sz="1100">
              <a:solidFill>
                <a:schemeClr val="dk1"/>
              </a:solidFill>
              <a:effectLst/>
              <a:latin typeface="+mn-ea"/>
              <a:ea typeface="+mn-ea"/>
              <a:cs typeface="+mn-cs"/>
            </a:rPr>
            <a:t>年間の市債借入額の上限額を</a:t>
          </a:r>
          <a:r>
            <a:rPr kumimoji="1" lang="en-US" altLang="ja-JP" sz="1100">
              <a:solidFill>
                <a:schemeClr val="dk1"/>
              </a:solidFill>
              <a:effectLst/>
              <a:latin typeface="+mn-ea"/>
              <a:ea typeface="+mn-ea"/>
              <a:cs typeface="+mn-cs"/>
            </a:rPr>
            <a:t>150</a:t>
          </a:r>
          <a:r>
            <a:rPr kumimoji="1" lang="ja-JP" altLang="en-US" sz="1100">
              <a:solidFill>
                <a:schemeClr val="dk1"/>
              </a:solidFill>
              <a:effectLst/>
              <a:latin typeface="+mn-ea"/>
              <a:ea typeface="+mn-ea"/>
              <a:cs typeface="+mn-cs"/>
            </a:rPr>
            <a:t>億円と定め、投資的経費や市債の借入の抑制を図ることにより、</a:t>
          </a:r>
          <a:r>
            <a:rPr kumimoji="1" lang="ja-JP" altLang="ja-JP" sz="1100">
              <a:solidFill>
                <a:schemeClr val="dk1"/>
              </a:solidFill>
              <a:effectLst/>
              <a:latin typeface="+mn-ea"/>
              <a:ea typeface="+mn-ea"/>
              <a:cs typeface="+mn-cs"/>
            </a:rPr>
            <a:t>公債費負担の抑制に努めていく。</a:t>
          </a:r>
          <a:endParaRPr lang="ja-JP" altLang="ja-JP" sz="1100">
            <a:effectLst/>
            <a:latin typeface="+mn-ea"/>
            <a:ea typeface="+mn-ea"/>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79</xdr:row>
      <xdr:rowOff>152146</xdr:rowOff>
    </xdr:to>
    <xdr:cxnSp macro="">
      <xdr:nvCxnSpPr>
        <xdr:cNvPr id="362" name="直線コネクタ 361"/>
        <xdr:cNvCxnSpPr/>
      </xdr:nvCxnSpPr>
      <xdr:spPr>
        <a:xfrm flipV="1">
          <a:off x="4826000" y="1275943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124223</xdr:rowOff>
    </xdr:from>
    <xdr:ext cx="762000" cy="259045"/>
    <xdr:sp macro="" textlink="">
      <xdr:nvSpPr>
        <xdr:cNvPr id="363" name="公債費最小値テキスト"/>
        <xdr:cNvSpPr txBox="1"/>
      </xdr:nvSpPr>
      <xdr:spPr>
        <a:xfrm>
          <a:off x="4914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152146</xdr:rowOff>
    </xdr:from>
    <xdr:to>
      <xdr:col>24</xdr:col>
      <xdr:colOff>114300</xdr:colOff>
      <xdr:row>79</xdr:row>
      <xdr:rowOff>152146</xdr:rowOff>
    </xdr:to>
    <xdr:cxnSp macro="">
      <xdr:nvCxnSpPr>
        <xdr:cNvPr id="364" name="直線コネクタ 363"/>
        <xdr:cNvCxnSpPr/>
      </xdr:nvCxnSpPr>
      <xdr:spPr>
        <a:xfrm>
          <a:off x="4737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85852</xdr:rowOff>
    </xdr:from>
    <xdr:to>
      <xdr:col>24</xdr:col>
      <xdr:colOff>25400</xdr:colOff>
      <xdr:row>78</xdr:row>
      <xdr:rowOff>127000</xdr:rowOff>
    </xdr:to>
    <xdr:cxnSp macro="">
      <xdr:nvCxnSpPr>
        <xdr:cNvPr id="367" name="直線コネクタ 366"/>
        <xdr:cNvCxnSpPr/>
      </xdr:nvCxnSpPr>
      <xdr:spPr>
        <a:xfrm>
          <a:off x="3987800" y="1345895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44721</xdr:rowOff>
    </xdr:from>
    <xdr:ext cx="762000" cy="259045"/>
    <xdr:sp macro="" textlink="">
      <xdr:nvSpPr>
        <xdr:cNvPr id="368" name="公債費平均値テキスト"/>
        <xdr:cNvSpPr txBox="1"/>
      </xdr:nvSpPr>
      <xdr:spPr>
        <a:xfrm>
          <a:off x="4914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28194</xdr:rowOff>
    </xdr:from>
    <xdr:to>
      <xdr:col>24</xdr:col>
      <xdr:colOff>76200</xdr:colOff>
      <xdr:row>77</xdr:row>
      <xdr:rowOff>129794</xdr:rowOff>
    </xdr:to>
    <xdr:sp macro="" textlink="">
      <xdr:nvSpPr>
        <xdr:cNvPr id="369" name="フローチャート: 判断 368"/>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67563</xdr:rowOff>
    </xdr:from>
    <xdr:to>
      <xdr:col>19</xdr:col>
      <xdr:colOff>187325</xdr:colOff>
      <xdr:row>78</xdr:row>
      <xdr:rowOff>85852</xdr:rowOff>
    </xdr:to>
    <xdr:cxnSp macro="">
      <xdr:nvCxnSpPr>
        <xdr:cNvPr id="370" name="直線コネクタ 369"/>
        <xdr:cNvCxnSpPr/>
      </xdr:nvCxnSpPr>
      <xdr:spPr>
        <a:xfrm>
          <a:off x="3098800" y="134406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1" name="フローチャート: 判断 370"/>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2" name="テキスト ボックス 371"/>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67563</xdr:rowOff>
    </xdr:from>
    <xdr:to>
      <xdr:col>15</xdr:col>
      <xdr:colOff>98425</xdr:colOff>
      <xdr:row>78</xdr:row>
      <xdr:rowOff>81280</xdr:rowOff>
    </xdr:to>
    <xdr:cxnSp macro="">
      <xdr:nvCxnSpPr>
        <xdr:cNvPr id="373" name="直線コネクタ 372"/>
        <xdr:cNvCxnSpPr/>
      </xdr:nvCxnSpPr>
      <xdr:spPr>
        <a:xfrm flipV="1">
          <a:off x="2209800" y="1344066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75" name="テキスト ボックス 374"/>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26415</xdr:rowOff>
    </xdr:from>
    <xdr:to>
      <xdr:col>11</xdr:col>
      <xdr:colOff>9525</xdr:colOff>
      <xdr:row>78</xdr:row>
      <xdr:rowOff>81280</xdr:rowOff>
    </xdr:to>
    <xdr:cxnSp macro="">
      <xdr:nvCxnSpPr>
        <xdr:cNvPr id="376" name="直線コネクタ 375"/>
        <xdr:cNvCxnSpPr/>
      </xdr:nvCxnSpPr>
      <xdr:spPr>
        <a:xfrm>
          <a:off x="1320800" y="13399515"/>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92202</xdr:rowOff>
    </xdr:from>
    <xdr:to>
      <xdr:col>11</xdr:col>
      <xdr:colOff>60325</xdr:colOff>
      <xdr:row>78</xdr:row>
      <xdr:rowOff>22352</xdr:rowOff>
    </xdr:to>
    <xdr:sp macro="" textlink="">
      <xdr:nvSpPr>
        <xdr:cNvPr id="377" name="フローチャート: 判断 376"/>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32529</xdr:rowOff>
    </xdr:from>
    <xdr:ext cx="762000" cy="259045"/>
    <xdr:sp macro="" textlink="">
      <xdr:nvSpPr>
        <xdr:cNvPr id="378" name="テキスト ボックス 377"/>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79" name="フローチャート: 判断 378"/>
        <xdr:cNvSpPr/>
      </xdr:nvSpPr>
      <xdr:spPr>
        <a:xfrm>
          <a:off x="1270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46245</xdr:rowOff>
    </xdr:from>
    <xdr:ext cx="762000" cy="259045"/>
    <xdr:sp macro="" textlink="">
      <xdr:nvSpPr>
        <xdr:cNvPr id="380" name="テキスト ボックス 379"/>
        <xdr:cNvSpPr txBox="1"/>
      </xdr:nvSpPr>
      <xdr:spPr>
        <a:xfrm>
          <a:off x="939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76200</xdr:rowOff>
    </xdr:from>
    <xdr:to>
      <xdr:col>24</xdr:col>
      <xdr:colOff>76200</xdr:colOff>
      <xdr:row>79</xdr:row>
      <xdr:rowOff>6350</xdr:rowOff>
    </xdr:to>
    <xdr:sp macro="" textlink="">
      <xdr:nvSpPr>
        <xdr:cNvPr id="386" name="楕円 385"/>
        <xdr:cNvSpPr/>
      </xdr:nvSpPr>
      <xdr:spPr>
        <a:xfrm>
          <a:off x="4775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48277</xdr:rowOff>
    </xdr:from>
    <xdr:ext cx="762000" cy="259045"/>
    <xdr:sp macro="" textlink="">
      <xdr:nvSpPr>
        <xdr:cNvPr id="387" name="公債費該当値テキスト"/>
        <xdr:cNvSpPr txBox="1"/>
      </xdr:nvSpPr>
      <xdr:spPr>
        <a:xfrm>
          <a:off x="4914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35052</xdr:rowOff>
    </xdr:from>
    <xdr:to>
      <xdr:col>20</xdr:col>
      <xdr:colOff>38100</xdr:colOff>
      <xdr:row>78</xdr:row>
      <xdr:rowOff>136652</xdr:rowOff>
    </xdr:to>
    <xdr:sp macro="" textlink="">
      <xdr:nvSpPr>
        <xdr:cNvPr id="388" name="楕円 387"/>
        <xdr:cNvSpPr/>
      </xdr:nvSpPr>
      <xdr:spPr>
        <a:xfrm>
          <a:off x="3937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121429</xdr:rowOff>
    </xdr:from>
    <xdr:ext cx="736600" cy="259045"/>
    <xdr:sp macro="" textlink="">
      <xdr:nvSpPr>
        <xdr:cNvPr id="389" name="テキスト ボックス 388"/>
        <xdr:cNvSpPr txBox="1"/>
      </xdr:nvSpPr>
      <xdr:spPr>
        <a:xfrm>
          <a:off x="3606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16763</xdr:rowOff>
    </xdr:from>
    <xdr:to>
      <xdr:col>15</xdr:col>
      <xdr:colOff>149225</xdr:colOff>
      <xdr:row>78</xdr:row>
      <xdr:rowOff>118363</xdr:rowOff>
    </xdr:to>
    <xdr:sp macro="" textlink="">
      <xdr:nvSpPr>
        <xdr:cNvPr id="390" name="楕円 389"/>
        <xdr:cNvSpPr/>
      </xdr:nvSpPr>
      <xdr:spPr>
        <a:xfrm>
          <a:off x="3048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103140</xdr:rowOff>
    </xdr:from>
    <xdr:ext cx="762000" cy="259045"/>
    <xdr:sp macro="" textlink="">
      <xdr:nvSpPr>
        <xdr:cNvPr id="391" name="テキスト ボックス 390"/>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30480</xdr:rowOff>
    </xdr:from>
    <xdr:to>
      <xdr:col>11</xdr:col>
      <xdr:colOff>60325</xdr:colOff>
      <xdr:row>78</xdr:row>
      <xdr:rowOff>132080</xdr:rowOff>
    </xdr:to>
    <xdr:sp macro="" textlink="">
      <xdr:nvSpPr>
        <xdr:cNvPr id="392" name="楕円 391"/>
        <xdr:cNvSpPr/>
      </xdr:nvSpPr>
      <xdr:spPr>
        <a:xfrm>
          <a:off x="2159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116857</xdr:rowOff>
    </xdr:from>
    <xdr:ext cx="762000" cy="259045"/>
    <xdr:sp macro="" textlink="">
      <xdr:nvSpPr>
        <xdr:cNvPr id="393" name="テキスト ボックス 392"/>
        <xdr:cNvSpPr txBox="1"/>
      </xdr:nvSpPr>
      <xdr:spPr>
        <a:xfrm>
          <a:off x="1828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147065</xdr:rowOff>
    </xdr:from>
    <xdr:to>
      <xdr:col>6</xdr:col>
      <xdr:colOff>171450</xdr:colOff>
      <xdr:row>78</xdr:row>
      <xdr:rowOff>77215</xdr:rowOff>
    </xdr:to>
    <xdr:sp macro="" textlink="">
      <xdr:nvSpPr>
        <xdr:cNvPr id="394" name="楕円 393"/>
        <xdr:cNvSpPr/>
      </xdr:nvSpPr>
      <xdr:spPr>
        <a:xfrm>
          <a:off x="1270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61992</xdr:rowOff>
    </xdr:from>
    <xdr:ext cx="762000" cy="259045"/>
    <xdr:sp macro="" textlink="">
      <xdr:nvSpPr>
        <xdr:cNvPr id="395" name="テキスト ボックス 394"/>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補助費、人件費等の増により</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ポイント上昇した。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今後は、補助金等の必要性や効果を検証し、一層の適正化を図っていくとともに、計画的な職員採用、配置に努め、働き方改革を推進することにより総人件費の抑制に努める。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80</xdr:row>
      <xdr:rowOff>94996</xdr:rowOff>
    </xdr:to>
    <xdr:cxnSp macro="">
      <xdr:nvCxnSpPr>
        <xdr:cNvPr id="421" name="直線コネクタ 420"/>
        <xdr:cNvCxnSpPr/>
      </xdr:nvCxnSpPr>
      <xdr:spPr>
        <a:xfrm flipV="1">
          <a:off x="16510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67073</xdr:rowOff>
    </xdr:from>
    <xdr:ext cx="762000" cy="259045"/>
    <xdr:sp macro="" textlink="">
      <xdr:nvSpPr>
        <xdr:cNvPr id="422" name="公債費以外最小値テキスト"/>
        <xdr:cNvSpPr txBox="1"/>
      </xdr:nvSpPr>
      <xdr:spPr>
        <a:xfrm>
          <a:off x="16598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94996</xdr:rowOff>
    </xdr:from>
    <xdr:to>
      <xdr:col>82</xdr:col>
      <xdr:colOff>196850</xdr:colOff>
      <xdr:row>80</xdr:row>
      <xdr:rowOff>94996</xdr:rowOff>
    </xdr:to>
    <xdr:cxnSp macro="">
      <xdr:nvCxnSpPr>
        <xdr:cNvPr id="423" name="直線コネクタ 422"/>
        <xdr:cNvCxnSpPr/>
      </xdr:nvCxnSpPr>
      <xdr:spPr>
        <a:xfrm>
          <a:off x="16421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24"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25" name="直線コネクタ 424"/>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10413</xdr:rowOff>
    </xdr:from>
    <xdr:to>
      <xdr:col>82</xdr:col>
      <xdr:colOff>107950</xdr:colOff>
      <xdr:row>77</xdr:row>
      <xdr:rowOff>115570</xdr:rowOff>
    </xdr:to>
    <xdr:cxnSp macro="">
      <xdr:nvCxnSpPr>
        <xdr:cNvPr id="426" name="直線コネクタ 425"/>
        <xdr:cNvCxnSpPr/>
      </xdr:nvCxnSpPr>
      <xdr:spPr>
        <a:xfrm>
          <a:off x="15671800" y="13212063"/>
          <a:ext cx="8382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21862</xdr:rowOff>
    </xdr:from>
    <xdr:ext cx="762000" cy="259045"/>
    <xdr:sp macro="" textlink="">
      <xdr:nvSpPr>
        <xdr:cNvPr id="427" name="公債費以外平均値テキスト"/>
        <xdr:cNvSpPr txBox="1"/>
      </xdr:nvSpPr>
      <xdr:spPr>
        <a:xfrm>
          <a:off x="16598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28" name="フローチャート: 判断 427"/>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10413</xdr:rowOff>
    </xdr:from>
    <xdr:to>
      <xdr:col>78</xdr:col>
      <xdr:colOff>69850</xdr:colOff>
      <xdr:row>77</xdr:row>
      <xdr:rowOff>51563</xdr:rowOff>
    </xdr:to>
    <xdr:cxnSp macro="">
      <xdr:nvCxnSpPr>
        <xdr:cNvPr id="429" name="直線コネクタ 428"/>
        <xdr:cNvCxnSpPr/>
      </xdr:nvCxnSpPr>
      <xdr:spPr>
        <a:xfrm flipV="1">
          <a:off x="14782800" y="13212063"/>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19050</xdr:rowOff>
    </xdr:from>
    <xdr:to>
      <xdr:col>78</xdr:col>
      <xdr:colOff>120650</xdr:colOff>
      <xdr:row>77</xdr:row>
      <xdr:rowOff>120650</xdr:rowOff>
    </xdr:to>
    <xdr:sp macro="" textlink="">
      <xdr:nvSpPr>
        <xdr:cNvPr id="430" name="フローチャート: 判断 429"/>
        <xdr:cNvSpPr/>
      </xdr:nvSpPr>
      <xdr:spPr>
        <a:xfrm>
          <a:off x="15621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105427</xdr:rowOff>
    </xdr:from>
    <xdr:ext cx="736600" cy="259045"/>
    <xdr:sp macro="" textlink="">
      <xdr:nvSpPr>
        <xdr:cNvPr id="431" name="テキスト ボックス 430"/>
        <xdr:cNvSpPr txBox="1"/>
      </xdr:nvSpPr>
      <xdr:spPr>
        <a:xfrm>
          <a:off x="15290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xdr:rowOff>
    </xdr:from>
    <xdr:to>
      <xdr:col>73</xdr:col>
      <xdr:colOff>180975</xdr:colOff>
      <xdr:row>77</xdr:row>
      <xdr:rowOff>51563</xdr:rowOff>
    </xdr:to>
    <xdr:cxnSp macro="">
      <xdr:nvCxnSpPr>
        <xdr:cNvPr id="432" name="直線コネクタ 431"/>
        <xdr:cNvCxnSpPr/>
      </xdr:nvCxnSpPr>
      <xdr:spPr>
        <a:xfrm>
          <a:off x="13893800" y="1320292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33" name="フローチャート: 判断 432"/>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34" name="テキスト ボックス 433"/>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94996</xdr:rowOff>
    </xdr:from>
    <xdr:to>
      <xdr:col>69</xdr:col>
      <xdr:colOff>92075</xdr:colOff>
      <xdr:row>77</xdr:row>
      <xdr:rowOff>1270</xdr:rowOff>
    </xdr:to>
    <xdr:cxnSp macro="">
      <xdr:nvCxnSpPr>
        <xdr:cNvPr id="435" name="直線コネクタ 434"/>
        <xdr:cNvCxnSpPr/>
      </xdr:nvCxnSpPr>
      <xdr:spPr>
        <a:xfrm>
          <a:off x="13004800" y="131251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6" name="フローチャート: 判断 435"/>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37" name="テキスト ボックス 436"/>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8" name="フローチャート: 判断 437"/>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167149</xdr:rowOff>
    </xdr:from>
    <xdr:ext cx="762000" cy="259045"/>
    <xdr:sp macro="" textlink="">
      <xdr:nvSpPr>
        <xdr:cNvPr id="439" name="テキスト ボックス 438"/>
        <xdr:cNvSpPr txBox="1"/>
      </xdr:nvSpPr>
      <xdr:spPr>
        <a:xfrm>
          <a:off x="12623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45" name="楕円 444"/>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36847</xdr:rowOff>
    </xdr:from>
    <xdr:ext cx="762000" cy="259045"/>
    <xdr:sp macro="" textlink="">
      <xdr:nvSpPr>
        <xdr:cNvPr id="446" name="公債費以外該当値テキスト"/>
        <xdr:cNvSpPr txBox="1"/>
      </xdr:nvSpPr>
      <xdr:spPr>
        <a:xfrm>
          <a:off x="16598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131063</xdr:rowOff>
    </xdr:from>
    <xdr:to>
      <xdr:col>78</xdr:col>
      <xdr:colOff>120650</xdr:colOff>
      <xdr:row>77</xdr:row>
      <xdr:rowOff>61213</xdr:rowOff>
    </xdr:to>
    <xdr:sp macro="" textlink="">
      <xdr:nvSpPr>
        <xdr:cNvPr id="447" name="楕円 446"/>
        <xdr:cNvSpPr/>
      </xdr:nvSpPr>
      <xdr:spPr>
        <a:xfrm>
          <a:off x="15621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71391</xdr:rowOff>
    </xdr:from>
    <xdr:ext cx="736600" cy="259045"/>
    <xdr:sp macro="" textlink="">
      <xdr:nvSpPr>
        <xdr:cNvPr id="448" name="テキスト ボックス 447"/>
        <xdr:cNvSpPr txBox="1"/>
      </xdr:nvSpPr>
      <xdr:spPr>
        <a:xfrm>
          <a:off x="15290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763</xdr:rowOff>
    </xdr:from>
    <xdr:to>
      <xdr:col>74</xdr:col>
      <xdr:colOff>31750</xdr:colOff>
      <xdr:row>77</xdr:row>
      <xdr:rowOff>102363</xdr:rowOff>
    </xdr:to>
    <xdr:sp macro="" textlink="">
      <xdr:nvSpPr>
        <xdr:cNvPr id="449" name="楕円 448"/>
        <xdr:cNvSpPr/>
      </xdr:nvSpPr>
      <xdr:spPr>
        <a:xfrm>
          <a:off x="14732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87140</xdr:rowOff>
    </xdr:from>
    <xdr:ext cx="762000" cy="259045"/>
    <xdr:sp macro="" textlink="">
      <xdr:nvSpPr>
        <xdr:cNvPr id="450" name="テキスト ボックス 449"/>
        <xdr:cNvSpPr txBox="1"/>
      </xdr:nvSpPr>
      <xdr:spPr>
        <a:xfrm>
          <a:off x="14401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121920</xdr:rowOff>
    </xdr:from>
    <xdr:to>
      <xdr:col>69</xdr:col>
      <xdr:colOff>142875</xdr:colOff>
      <xdr:row>77</xdr:row>
      <xdr:rowOff>52070</xdr:rowOff>
    </xdr:to>
    <xdr:sp macro="" textlink="">
      <xdr:nvSpPr>
        <xdr:cNvPr id="451" name="楕円 450"/>
        <xdr:cNvSpPr/>
      </xdr:nvSpPr>
      <xdr:spPr>
        <a:xfrm>
          <a:off x="13843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52" name="テキスト ボックス 451"/>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53" name="楕円 452"/>
        <xdr:cNvSpPr/>
      </xdr:nvSpPr>
      <xdr:spPr>
        <a:xfrm>
          <a:off x="12954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155973</xdr:rowOff>
    </xdr:from>
    <xdr:ext cx="762000" cy="259045"/>
    <xdr:sp macro="" textlink="">
      <xdr:nvSpPr>
        <xdr:cNvPr id="454" name="テキスト ボックス 453"/>
        <xdr:cNvSpPr txBox="1"/>
      </xdr:nvSpPr>
      <xdr:spPr>
        <a:xfrm>
          <a:off x="12623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山口県周南市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96444</xdr:rowOff>
    </xdr:from>
    <xdr:to>
      <xdr:col>29</xdr:col>
      <xdr:colOff>127000</xdr:colOff>
      <xdr:row>19</xdr:row>
      <xdr:rowOff>84233</xdr:rowOff>
    </xdr:to>
    <xdr:cxnSp macro="">
      <xdr:nvCxnSpPr>
        <xdr:cNvPr id="45" name="直線コネクタ 44"/>
        <xdr:cNvCxnSpPr/>
      </xdr:nvCxnSpPr>
      <xdr:spPr bwMode="auto">
        <a:xfrm flipV="1">
          <a:off x="5651500" y="2201469"/>
          <a:ext cx="0" cy="1187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56310</xdr:rowOff>
    </xdr:from>
    <xdr:ext cx="762000" cy="259045"/>
    <xdr:sp macro="" textlink="">
      <xdr:nvSpPr>
        <xdr:cNvPr id="46" name="人口1人当たり決算額の推移最小値テキスト130"/>
        <xdr:cNvSpPr txBox="1"/>
      </xdr:nvSpPr>
      <xdr:spPr>
        <a:xfrm>
          <a:off x="5740400" y="336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84233</xdr:rowOff>
    </xdr:from>
    <xdr:to>
      <xdr:col>30</xdr:col>
      <xdr:colOff>25400</xdr:colOff>
      <xdr:row>19</xdr:row>
      <xdr:rowOff>84233</xdr:rowOff>
    </xdr:to>
    <xdr:cxnSp macro="">
      <xdr:nvCxnSpPr>
        <xdr:cNvPr id="47" name="直線コネクタ 46"/>
        <xdr:cNvCxnSpPr/>
      </xdr:nvCxnSpPr>
      <xdr:spPr bwMode="auto">
        <a:xfrm>
          <a:off x="5562600" y="3389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11371</xdr:rowOff>
    </xdr:from>
    <xdr:ext cx="762000" cy="259045"/>
    <xdr:sp macro="" textlink="">
      <xdr:nvSpPr>
        <xdr:cNvPr id="48" name="人口1人当たり決算額の推移最大値テキスト130"/>
        <xdr:cNvSpPr txBox="1"/>
      </xdr:nvSpPr>
      <xdr:spPr>
        <a:xfrm>
          <a:off x="5740400" y="194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96444</xdr:rowOff>
    </xdr:from>
    <xdr:to>
      <xdr:col>30</xdr:col>
      <xdr:colOff>25400</xdr:colOff>
      <xdr:row>12</xdr:row>
      <xdr:rowOff>96444</xdr:rowOff>
    </xdr:to>
    <xdr:cxnSp macro="">
      <xdr:nvCxnSpPr>
        <xdr:cNvPr id="49" name="直線コネクタ 48"/>
        <xdr:cNvCxnSpPr/>
      </xdr:nvCxnSpPr>
      <xdr:spPr bwMode="auto">
        <a:xfrm>
          <a:off x="5562600" y="2201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159747</xdr:rowOff>
    </xdr:from>
    <xdr:to>
      <xdr:col>29</xdr:col>
      <xdr:colOff>127000</xdr:colOff>
      <xdr:row>16</xdr:row>
      <xdr:rowOff>32893</xdr:rowOff>
    </xdr:to>
    <xdr:cxnSp macro="">
      <xdr:nvCxnSpPr>
        <xdr:cNvPr id="50" name="直線コネクタ 49"/>
        <xdr:cNvCxnSpPr/>
      </xdr:nvCxnSpPr>
      <xdr:spPr bwMode="auto">
        <a:xfrm flipV="1">
          <a:off x="5003800" y="2779122"/>
          <a:ext cx="647700" cy="44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28065</xdr:rowOff>
    </xdr:from>
    <xdr:ext cx="762000" cy="259045"/>
    <xdr:sp macro="" textlink="">
      <xdr:nvSpPr>
        <xdr:cNvPr id="51" name="人口1人当たり決算額の推移平均値テキスト130"/>
        <xdr:cNvSpPr txBox="1"/>
      </xdr:nvSpPr>
      <xdr:spPr>
        <a:xfrm>
          <a:off x="5740400" y="29903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55988</xdr:rowOff>
    </xdr:from>
    <xdr:to>
      <xdr:col>29</xdr:col>
      <xdr:colOff>177800</xdr:colOff>
      <xdr:row>17</xdr:row>
      <xdr:rowOff>157588</xdr:rowOff>
    </xdr:to>
    <xdr:sp macro="" textlink="">
      <xdr:nvSpPr>
        <xdr:cNvPr id="52" name="フローチャート: 判断 51"/>
        <xdr:cNvSpPr/>
      </xdr:nvSpPr>
      <xdr:spPr bwMode="auto">
        <a:xfrm>
          <a:off x="56007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21444</xdr:rowOff>
    </xdr:from>
    <xdr:to>
      <xdr:col>26</xdr:col>
      <xdr:colOff>50800</xdr:colOff>
      <xdr:row>16</xdr:row>
      <xdr:rowOff>32893</xdr:rowOff>
    </xdr:to>
    <xdr:cxnSp macro="">
      <xdr:nvCxnSpPr>
        <xdr:cNvPr id="53" name="直線コネクタ 52"/>
        <xdr:cNvCxnSpPr/>
      </xdr:nvCxnSpPr>
      <xdr:spPr bwMode="auto">
        <a:xfrm>
          <a:off x="4305300" y="2812269"/>
          <a:ext cx="698500" cy="11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42672</xdr:rowOff>
    </xdr:from>
    <xdr:to>
      <xdr:col>26</xdr:col>
      <xdr:colOff>101600</xdr:colOff>
      <xdr:row>17</xdr:row>
      <xdr:rowOff>144272</xdr:rowOff>
    </xdr:to>
    <xdr:sp macro="" textlink="">
      <xdr:nvSpPr>
        <xdr:cNvPr id="54" name="フローチャート: 判断 53"/>
        <xdr:cNvSpPr/>
      </xdr:nvSpPr>
      <xdr:spPr bwMode="auto">
        <a:xfrm>
          <a:off x="49530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129049</xdr:rowOff>
    </xdr:from>
    <xdr:ext cx="736600" cy="259045"/>
    <xdr:sp macro="" textlink="">
      <xdr:nvSpPr>
        <xdr:cNvPr id="55" name="テキスト ボックス 54"/>
        <xdr:cNvSpPr txBox="1"/>
      </xdr:nvSpPr>
      <xdr:spPr>
        <a:xfrm>
          <a:off x="4622800" y="3091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21444</xdr:rowOff>
    </xdr:from>
    <xdr:to>
      <xdr:col>22</xdr:col>
      <xdr:colOff>114300</xdr:colOff>
      <xdr:row>16</xdr:row>
      <xdr:rowOff>34207</xdr:rowOff>
    </xdr:to>
    <xdr:cxnSp macro="">
      <xdr:nvCxnSpPr>
        <xdr:cNvPr id="56" name="直線コネクタ 55"/>
        <xdr:cNvCxnSpPr/>
      </xdr:nvCxnSpPr>
      <xdr:spPr bwMode="auto">
        <a:xfrm flipV="1">
          <a:off x="3606800" y="2812269"/>
          <a:ext cx="698500" cy="12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64503</xdr:rowOff>
    </xdr:from>
    <xdr:to>
      <xdr:col>22</xdr:col>
      <xdr:colOff>165100</xdr:colOff>
      <xdr:row>17</xdr:row>
      <xdr:rowOff>166103</xdr:rowOff>
    </xdr:to>
    <xdr:sp macro="" textlink="">
      <xdr:nvSpPr>
        <xdr:cNvPr id="57" name="フローチャート: 判断 56"/>
        <xdr:cNvSpPr/>
      </xdr:nvSpPr>
      <xdr:spPr bwMode="auto">
        <a:xfrm>
          <a:off x="42545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150880</xdr:rowOff>
    </xdr:from>
    <xdr:ext cx="762000" cy="259045"/>
    <xdr:sp macro="" textlink="">
      <xdr:nvSpPr>
        <xdr:cNvPr id="58" name="テキスト ボックス 57"/>
        <xdr:cNvSpPr txBox="1"/>
      </xdr:nvSpPr>
      <xdr:spPr>
        <a:xfrm>
          <a:off x="3924300" y="3113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34207</xdr:rowOff>
    </xdr:from>
    <xdr:to>
      <xdr:col>18</xdr:col>
      <xdr:colOff>177800</xdr:colOff>
      <xdr:row>16</xdr:row>
      <xdr:rowOff>60858</xdr:rowOff>
    </xdr:to>
    <xdr:cxnSp macro="">
      <xdr:nvCxnSpPr>
        <xdr:cNvPr id="59" name="直線コネクタ 58"/>
        <xdr:cNvCxnSpPr/>
      </xdr:nvCxnSpPr>
      <xdr:spPr bwMode="auto">
        <a:xfrm flipV="1">
          <a:off x="2908300" y="2825032"/>
          <a:ext cx="698500" cy="26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63684</xdr:rowOff>
    </xdr:from>
    <xdr:to>
      <xdr:col>19</xdr:col>
      <xdr:colOff>38100</xdr:colOff>
      <xdr:row>17</xdr:row>
      <xdr:rowOff>165284</xdr:rowOff>
    </xdr:to>
    <xdr:sp macro="" textlink="">
      <xdr:nvSpPr>
        <xdr:cNvPr id="60" name="フローチャート: 判断 59"/>
        <xdr:cNvSpPr/>
      </xdr:nvSpPr>
      <xdr:spPr bwMode="auto">
        <a:xfrm>
          <a:off x="3556000" y="3025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150061</xdr:rowOff>
    </xdr:from>
    <xdr:ext cx="762000" cy="259045"/>
    <xdr:sp macro="" textlink="">
      <xdr:nvSpPr>
        <xdr:cNvPr id="61" name="テキスト ボックス 60"/>
        <xdr:cNvSpPr txBox="1"/>
      </xdr:nvSpPr>
      <xdr:spPr>
        <a:xfrm>
          <a:off x="3225800" y="3112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89268</xdr:rowOff>
    </xdr:from>
    <xdr:to>
      <xdr:col>15</xdr:col>
      <xdr:colOff>101600</xdr:colOff>
      <xdr:row>18</xdr:row>
      <xdr:rowOff>19418</xdr:rowOff>
    </xdr:to>
    <xdr:sp macro="" textlink="">
      <xdr:nvSpPr>
        <xdr:cNvPr id="62" name="フローチャート: 判断 61"/>
        <xdr:cNvSpPr/>
      </xdr:nvSpPr>
      <xdr:spPr bwMode="auto">
        <a:xfrm>
          <a:off x="2857500" y="3051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4195</xdr:rowOff>
    </xdr:from>
    <xdr:ext cx="762000" cy="259045"/>
    <xdr:sp macro="" textlink="">
      <xdr:nvSpPr>
        <xdr:cNvPr id="63" name="テキスト ボックス 62"/>
        <xdr:cNvSpPr txBox="1"/>
      </xdr:nvSpPr>
      <xdr:spPr>
        <a:xfrm>
          <a:off x="2527300" y="313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108947</xdr:rowOff>
    </xdr:from>
    <xdr:to>
      <xdr:col>29</xdr:col>
      <xdr:colOff>177800</xdr:colOff>
      <xdr:row>16</xdr:row>
      <xdr:rowOff>39097</xdr:rowOff>
    </xdr:to>
    <xdr:sp macro="" textlink="">
      <xdr:nvSpPr>
        <xdr:cNvPr id="69" name="楕円 68"/>
        <xdr:cNvSpPr/>
      </xdr:nvSpPr>
      <xdr:spPr bwMode="auto">
        <a:xfrm>
          <a:off x="5600700" y="2728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125474</xdr:rowOff>
    </xdr:from>
    <xdr:ext cx="762000" cy="259045"/>
    <xdr:sp macro="" textlink="">
      <xdr:nvSpPr>
        <xdr:cNvPr id="70" name="人口1人当たり決算額の推移該当値テキスト130"/>
        <xdr:cNvSpPr txBox="1"/>
      </xdr:nvSpPr>
      <xdr:spPr>
        <a:xfrm>
          <a:off x="5740400" y="257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153543</xdr:rowOff>
    </xdr:from>
    <xdr:to>
      <xdr:col>26</xdr:col>
      <xdr:colOff>101600</xdr:colOff>
      <xdr:row>16</xdr:row>
      <xdr:rowOff>83693</xdr:rowOff>
    </xdr:to>
    <xdr:sp macro="" textlink="">
      <xdr:nvSpPr>
        <xdr:cNvPr id="71" name="楕円 70"/>
        <xdr:cNvSpPr/>
      </xdr:nvSpPr>
      <xdr:spPr bwMode="auto">
        <a:xfrm>
          <a:off x="4953000" y="2772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93870</xdr:rowOff>
    </xdr:from>
    <xdr:ext cx="736600" cy="259045"/>
    <xdr:sp macro="" textlink="">
      <xdr:nvSpPr>
        <xdr:cNvPr id="72" name="テキスト ボックス 71"/>
        <xdr:cNvSpPr txBox="1"/>
      </xdr:nvSpPr>
      <xdr:spPr>
        <a:xfrm>
          <a:off x="4622800" y="2541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142094</xdr:rowOff>
    </xdr:from>
    <xdr:to>
      <xdr:col>22</xdr:col>
      <xdr:colOff>165100</xdr:colOff>
      <xdr:row>16</xdr:row>
      <xdr:rowOff>72244</xdr:rowOff>
    </xdr:to>
    <xdr:sp macro="" textlink="">
      <xdr:nvSpPr>
        <xdr:cNvPr id="73" name="楕円 72"/>
        <xdr:cNvSpPr/>
      </xdr:nvSpPr>
      <xdr:spPr bwMode="auto">
        <a:xfrm>
          <a:off x="4254500" y="2761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82421</xdr:rowOff>
    </xdr:from>
    <xdr:ext cx="762000" cy="259045"/>
    <xdr:sp macro="" textlink="">
      <xdr:nvSpPr>
        <xdr:cNvPr id="74" name="テキスト ボックス 73"/>
        <xdr:cNvSpPr txBox="1"/>
      </xdr:nvSpPr>
      <xdr:spPr>
        <a:xfrm>
          <a:off x="3924300" y="253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154857</xdr:rowOff>
    </xdr:from>
    <xdr:to>
      <xdr:col>19</xdr:col>
      <xdr:colOff>38100</xdr:colOff>
      <xdr:row>16</xdr:row>
      <xdr:rowOff>85007</xdr:rowOff>
    </xdr:to>
    <xdr:sp macro="" textlink="">
      <xdr:nvSpPr>
        <xdr:cNvPr id="75" name="楕円 74"/>
        <xdr:cNvSpPr/>
      </xdr:nvSpPr>
      <xdr:spPr bwMode="auto">
        <a:xfrm>
          <a:off x="3556000" y="2774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95184</xdr:rowOff>
    </xdr:from>
    <xdr:ext cx="762000" cy="259045"/>
    <xdr:sp macro="" textlink="">
      <xdr:nvSpPr>
        <xdr:cNvPr id="76" name="テキスト ボックス 75"/>
        <xdr:cNvSpPr txBox="1"/>
      </xdr:nvSpPr>
      <xdr:spPr>
        <a:xfrm>
          <a:off x="3225800" y="254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10058</xdr:rowOff>
    </xdr:from>
    <xdr:to>
      <xdr:col>15</xdr:col>
      <xdr:colOff>101600</xdr:colOff>
      <xdr:row>16</xdr:row>
      <xdr:rowOff>111658</xdr:rowOff>
    </xdr:to>
    <xdr:sp macro="" textlink="">
      <xdr:nvSpPr>
        <xdr:cNvPr id="77" name="楕円 76"/>
        <xdr:cNvSpPr/>
      </xdr:nvSpPr>
      <xdr:spPr bwMode="auto">
        <a:xfrm>
          <a:off x="2857500" y="2800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121835</xdr:rowOff>
    </xdr:from>
    <xdr:ext cx="762000" cy="259045"/>
    <xdr:sp macro="" textlink="">
      <xdr:nvSpPr>
        <xdr:cNvPr id="78" name="テキスト ボックス 77"/>
        <xdr:cNvSpPr txBox="1"/>
      </xdr:nvSpPr>
      <xdr:spPr>
        <a:xfrm>
          <a:off x="2527300" y="2569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104559</xdr:rowOff>
    </xdr:from>
    <xdr:to>
      <xdr:col>29</xdr:col>
      <xdr:colOff>127000</xdr:colOff>
      <xdr:row>37</xdr:row>
      <xdr:rowOff>289992</xdr:rowOff>
    </xdr:to>
    <xdr:cxnSp macro="">
      <xdr:nvCxnSpPr>
        <xdr:cNvPr id="106" name="直線コネクタ 105"/>
        <xdr:cNvCxnSpPr/>
      </xdr:nvCxnSpPr>
      <xdr:spPr bwMode="auto">
        <a:xfrm flipV="1">
          <a:off x="5651500" y="6029109"/>
          <a:ext cx="0" cy="13855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262069</xdr:rowOff>
    </xdr:from>
    <xdr:ext cx="762000" cy="259045"/>
    <xdr:sp macro="" textlink="">
      <xdr:nvSpPr>
        <xdr:cNvPr id="107" name="人口1人当たり決算額の推移最小値テキスト445"/>
        <xdr:cNvSpPr txBox="1"/>
      </xdr:nvSpPr>
      <xdr:spPr>
        <a:xfrm>
          <a:off x="5740400" y="738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289992</xdr:rowOff>
    </xdr:from>
    <xdr:to>
      <xdr:col>30</xdr:col>
      <xdr:colOff>25400</xdr:colOff>
      <xdr:row>37</xdr:row>
      <xdr:rowOff>289992</xdr:rowOff>
    </xdr:to>
    <xdr:cxnSp macro="">
      <xdr:nvCxnSpPr>
        <xdr:cNvPr id="108" name="直線コネクタ 107"/>
        <xdr:cNvCxnSpPr/>
      </xdr:nvCxnSpPr>
      <xdr:spPr bwMode="auto">
        <a:xfrm>
          <a:off x="5562600" y="74146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19486</xdr:rowOff>
    </xdr:from>
    <xdr:ext cx="762000" cy="259045"/>
    <xdr:sp macro="" textlink="">
      <xdr:nvSpPr>
        <xdr:cNvPr id="109" name="人口1人当たり決算額の推移最大値テキスト445"/>
        <xdr:cNvSpPr txBox="1"/>
      </xdr:nvSpPr>
      <xdr:spPr>
        <a:xfrm>
          <a:off x="5740400" y="577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104559</xdr:rowOff>
    </xdr:from>
    <xdr:to>
      <xdr:col>30</xdr:col>
      <xdr:colOff>25400</xdr:colOff>
      <xdr:row>33</xdr:row>
      <xdr:rowOff>104559</xdr:rowOff>
    </xdr:to>
    <xdr:cxnSp macro="">
      <xdr:nvCxnSpPr>
        <xdr:cNvPr id="110" name="直線コネクタ 109"/>
        <xdr:cNvCxnSpPr/>
      </xdr:nvCxnSpPr>
      <xdr:spPr bwMode="auto">
        <a:xfrm>
          <a:off x="5562600" y="6029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267589</xdr:rowOff>
    </xdr:from>
    <xdr:to>
      <xdr:col>29</xdr:col>
      <xdr:colOff>127000</xdr:colOff>
      <xdr:row>34</xdr:row>
      <xdr:rowOff>326301</xdr:rowOff>
    </xdr:to>
    <xdr:cxnSp macro="">
      <xdr:nvCxnSpPr>
        <xdr:cNvPr id="111" name="直線コネクタ 110"/>
        <xdr:cNvCxnSpPr/>
      </xdr:nvCxnSpPr>
      <xdr:spPr bwMode="auto">
        <a:xfrm flipV="1">
          <a:off x="5003800" y="6535039"/>
          <a:ext cx="647700" cy="58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116971</xdr:rowOff>
    </xdr:from>
    <xdr:ext cx="762000" cy="259045"/>
    <xdr:sp macro="" textlink="">
      <xdr:nvSpPr>
        <xdr:cNvPr id="112" name="人口1人当たり決算額の推移平均値テキスト445"/>
        <xdr:cNvSpPr txBox="1"/>
      </xdr:nvSpPr>
      <xdr:spPr>
        <a:xfrm>
          <a:off x="5740400" y="672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144894</xdr:rowOff>
    </xdr:from>
    <xdr:to>
      <xdr:col>29</xdr:col>
      <xdr:colOff>177800</xdr:colOff>
      <xdr:row>35</xdr:row>
      <xdr:rowOff>246494</xdr:rowOff>
    </xdr:to>
    <xdr:sp macro="" textlink="">
      <xdr:nvSpPr>
        <xdr:cNvPr id="113" name="フローチャート: 判断 112"/>
        <xdr:cNvSpPr/>
      </xdr:nvSpPr>
      <xdr:spPr bwMode="auto">
        <a:xfrm>
          <a:off x="56007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299212</xdr:rowOff>
    </xdr:from>
    <xdr:to>
      <xdr:col>26</xdr:col>
      <xdr:colOff>50800</xdr:colOff>
      <xdr:row>34</xdr:row>
      <xdr:rowOff>326301</xdr:rowOff>
    </xdr:to>
    <xdr:cxnSp macro="">
      <xdr:nvCxnSpPr>
        <xdr:cNvPr id="114" name="直線コネクタ 113"/>
        <xdr:cNvCxnSpPr/>
      </xdr:nvCxnSpPr>
      <xdr:spPr bwMode="auto">
        <a:xfrm>
          <a:off x="4305300" y="6566662"/>
          <a:ext cx="698500" cy="27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118834</xdr:rowOff>
    </xdr:from>
    <xdr:to>
      <xdr:col>26</xdr:col>
      <xdr:colOff>101600</xdr:colOff>
      <xdr:row>35</xdr:row>
      <xdr:rowOff>220434</xdr:rowOff>
    </xdr:to>
    <xdr:sp macro="" textlink="">
      <xdr:nvSpPr>
        <xdr:cNvPr id="115" name="フローチャート: 判断 114"/>
        <xdr:cNvSpPr/>
      </xdr:nvSpPr>
      <xdr:spPr bwMode="auto">
        <a:xfrm>
          <a:off x="49530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205211</xdr:rowOff>
    </xdr:from>
    <xdr:ext cx="736600" cy="259045"/>
    <xdr:sp macro="" textlink="">
      <xdr:nvSpPr>
        <xdr:cNvPr id="116" name="テキスト ボックス 115"/>
        <xdr:cNvSpPr txBox="1"/>
      </xdr:nvSpPr>
      <xdr:spPr>
        <a:xfrm>
          <a:off x="4622800" y="6815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264464</xdr:rowOff>
    </xdr:from>
    <xdr:to>
      <xdr:col>22</xdr:col>
      <xdr:colOff>114300</xdr:colOff>
      <xdr:row>34</xdr:row>
      <xdr:rowOff>299212</xdr:rowOff>
    </xdr:to>
    <xdr:cxnSp macro="">
      <xdr:nvCxnSpPr>
        <xdr:cNvPr id="117" name="直線コネクタ 116"/>
        <xdr:cNvCxnSpPr/>
      </xdr:nvCxnSpPr>
      <xdr:spPr bwMode="auto">
        <a:xfrm>
          <a:off x="3606800" y="6531914"/>
          <a:ext cx="698500" cy="34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88773</xdr:rowOff>
    </xdr:from>
    <xdr:to>
      <xdr:col>22</xdr:col>
      <xdr:colOff>165100</xdr:colOff>
      <xdr:row>35</xdr:row>
      <xdr:rowOff>190373</xdr:rowOff>
    </xdr:to>
    <xdr:sp macro="" textlink="">
      <xdr:nvSpPr>
        <xdr:cNvPr id="118" name="フローチャート: 判断 117"/>
        <xdr:cNvSpPr/>
      </xdr:nvSpPr>
      <xdr:spPr bwMode="auto">
        <a:xfrm>
          <a:off x="42545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175150</xdr:rowOff>
    </xdr:from>
    <xdr:ext cx="762000" cy="259045"/>
    <xdr:sp macro="" textlink="">
      <xdr:nvSpPr>
        <xdr:cNvPr id="119" name="テキスト ボックス 118"/>
        <xdr:cNvSpPr txBox="1"/>
      </xdr:nvSpPr>
      <xdr:spPr>
        <a:xfrm>
          <a:off x="3924300" y="678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247358</xdr:rowOff>
    </xdr:from>
    <xdr:to>
      <xdr:col>18</xdr:col>
      <xdr:colOff>177800</xdr:colOff>
      <xdr:row>34</xdr:row>
      <xdr:rowOff>264464</xdr:rowOff>
    </xdr:to>
    <xdr:cxnSp macro="">
      <xdr:nvCxnSpPr>
        <xdr:cNvPr id="120" name="直線コネクタ 119"/>
        <xdr:cNvCxnSpPr/>
      </xdr:nvCxnSpPr>
      <xdr:spPr bwMode="auto">
        <a:xfrm>
          <a:off x="2908300" y="6514808"/>
          <a:ext cx="698500" cy="17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69114</xdr:rowOff>
    </xdr:from>
    <xdr:to>
      <xdr:col>19</xdr:col>
      <xdr:colOff>38100</xdr:colOff>
      <xdr:row>35</xdr:row>
      <xdr:rowOff>170714</xdr:rowOff>
    </xdr:to>
    <xdr:sp macro="" textlink="">
      <xdr:nvSpPr>
        <xdr:cNvPr id="121" name="フローチャート: 判断 120"/>
        <xdr:cNvSpPr/>
      </xdr:nvSpPr>
      <xdr:spPr bwMode="auto">
        <a:xfrm>
          <a:off x="3556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155491</xdr:rowOff>
    </xdr:from>
    <xdr:ext cx="762000" cy="259045"/>
    <xdr:sp macro="" textlink="">
      <xdr:nvSpPr>
        <xdr:cNvPr id="122" name="テキスト ボックス 121"/>
        <xdr:cNvSpPr txBox="1"/>
      </xdr:nvSpPr>
      <xdr:spPr>
        <a:xfrm>
          <a:off x="3225800" y="676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338404</xdr:rowOff>
    </xdr:from>
    <xdr:to>
      <xdr:col>15</xdr:col>
      <xdr:colOff>101600</xdr:colOff>
      <xdr:row>35</xdr:row>
      <xdr:rowOff>97104</xdr:rowOff>
    </xdr:to>
    <xdr:sp macro="" textlink="">
      <xdr:nvSpPr>
        <xdr:cNvPr id="123" name="フローチャート: 判断 122"/>
        <xdr:cNvSpPr/>
      </xdr:nvSpPr>
      <xdr:spPr bwMode="auto">
        <a:xfrm>
          <a:off x="2857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81881</xdr:rowOff>
    </xdr:from>
    <xdr:ext cx="762000" cy="259045"/>
    <xdr:sp macro="" textlink="">
      <xdr:nvSpPr>
        <xdr:cNvPr id="124" name="テキスト ボックス 123"/>
        <xdr:cNvSpPr txBox="1"/>
      </xdr:nvSpPr>
      <xdr:spPr>
        <a:xfrm>
          <a:off x="2527300" y="6692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216789</xdr:rowOff>
    </xdr:from>
    <xdr:to>
      <xdr:col>29</xdr:col>
      <xdr:colOff>177800</xdr:colOff>
      <xdr:row>34</xdr:row>
      <xdr:rowOff>318389</xdr:rowOff>
    </xdr:to>
    <xdr:sp macro="" textlink="">
      <xdr:nvSpPr>
        <xdr:cNvPr id="130" name="楕円 129"/>
        <xdr:cNvSpPr/>
      </xdr:nvSpPr>
      <xdr:spPr bwMode="auto">
        <a:xfrm>
          <a:off x="5600700" y="6484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61866</xdr:rowOff>
    </xdr:from>
    <xdr:ext cx="762000" cy="259045"/>
    <xdr:sp macro="" textlink="">
      <xdr:nvSpPr>
        <xdr:cNvPr id="131" name="人口1人当たり決算額の推移該当値テキスト445"/>
        <xdr:cNvSpPr txBox="1"/>
      </xdr:nvSpPr>
      <xdr:spPr>
        <a:xfrm>
          <a:off x="5740400" y="632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275501</xdr:rowOff>
    </xdr:from>
    <xdr:to>
      <xdr:col>26</xdr:col>
      <xdr:colOff>101600</xdr:colOff>
      <xdr:row>35</xdr:row>
      <xdr:rowOff>34201</xdr:rowOff>
    </xdr:to>
    <xdr:sp macro="" textlink="">
      <xdr:nvSpPr>
        <xdr:cNvPr id="132" name="楕円 131"/>
        <xdr:cNvSpPr/>
      </xdr:nvSpPr>
      <xdr:spPr bwMode="auto">
        <a:xfrm>
          <a:off x="4953000" y="6542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44378</xdr:rowOff>
    </xdr:from>
    <xdr:ext cx="736600" cy="259045"/>
    <xdr:sp macro="" textlink="">
      <xdr:nvSpPr>
        <xdr:cNvPr id="133" name="テキスト ボックス 132"/>
        <xdr:cNvSpPr txBox="1"/>
      </xdr:nvSpPr>
      <xdr:spPr>
        <a:xfrm>
          <a:off x="4622800" y="6311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248412</xdr:rowOff>
    </xdr:from>
    <xdr:to>
      <xdr:col>22</xdr:col>
      <xdr:colOff>165100</xdr:colOff>
      <xdr:row>35</xdr:row>
      <xdr:rowOff>7112</xdr:rowOff>
    </xdr:to>
    <xdr:sp macro="" textlink="">
      <xdr:nvSpPr>
        <xdr:cNvPr id="134" name="楕円 133"/>
        <xdr:cNvSpPr/>
      </xdr:nvSpPr>
      <xdr:spPr bwMode="auto">
        <a:xfrm>
          <a:off x="4254500" y="6515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17289</xdr:rowOff>
    </xdr:from>
    <xdr:ext cx="762000" cy="259045"/>
    <xdr:sp macro="" textlink="">
      <xdr:nvSpPr>
        <xdr:cNvPr id="135" name="テキスト ボックス 134"/>
        <xdr:cNvSpPr txBox="1"/>
      </xdr:nvSpPr>
      <xdr:spPr>
        <a:xfrm>
          <a:off x="3924300" y="6284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213665</xdr:rowOff>
    </xdr:from>
    <xdr:to>
      <xdr:col>19</xdr:col>
      <xdr:colOff>38100</xdr:colOff>
      <xdr:row>34</xdr:row>
      <xdr:rowOff>315264</xdr:rowOff>
    </xdr:to>
    <xdr:sp macro="" textlink="">
      <xdr:nvSpPr>
        <xdr:cNvPr id="136" name="楕円 135"/>
        <xdr:cNvSpPr/>
      </xdr:nvSpPr>
      <xdr:spPr bwMode="auto">
        <a:xfrm>
          <a:off x="3556000" y="6481115"/>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325442</xdr:rowOff>
    </xdr:from>
    <xdr:ext cx="762000" cy="259045"/>
    <xdr:sp macro="" textlink="">
      <xdr:nvSpPr>
        <xdr:cNvPr id="137" name="テキスト ボックス 136"/>
        <xdr:cNvSpPr txBox="1"/>
      </xdr:nvSpPr>
      <xdr:spPr>
        <a:xfrm>
          <a:off x="3225800" y="624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196558</xdr:rowOff>
    </xdr:from>
    <xdr:to>
      <xdr:col>15</xdr:col>
      <xdr:colOff>101600</xdr:colOff>
      <xdr:row>34</xdr:row>
      <xdr:rowOff>298158</xdr:rowOff>
    </xdr:to>
    <xdr:sp macro="" textlink="">
      <xdr:nvSpPr>
        <xdr:cNvPr id="138" name="楕円 137"/>
        <xdr:cNvSpPr/>
      </xdr:nvSpPr>
      <xdr:spPr bwMode="auto">
        <a:xfrm>
          <a:off x="2857500" y="64640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308335</xdr:rowOff>
    </xdr:from>
    <xdr:ext cx="762000" cy="259045"/>
    <xdr:sp macro="" textlink="">
      <xdr:nvSpPr>
        <xdr:cNvPr id="139" name="テキスト ボックス 138"/>
        <xdr:cNvSpPr txBox="1"/>
      </xdr:nvSpPr>
      <xdr:spPr>
        <a:xfrm>
          <a:off x="2527300" y="6232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145,188
143,653
656.29
73,825,345
70,762,188
2,185,092
36,219,429
89,298,368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42513</xdr:rowOff>
    </xdr:from>
    <xdr:to>
      <xdr:col>24</xdr:col>
      <xdr:colOff>62865</xdr:colOff>
      <xdr:row>39</xdr:row>
      <xdr:rowOff>106128</xdr:rowOff>
    </xdr:to>
    <xdr:cxnSp macro="">
      <xdr:nvCxnSpPr>
        <xdr:cNvPr id="58" name="直線コネクタ 57"/>
        <xdr:cNvCxnSpPr/>
      </xdr:nvCxnSpPr>
      <xdr:spPr>
        <a:xfrm flipV="1">
          <a:off x="4633595" y="5357463"/>
          <a:ext cx="1270" cy="1435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109955</xdr:rowOff>
    </xdr:from>
    <xdr:ext cx="534377" cy="259045"/>
    <xdr:sp macro="" textlink="">
      <xdr:nvSpPr>
        <xdr:cNvPr id="59" name="人件費最小値テキスト"/>
        <xdr:cNvSpPr txBox="1"/>
      </xdr:nvSpPr>
      <xdr:spPr>
        <a:xfrm>
          <a:off x="4686300" y="67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106128</xdr:rowOff>
    </xdr:from>
    <xdr:to>
      <xdr:col>24</xdr:col>
      <xdr:colOff>152400</xdr:colOff>
      <xdr:row>39</xdr:row>
      <xdr:rowOff>106128</xdr:rowOff>
    </xdr:to>
    <xdr:cxnSp macro="">
      <xdr:nvCxnSpPr>
        <xdr:cNvPr id="60" name="直線コネクタ 59"/>
        <xdr:cNvCxnSpPr/>
      </xdr:nvCxnSpPr>
      <xdr:spPr>
        <a:xfrm>
          <a:off x="4546600" y="6792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160640</xdr:rowOff>
    </xdr:from>
    <xdr:ext cx="534377" cy="259045"/>
    <xdr:sp macro="" textlink="">
      <xdr:nvSpPr>
        <xdr:cNvPr id="61" name="人件費最大値テキスト"/>
        <xdr:cNvSpPr txBox="1"/>
      </xdr:nvSpPr>
      <xdr:spPr>
        <a:xfrm>
          <a:off x="4686300" y="51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42513</xdr:rowOff>
    </xdr:from>
    <xdr:to>
      <xdr:col>24</xdr:col>
      <xdr:colOff>152400</xdr:colOff>
      <xdr:row>31</xdr:row>
      <xdr:rowOff>42513</xdr:rowOff>
    </xdr:to>
    <xdr:cxnSp macro="">
      <xdr:nvCxnSpPr>
        <xdr:cNvPr id="62" name="直線コネクタ 61"/>
        <xdr:cNvCxnSpPr/>
      </xdr:nvCxnSpPr>
      <xdr:spPr>
        <a:xfrm>
          <a:off x="4546600" y="5357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50219</xdr:rowOff>
    </xdr:from>
    <xdr:to>
      <xdr:col>24</xdr:col>
      <xdr:colOff>63500</xdr:colOff>
      <xdr:row>33</xdr:row>
      <xdr:rowOff>104104</xdr:rowOff>
    </xdr:to>
    <xdr:cxnSp macro="">
      <xdr:nvCxnSpPr>
        <xdr:cNvPr id="63" name="直線コネクタ 62"/>
        <xdr:cNvCxnSpPr/>
      </xdr:nvCxnSpPr>
      <xdr:spPr>
        <a:xfrm flipV="1">
          <a:off x="3797300" y="5708069"/>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13965</xdr:rowOff>
    </xdr:from>
    <xdr:ext cx="534377" cy="259045"/>
    <xdr:sp macro="" textlink="">
      <xdr:nvSpPr>
        <xdr:cNvPr id="64" name="人件費平均値テキスト"/>
        <xdr:cNvSpPr txBox="1"/>
      </xdr:nvSpPr>
      <xdr:spPr>
        <a:xfrm>
          <a:off x="4686300" y="6186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35538</xdr:rowOff>
    </xdr:from>
    <xdr:to>
      <xdr:col>24</xdr:col>
      <xdr:colOff>114300</xdr:colOff>
      <xdr:row>36</xdr:row>
      <xdr:rowOff>137138</xdr:rowOff>
    </xdr:to>
    <xdr:sp macro="" textlink="">
      <xdr:nvSpPr>
        <xdr:cNvPr id="65" name="フローチャート: 判断 64"/>
        <xdr:cNvSpPr/>
      </xdr:nvSpPr>
      <xdr:spPr>
        <a:xfrm>
          <a:off x="4584700" y="620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49436</xdr:rowOff>
    </xdr:from>
    <xdr:to>
      <xdr:col>19</xdr:col>
      <xdr:colOff>177800</xdr:colOff>
      <xdr:row>33</xdr:row>
      <xdr:rowOff>104104</xdr:rowOff>
    </xdr:to>
    <xdr:cxnSp macro="">
      <xdr:nvCxnSpPr>
        <xdr:cNvPr id="66" name="直線コネクタ 65"/>
        <xdr:cNvCxnSpPr/>
      </xdr:nvCxnSpPr>
      <xdr:spPr>
        <a:xfrm>
          <a:off x="2908300" y="5707286"/>
          <a:ext cx="889000" cy="5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49026</xdr:rowOff>
    </xdr:from>
    <xdr:to>
      <xdr:col>20</xdr:col>
      <xdr:colOff>38100</xdr:colOff>
      <xdr:row>36</xdr:row>
      <xdr:rowOff>150626</xdr:rowOff>
    </xdr:to>
    <xdr:sp macro="" textlink="">
      <xdr:nvSpPr>
        <xdr:cNvPr id="67" name="フローチャート: 判断 66"/>
        <xdr:cNvSpPr/>
      </xdr:nvSpPr>
      <xdr:spPr>
        <a:xfrm>
          <a:off x="3746500" y="622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141753</xdr:rowOff>
    </xdr:from>
    <xdr:ext cx="534377" cy="259045"/>
    <xdr:sp macro="" textlink="">
      <xdr:nvSpPr>
        <xdr:cNvPr id="68" name="テキスト ボックス 67"/>
        <xdr:cNvSpPr txBox="1"/>
      </xdr:nvSpPr>
      <xdr:spPr>
        <a:xfrm>
          <a:off x="3530111" y="631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168438</xdr:rowOff>
    </xdr:from>
    <xdr:to>
      <xdr:col>15</xdr:col>
      <xdr:colOff>50800</xdr:colOff>
      <xdr:row>33</xdr:row>
      <xdr:rowOff>49436</xdr:rowOff>
    </xdr:to>
    <xdr:cxnSp macro="">
      <xdr:nvCxnSpPr>
        <xdr:cNvPr id="69" name="直線コネクタ 68"/>
        <xdr:cNvCxnSpPr/>
      </xdr:nvCxnSpPr>
      <xdr:spPr>
        <a:xfrm>
          <a:off x="2019300" y="5654838"/>
          <a:ext cx="889000" cy="5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22900</xdr:rowOff>
    </xdr:from>
    <xdr:to>
      <xdr:col>15</xdr:col>
      <xdr:colOff>101600</xdr:colOff>
      <xdr:row>36</xdr:row>
      <xdr:rowOff>124500</xdr:rowOff>
    </xdr:to>
    <xdr:sp macro="" textlink="">
      <xdr:nvSpPr>
        <xdr:cNvPr id="70" name="フローチャート: 判断 69"/>
        <xdr:cNvSpPr/>
      </xdr:nvSpPr>
      <xdr:spPr>
        <a:xfrm>
          <a:off x="2857500" y="619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115627</xdr:rowOff>
    </xdr:from>
    <xdr:ext cx="534377" cy="259045"/>
    <xdr:sp macro="" textlink="">
      <xdr:nvSpPr>
        <xdr:cNvPr id="71" name="テキスト ボックス 70"/>
        <xdr:cNvSpPr txBox="1"/>
      </xdr:nvSpPr>
      <xdr:spPr>
        <a:xfrm>
          <a:off x="2641111" y="628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168438</xdr:rowOff>
    </xdr:from>
    <xdr:to>
      <xdr:col>10</xdr:col>
      <xdr:colOff>114300</xdr:colOff>
      <xdr:row>33</xdr:row>
      <xdr:rowOff>19391</xdr:rowOff>
    </xdr:to>
    <xdr:cxnSp macro="">
      <xdr:nvCxnSpPr>
        <xdr:cNvPr id="72" name="直線コネクタ 71"/>
        <xdr:cNvCxnSpPr/>
      </xdr:nvCxnSpPr>
      <xdr:spPr>
        <a:xfrm flipV="1">
          <a:off x="1130300" y="5654838"/>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114667</xdr:rowOff>
    </xdr:from>
    <xdr:to>
      <xdr:col>10</xdr:col>
      <xdr:colOff>165100</xdr:colOff>
      <xdr:row>36</xdr:row>
      <xdr:rowOff>44817</xdr:rowOff>
    </xdr:to>
    <xdr:sp macro="" textlink="">
      <xdr:nvSpPr>
        <xdr:cNvPr id="73" name="フローチャート: 判断 72"/>
        <xdr:cNvSpPr/>
      </xdr:nvSpPr>
      <xdr:spPr>
        <a:xfrm>
          <a:off x="1968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35944</xdr:rowOff>
    </xdr:from>
    <xdr:ext cx="534377" cy="259045"/>
    <xdr:sp macro="" textlink="">
      <xdr:nvSpPr>
        <xdr:cNvPr id="74" name="テキスト ボックス 73"/>
        <xdr:cNvSpPr txBox="1"/>
      </xdr:nvSpPr>
      <xdr:spPr>
        <a:xfrm>
          <a:off x="1752111" y="62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132922</xdr:rowOff>
    </xdr:from>
    <xdr:to>
      <xdr:col>6</xdr:col>
      <xdr:colOff>38100</xdr:colOff>
      <xdr:row>36</xdr:row>
      <xdr:rowOff>63072</xdr:rowOff>
    </xdr:to>
    <xdr:sp macro="" textlink="">
      <xdr:nvSpPr>
        <xdr:cNvPr id="75" name="フローチャート: 判断 74"/>
        <xdr:cNvSpPr/>
      </xdr:nvSpPr>
      <xdr:spPr>
        <a:xfrm>
          <a:off x="1079500" y="613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54199</xdr:rowOff>
    </xdr:from>
    <xdr:ext cx="534377" cy="259045"/>
    <xdr:sp macro="" textlink="">
      <xdr:nvSpPr>
        <xdr:cNvPr id="76" name="テキスト ボックス 75"/>
        <xdr:cNvSpPr txBox="1"/>
      </xdr:nvSpPr>
      <xdr:spPr>
        <a:xfrm>
          <a:off x="863111" y="622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170869</xdr:rowOff>
    </xdr:from>
    <xdr:to>
      <xdr:col>24</xdr:col>
      <xdr:colOff>114300</xdr:colOff>
      <xdr:row>33</xdr:row>
      <xdr:rowOff>101019</xdr:rowOff>
    </xdr:to>
    <xdr:sp macro="" textlink="">
      <xdr:nvSpPr>
        <xdr:cNvPr id="82" name="楕円 81"/>
        <xdr:cNvSpPr/>
      </xdr:nvSpPr>
      <xdr:spPr>
        <a:xfrm>
          <a:off x="4584700" y="565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22296</xdr:rowOff>
    </xdr:from>
    <xdr:ext cx="534377" cy="259045"/>
    <xdr:sp macro="" textlink="">
      <xdr:nvSpPr>
        <xdr:cNvPr id="83" name="人件費該当値テキスト"/>
        <xdr:cNvSpPr txBox="1"/>
      </xdr:nvSpPr>
      <xdr:spPr>
        <a:xfrm>
          <a:off x="4686300" y="550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53304</xdr:rowOff>
    </xdr:from>
    <xdr:to>
      <xdr:col>20</xdr:col>
      <xdr:colOff>38100</xdr:colOff>
      <xdr:row>33</xdr:row>
      <xdr:rowOff>154904</xdr:rowOff>
    </xdr:to>
    <xdr:sp macro="" textlink="">
      <xdr:nvSpPr>
        <xdr:cNvPr id="84" name="楕円 83"/>
        <xdr:cNvSpPr/>
      </xdr:nvSpPr>
      <xdr:spPr>
        <a:xfrm>
          <a:off x="3746500" y="57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171431</xdr:rowOff>
    </xdr:from>
    <xdr:ext cx="534377" cy="259045"/>
    <xdr:sp macro="" textlink="">
      <xdr:nvSpPr>
        <xdr:cNvPr id="85" name="テキスト ボックス 84"/>
        <xdr:cNvSpPr txBox="1"/>
      </xdr:nvSpPr>
      <xdr:spPr>
        <a:xfrm>
          <a:off x="3530111" y="548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170086</xdr:rowOff>
    </xdr:from>
    <xdr:to>
      <xdr:col>15</xdr:col>
      <xdr:colOff>101600</xdr:colOff>
      <xdr:row>33</xdr:row>
      <xdr:rowOff>100236</xdr:rowOff>
    </xdr:to>
    <xdr:sp macro="" textlink="">
      <xdr:nvSpPr>
        <xdr:cNvPr id="86" name="楕円 85"/>
        <xdr:cNvSpPr/>
      </xdr:nvSpPr>
      <xdr:spPr>
        <a:xfrm>
          <a:off x="2857500" y="565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116763</xdr:rowOff>
    </xdr:from>
    <xdr:ext cx="534377" cy="259045"/>
    <xdr:sp macro="" textlink="">
      <xdr:nvSpPr>
        <xdr:cNvPr id="87" name="テキスト ボックス 86"/>
        <xdr:cNvSpPr txBox="1"/>
      </xdr:nvSpPr>
      <xdr:spPr>
        <a:xfrm>
          <a:off x="2641111" y="543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117638</xdr:rowOff>
    </xdr:from>
    <xdr:to>
      <xdr:col>10</xdr:col>
      <xdr:colOff>165100</xdr:colOff>
      <xdr:row>33</xdr:row>
      <xdr:rowOff>47788</xdr:rowOff>
    </xdr:to>
    <xdr:sp macro="" textlink="">
      <xdr:nvSpPr>
        <xdr:cNvPr id="88" name="楕円 87"/>
        <xdr:cNvSpPr/>
      </xdr:nvSpPr>
      <xdr:spPr>
        <a:xfrm>
          <a:off x="1968500" y="56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64315</xdr:rowOff>
    </xdr:from>
    <xdr:ext cx="534377" cy="259045"/>
    <xdr:sp macro="" textlink="">
      <xdr:nvSpPr>
        <xdr:cNvPr id="89" name="テキスト ボックス 88"/>
        <xdr:cNvSpPr txBox="1"/>
      </xdr:nvSpPr>
      <xdr:spPr>
        <a:xfrm>
          <a:off x="1752111" y="537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140041</xdr:rowOff>
    </xdr:from>
    <xdr:to>
      <xdr:col>6</xdr:col>
      <xdr:colOff>38100</xdr:colOff>
      <xdr:row>33</xdr:row>
      <xdr:rowOff>70191</xdr:rowOff>
    </xdr:to>
    <xdr:sp macro="" textlink="">
      <xdr:nvSpPr>
        <xdr:cNvPr id="90" name="楕円 89"/>
        <xdr:cNvSpPr/>
      </xdr:nvSpPr>
      <xdr:spPr>
        <a:xfrm>
          <a:off x="1079500" y="562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86718</xdr:rowOff>
    </xdr:from>
    <xdr:ext cx="534377" cy="259045"/>
    <xdr:sp macro="" textlink="">
      <xdr:nvSpPr>
        <xdr:cNvPr id="91" name="テキスト ボックス 90"/>
        <xdr:cNvSpPr txBox="1"/>
      </xdr:nvSpPr>
      <xdr:spPr>
        <a:xfrm>
          <a:off x="863111" y="540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7896</xdr:rowOff>
    </xdr:from>
    <xdr:to>
      <xdr:col>24</xdr:col>
      <xdr:colOff>62865</xdr:colOff>
      <xdr:row>59</xdr:row>
      <xdr:rowOff>151032</xdr:rowOff>
    </xdr:to>
    <xdr:cxnSp macro="">
      <xdr:nvCxnSpPr>
        <xdr:cNvPr id="118" name="直線コネクタ 117"/>
        <xdr:cNvCxnSpPr/>
      </xdr:nvCxnSpPr>
      <xdr:spPr>
        <a:xfrm flipV="1">
          <a:off x="4633595" y="8751846"/>
          <a:ext cx="1270" cy="1514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154859</xdr:rowOff>
    </xdr:from>
    <xdr:ext cx="534377" cy="259045"/>
    <xdr:sp macro="" textlink="">
      <xdr:nvSpPr>
        <xdr:cNvPr id="119" name="物件費最小値テキスト"/>
        <xdr:cNvSpPr txBox="1"/>
      </xdr:nvSpPr>
      <xdr:spPr>
        <a:xfrm>
          <a:off x="4686300" y="1027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151032</xdr:rowOff>
    </xdr:from>
    <xdr:to>
      <xdr:col>24</xdr:col>
      <xdr:colOff>152400</xdr:colOff>
      <xdr:row>59</xdr:row>
      <xdr:rowOff>151032</xdr:rowOff>
    </xdr:to>
    <xdr:cxnSp macro="">
      <xdr:nvCxnSpPr>
        <xdr:cNvPr id="120" name="直線コネクタ 119"/>
        <xdr:cNvCxnSpPr/>
      </xdr:nvCxnSpPr>
      <xdr:spPr>
        <a:xfrm>
          <a:off x="4546600" y="10266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126023</xdr:rowOff>
    </xdr:from>
    <xdr:ext cx="534377" cy="259045"/>
    <xdr:sp macro="" textlink="">
      <xdr:nvSpPr>
        <xdr:cNvPr id="121" name="物件費最大値テキスト"/>
        <xdr:cNvSpPr txBox="1"/>
      </xdr:nvSpPr>
      <xdr:spPr>
        <a:xfrm>
          <a:off x="4686300" y="852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7896</xdr:rowOff>
    </xdr:from>
    <xdr:to>
      <xdr:col>24</xdr:col>
      <xdr:colOff>152400</xdr:colOff>
      <xdr:row>51</xdr:row>
      <xdr:rowOff>7896</xdr:rowOff>
    </xdr:to>
    <xdr:cxnSp macro="">
      <xdr:nvCxnSpPr>
        <xdr:cNvPr id="122" name="直線コネクタ 121"/>
        <xdr:cNvCxnSpPr/>
      </xdr:nvCxnSpPr>
      <xdr:spPr>
        <a:xfrm>
          <a:off x="4546600" y="8751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59984</xdr:rowOff>
    </xdr:from>
    <xdr:to>
      <xdr:col>24</xdr:col>
      <xdr:colOff>63500</xdr:colOff>
      <xdr:row>55</xdr:row>
      <xdr:rowOff>164454</xdr:rowOff>
    </xdr:to>
    <xdr:cxnSp macro="">
      <xdr:nvCxnSpPr>
        <xdr:cNvPr id="123" name="直線コネクタ 122"/>
        <xdr:cNvCxnSpPr/>
      </xdr:nvCxnSpPr>
      <xdr:spPr>
        <a:xfrm flipV="1">
          <a:off x="3797300" y="9489734"/>
          <a:ext cx="838200" cy="10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42149</xdr:rowOff>
    </xdr:from>
    <xdr:ext cx="534377" cy="259045"/>
    <xdr:sp macro="" textlink="">
      <xdr:nvSpPr>
        <xdr:cNvPr id="124" name="物件費平均値テキスト"/>
        <xdr:cNvSpPr txBox="1"/>
      </xdr:nvSpPr>
      <xdr:spPr>
        <a:xfrm>
          <a:off x="4686300" y="96433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63722</xdr:rowOff>
    </xdr:from>
    <xdr:to>
      <xdr:col>24</xdr:col>
      <xdr:colOff>114300</xdr:colOff>
      <xdr:row>56</xdr:row>
      <xdr:rowOff>165322</xdr:rowOff>
    </xdr:to>
    <xdr:sp macro="" textlink="">
      <xdr:nvSpPr>
        <xdr:cNvPr id="125" name="フローチャート: 判断 124"/>
        <xdr:cNvSpPr/>
      </xdr:nvSpPr>
      <xdr:spPr>
        <a:xfrm>
          <a:off x="45847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164454</xdr:rowOff>
    </xdr:from>
    <xdr:to>
      <xdr:col>19</xdr:col>
      <xdr:colOff>177800</xdr:colOff>
      <xdr:row>56</xdr:row>
      <xdr:rowOff>35981</xdr:rowOff>
    </xdr:to>
    <xdr:cxnSp macro="">
      <xdr:nvCxnSpPr>
        <xdr:cNvPr id="126" name="直線コネクタ 125"/>
        <xdr:cNvCxnSpPr/>
      </xdr:nvCxnSpPr>
      <xdr:spPr>
        <a:xfrm flipV="1">
          <a:off x="2908300" y="9594204"/>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52945</xdr:rowOff>
    </xdr:from>
    <xdr:to>
      <xdr:col>20</xdr:col>
      <xdr:colOff>38100</xdr:colOff>
      <xdr:row>56</xdr:row>
      <xdr:rowOff>154545</xdr:rowOff>
    </xdr:to>
    <xdr:sp macro="" textlink="">
      <xdr:nvSpPr>
        <xdr:cNvPr id="127" name="フローチャート: 判断 126"/>
        <xdr:cNvSpPr/>
      </xdr:nvSpPr>
      <xdr:spPr>
        <a:xfrm>
          <a:off x="3746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145672</xdr:rowOff>
    </xdr:from>
    <xdr:ext cx="534377" cy="259045"/>
    <xdr:sp macro="" textlink="">
      <xdr:nvSpPr>
        <xdr:cNvPr id="128" name="テキスト ボックス 127"/>
        <xdr:cNvSpPr txBox="1"/>
      </xdr:nvSpPr>
      <xdr:spPr>
        <a:xfrm>
          <a:off x="3530111" y="974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35981</xdr:rowOff>
    </xdr:from>
    <xdr:to>
      <xdr:col>15</xdr:col>
      <xdr:colOff>50800</xdr:colOff>
      <xdr:row>56</xdr:row>
      <xdr:rowOff>85489</xdr:rowOff>
    </xdr:to>
    <xdr:cxnSp macro="">
      <xdr:nvCxnSpPr>
        <xdr:cNvPr id="129" name="直線コネクタ 128"/>
        <xdr:cNvCxnSpPr/>
      </xdr:nvCxnSpPr>
      <xdr:spPr>
        <a:xfrm flipV="1">
          <a:off x="2019300" y="9637181"/>
          <a:ext cx="889000" cy="4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152484</xdr:rowOff>
    </xdr:from>
    <xdr:to>
      <xdr:col>15</xdr:col>
      <xdr:colOff>101600</xdr:colOff>
      <xdr:row>57</xdr:row>
      <xdr:rowOff>82634</xdr:rowOff>
    </xdr:to>
    <xdr:sp macro="" textlink="">
      <xdr:nvSpPr>
        <xdr:cNvPr id="130" name="フローチャート: 判断 129"/>
        <xdr:cNvSpPr/>
      </xdr:nvSpPr>
      <xdr:spPr>
        <a:xfrm>
          <a:off x="2857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73761</xdr:rowOff>
    </xdr:from>
    <xdr:ext cx="534377" cy="259045"/>
    <xdr:sp macro="" textlink="">
      <xdr:nvSpPr>
        <xdr:cNvPr id="131" name="テキスト ボックス 130"/>
        <xdr:cNvSpPr txBox="1"/>
      </xdr:nvSpPr>
      <xdr:spPr>
        <a:xfrm>
          <a:off x="2641111" y="984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85489</xdr:rowOff>
    </xdr:from>
    <xdr:to>
      <xdr:col>10</xdr:col>
      <xdr:colOff>114300</xdr:colOff>
      <xdr:row>57</xdr:row>
      <xdr:rowOff>64327</xdr:rowOff>
    </xdr:to>
    <xdr:cxnSp macro="">
      <xdr:nvCxnSpPr>
        <xdr:cNvPr id="132" name="直線コネクタ 131"/>
        <xdr:cNvCxnSpPr/>
      </xdr:nvCxnSpPr>
      <xdr:spPr>
        <a:xfrm flipV="1">
          <a:off x="1130300" y="9686689"/>
          <a:ext cx="889000" cy="15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56635</xdr:rowOff>
    </xdr:from>
    <xdr:to>
      <xdr:col>10</xdr:col>
      <xdr:colOff>165100</xdr:colOff>
      <xdr:row>57</xdr:row>
      <xdr:rowOff>158235</xdr:rowOff>
    </xdr:to>
    <xdr:sp macro="" textlink="">
      <xdr:nvSpPr>
        <xdr:cNvPr id="133" name="フローチャート: 判断 132"/>
        <xdr:cNvSpPr/>
      </xdr:nvSpPr>
      <xdr:spPr>
        <a:xfrm>
          <a:off x="1968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149362</xdr:rowOff>
    </xdr:from>
    <xdr:ext cx="534377" cy="259045"/>
    <xdr:sp macro="" textlink="">
      <xdr:nvSpPr>
        <xdr:cNvPr id="134" name="テキスト ボックス 133"/>
        <xdr:cNvSpPr txBox="1"/>
      </xdr:nvSpPr>
      <xdr:spPr>
        <a:xfrm>
          <a:off x="1752111" y="992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141543</xdr:rowOff>
    </xdr:from>
    <xdr:to>
      <xdr:col>6</xdr:col>
      <xdr:colOff>38100</xdr:colOff>
      <xdr:row>58</xdr:row>
      <xdr:rowOff>71693</xdr:rowOff>
    </xdr:to>
    <xdr:sp macro="" textlink="">
      <xdr:nvSpPr>
        <xdr:cNvPr id="135" name="フローチャート: 判断 134"/>
        <xdr:cNvSpPr/>
      </xdr:nvSpPr>
      <xdr:spPr>
        <a:xfrm>
          <a:off x="1079500" y="991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62820</xdr:rowOff>
    </xdr:from>
    <xdr:ext cx="534377" cy="259045"/>
    <xdr:sp macro="" textlink="">
      <xdr:nvSpPr>
        <xdr:cNvPr id="136" name="テキスト ボックス 135"/>
        <xdr:cNvSpPr txBox="1"/>
      </xdr:nvSpPr>
      <xdr:spPr>
        <a:xfrm>
          <a:off x="863111" y="1000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9184</xdr:rowOff>
    </xdr:from>
    <xdr:to>
      <xdr:col>24</xdr:col>
      <xdr:colOff>114300</xdr:colOff>
      <xdr:row>55</xdr:row>
      <xdr:rowOff>110784</xdr:rowOff>
    </xdr:to>
    <xdr:sp macro="" textlink="">
      <xdr:nvSpPr>
        <xdr:cNvPr id="142" name="楕円 141"/>
        <xdr:cNvSpPr/>
      </xdr:nvSpPr>
      <xdr:spPr>
        <a:xfrm>
          <a:off x="4584700" y="943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32061</xdr:rowOff>
    </xdr:from>
    <xdr:ext cx="534377" cy="259045"/>
    <xdr:sp macro="" textlink="">
      <xdr:nvSpPr>
        <xdr:cNvPr id="143" name="物件費該当値テキスト"/>
        <xdr:cNvSpPr txBox="1"/>
      </xdr:nvSpPr>
      <xdr:spPr>
        <a:xfrm>
          <a:off x="4686300" y="929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113654</xdr:rowOff>
    </xdr:from>
    <xdr:to>
      <xdr:col>20</xdr:col>
      <xdr:colOff>38100</xdr:colOff>
      <xdr:row>56</xdr:row>
      <xdr:rowOff>43804</xdr:rowOff>
    </xdr:to>
    <xdr:sp macro="" textlink="">
      <xdr:nvSpPr>
        <xdr:cNvPr id="144" name="楕円 143"/>
        <xdr:cNvSpPr/>
      </xdr:nvSpPr>
      <xdr:spPr>
        <a:xfrm>
          <a:off x="3746500" y="954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60331</xdr:rowOff>
    </xdr:from>
    <xdr:ext cx="534377" cy="259045"/>
    <xdr:sp macro="" textlink="">
      <xdr:nvSpPr>
        <xdr:cNvPr id="145" name="テキスト ボックス 144"/>
        <xdr:cNvSpPr txBox="1"/>
      </xdr:nvSpPr>
      <xdr:spPr>
        <a:xfrm>
          <a:off x="3530111" y="931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156631</xdr:rowOff>
    </xdr:from>
    <xdr:to>
      <xdr:col>15</xdr:col>
      <xdr:colOff>101600</xdr:colOff>
      <xdr:row>56</xdr:row>
      <xdr:rowOff>86781</xdr:rowOff>
    </xdr:to>
    <xdr:sp macro="" textlink="">
      <xdr:nvSpPr>
        <xdr:cNvPr id="146" name="楕円 145"/>
        <xdr:cNvSpPr/>
      </xdr:nvSpPr>
      <xdr:spPr>
        <a:xfrm>
          <a:off x="2857500" y="958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103308</xdr:rowOff>
    </xdr:from>
    <xdr:ext cx="534377" cy="259045"/>
    <xdr:sp macro="" textlink="">
      <xdr:nvSpPr>
        <xdr:cNvPr id="147" name="テキスト ボックス 146"/>
        <xdr:cNvSpPr txBox="1"/>
      </xdr:nvSpPr>
      <xdr:spPr>
        <a:xfrm>
          <a:off x="2641111" y="936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34689</xdr:rowOff>
    </xdr:from>
    <xdr:to>
      <xdr:col>10</xdr:col>
      <xdr:colOff>165100</xdr:colOff>
      <xdr:row>56</xdr:row>
      <xdr:rowOff>136289</xdr:rowOff>
    </xdr:to>
    <xdr:sp macro="" textlink="">
      <xdr:nvSpPr>
        <xdr:cNvPr id="148" name="楕円 147"/>
        <xdr:cNvSpPr/>
      </xdr:nvSpPr>
      <xdr:spPr>
        <a:xfrm>
          <a:off x="1968500" y="963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152816</xdr:rowOff>
    </xdr:from>
    <xdr:ext cx="534377" cy="259045"/>
    <xdr:sp macro="" textlink="">
      <xdr:nvSpPr>
        <xdr:cNvPr id="149" name="テキスト ボックス 148"/>
        <xdr:cNvSpPr txBox="1"/>
      </xdr:nvSpPr>
      <xdr:spPr>
        <a:xfrm>
          <a:off x="1752111" y="941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13527</xdr:rowOff>
    </xdr:from>
    <xdr:to>
      <xdr:col>6</xdr:col>
      <xdr:colOff>38100</xdr:colOff>
      <xdr:row>57</xdr:row>
      <xdr:rowOff>115127</xdr:rowOff>
    </xdr:to>
    <xdr:sp macro="" textlink="">
      <xdr:nvSpPr>
        <xdr:cNvPr id="150" name="楕円 149"/>
        <xdr:cNvSpPr/>
      </xdr:nvSpPr>
      <xdr:spPr>
        <a:xfrm>
          <a:off x="1079500" y="97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131654</xdr:rowOff>
    </xdr:from>
    <xdr:ext cx="534377" cy="259045"/>
    <xdr:sp macro="" textlink="">
      <xdr:nvSpPr>
        <xdr:cNvPr id="151" name="テキスト ボックス 150"/>
        <xdr:cNvSpPr txBox="1"/>
      </xdr:nvSpPr>
      <xdr:spPr>
        <a:xfrm>
          <a:off x="863111" y="956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71" name="テキスト ボックス 170"/>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24747</xdr:rowOff>
    </xdr:from>
    <xdr:to>
      <xdr:col>24</xdr:col>
      <xdr:colOff>62865</xdr:colOff>
      <xdr:row>78</xdr:row>
      <xdr:rowOff>137088</xdr:rowOff>
    </xdr:to>
    <xdr:cxnSp macro="">
      <xdr:nvCxnSpPr>
        <xdr:cNvPr id="177" name="直線コネクタ 176"/>
        <xdr:cNvCxnSpPr/>
      </xdr:nvCxnSpPr>
      <xdr:spPr>
        <a:xfrm flipV="1">
          <a:off x="4633595" y="12026247"/>
          <a:ext cx="1270" cy="1483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140915</xdr:rowOff>
    </xdr:from>
    <xdr:ext cx="378565" cy="259045"/>
    <xdr:sp macro="" textlink="">
      <xdr:nvSpPr>
        <xdr:cNvPr id="178" name="維持補修費最小値テキスト"/>
        <xdr:cNvSpPr txBox="1"/>
      </xdr:nvSpPr>
      <xdr:spPr>
        <a:xfrm>
          <a:off x="4686300" y="1351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137088</xdr:rowOff>
    </xdr:from>
    <xdr:to>
      <xdr:col>24</xdr:col>
      <xdr:colOff>152400</xdr:colOff>
      <xdr:row>78</xdr:row>
      <xdr:rowOff>137088</xdr:rowOff>
    </xdr:to>
    <xdr:cxnSp macro="">
      <xdr:nvCxnSpPr>
        <xdr:cNvPr id="179" name="直線コネクタ 178"/>
        <xdr:cNvCxnSpPr/>
      </xdr:nvCxnSpPr>
      <xdr:spPr>
        <a:xfrm>
          <a:off x="4546600" y="13510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142874</xdr:rowOff>
    </xdr:from>
    <xdr:ext cx="469744" cy="259045"/>
    <xdr:sp macro="" textlink="">
      <xdr:nvSpPr>
        <xdr:cNvPr id="180" name="維持補修費最大値テキスト"/>
        <xdr:cNvSpPr txBox="1"/>
      </xdr:nvSpPr>
      <xdr:spPr>
        <a:xfrm>
          <a:off x="4686300" y="1180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24747</xdr:rowOff>
    </xdr:from>
    <xdr:to>
      <xdr:col>24</xdr:col>
      <xdr:colOff>152400</xdr:colOff>
      <xdr:row>70</xdr:row>
      <xdr:rowOff>24747</xdr:rowOff>
    </xdr:to>
    <xdr:cxnSp macro="">
      <xdr:nvCxnSpPr>
        <xdr:cNvPr id="181" name="直線コネクタ 180"/>
        <xdr:cNvCxnSpPr/>
      </xdr:nvCxnSpPr>
      <xdr:spPr>
        <a:xfrm>
          <a:off x="4546600" y="1202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39280</xdr:rowOff>
    </xdr:from>
    <xdr:to>
      <xdr:col>24</xdr:col>
      <xdr:colOff>63500</xdr:colOff>
      <xdr:row>76</xdr:row>
      <xdr:rowOff>92184</xdr:rowOff>
    </xdr:to>
    <xdr:cxnSp macro="">
      <xdr:nvCxnSpPr>
        <xdr:cNvPr id="182" name="直線コネクタ 181"/>
        <xdr:cNvCxnSpPr/>
      </xdr:nvCxnSpPr>
      <xdr:spPr>
        <a:xfrm>
          <a:off x="3797300" y="13069480"/>
          <a:ext cx="838200" cy="5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78303</xdr:rowOff>
    </xdr:from>
    <xdr:ext cx="469744" cy="259045"/>
    <xdr:sp macro="" textlink="">
      <xdr:nvSpPr>
        <xdr:cNvPr id="183" name="維持補修費平均値テキスト"/>
        <xdr:cNvSpPr txBox="1"/>
      </xdr:nvSpPr>
      <xdr:spPr>
        <a:xfrm>
          <a:off x="4686300" y="127656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55426</xdr:rowOff>
    </xdr:from>
    <xdr:to>
      <xdr:col>24</xdr:col>
      <xdr:colOff>114300</xdr:colOff>
      <xdr:row>75</xdr:row>
      <xdr:rowOff>157026</xdr:rowOff>
    </xdr:to>
    <xdr:sp macro="" textlink="">
      <xdr:nvSpPr>
        <xdr:cNvPr id="184" name="フローチャート: 判断 183"/>
        <xdr:cNvSpPr/>
      </xdr:nvSpPr>
      <xdr:spPr>
        <a:xfrm>
          <a:off x="45847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39280</xdr:rowOff>
    </xdr:from>
    <xdr:to>
      <xdr:col>19</xdr:col>
      <xdr:colOff>177800</xdr:colOff>
      <xdr:row>76</xdr:row>
      <xdr:rowOff>90714</xdr:rowOff>
    </xdr:to>
    <xdr:cxnSp macro="">
      <xdr:nvCxnSpPr>
        <xdr:cNvPr id="185" name="直線コネクタ 184"/>
        <xdr:cNvCxnSpPr/>
      </xdr:nvCxnSpPr>
      <xdr:spPr>
        <a:xfrm flipV="1">
          <a:off x="2908300" y="13069480"/>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41711</xdr:rowOff>
    </xdr:from>
    <xdr:to>
      <xdr:col>20</xdr:col>
      <xdr:colOff>38100</xdr:colOff>
      <xdr:row>75</xdr:row>
      <xdr:rowOff>143311</xdr:rowOff>
    </xdr:to>
    <xdr:sp macro="" textlink="">
      <xdr:nvSpPr>
        <xdr:cNvPr id="186" name="フローチャート: 判断 185"/>
        <xdr:cNvSpPr/>
      </xdr:nvSpPr>
      <xdr:spPr>
        <a:xfrm>
          <a:off x="3746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159838</xdr:rowOff>
    </xdr:from>
    <xdr:ext cx="469744" cy="259045"/>
    <xdr:sp macro="" textlink="">
      <xdr:nvSpPr>
        <xdr:cNvPr id="187" name="テキスト ボックス 186"/>
        <xdr:cNvSpPr txBox="1"/>
      </xdr:nvSpPr>
      <xdr:spPr>
        <a:xfrm>
          <a:off x="3562428" y="126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90714</xdr:rowOff>
    </xdr:from>
    <xdr:to>
      <xdr:col>15</xdr:col>
      <xdr:colOff>50800</xdr:colOff>
      <xdr:row>76</xdr:row>
      <xdr:rowOff>105246</xdr:rowOff>
    </xdr:to>
    <xdr:cxnSp macro="">
      <xdr:nvCxnSpPr>
        <xdr:cNvPr id="188" name="直線コネクタ 187"/>
        <xdr:cNvCxnSpPr/>
      </xdr:nvCxnSpPr>
      <xdr:spPr>
        <a:xfrm flipV="1">
          <a:off x="2019300" y="13120914"/>
          <a:ext cx="889000" cy="1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95595</xdr:rowOff>
    </xdr:from>
    <xdr:to>
      <xdr:col>15</xdr:col>
      <xdr:colOff>101600</xdr:colOff>
      <xdr:row>76</xdr:row>
      <xdr:rowOff>25744</xdr:rowOff>
    </xdr:to>
    <xdr:sp macro="" textlink="">
      <xdr:nvSpPr>
        <xdr:cNvPr id="189" name="フローチャート: 判断 188"/>
        <xdr:cNvSpPr/>
      </xdr:nvSpPr>
      <xdr:spPr>
        <a:xfrm>
          <a:off x="2857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42272</xdr:rowOff>
    </xdr:from>
    <xdr:ext cx="469744" cy="259045"/>
    <xdr:sp macro="" textlink="">
      <xdr:nvSpPr>
        <xdr:cNvPr id="190" name="テキスト ボックス 189"/>
        <xdr:cNvSpPr txBox="1"/>
      </xdr:nvSpPr>
      <xdr:spPr>
        <a:xfrm>
          <a:off x="2673428" y="127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55607</xdr:rowOff>
    </xdr:from>
    <xdr:to>
      <xdr:col>10</xdr:col>
      <xdr:colOff>114300</xdr:colOff>
      <xdr:row>76</xdr:row>
      <xdr:rowOff>105246</xdr:rowOff>
    </xdr:to>
    <xdr:cxnSp macro="">
      <xdr:nvCxnSpPr>
        <xdr:cNvPr id="191" name="直線コネクタ 190"/>
        <xdr:cNvCxnSpPr/>
      </xdr:nvCxnSpPr>
      <xdr:spPr>
        <a:xfrm>
          <a:off x="1130300" y="13085807"/>
          <a:ext cx="889000" cy="4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85634</xdr:rowOff>
    </xdr:from>
    <xdr:to>
      <xdr:col>10</xdr:col>
      <xdr:colOff>165100</xdr:colOff>
      <xdr:row>76</xdr:row>
      <xdr:rowOff>15785</xdr:rowOff>
    </xdr:to>
    <xdr:sp macro="" textlink="">
      <xdr:nvSpPr>
        <xdr:cNvPr id="192" name="フローチャート: 判断 191"/>
        <xdr:cNvSpPr/>
      </xdr:nvSpPr>
      <xdr:spPr>
        <a:xfrm>
          <a:off x="1968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32311</xdr:rowOff>
    </xdr:from>
    <xdr:ext cx="469744" cy="259045"/>
    <xdr:sp macro="" textlink="">
      <xdr:nvSpPr>
        <xdr:cNvPr id="193" name="テキスト ボックス 192"/>
        <xdr:cNvSpPr txBox="1"/>
      </xdr:nvSpPr>
      <xdr:spPr>
        <a:xfrm>
          <a:off x="1784428" y="1271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122210</xdr:rowOff>
    </xdr:from>
    <xdr:to>
      <xdr:col>6</xdr:col>
      <xdr:colOff>38100</xdr:colOff>
      <xdr:row>76</xdr:row>
      <xdr:rowOff>52360</xdr:rowOff>
    </xdr:to>
    <xdr:sp macro="" textlink="">
      <xdr:nvSpPr>
        <xdr:cNvPr id="194" name="フローチャート: 判断 193"/>
        <xdr:cNvSpPr/>
      </xdr:nvSpPr>
      <xdr:spPr>
        <a:xfrm>
          <a:off x="1079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68887</xdr:rowOff>
    </xdr:from>
    <xdr:ext cx="469744" cy="259045"/>
    <xdr:sp macro="" textlink="">
      <xdr:nvSpPr>
        <xdr:cNvPr id="195" name="テキスト ボックス 194"/>
        <xdr:cNvSpPr txBox="1"/>
      </xdr:nvSpPr>
      <xdr:spPr>
        <a:xfrm>
          <a:off x="895428" y="1275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41384</xdr:rowOff>
    </xdr:from>
    <xdr:to>
      <xdr:col>24</xdr:col>
      <xdr:colOff>114300</xdr:colOff>
      <xdr:row>76</xdr:row>
      <xdr:rowOff>142984</xdr:rowOff>
    </xdr:to>
    <xdr:sp macro="" textlink="">
      <xdr:nvSpPr>
        <xdr:cNvPr id="201" name="楕円 200"/>
        <xdr:cNvSpPr/>
      </xdr:nvSpPr>
      <xdr:spPr>
        <a:xfrm>
          <a:off x="4584700" y="1307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19811</xdr:rowOff>
    </xdr:from>
    <xdr:ext cx="469744" cy="259045"/>
    <xdr:sp macro="" textlink="">
      <xdr:nvSpPr>
        <xdr:cNvPr id="202" name="維持補修費該当値テキスト"/>
        <xdr:cNvSpPr txBox="1"/>
      </xdr:nvSpPr>
      <xdr:spPr>
        <a:xfrm>
          <a:off x="4686300" y="1305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159930</xdr:rowOff>
    </xdr:from>
    <xdr:to>
      <xdr:col>20</xdr:col>
      <xdr:colOff>38100</xdr:colOff>
      <xdr:row>76</xdr:row>
      <xdr:rowOff>90080</xdr:rowOff>
    </xdr:to>
    <xdr:sp macro="" textlink="">
      <xdr:nvSpPr>
        <xdr:cNvPr id="203" name="楕円 202"/>
        <xdr:cNvSpPr/>
      </xdr:nvSpPr>
      <xdr:spPr>
        <a:xfrm>
          <a:off x="3746500" y="1301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81207</xdr:rowOff>
    </xdr:from>
    <xdr:ext cx="469744" cy="259045"/>
    <xdr:sp macro="" textlink="">
      <xdr:nvSpPr>
        <xdr:cNvPr id="204" name="テキスト ボックス 203"/>
        <xdr:cNvSpPr txBox="1"/>
      </xdr:nvSpPr>
      <xdr:spPr>
        <a:xfrm>
          <a:off x="3562428" y="1311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39914</xdr:rowOff>
    </xdr:from>
    <xdr:to>
      <xdr:col>15</xdr:col>
      <xdr:colOff>101600</xdr:colOff>
      <xdr:row>76</xdr:row>
      <xdr:rowOff>141514</xdr:rowOff>
    </xdr:to>
    <xdr:sp macro="" textlink="">
      <xdr:nvSpPr>
        <xdr:cNvPr id="205" name="楕円 204"/>
        <xdr:cNvSpPr/>
      </xdr:nvSpPr>
      <xdr:spPr>
        <a:xfrm>
          <a:off x="2857500" y="1307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132641</xdr:rowOff>
    </xdr:from>
    <xdr:ext cx="469744" cy="259045"/>
    <xdr:sp macro="" textlink="">
      <xdr:nvSpPr>
        <xdr:cNvPr id="206" name="テキスト ボックス 205"/>
        <xdr:cNvSpPr txBox="1"/>
      </xdr:nvSpPr>
      <xdr:spPr>
        <a:xfrm>
          <a:off x="2673428" y="1316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54446</xdr:rowOff>
    </xdr:from>
    <xdr:to>
      <xdr:col>10</xdr:col>
      <xdr:colOff>165100</xdr:colOff>
      <xdr:row>76</xdr:row>
      <xdr:rowOff>156046</xdr:rowOff>
    </xdr:to>
    <xdr:sp macro="" textlink="">
      <xdr:nvSpPr>
        <xdr:cNvPr id="207" name="楕円 206"/>
        <xdr:cNvSpPr/>
      </xdr:nvSpPr>
      <xdr:spPr>
        <a:xfrm>
          <a:off x="1968500" y="130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147173</xdr:rowOff>
    </xdr:from>
    <xdr:ext cx="469744" cy="259045"/>
    <xdr:sp macro="" textlink="">
      <xdr:nvSpPr>
        <xdr:cNvPr id="208" name="テキスト ボックス 207"/>
        <xdr:cNvSpPr txBox="1"/>
      </xdr:nvSpPr>
      <xdr:spPr>
        <a:xfrm>
          <a:off x="1784428" y="13177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4807</xdr:rowOff>
    </xdr:from>
    <xdr:to>
      <xdr:col>6</xdr:col>
      <xdr:colOff>38100</xdr:colOff>
      <xdr:row>76</xdr:row>
      <xdr:rowOff>106407</xdr:rowOff>
    </xdr:to>
    <xdr:sp macro="" textlink="">
      <xdr:nvSpPr>
        <xdr:cNvPr id="209" name="楕円 208"/>
        <xdr:cNvSpPr/>
      </xdr:nvSpPr>
      <xdr:spPr>
        <a:xfrm>
          <a:off x="1079500" y="1303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97534</xdr:rowOff>
    </xdr:from>
    <xdr:ext cx="469744" cy="259045"/>
    <xdr:sp macro="" textlink="">
      <xdr:nvSpPr>
        <xdr:cNvPr id="210" name="テキスト ボックス 209"/>
        <xdr:cNvSpPr txBox="1"/>
      </xdr:nvSpPr>
      <xdr:spPr>
        <a:xfrm>
          <a:off x="895428" y="1312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9" name="テキスト ボックス 228"/>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108383</xdr:rowOff>
    </xdr:from>
    <xdr:to>
      <xdr:col>24</xdr:col>
      <xdr:colOff>62865</xdr:colOff>
      <xdr:row>98</xdr:row>
      <xdr:rowOff>122670</xdr:rowOff>
    </xdr:to>
    <xdr:cxnSp macro="">
      <xdr:nvCxnSpPr>
        <xdr:cNvPr id="235" name="直線コネクタ 234"/>
        <xdr:cNvCxnSpPr/>
      </xdr:nvCxnSpPr>
      <xdr:spPr>
        <a:xfrm flipV="1">
          <a:off x="4633595" y="15538883"/>
          <a:ext cx="1270" cy="138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126497</xdr:rowOff>
    </xdr:from>
    <xdr:ext cx="534377" cy="259045"/>
    <xdr:sp macro="" textlink="">
      <xdr:nvSpPr>
        <xdr:cNvPr id="236" name="扶助費最小値テキスト"/>
        <xdr:cNvSpPr txBox="1"/>
      </xdr:nvSpPr>
      <xdr:spPr>
        <a:xfrm>
          <a:off x="4686300" y="1692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122670</xdr:rowOff>
    </xdr:from>
    <xdr:to>
      <xdr:col>24</xdr:col>
      <xdr:colOff>152400</xdr:colOff>
      <xdr:row>98</xdr:row>
      <xdr:rowOff>122670</xdr:rowOff>
    </xdr:to>
    <xdr:cxnSp macro="">
      <xdr:nvCxnSpPr>
        <xdr:cNvPr id="237" name="直線コネクタ 236"/>
        <xdr:cNvCxnSpPr/>
      </xdr:nvCxnSpPr>
      <xdr:spPr>
        <a:xfrm>
          <a:off x="4546600" y="1692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55060</xdr:rowOff>
    </xdr:from>
    <xdr:ext cx="534377" cy="259045"/>
    <xdr:sp macro="" textlink="">
      <xdr:nvSpPr>
        <xdr:cNvPr id="238" name="扶助費最大値テキスト"/>
        <xdr:cNvSpPr txBox="1"/>
      </xdr:nvSpPr>
      <xdr:spPr>
        <a:xfrm>
          <a:off x="4686300" y="1531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108383</xdr:rowOff>
    </xdr:from>
    <xdr:to>
      <xdr:col>24</xdr:col>
      <xdr:colOff>152400</xdr:colOff>
      <xdr:row>90</xdr:row>
      <xdr:rowOff>108383</xdr:rowOff>
    </xdr:to>
    <xdr:cxnSp macro="">
      <xdr:nvCxnSpPr>
        <xdr:cNvPr id="239" name="直線コネクタ 238"/>
        <xdr:cNvCxnSpPr/>
      </xdr:nvCxnSpPr>
      <xdr:spPr>
        <a:xfrm>
          <a:off x="4546600" y="15538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155054</xdr:rowOff>
    </xdr:from>
    <xdr:to>
      <xdr:col>24</xdr:col>
      <xdr:colOff>63500</xdr:colOff>
      <xdr:row>95</xdr:row>
      <xdr:rowOff>50927</xdr:rowOff>
    </xdr:to>
    <xdr:cxnSp macro="">
      <xdr:nvCxnSpPr>
        <xdr:cNvPr id="240" name="直線コネクタ 239"/>
        <xdr:cNvCxnSpPr/>
      </xdr:nvCxnSpPr>
      <xdr:spPr>
        <a:xfrm>
          <a:off x="3797300" y="16271354"/>
          <a:ext cx="838200" cy="6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116464</xdr:rowOff>
    </xdr:from>
    <xdr:ext cx="534377" cy="259045"/>
    <xdr:sp macro="" textlink="">
      <xdr:nvSpPr>
        <xdr:cNvPr id="241" name="扶助費平均値テキスト"/>
        <xdr:cNvSpPr txBox="1"/>
      </xdr:nvSpPr>
      <xdr:spPr>
        <a:xfrm>
          <a:off x="4686300" y="16061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93587</xdr:rowOff>
    </xdr:from>
    <xdr:to>
      <xdr:col>24</xdr:col>
      <xdr:colOff>114300</xdr:colOff>
      <xdr:row>95</xdr:row>
      <xdr:rowOff>23737</xdr:rowOff>
    </xdr:to>
    <xdr:sp macro="" textlink="">
      <xdr:nvSpPr>
        <xdr:cNvPr id="242" name="フローチャート: 判断 241"/>
        <xdr:cNvSpPr/>
      </xdr:nvSpPr>
      <xdr:spPr>
        <a:xfrm>
          <a:off x="4584700" y="16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155054</xdr:rowOff>
    </xdr:from>
    <xdr:to>
      <xdr:col>19</xdr:col>
      <xdr:colOff>177800</xdr:colOff>
      <xdr:row>96</xdr:row>
      <xdr:rowOff>46698</xdr:rowOff>
    </xdr:to>
    <xdr:cxnSp macro="">
      <xdr:nvCxnSpPr>
        <xdr:cNvPr id="243" name="直線コネクタ 242"/>
        <xdr:cNvCxnSpPr/>
      </xdr:nvCxnSpPr>
      <xdr:spPr>
        <a:xfrm flipV="1">
          <a:off x="2908300" y="16271354"/>
          <a:ext cx="889000" cy="2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113588</xdr:rowOff>
    </xdr:from>
    <xdr:to>
      <xdr:col>20</xdr:col>
      <xdr:colOff>38100</xdr:colOff>
      <xdr:row>95</xdr:row>
      <xdr:rowOff>43738</xdr:rowOff>
    </xdr:to>
    <xdr:sp macro="" textlink="">
      <xdr:nvSpPr>
        <xdr:cNvPr id="244" name="フローチャート: 判断 243"/>
        <xdr:cNvSpPr/>
      </xdr:nvSpPr>
      <xdr:spPr>
        <a:xfrm>
          <a:off x="37465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34865</xdr:rowOff>
    </xdr:from>
    <xdr:ext cx="534377" cy="259045"/>
    <xdr:sp macro="" textlink="">
      <xdr:nvSpPr>
        <xdr:cNvPr id="245" name="テキスト ボックス 244"/>
        <xdr:cNvSpPr txBox="1"/>
      </xdr:nvSpPr>
      <xdr:spPr>
        <a:xfrm>
          <a:off x="3530111" y="1632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41745</xdr:rowOff>
    </xdr:from>
    <xdr:to>
      <xdr:col>15</xdr:col>
      <xdr:colOff>50800</xdr:colOff>
      <xdr:row>96</xdr:row>
      <xdr:rowOff>46698</xdr:rowOff>
    </xdr:to>
    <xdr:cxnSp macro="">
      <xdr:nvCxnSpPr>
        <xdr:cNvPr id="246" name="直線コネクタ 245"/>
        <xdr:cNvCxnSpPr/>
      </xdr:nvCxnSpPr>
      <xdr:spPr>
        <a:xfrm>
          <a:off x="2019300" y="16500945"/>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19062</xdr:rowOff>
    </xdr:from>
    <xdr:to>
      <xdr:col>15</xdr:col>
      <xdr:colOff>101600</xdr:colOff>
      <xdr:row>95</xdr:row>
      <xdr:rowOff>120662</xdr:rowOff>
    </xdr:to>
    <xdr:sp macro="" textlink="">
      <xdr:nvSpPr>
        <xdr:cNvPr id="247" name="フローチャート: 判断 246"/>
        <xdr:cNvSpPr/>
      </xdr:nvSpPr>
      <xdr:spPr>
        <a:xfrm>
          <a:off x="2857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137189</xdr:rowOff>
    </xdr:from>
    <xdr:ext cx="534377" cy="259045"/>
    <xdr:sp macro="" textlink="">
      <xdr:nvSpPr>
        <xdr:cNvPr id="248" name="テキスト ボックス 247"/>
        <xdr:cNvSpPr txBox="1"/>
      </xdr:nvSpPr>
      <xdr:spPr>
        <a:xfrm>
          <a:off x="2641111" y="1608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41745</xdr:rowOff>
    </xdr:from>
    <xdr:to>
      <xdr:col>10</xdr:col>
      <xdr:colOff>114300</xdr:colOff>
      <xdr:row>97</xdr:row>
      <xdr:rowOff>6922</xdr:rowOff>
    </xdr:to>
    <xdr:cxnSp macro="">
      <xdr:nvCxnSpPr>
        <xdr:cNvPr id="249" name="直線コネクタ 248"/>
        <xdr:cNvCxnSpPr/>
      </xdr:nvCxnSpPr>
      <xdr:spPr>
        <a:xfrm flipV="1">
          <a:off x="1130300" y="16500945"/>
          <a:ext cx="889000" cy="13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29883</xdr:rowOff>
    </xdr:from>
    <xdr:to>
      <xdr:col>10</xdr:col>
      <xdr:colOff>165100</xdr:colOff>
      <xdr:row>93</xdr:row>
      <xdr:rowOff>131483</xdr:rowOff>
    </xdr:to>
    <xdr:sp macro="" textlink="">
      <xdr:nvSpPr>
        <xdr:cNvPr id="250" name="フローチャート: 判断 249"/>
        <xdr:cNvSpPr/>
      </xdr:nvSpPr>
      <xdr:spPr>
        <a:xfrm>
          <a:off x="1968500" y="1597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148010</xdr:rowOff>
    </xdr:from>
    <xdr:ext cx="534377" cy="259045"/>
    <xdr:sp macro="" textlink="">
      <xdr:nvSpPr>
        <xdr:cNvPr id="251" name="テキスト ボックス 250"/>
        <xdr:cNvSpPr txBox="1"/>
      </xdr:nvSpPr>
      <xdr:spPr>
        <a:xfrm>
          <a:off x="1752111" y="1574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86233</xdr:rowOff>
    </xdr:from>
    <xdr:to>
      <xdr:col>6</xdr:col>
      <xdr:colOff>38100</xdr:colOff>
      <xdr:row>95</xdr:row>
      <xdr:rowOff>16383</xdr:rowOff>
    </xdr:to>
    <xdr:sp macro="" textlink="">
      <xdr:nvSpPr>
        <xdr:cNvPr id="252" name="フローチャート: 判断 251"/>
        <xdr:cNvSpPr/>
      </xdr:nvSpPr>
      <xdr:spPr>
        <a:xfrm>
          <a:off x="1079500" y="1620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32910</xdr:rowOff>
    </xdr:from>
    <xdr:ext cx="534377" cy="259045"/>
    <xdr:sp macro="" textlink="">
      <xdr:nvSpPr>
        <xdr:cNvPr id="253" name="テキスト ボックス 252"/>
        <xdr:cNvSpPr txBox="1"/>
      </xdr:nvSpPr>
      <xdr:spPr>
        <a:xfrm>
          <a:off x="863111" y="1597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127</xdr:rowOff>
    </xdr:from>
    <xdr:to>
      <xdr:col>24</xdr:col>
      <xdr:colOff>114300</xdr:colOff>
      <xdr:row>95</xdr:row>
      <xdr:rowOff>101727</xdr:rowOff>
    </xdr:to>
    <xdr:sp macro="" textlink="">
      <xdr:nvSpPr>
        <xdr:cNvPr id="259" name="楕円 258"/>
        <xdr:cNvSpPr/>
      </xdr:nvSpPr>
      <xdr:spPr>
        <a:xfrm>
          <a:off x="4584700" y="1628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150004</xdr:rowOff>
    </xdr:from>
    <xdr:ext cx="534377" cy="259045"/>
    <xdr:sp macro="" textlink="">
      <xdr:nvSpPr>
        <xdr:cNvPr id="260" name="扶助費該当値テキスト"/>
        <xdr:cNvSpPr txBox="1"/>
      </xdr:nvSpPr>
      <xdr:spPr>
        <a:xfrm>
          <a:off x="4686300"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104254</xdr:rowOff>
    </xdr:from>
    <xdr:to>
      <xdr:col>20</xdr:col>
      <xdr:colOff>38100</xdr:colOff>
      <xdr:row>95</xdr:row>
      <xdr:rowOff>34404</xdr:rowOff>
    </xdr:to>
    <xdr:sp macro="" textlink="">
      <xdr:nvSpPr>
        <xdr:cNvPr id="261" name="楕円 260"/>
        <xdr:cNvSpPr/>
      </xdr:nvSpPr>
      <xdr:spPr>
        <a:xfrm>
          <a:off x="3746500" y="1622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50931</xdr:rowOff>
    </xdr:from>
    <xdr:ext cx="534377" cy="259045"/>
    <xdr:sp macro="" textlink="">
      <xdr:nvSpPr>
        <xdr:cNvPr id="262" name="テキスト ボックス 261"/>
        <xdr:cNvSpPr txBox="1"/>
      </xdr:nvSpPr>
      <xdr:spPr>
        <a:xfrm>
          <a:off x="3530111" y="1599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167348</xdr:rowOff>
    </xdr:from>
    <xdr:to>
      <xdr:col>15</xdr:col>
      <xdr:colOff>101600</xdr:colOff>
      <xdr:row>96</xdr:row>
      <xdr:rowOff>97498</xdr:rowOff>
    </xdr:to>
    <xdr:sp macro="" textlink="">
      <xdr:nvSpPr>
        <xdr:cNvPr id="263" name="楕円 262"/>
        <xdr:cNvSpPr/>
      </xdr:nvSpPr>
      <xdr:spPr>
        <a:xfrm>
          <a:off x="2857500" y="1645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88625</xdr:rowOff>
    </xdr:from>
    <xdr:ext cx="534377" cy="259045"/>
    <xdr:sp macro="" textlink="">
      <xdr:nvSpPr>
        <xdr:cNvPr id="264" name="テキスト ボックス 263"/>
        <xdr:cNvSpPr txBox="1"/>
      </xdr:nvSpPr>
      <xdr:spPr>
        <a:xfrm>
          <a:off x="2641111" y="1654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162395</xdr:rowOff>
    </xdr:from>
    <xdr:to>
      <xdr:col>10</xdr:col>
      <xdr:colOff>165100</xdr:colOff>
      <xdr:row>96</xdr:row>
      <xdr:rowOff>92545</xdr:rowOff>
    </xdr:to>
    <xdr:sp macro="" textlink="">
      <xdr:nvSpPr>
        <xdr:cNvPr id="265" name="楕円 264"/>
        <xdr:cNvSpPr/>
      </xdr:nvSpPr>
      <xdr:spPr>
        <a:xfrm>
          <a:off x="1968500" y="1645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83672</xdr:rowOff>
    </xdr:from>
    <xdr:ext cx="534377" cy="259045"/>
    <xdr:sp macro="" textlink="">
      <xdr:nvSpPr>
        <xdr:cNvPr id="266" name="テキスト ボックス 265"/>
        <xdr:cNvSpPr txBox="1"/>
      </xdr:nvSpPr>
      <xdr:spPr>
        <a:xfrm>
          <a:off x="1752111" y="1654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127572</xdr:rowOff>
    </xdr:from>
    <xdr:to>
      <xdr:col>6</xdr:col>
      <xdr:colOff>38100</xdr:colOff>
      <xdr:row>97</xdr:row>
      <xdr:rowOff>57722</xdr:rowOff>
    </xdr:to>
    <xdr:sp macro="" textlink="">
      <xdr:nvSpPr>
        <xdr:cNvPr id="267" name="楕円 266"/>
        <xdr:cNvSpPr/>
      </xdr:nvSpPr>
      <xdr:spPr>
        <a:xfrm>
          <a:off x="1079500" y="1658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48849</xdr:rowOff>
    </xdr:from>
    <xdr:ext cx="534377" cy="259045"/>
    <xdr:sp macro="" textlink="">
      <xdr:nvSpPr>
        <xdr:cNvPr id="268" name="テキスト ボックス 267"/>
        <xdr:cNvSpPr txBox="1"/>
      </xdr:nvSpPr>
      <xdr:spPr>
        <a:xfrm>
          <a:off x="863111" y="1667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8" name="テキスト ボックス 28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163188</xdr:rowOff>
    </xdr:from>
    <xdr:to>
      <xdr:col>54</xdr:col>
      <xdr:colOff>189865</xdr:colOff>
      <xdr:row>38</xdr:row>
      <xdr:rowOff>7074</xdr:rowOff>
    </xdr:to>
    <xdr:cxnSp macro="">
      <xdr:nvCxnSpPr>
        <xdr:cNvPr id="292" name="直線コネクタ 291"/>
        <xdr:cNvCxnSpPr/>
      </xdr:nvCxnSpPr>
      <xdr:spPr>
        <a:xfrm flipV="1">
          <a:off x="10475595" y="5135238"/>
          <a:ext cx="1270" cy="1386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10901</xdr:rowOff>
    </xdr:from>
    <xdr:ext cx="534377" cy="259045"/>
    <xdr:sp macro="" textlink="">
      <xdr:nvSpPr>
        <xdr:cNvPr id="293" name="補助費等最小値テキスト"/>
        <xdr:cNvSpPr txBox="1"/>
      </xdr:nvSpPr>
      <xdr:spPr>
        <a:xfrm>
          <a:off x="10528300" y="652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7074</xdr:rowOff>
    </xdr:from>
    <xdr:to>
      <xdr:col>55</xdr:col>
      <xdr:colOff>88900</xdr:colOff>
      <xdr:row>38</xdr:row>
      <xdr:rowOff>7074</xdr:rowOff>
    </xdr:to>
    <xdr:cxnSp macro="">
      <xdr:nvCxnSpPr>
        <xdr:cNvPr id="294" name="直線コネクタ 293"/>
        <xdr:cNvCxnSpPr/>
      </xdr:nvCxnSpPr>
      <xdr:spPr>
        <a:xfrm>
          <a:off x="10388600" y="652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109865</xdr:rowOff>
    </xdr:from>
    <xdr:ext cx="534377" cy="259045"/>
    <xdr:sp macro="" textlink="">
      <xdr:nvSpPr>
        <xdr:cNvPr id="295" name="補助費等最大値テキスト"/>
        <xdr:cNvSpPr txBox="1"/>
      </xdr:nvSpPr>
      <xdr:spPr>
        <a:xfrm>
          <a:off x="10528300" y="491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163188</xdr:rowOff>
    </xdr:from>
    <xdr:to>
      <xdr:col>55</xdr:col>
      <xdr:colOff>88900</xdr:colOff>
      <xdr:row>29</xdr:row>
      <xdr:rowOff>163188</xdr:rowOff>
    </xdr:to>
    <xdr:cxnSp macro="">
      <xdr:nvCxnSpPr>
        <xdr:cNvPr id="296" name="直線コネクタ 295"/>
        <xdr:cNvCxnSpPr/>
      </xdr:nvCxnSpPr>
      <xdr:spPr>
        <a:xfrm>
          <a:off x="10388600" y="5135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26372</xdr:rowOff>
    </xdr:from>
    <xdr:to>
      <xdr:col>55</xdr:col>
      <xdr:colOff>0</xdr:colOff>
      <xdr:row>34</xdr:row>
      <xdr:rowOff>120745</xdr:rowOff>
    </xdr:to>
    <xdr:cxnSp macro="">
      <xdr:nvCxnSpPr>
        <xdr:cNvPr id="297" name="直線コネクタ 296"/>
        <xdr:cNvCxnSpPr/>
      </xdr:nvCxnSpPr>
      <xdr:spPr>
        <a:xfrm flipV="1">
          <a:off x="9639300" y="5855672"/>
          <a:ext cx="838200" cy="9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145642</xdr:rowOff>
    </xdr:from>
    <xdr:ext cx="534377" cy="259045"/>
    <xdr:sp macro="" textlink="">
      <xdr:nvSpPr>
        <xdr:cNvPr id="298" name="補助費等平均値テキスト"/>
        <xdr:cNvSpPr txBox="1"/>
      </xdr:nvSpPr>
      <xdr:spPr>
        <a:xfrm>
          <a:off x="10528300" y="5974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167215</xdr:rowOff>
    </xdr:from>
    <xdr:to>
      <xdr:col>55</xdr:col>
      <xdr:colOff>50800</xdr:colOff>
      <xdr:row>35</xdr:row>
      <xdr:rowOff>97365</xdr:rowOff>
    </xdr:to>
    <xdr:sp macro="" textlink="">
      <xdr:nvSpPr>
        <xdr:cNvPr id="299" name="フローチャート: 判断 298"/>
        <xdr:cNvSpPr/>
      </xdr:nvSpPr>
      <xdr:spPr>
        <a:xfrm>
          <a:off x="10426700" y="599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60700</xdr:rowOff>
    </xdr:from>
    <xdr:to>
      <xdr:col>50</xdr:col>
      <xdr:colOff>114300</xdr:colOff>
      <xdr:row>34</xdr:row>
      <xdr:rowOff>120745</xdr:rowOff>
    </xdr:to>
    <xdr:cxnSp macro="">
      <xdr:nvCxnSpPr>
        <xdr:cNvPr id="300" name="直線コネクタ 299"/>
        <xdr:cNvCxnSpPr/>
      </xdr:nvCxnSpPr>
      <xdr:spPr>
        <a:xfrm>
          <a:off x="8750300" y="5890000"/>
          <a:ext cx="889000" cy="6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165862</xdr:rowOff>
    </xdr:from>
    <xdr:to>
      <xdr:col>50</xdr:col>
      <xdr:colOff>165100</xdr:colOff>
      <xdr:row>35</xdr:row>
      <xdr:rowOff>96012</xdr:rowOff>
    </xdr:to>
    <xdr:sp macro="" textlink="">
      <xdr:nvSpPr>
        <xdr:cNvPr id="301" name="フローチャート: 判断 300"/>
        <xdr:cNvSpPr/>
      </xdr:nvSpPr>
      <xdr:spPr>
        <a:xfrm>
          <a:off x="9588500" y="59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87139</xdr:rowOff>
    </xdr:from>
    <xdr:ext cx="534377" cy="259045"/>
    <xdr:sp macro="" textlink="">
      <xdr:nvSpPr>
        <xdr:cNvPr id="302" name="テキスト ボックス 301"/>
        <xdr:cNvSpPr txBox="1"/>
      </xdr:nvSpPr>
      <xdr:spPr>
        <a:xfrm>
          <a:off x="9372111" y="608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60700</xdr:rowOff>
    </xdr:from>
    <xdr:to>
      <xdr:col>45</xdr:col>
      <xdr:colOff>177800</xdr:colOff>
      <xdr:row>34</xdr:row>
      <xdr:rowOff>137776</xdr:rowOff>
    </xdr:to>
    <xdr:cxnSp macro="">
      <xdr:nvCxnSpPr>
        <xdr:cNvPr id="303" name="直線コネクタ 302"/>
        <xdr:cNvCxnSpPr/>
      </xdr:nvCxnSpPr>
      <xdr:spPr>
        <a:xfrm flipV="1">
          <a:off x="7861300" y="5890000"/>
          <a:ext cx="889000" cy="7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64973</xdr:rowOff>
    </xdr:from>
    <xdr:to>
      <xdr:col>46</xdr:col>
      <xdr:colOff>38100</xdr:colOff>
      <xdr:row>35</xdr:row>
      <xdr:rowOff>166573</xdr:rowOff>
    </xdr:to>
    <xdr:sp macro="" textlink="">
      <xdr:nvSpPr>
        <xdr:cNvPr id="304" name="フローチャート: 判断 303"/>
        <xdr:cNvSpPr/>
      </xdr:nvSpPr>
      <xdr:spPr>
        <a:xfrm>
          <a:off x="86995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157700</xdr:rowOff>
    </xdr:from>
    <xdr:ext cx="534377" cy="259045"/>
    <xdr:sp macro="" textlink="">
      <xdr:nvSpPr>
        <xdr:cNvPr id="305" name="テキスト ボックス 304"/>
        <xdr:cNvSpPr txBox="1"/>
      </xdr:nvSpPr>
      <xdr:spPr>
        <a:xfrm>
          <a:off x="8483111" y="615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126479</xdr:rowOff>
    </xdr:from>
    <xdr:to>
      <xdr:col>41</xdr:col>
      <xdr:colOff>50800</xdr:colOff>
      <xdr:row>34</xdr:row>
      <xdr:rowOff>137776</xdr:rowOff>
    </xdr:to>
    <xdr:cxnSp macro="">
      <xdr:nvCxnSpPr>
        <xdr:cNvPr id="306" name="直線コネクタ 305"/>
        <xdr:cNvCxnSpPr/>
      </xdr:nvCxnSpPr>
      <xdr:spPr>
        <a:xfrm>
          <a:off x="6972300" y="5955779"/>
          <a:ext cx="889000" cy="1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68135</xdr:rowOff>
    </xdr:from>
    <xdr:to>
      <xdr:col>41</xdr:col>
      <xdr:colOff>101600</xdr:colOff>
      <xdr:row>35</xdr:row>
      <xdr:rowOff>169735</xdr:rowOff>
    </xdr:to>
    <xdr:sp macro="" textlink="">
      <xdr:nvSpPr>
        <xdr:cNvPr id="307" name="フローチャート: 判断 306"/>
        <xdr:cNvSpPr/>
      </xdr:nvSpPr>
      <xdr:spPr>
        <a:xfrm>
          <a:off x="7810500" y="606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160862</xdr:rowOff>
    </xdr:from>
    <xdr:ext cx="534377" cy="259045"/>
    <xdr:sp macro="" textlink="">
      <xdr:nvSpPr>
        <xdr:cNvPr id="308" name="テキスト ボックス 307"/>
        <xdr:cNvSpPr txBox="1"/>
      </xdr:nvSpPr>
      <xdr:spPr>
        <a:xfrm>
          <a:off x="7594111" y="61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66116</xdr:rowOff>
    </xdr:from>
    <xdr:to>
      <xdr:col>36</xdr:col>
      <xdr:colOff>165100</xdr:colOff>
      <xdr:row>35</xdr:row>
      <xdr:rowOff>167716</xdr:rowOff>
    </xdr:to>
    <xdr:sp macro="" textlink="">
      <xdr:nvSpPr>
        <xdr:cNvPr id="309" name="フローチャート: 判断 308"/>
        <xdr:cNvSpPr/>
      </xdr:nvSpPr>
      <xdr:spPr>
        <a:xfrm>
          <a:off x="6921500" y="606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158843</xdr:rowOff>
    </xdr:from>
    <xdr:ext cx="534377" cy="259045"/>
    <xdr:sp macro="" textlink="">
      <xdr:nvSpPr>
        <xdr:cNvPr id="310" name="テキスト ボックス 309"/>
        <xdr:cNvSpPr txBox="1"/>
      </xdr:nvSpPr>
      <xdr:spPr>
        <a:xfrm>
          <a:off x="6705111" y="615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147022</xdr:rowOff>
    </xdr:from>
    <xdr:to>
      <xdr:col>55</xdr:col>
      <xdr:colOff>50800</xdr:colOff>
      <xdr:row>34</xdr:row>
      <xdr:rowOff>77172</xdr:rowOff>
    </xdr:to>
    <xdr:sp macro="" textlink="">
      <xdr:nvSpPr>
        <xdr:cNvPr id="316" name="楕円 315"/>
        <xdr:cNvSpPr/>
      </xdr:nvSpPr>
      <xdr:spPr>
        <a:xfrm>
          <a:off x="10426700" y="580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169899</xdr:rowOff>
    </xdr:from>
    <xdr:ext cx="534377" cy="259045"/>
    <xdr:sp macro="" textlink="">
      <xdr:nvSpPr>
        <xdr:cNvPr id="317" name="補助費等該当値テキスト"/>
        <xdr:cNvSpPr txBox="1"/>
      </xdr:nvSpPr>
      <xdr:spPr>
        <a:xfrm>
          <a:off x="10528300" y="565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69945</xdr:rowOff>
    </xdr:from>
    <xdr:to>
      <xdr:col>50</xdr:col>
      <xdr:colOff>165100</xdr:colOff>
      <xdr:row>35</xdr:row>
      <xdr:rowOff>95</xdr:rowOff>
    </xdr:to>
    <xdr:sp macro="" textlink="">
      <xdr:nvSpPr>
        <xdr:cNvPr id="318" name="楕円 317"/>
        <xdr:cNvSpPr/>
      </xdr:nvSpPr>
      <xdr:spPr>
        <a:xfrm>
          <a:off x="9588500" y="589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16622</xdr:rowOff>
    </xdr:from>
    <xdr:ext cx="534377" cy="259045"/>
    <xdr:sp macro="" textlink="">
      <xdr:nvSpPr>
        <xdr:cNvPr id="319" name="テキスト ボックス 318"/>
        <xdr:cNvSpPr txBox="1"/>
      </xdr:nvSpPr>
      <xdr:spPr>
        <a:xfrm>
          <a:off x="9372111" y="567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9900</xdr:rowOff>
    </xdr:from>
    <xdr:to>
      <xdr:col>46</xdr:col>
      <xdr:colOff>38100</xdr:colOff>
      <xdr:row>34</xdr:row>
      <xdr:rowOff>111500</xdr:rowOff>
    </xdr:to>
    <xdr:sp macro="" textlink="">
      <xdr:nvSpPr>
        <xdr:cNvPr id="320" name="楕円 319"/>
        <xdr:cNvSpPr/>
      </xdr:nvSpPr>
      <xdr:spPr>
        <a:xfrm>
          <a:off x="8699500" y="583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128027</xdr:rowOff>
    </xdr:from>
    <xdr:ext cx="534377" cy="259045"/>
    <xdr:sp macro="" textlink="">
      <xdr:nvSpPr>
        <xdr:cNvPr id="321" name="テキスト ボックス 320"/>
        <xdr:cNvSpPr txBox="1"/>
      </xdr:nvSpPr>
      <xdr:spPr>
        <a:xfrm>
          <a:off x="8483111" y="561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86976</xdr:rowOff>
    </xdr:from>
    <xdr:to>
      <xdr:col>41</xdr:col>
      <xdr:colOff>101600</xdr:colOff>
      <xdr:row>35</xdr:row>
      <xdr:rowOff>17126</xdr:rowOff>
    </xdr:to>
    <xdr:sp macro="" textlink="">
      <xdr:nvSpPr>
        <xdr:cNvPr id="322" name="楕円 321"/>
        <xdr:cNvSpPr/>
      </xdr:nvSpPr>
      <xdr:spPr>
        <a:xfrm>
          <a:off x="7810500" y="591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33653</xdr:rowOff>
    </xdr:from>
    <xdr:ext cx="534377" cy="259045"/>
    <xdr:sp macro="" textlink="">
      <xdr:nvSpPr>
        <xdr:cNvPr id="323" name="テキスト ボックス 322"/>
        <xdr:cNvSpPr txBox="1"/>
      </xdr:nvSpPr>
      <xdr:spPr>
        <a:xfrm>
          <a:off x="7594111" y="569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75679</xdr:rowOff>
    </xdr:from>
    <xdr:to>
      <xdr:col>36</xdr:col>
      <xdr:colOff>165100</xdr:colOff>
      <xdr:row>35</xdr:row>
      <xdr:rowOff>5829</xdr:rowOff>
    </xdr:to>
    <xdr:sp macro="" textlink="">
      <xdr:nvSpPr>
        <xdr:cNvPr id="324" name="楕円 323"/>
        <xdr:cNvSpPr/>
      </xdr:nvSpPr>
      <xdr:spPr>
        <a:xfrm>
          <a:off x="6921500" y="590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22356</xdr:rowOff>
    </xdr:from>
    <xdr:ext cx="534377" cy="259045"/>
    <xdr:sp macro="" textlink="">
      <xdr:nvSpPr>
        <xdr:cNvPr id="325" name="テキスト ボックス 324"/>
        <xdr:cNvSpPr txBox="1"/>
      </xdr:nvSpPr>
      <xdr:spPr>
        <a:xfrm>
          <a:off x="6705111" y="568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3222</xdr:rowOff>
    </xdr:from>
    <xdr:to>
      <xdr:col>54</xdr:col>
      <xdr:colOff>189865</xdr:colOff>
      <xdr:row>58</xdr:row>
      <xdr:rowOff>154205</xdr:rowOff>
    </xdr:to>
    <xdr:cxnSp macro="">
      <xdr:nvCxnSpPr>
        <xdr:cNvPr id="349" name="直線コネクタ 348"/>
        <xdr:cNvCxnSpPr/>
      </xdr:nvCxnSpPr>
      <xdr:spPr>
        <a:xfrm flipV="1">
          <a:off x="10475595" y="8575722"/>
          <a:ext cx="1270" cy="1522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158032</xdr:rowOff>
    </xdr:from>
    <xdr:ext cx="534377" cy="259045"/>
    <xdr:sp macro="" textlink="">
      <xdr:nvSpPr>
        <xdr:cNvPr id="350" name="普通建設事業費最小値テキスト"/>
        <xdr:cNvSpPr txBox="1"/>
      </xdr:nvSpPr>
      <xdr:spPr>
        <a:xfrm>
          <a:off x="10528300" y="1010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154205</xdr:rowOff>
    </xdr:from>
    <xdr:to>
      <xdr:col>55</xdr:col>
      <xdr:colOff>88900</xdr:colOff>
      <xdr:row>58</xdr:row>
      <xdr:rowOff>154205</xdr:rowOff>
    </xdr:to>
    <xdr:cxnSp macro="">
      <xdr:nvCxnSpPr>
        <xdr:cNvPr id="351" name="直線コネクタ 350"/>
        <xdr:cNvCxnSpPr/>
      </xdr:nvCxnSpPr>
      <xdr:spPr>
        <a:xfrm>
          <a:off x="10388600" y="10098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121349</xdr:rowOff>
    </xdr:from>
    <xdr:ext cx="599010" cy="259045"/>
    <xdr:sp macro="" textlink="">
      <xdr:nvSpPr>
        <xdr:cNvPr id="352" name="普通建設事業費最大値テキスト"/>
        <xdr:cNvSpPr txBox="1"/>
      </xdr:nvSpPr>
      <xdr:spPr>
        <a:xfrm>
          <a:off x="10528300" y="835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3222</xdr:rowOff>
    </xdr:from>
    <xdr:to>
      <xdr:col>55</xdr:col>
      <xdr:colOff>88900</xdr:colOff>
      <xdr:row>50</xdr:row>
      <xdr:rowOff>3222</xdr:rowOff>
    </xdr:to>
    <xdr:cxnSp macro="">
      <xdr:nvCxnSpPr>
        <xdr:cNvPr id="353" name="直線コネクタ 352"/>
        <xdr:cNvCxnSpPr/>
      </xdr:nvCxnSpPr>
      <xdr:spPr>
        <a:xfrm>
          <a:off x="10388600" y="85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169894</xdr:rowOff>
    </xdr:from>
    <xdr:to>
      <xdr:col>55</xdr:col>
      <xdr:colOff>0</xdr:colOff>
      <xdr:row>58</xdr:row>
      <xdr:rowOff>18752</xdr:rowOff>
    </xdr:to>
    <xdr:cxnSp macro="">
      <xdr:nvCxnSpPr>
        <xdr:cNvPr id="354" name="直線コネクタ 353"/>
        <xdr:cNvCxnSpPr/>
      </xdr:nvCxnSpPr>
      <xdr:spPr>
        <a:xfrm flipV="1">
          <a:off x="9639300" y="9771094"/>
          <a:ext cx="838200" cy="19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115684</xdr:rowOff>
    </xdr:from>
    <xdr:ext cx="534377" cy="259045"/>
    <xdr:sp macro="" textlink="">
      <xdr:nvSpPr>
        <xdr:cNvPr id="355" name="普通建設事業費平均値テキスト"/>
        <xdr:cNvSpPr txBox="1"/>
      </xdr:nvSpPr>
      <xdr:spPr>
        <a:xfrm>
          <a:off x="10528300" y="9888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137257</xdr:rowOff>
    </xdr:from>
    <xdr:to>
      <xdr:col>55</xdr:col>
      <xdr:colOff>50800</xdr:colOff>
      <xdr:row>58</xdr:row>
      <xdr:rowOff>67407</xdr:rowOff>
    </xdr:to>
    <xdr:sp macro="" textlink="">
      <xdr:nvSpPr>
        <xdr:cNvPr id="356" name="フローチャート: 判断 355"/>
        <xdr:cNvSpPr/>
      </xdr:nvSpPr>
      <xdr:spPr>
        <a:xfrm>
          <a:off x="10426700" y="990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146444</xdr:rowOff>
    </xdr:from>
    <xdr:to>
      <xdr:col>50</xdr:col>
      <xdr:colOff>114300</xdr:colOff>
      <xdr:row>58</xdr:row>
      <xdr:rowOff>18752</xdr:rowOff>
    </xdr:to>
    <xdr:cxnSp macro="">
      <xdr:nvCxnSpPr>
        <xdr:cNvPr id="357" name="直線コネクタ 356"/>
        <xdr:cNvCxnSpPr/>
      </xdr:nvCxnSpPr>
      <xdr:spPr>
        <a:xfrm>
          <a:off x="8750300" y="9919094"/>
          <a:ext cx="889000" cy="43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95541</xdr:rowOff>
    </xdr:from>
    <xdr:to>
      <xdr:col>50</xdr:col>
      <xdr:colOff>165100</xdr:colOff>
      <xdr:row>58</xdr:row>
      <xdr:rowOff>25691</xdr:rowOff>
    </xdr:to>
    <xdr:sp macro="" textlink="">
      <xdr:nvSpPr>
        <xdr:cNvPr id="358" name="フローチャート: 判断 357"/>
        <xdr:cNvSpPr/>
      </xdr:nvSpPr>
      <xdr:spPr>
        <a:xfrm>
          <a:off x="9588500" y="986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42218</xdr:rowOff>
    </xdr:from>
    <xdr:ext cx="534377" cy="259045"/>
    <xdr:sp macro="" textlink="">
      <xdr:nvSpPr>
        <xdr:cNvPr id="359" name="テキスト ボックス 358"/>
        <xdr:cNvSpPr txBox="1"/>
      </xdr:nvSpPr>
      <xdr:spPr>
        <a:xfrm>
          <a:off x="9372111" y="964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29062</xdr:rowOff>
    </xdr:from>
    <xdr:to>
      <xdr:col>45</xdr:col>
      <xdr:colOff>177800</xdr:colOff>
      <xdr:row>57</xdr:row>
      <xdr:rowOff>146444</xdr:rowOff>
    </xdr:to>
    <xdr:cxnSp macro="">
      <xdr:nvCxnSpPr>
        <xdr:cNvPr id="360" name="直線コネクタ 359"/>
        <xdr:cNvCxnSpPr/>
      </xdr:nvCxnSpPr>
      <xdr:spPr>
        <a:xfrm>
          <a:off x="7861300" y="9801712"/>
          <a:ext cx="889000" cy="117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159614</xdr:rowOff>
    </xdr:from>
    <xdr:to>
      <xdr:col>46</xdr:col>
      <xdr:colOff>38100</xdr:colOff>
      <xdr:row>58</xdr:row>
      <xdr:rowOff>89764</xdr:rowOff>
    </xdr:to>
    <xdr:sp macro="" textlink="">
      <xdr:nvSpPr>
        <xdr:cNvPr id="361" name="フローチャート: 判断 360"/>
        <xdr:cNvSpPr/>
      </xdr:nvSpPr>
      <xdr:spPr>
        <a:xfrm>
          <a:off x="8699500" y="993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80891</xdr:rowOff>
    </xdr:from>
    <xdr:ext cx="534377" cy="259045"/>
    <xdr:sp macro="" textlink="">
      <xdr:nvSpPr>
        <xdr:cNvPr id="362" name="テキスト ボックス 361"/>
        <xdr:cNvSpPr txBox="1"/>
      </xdr:nvSpPr>
      <xdr:spPr>
        <a:xfrm>
          <a:off x="8483111" y="100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29062</xdr:rowOff>
    </xdr:from>
    <xdr:to>
      <xdr:col>41</xdr:col>
      <xdr:colOff>50800</xdr:colOff>
      <xdr:row>57</xdr:row>
      <xdr:rowOff>102613</xdr:rowOff>
    </xdr:to>
    <xdr:cxnSp macro="">
      <xdr:nvCxnSpPr>
        <xdr:cNvPr id="363" name="直線コネクタ 362"/>
        <xdr:cNvCxnSpPr/>
      </xdr:nvCxnSpPr>
      <xdr:spPr>
        <a:xfrm flipV="1">
          <a:off x="6972300" y="9801712"/>
          <a:ext cx="889000" cy="7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132315</xdr:rowOff>
    </xdr:from>
    <xdr:to>
      <xdr:col>41</xdr:col>
      <xdr:colOff>101600</xdr:colOff>
      <xdr:row>58</xdr:row>
      <xdr:rowOff>62465</xdr:rowOff>
    </xdr:to>
    <xdr:sp macro="" textlink="">
      <xdr:nvSpPr>
        <xdr:cNvPr id="364" name="フローチャート: 判断 363"/>
        <xdr:cNvSpPr/>
      </xdr:nvSpPr>
      <xdr:spPr>
        <a:xfrm>
          <a:off x="7810500" y="990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53592</xdr:rowOff>
    </xdr:from>
    <xdr:ext cx="534377" cy="259045"/>
    <xdr:sp macro="" textlink="">
      <xdr:nvSpPr>
        <xdr:cNvPr id="365" name="テキスト ボックス 364"/>
        <xdr:cNvSpPr txBox="1"/>
      </xdr:nvSpPr>
      <xdr:spPr>
        <a:xfrm>
          <a:off x="7594111" y="999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142849</xdr:rowOff>
    </xdr:from>
    <xdr:to>
      <xdr:col>36</xdr:col>
      <xdr:colOff>165100</xdr:colOff>
      <xdr:row>58</xdr:row>
      <xdr:rowOff>72999</xdr:rowOff>
    </xdr:to>
    <xdr:sp macro="" textlink="">
      <xdr:nvSpPr>
        <xdr:cNvPr id="366" name="フローチャート: 判断 365"/>
        <xdr:cNvSpPr/>
      </xdr:nvSpPr>
      <xdr:spPr>
        <a:xfrm>
          <a:off x="6921500" y="991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64126</xdr:rowOff>
    </xdr:from>
    <xdr:ext cx="534377" cy="259045"/>
    <xdr:sp macro="" textlink="">
      <xdr:nvSpPr>
        <xdr:cNvPr id="367" name="テキスト ボックス 366"/>
        <xdr:cNvSpPr txBox="1"/>
      </xdr:nvSpPr>
      <xdr:spPr>
        <a:xfrm>
          <a:off x="6705111" y="1000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119094</xdr:rowOff>
    </xdr:from>
    <xdr:to>
      <xdr:col>55</xdr:col>
      <xdr:colOff>50800</xdr:colOff>
      <xdr:row>57</xdr:row>
      <xdr:rowOff>49244</xdr:rowOff>
    </xdr:to>
    <xdr:sp macro="" textlink="">
      <xdr:nvSpPr>
        <xdr:cNvPr id="373" name="楕円 372"/>
        <xdr:cNvSpPr/>
      </xdr:nvSpPr>
      <xdr:spPr>
        <a:xfrm>
          <a:off x="10426700" y="972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141971</xdr:rowOff>
    </xdr:from>
    <xdr:ext cx="599010" cy="259045"/>
    <xdr:sp macro="" textlink="">
      <xdr:nvSpPr>
        <xdr:cNvPr id="374" name="普通建設事業費該当値テキスト"/>
        <xdr:cNvSpPr txBox="1"/>
      </xdr:nvSpPr>
      <xdr:spPr>
        <a:xfrm>
          <a:off x="10528300" y="957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139402</xdr:rowOff>
    </xdr:from>
    <xdr:to>
      <xdr:col>50</xdr:col>
      <xdr:colOff>165100</xdr:colOff>
      <xdr:row>58</xdr:row>
      <xdr:rowOff>69552</xdr:rowOff>
    </xdr:to>
    <xdr:sp macro="" textlink="">
      <xdr:nvSpPr>
        <xdr:cNvPr id="375" name="楕円 374"/>
        <xdr:cNvSpPr/>
      </xdr:nvSpPr>
      <xdr:spPr>
        <a:xfrm>
          <a:off x="9588500" y="991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60679</xdr:rowOff>
    </xdr:from>
    <xdr:ext cx="534377" cy="259045"/>
    <xdr:sp macro="" textlink="">
      <xdr:nvSpPr>
        <xdr:cNvPr id="376" name="テキスト ボックス 375"/>
        <xdr:cNvSpPr txBox="1"/>
      </xdr:nvSpPr>
      <xdr:spPr>
        <a:xfrm>
          <a:off x="9372111" y="1000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95644</xdr:rowOff>
    </xdr:from>
    <xdr:to>
      <xdr:col>46</xdr:col>
      <xdr:colOff>38100</xdr:colOff>
      <xdr:row>58</xdr:row>
      <xdr:rowOff>25794</xdr:rowOff>
    </xdr:to>
    <xdr:sp macro="" textlink="">
      <xdr:nvSpPr>
        <xdr:cNvPr id="377" name="楕円 376"/>
        <xdr:cNvSpPr/>
      </xdr:nvSpPr>
      <xdr:spPr>
        <a:xfrm>
          <a:off x="8699500" y="986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42321</xdr:rowOff>
    </xdr:from>
    <xdr:ext cx="534377" cy="259045"/>
    <xdr:sp macro="" textlink="">
      <xdr:nvSpPr>
        <xdr:cNvPr id="378" name="テキスト ボックス 377"/>
        <xdr:cNvSpPr txBox="1"/>
      </xdr:nvSpPr>
      <xdr:spPr>
        <a:xfrm>
          <a:off x="8483111" y="964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149712</xdr:rowOff>
    </xdr:from>
    <xdr:to>
      <xdr:col>41</xdr:col>
      <xdr:colOff>101600</xdr:colOff>
      <xdr:row>57</xdr:row>
      <xdr:rowOff>79862</xdr:rowOff>
    </xdr:to>
    <xdr:sp macro="" textlink="">
      <xdr:nvSpPr>
        <xdr:cNvPr id="379" name="楕円 378"/>
        <xdr:cNvSpPr/>
      </xdr:nvSpPr>
      <xdr:spPr>
        <a:xfrm>
          <a:off x="7810500" y="975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96389</xdr:rowOff>
    </xdr:from>
    <xdr:ext cx="534377" cy="259045"/>
    <xdr:sp macro="" textlink="">
      <xdr:nvSpPr>
        <xdr:cNvPr id="380" name="テキスト ボックス 379"/>
        <xdr:cNvSpPr txBox="1"/>
      </xdr:nvSpPr>
      <xdr:spPr>
        <a:xfrm>
          <a:off x="7594111" y="952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51813</xdr:rowOff>
    </xdr:from>
    <xdr:to>
      <xdr:col>36</xdr:col>
      <xdr:colOff>165100</xdr:colOff>
      <xdr:row>57</xdr:row>
      <xdr:rowOff>153413</xdr:rowOff>
    </xdr:to>
    <xdr:sp macro="" textlink="">
      <xdr:nvSpPr>
        <xdr:cNvPr id="381" name="楕円 380"/>
        <xdr:cNvSpPr/>
      </xdr:nvSpPr>
      <xdr:spPr>
        <a:xfrm>
          <a:off x="6921500" y="982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169940</xdr:rowOff>
    </xdr:from>
    <xdr:ext cx="534377" cy="259045"/>
    <xdr:sp macro="" textlink="">
      <xdr:nvSpPr>
        <xdr:cNvPr id="382" name="テキスト ボックス 381"/>
        <xdr:cNvSpPr txBox="1"/>
      </xdr:nvSpPr>
      <xdr:spPr>
        <a:xfrm>
          <a:off x="6705111" y="959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6" name="テキスト ボックス 39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8" name="テキスト ボックス 39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0" name="テキスト ボックス 39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72227</xdr:rowOff>
    </xdr:from>
    <xdr:to>
      <xdr:col>54</xdr:col>
      <xdr:colOff>189865</xdr:colOff>
      <xdr:row>78</xdr:row>
      <xdr:rowOff>136925</xdr:rowOff>
    </xdr:to>
    <xdr:cxnSp macro="">
      <xdr:nvCxnSpPr>
        <xdr:cNvPr id="404" name="直線コネクタ 403"/>
        <xdr:cNvCxnSpPr/>
      </xdr:nvCxnSpPr>
      <xdr:spPr>
        <a:xfrm flipV="1">
          <a:off x="10475595" y="12245177"/>
          <a:ext cx="1270" cy="1264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147547</xdr:rowOff>
    </xdr:from>
    <xdr:ext cx="378565" cy="259045"/>
    <xdr:sp macro="" textlink="">
      <xdr:nvSpPr>
        <xdr:cNvPr id="405" name="普通建設事業費 （ うち新規整備　）最小値テキスト"/>
        <xdr:cNvSpPr txBox="1"/>
      </xdr:nvSpPr>
      <xdr:spPr>
        <a:xfrm>
          <a:off x="10528300" y="1352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136925</xdr:rowOff>
    </xdr:from>
    <xdr:to>
      <xdr:col>55</xdr:col>
      <xdr:colOff>88900</xdr:colOff>
      <xdr:row>78</xdr:row>
      <xdr:rowOff>136925</xdr:rowOff>
    </xdr:to>
    <xdr:cxnSp macro="">
      <xdr:nvCxnSpPr>
        <xdr:cNvPr id="406" name="直線コネクタ 405"/>
        <xdr:cNvCxnSpPr/>
      </xdr:nvCxnSpPr>
      <xdr:spPr>
        <a:xfrm>
          <a:off x="10388600" y="13510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18904</xdr:rowOff>
    </xdr:from>
    <xdr:ext cx="599010" cy="259045"/>
    <xdr:sp macro="" textlink="">
      <xdr:nvSpPr>
        <xdr:cNvPr id="407" name="普通建設事業費 （ うち新規整備　）最大値テキスト"/>
        <xdr:cNvSpPr txBox="1"/>
      </xdr:nvSpPr>
      <xdr:spPr>
        <a:xfrm>
          <a:off x="10528300" y="1202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72227</xdr:rowOff>
    </xdr:from>
    <xdr:to>
      <xdr:col>55</xdr:col>
      <xdr:colOff>88900</xdr:colOff>
      <xdr:row>71</xdr:row>
      <xdr:rowOff>72227</xdr:rowOff>
    </xdr:to>
    <xdr:cxnSp macro="">
      <xdr:nvCxnSpPr>
        <xdr:cNvPr id="408" name="直線コネクタ 407"/>
        <xdr:cNvCxnSpPr/>
      </xdr:nvCxnSpPr>
      <xdr:spPr>
        <a:xfrm>
          <a:off x="10388600" y="1224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92289</xdr:rowOff>
    </xdr:from>
    <xdr:to>
      <xdr:col>55</xdr:col>
      <xdr:colOff>0</xdr:colOff>
      <xdr:row>78</xdr:row>
      <xdr:rowOff>108739</xdr:rowOff>
    </xdr:to>
    <xdr:cxnSp macro="">
      <xdr:nvCxnSpPr>
        <xdr:cNvPr id="409" name="直線コネクタ 408"/>
        <xdr:cNvCxnSpPr/>
      </xdr:nvCxnSpPr>
      <xdr:spPr>
        <a:xfrm flipV="1">
          <a:off x="9639300" y="13465389"/>
          <a:ext cx="838200" cy="1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20547</xdr:rowOff>
    </xdr:from>
    <xdr:ext cx="534377" cy="259045"/>
    <xdr:sp macro="" textlink="">
      <xdr:nvSpPr>
        <xdr:cNvPr id="410" name="普通建設事業費 （ うち新規整備　）平均値テキスト"/>
        <xdr:cNvSpPr txBox="1"/>
      </xdr:nvSpPr>
      <xdr:spPr>
        <a:xfrm>
          <a:off x="10528300" y="13393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42120</xdr:rowOff>
    </xdr:from>
    <xdr:to>
      <xdr:col>55</xdr:col>
      <xdr:colOff>50800</xdr:colOff>
      <xdr:row>78</xdr:row>
      <xdr:rowOff>143720</xdr:rowOff>
    </xdr:to>
    <xdr:sp macro="" textlink="">
      <xdr:nvSpPr>
        <xdr:cNvPr id="411" name="フローチャート: 判断 410"/>
        <xdr:cNvSpPr/>
      </xdr:nvSpPr>
      <xdr:spPr>
        <a:xfrm>
          <a:off x="104267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24014</xdr:rowOff>
    </xdr:from>
    <xdr:to>
      <xdr:col>50</xdr:col>
      <xdr:colOff>114300</xdr:colOff>
      <xdr:row>78</xdr:row>
      <xdr:rowOff>108739</xdr:rowOff>
    </xdr:to>
    <xdr:cxnSp macro="">
      <xdr:nvCxnSpPr>
        <xdr:cNvPr id="412" name="直線コネクタ 411"/>
        <xdr:cNvCxnSpPr/>
      </xdr:nvCxnSpPr>
      <xdr:spPr>
        <a:xfrm>
          <a:off x="8750300" y="13397114"/>
          <a:ext cx="889000" cy="8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155222</xdr:rowOff>
    </xdr:from>
    <xdr:to>
      <xdr:col>50</xdr:col>
      <xdr:colOff>165100</xdr:colOff>
      <xdr:row>78</xdr:row>
      <xdr:rowOff>85372</xdr:rowOff>
    </xdr:to>
    <xdr:sp macro="" textlink="">
      <xdr:nvSpPr>
        <xdr:cNvPr id="413" name="フローチャート: 判断 412"/>
        <xdr:cNvSpPr/>
      </xdr:nvSpPr>
      <xdr:spPr>
        <a:xfrm>
          <a:off x="9588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101899</xdr:rowOff>
    </xdr:from>
    <xdr:ext cx="534377" cy="259045"/>
    <xdr:sp macro="" textlink="">
      <xdr:nvSpPr>
        <xdr:cNvPr id="414" name="テキスト ボックス 413"/>
        <xdr:cNvSpPr txBox="1"/>
      </xdr:nvSpPr>
      <xdr:spPr>
        <a:xfrm>
          <a:off x="9372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123885</xdr:rowOff>
    </xdr:from>
    <xdr:to>
      <xdr:col>45</xdr:col>
      <xdr:colOff>177800</xdr:colOff>
      <xdr:row>78</xdr:row>
      <xdr:rowOff>24014</xdr:rowOff>
    </xdr:to>
    <xdr:cxnSp macro="">
      <xdr:nvCxnSpPr>
        <xdr:cNvPr id="415" name="直線コネクタ 414"/>
        <xdr:cNvCxnSpPr/>
      </xdr:nvCxnSpPr>
      <xdr:spPr>
        <a:xfrm>
          <a:off x="7861300" y="13325535"/>
          <a:ext cx="889000" cy="7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15281</xdr:rowOff>
    </xdr:from>
    <xdr:to>
      <xdr:col>46</xdr:col>
      <xdr:colOff>38100</xdr:colOff>
      <xdr:row>78</xdr:row>
      <xdr:rowOff>116881</xdr:rowOff>
    </xdr:to>
    <xdr:sp macro="" textlink="">
      <xdr:nvSpPr>
        <xdr:cNvPr id="416" name="フローチャート: 判断 415"/>
        <xdr:cNvSpPr/>
      </xdr:nvSpPr>
      <xdr:spPr>
        <a:xfrm>
          <a:off x="8699500" y="13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108008</xdr:rowOff>
    </xdr:from>
    <xdr:ext cx="534377" cy="259045"/>
    <xdr:sp macro="" textlink="">
      <xdr:nvSpPr>
        <xdr:cNvPr id="417" name="テキスト ボックス 416"/>
        <xdr:cNvSpPr txBox="1"/>
      </xdr:nvSpPr>
      <xdr:spPr>
        <a:xfrm>
          <a:off x="8483111" y="1348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163150</xdr:rowOff>
    </xdr:from>
    <xdr:to>
      <xdr:col>41</xdr:col>
      <xdr:colOff>101600</xdr:colOff>
      <xdr:row>78</xdr:row>
      <xdr:rowOff>93300</xdr:rowOff>
    </xdr:to>
    <xdr:sp macro="" textlink="">
      <xdr:nvSpPr>
        <xdr:cNvPr id="418" name="フローチャート: 判断 417"/>
        <xdr:cNvSpPr/>
      </xdr:nvSpPr>
      <xdr:spPr>
        <a:xfrm>
          <a:off x="7810500" y="133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84427</xdr:rowOff>
    </xdr:from>
    <xdr:ext cx="534377" cy="259045"/>
    <xdr:sp macro="" textlink="">
      <xdr:nvSpPr>
        <xdr:cNvPr id="419" name="テキスト ボックス 418"/>
        <xdr:cNvSpPr txBox="1"/>
      </xdr:nvSpPr>
      <xdr:spPr>
        <a:xfrm>
          <a:off x="7594111" y="1345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41489</xdr:rowOff>
    </xdr:from>
    <xdr:to>
      <xdr:col>55</xdr:col>
      <xdr:colOff>50800</xdr:colOff>
      <xdr:row>78</xdr:row>
      <xdr:rowOff>143089</xdr:rowOff>
    </xdr:to>
    <xdr:sp macro="" textlink="">
      <xdr:nvSpPr>
        <xdr:cNvPr id="425" name="楕円 424"/>
        <xdr:cNvSpPr/>
      </xdr:nvSpPr>
      <xdr:spPr>
        <a:xfrm>
          <a:off x="10426700" y="1341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866</xdr:rowOff>
    </xdr:from>
    <xdr:ext cx="534377" cy="259045"/>
    <xdr:sp macro="" textlink="">
      <xdr:nvSpPr>
        <xdr:cNvPr id="426" name="普通建設事業費 （ うち新規整備　）該当値テキスト"/>
        <xdr:cNvSpPr txBox="1"/>
      </xdr:nvSpPr>
      <xdr:spPr>
        <a:xfrm>
          <a:off x="10528300" y="1320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57939</xdr:rowOff>
    </xdr:from>
    <xdr:to>
      <xdr:col>50</xdr:col>
      <xdr:colOff>165100</xdr:colOff>
      <xdr:row>78</xdr:row>
      <xdr:rowOff>159539</xdr:rowOff>
    </xdr:to>
    <xdr:sp macro="" textlink="">
      <xdr:nvSpPr>
        <xdr:cNvPr id="427" name="楕円 426"/>
        <xdr:cNvSpPr/>
      </xdr:nvSpPr>
      <xdr:spPr>
        <a:xfrm>
          <a:off x="9588500" y="1343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150666</xdr:rowOff>
    </xdr:from>
    <xdr:ext cx="469744" cy="259045"/>
    <xdr:sp macro="" textlink="">
      <xdr:nvSpPr>
        <xdr:cNvPr id="428" name="テキスト ボックス 427"/>
        <xdr:cNvSpPr txBox="1"/>
      </xdr:nvSpPr>
      <xdr:spPr>
        <a:xfrm>
          <a:off x="9404428" y="1352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144664</xdr:rowOff>
    </xdr:from>
    <xdr:to>
      <xdr:col>46</xdr:col>
      <xdr:colOff>38100</xdr:colOff>
      <xdr:row>78</xdr:row>
      <xdr:rowOff>74814</xdr:rowOff>
    </xdr:to>
    <xdr:sp macro="" textlink="">
      <xdr:nvSpPr>
        <xdr:cNvPr id="429" name="楕円 428"/>
        <xdr:cNvSpPr/>
      </xdr:nvSpPr>
      <xdr:spPr>
        <a:xfrm>
          <a:off x="8699500" y="1334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91341</xdr:rowOff>
    </xdr:from>
    <xdr:ext cx="534377" cy="259045"/>
    <xdr:sp macro="" textlink="">
      <xdr:nvSpPr>
        <xdr:cNvPr id="430" name="テキスト ボックス 429"/>
        <xdr:cNvSpPr txBox="1"/>
      </xdr:nvSpPr>
      <xdr:spPr>
        <a:xfrm>
          <a:off x="8483111" y="1312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73085</xdr:rowOff>
    </xdr:from>
    <xdr:to>
      <xdr:col>41</xdr:col>
      <xdr:colOff>101600</xdr:colOff>
      <xdr:row>78</xdr:row>
      <xdr:rowOff>3235</xdr:rowOff>
    </xdr:to>
    <xdr:sp macro="" textlink="">
      <xdr:nvSpPr>
        <xdr:cNvPr id="431" name="楕円 430"/>
        <xdr:cNvSpPr/>
      </xdr:nvSpPr>
      <xdr:spPr>
        <a:xfrm>
          <a:off x="7810500" y="1327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19762</xdr:rowOff>
    </xdr:from>
    <xdr:ext cx="534377" cy="259045"/>
    <xdr:sp macro="" textlink="">
      <xdr:nvSpPr>
        <xdr:cNvPr id="432" name="テキスト ボックス 431"/>
        <xdr:cNvSpPr txBox="1"/>
      </xdr:nvSpPr>
      <xdr:spPr>
        <a:xfrm>
          <a:off x="7594111" y="1304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2" name="テキスト ボックス 45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95630</xdr:rowOff>
    </xdr:from>
    <xdr:to>
      <xdr:col>54</xdr:col>
      <xdr:colOff>189865</xdr:colOff>
      <xdr:row>99</xdr:row>
      <xdr:rowOff>28077</xdr:rowOff>
    </xdr:to>
    <xdr:cxnSp macro="">
      <xdr:nvCxnSpPr>
        <xdr:cNvPr id="458" name="直線コネクタ 457"/>
        <xdr:cNvCxnSpPr/>
      </xdr:nvCxnSpPr>
      <xdr:spPr>
        <a:xfrm flipV="1">
          <a:off x="10475595" y="15526130"/>
          <a:ext cx="1270" cy="1475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31904</xdr:rowOff>
    </xdr:from>
    <xdr:ext cx="469744" cy="259045"/>
    <xdr:sp macro="" textlink="">
      <xdr:nvSpPr>
        <xdr:cNvPr id="459" name="普通建設事業費 （ うち更新整備　）最小値テキスト"/>
        <xdr:cNvSpPr txBox="1"/>
      </xdr:nvSpPr>
      <xdr:spPr>
        <a:xfrm>
          <a:off x="10528300" y="1700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28077</xdr:rowOff>
    </xdr:from>
    <xdr:to>
      <xdr:col>55</xdr:col>
      <xdr:colOff>88900</xdr:colOff>
      <xdr:row>99</xdr:row>
      <xdr:rowOff>28077</xdr:rowOff>
    </xdr:to>
    <xdr:cxnSp macro="">
      <xdr:nvCxnSpPr>
        <xdr:cNvPr id="460" name="直線コネクタ 459"/>
        <xdr:cNvCxnSpPr/>
      </xdr:nvCxnSpPr>
      <xdr:spPr>
        <a:xfrm>
          <a:off x="10388600" y="1700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42307</xdr:rowOff>
    </xdr:from>
    <xdr:ext cx="534377" cy="259045"/>
    <xdr:sp macro="" textlink="">
      <xdr:nvSpPr>
        <xdr:cNvPr id="461" name="普通建設事業費 （ うち更新整備　）最大値テキスト"/>
        <xdr:cNvSpPr txBox="1"/>
      </xdr:nvSpPr>
      <xdr:spPr>
        <a:xfrm>
          <a:off x="10528300" y="1530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95630</xdr:rowOff>
    </xdr:from>
    <xdr:to>
      <xdr:col>55</xdr:col>
      <xdr:colOff>88900</xdr:colOff>
      <xdr:row>90</xdr:row>
      <xdr:rowOff>95630</xdr:rowOff>
    </xdr:to>
    <xdr:cxnSp macro="">
      <xdr:nvCxnSpPr>
        <xdr:cNvPr id="462" name="直線コネクタ 461"/>
        <xdr:cNvCxnSpPr/>
      </xdr:nvCxnSpPr>
      <xdr:spPr>
        <a:xfrm>
          <a:off x="10388600" y="155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118604</xdr:rowOff>
    </xdr:from>
    <xdr:to>
      <xdr:col>55</xdr:col>
      <xdr:colOff>0</xdr:colOff>
      <xdr:row>95</xdr:row>
      <xdr:rowOff>134541</xdr:rowOff>
    </xdr:to>
    <xdr:cxnSp macro="">
      <xdr:nvCxnSpPr>
        <xdr:cNvPr id="463" name="直線コネクタ 462"/>
        <xdr:cNvCxnSpPr/>
      </xdr:nvCxnSpPr>
      <xdr:spPr>
        <a:xfrm flipV="1">
          <a:off x="9639300" y="15720554"/>
          <a:ext cx="838200" cy="70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9737</xdr:rowOff>
    </xdr:from>
    <xdr:ext cx="534377" cy="259045"/>
    <xdr:sp macro="" textlink="">
      <xdr:nvSpPr>
        <xdr:cNvPr id="464" name="普通建設事業費 （ うち更新整備　）平均値テキスト"/>
        <xdr:cNvSpPr txBox="1"/>
      </xdr:nvSpPr>
      <xdr:spPr>
        <a:xfrm>
          <a:off x="10528300" y="16468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31310</xdr:rowOff>
    </xdr:from>
    <xdr:to>
      <xdr:col>55</xdr:col>
      <xdr:colOff>50800</xdr:colOff>
      <xdr:row>96</xdr:row>
      <xdr:rowOff>132910</xdr:rowOff>
    </xdr:to>
    <xdr:sp macro="" textlink="">
      <xdr:nvSpPr>
        <xdr:cNvPr id="465" name="フローチャート: 判断 464"/>
        <xdr:cNvSpPr/>
      </xdr:nvSpPr>
      <xdr:spPr>
        <a:xfrm>
          <a:off x="10426700" y="164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134541</xdr:rowOff>
    </xdr:from>
    <xdr:to>
      <xdr:col>50</xdr:col>
      <xdr:colOff>114300</xdr:colOff>
      <xdr:row>96</xdr:row>
      <xdr:rowOff>89326</xdr:rowOff>
    </xdr:to>
    <xdr:cxnSp macro="">
      <xdr:nvCxnSpPr>
        <xdr:cNvPr id="466" name="直線コネクタ 465"/>
        <xdr:cNvCxnSpPr/>
      </xdr:nvCxnSpPr>
      <xdr:spPr>
        <a:xfrm flipV="1">
          <a:off x="8750300" y="16422291"/>
          <a:ext cx="889000" cy="12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135665</xdr:rowOff>
    </xdr:from>
    <xdr:to>
      <xdr:col>50</xdr:col>
      <xdr:colOff>165100</xdr:colOff>
      <xdr:row>97</xdr:row>
      <xdr:rowOff>65815</xdr:rowOff>
    </xdr:to>
    <xdr:sp macro="" textlink="">
      <xdr:nvSpPr>
        <xdr:cNvPr id="467" name="フローチャート: 判断 466"/>
        <xdr:cNvSpPr/>
      </xdr:nvSpPr>
      <xdr:spPr>
        <a:xfrm>
          <a:off x="9588500" y="1659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56942</xdr:rowOff>
    </xdr:from>
    <xdr:ext cx="534377" cy="259045"/>
    <xdr:sp macro="" textlink="">
      <xdr:nvSpPr>
        <xdr:cNvPr id="468" name="テキスト ボックス 467"/>
        <xdr:cNvSpPr txBox="1"/>
      </xdr:nvSpPr>
      <xdr:spPr>
        <a:xfrm>
          <a:off x="9372111" y="1668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112040</xdr:rowOff>
    </xdr:from>
    <xdr:to>
      <xdr:col>45</xdr:col>
      <xdr:colOff>177800</xdr:colOff>
      <xdr:row>96</xdr:row>
      <xdr:rowOff>89326</xdr:rowOff>
    </xdr:to>
    <xdr:cxnSp macro="">
      <xdr:nvCxnSpPr>
        <xdr:cNvPr id="469" name="直線コネクタ 468"/>
        <xdr:cNvCxnSpPr/>
      </xdr:nvCxnSpPr>
      <xdr:spPr>
        <a:xfrm>
          <a:off x="7861300" y="16399790"/>
          <a:ext cx="889000" cy="148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52929</xdr:rowOff>
    </xdr:from>
    <xdr:to>
      <xdr:col>46</xdr:col>
      <xdr:colOff>38100</xdr:colOff>
      <xdr:row>97</xdr:row>
      <xdr:rowOff>154529</xdr:rowOff>
    </xdr:to>
    <xdr:sp macro="" textlink="">
      <xdr:nvSpPr>
        <xdr:cNvPr id="470" name="フローチャート: 判断 469"/>
        <xdr:cNvSpPr/>
      </xdr:nvSpPr>
      <xdr:spPr>
        <a:xfrm>
          <a:off x="8699500" y="16683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145656</xdr:rowOff>
    </xdr:from>
    <xdr:ext cx="534377" cy="259045"/>
    <xdr:sp macro="" textlink="">
      <xdr:nvSpPr>
        <xdr:cNvPr id="471" name="テキスト ボックス 470"/>
        <xdr:cNvSpPr txBox="1"/>
      </xdr:nvSpPr>
      <xdr:spPr>
        <a:xfrm>
          <a:off x="8483111" y="1677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42070</xdr:rowOff>
    </xdr:from>
    <xdr:to>
      <xdr:col>41</xdr:col>
      <xdr:colOff>101600</xdr:colOff>
      <xdr:row>97</xdr:row>
      <xdr:rowOff>143670</xdr:rowOff>
    </xdr:to>
    <xdr:sp macro="" textlink="">
      <xdr:nvSpPr>
        <xdr:cNvPr id="472" name="フローチャート: 判断 471"/>
        <xdr:cNvSpPr/>
      </xdr:nvSpPr>
      <xdr:spPr>
        <a:xfrm>
          <a:off x="7810500" y="166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134797</xdr:rowOff>
    </xdr:from>
    <xdr:ext cx="534377" cy="259045"/>
    <xdr:sp macro="" textlink="">
      <xdr:nvSpPr>
        <xdr:cNvPr id="473" name="テキスト ボックス 472"/>
        <xdr:cNvSpPr txBox="1"/>
      </xdr:nvSpPr>
      <xdr:spPr>
        <a:xfrm>
          <a:off x="7594111" y="1676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67804</xdr:rowOff>
    </xdr:from>
    <xdr:to>
      <xdr:col>55</xdr:col>
      <xdr:colOff>50800</xdr:colOff>
      <xdr:row>91</xdr:row>
      <xdr:rowOff>169404</xdr:rowOff>
    </xdr:to>
    <xdr:sp macro="" textlink="">
      <xdr:nvSpPr>
        <xdr:cNvPr id="479" name="楕円 478"/>
        <xdr:cNvSpPr/>
      </xdr:nvSpPr>
      <xdr:spPr>
        <a:xfrm>
          <a:off x="10426700" y="1566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90681</xdr:rowOff>
    </xdr:from>
    <xdr:ext cx="534377" cy="259045"/>
    <xdr:sp macro="" textlink="">
      <xdr:nvSpPr>
        <xdr:cNvPr id="480" name="普通建設事業費 （ うち更新整備　）該当値テキスト"/>
        <xdr:cNvSpPr txBox="1"/>
      </xdr:nvSpPr>
      <xdr:spPr>
        <a:xfrm>
          <a:off x="10528300" y="1552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83741</xdr:rowOff>
    </xdr:from>
    <xdr:to>
      <xdr:col>50</xdr:col>
      <xdr:colOff>165100</xdr:colOff>
      <xdr:row>96</xdr:row>
      <xdr:rowOff>13891</xdr:rowOff>
    </xdr:to>
    <xdr:sp macro="" textlink="">
      <xdr:nvSpPr>
        <xdr:cNvPr id="481" name="楕円 480"/>
        <xdr:cNvSpPr/>
      </xdr:nvSpPr>
      <xdr:spPr>
        <a:xfrm>
          <a:off x="9588500" y="1637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30418</xdr:rowOff>
    </xdr:from>
    <xdr:ext cx="534377" cy="259045"/>
    <xdr:sp macro="" textlink="">
      <xdr:nvSpPr>
        <xdr:cNvPr id="482" name="テキスト ボックス 481"/>
        <xdr:cNvSpPr txBox="1"/>
      </xdr:nvSpPr>
      <xdr:spPr>
        <a:xfrm>
          <a:off x="9372111" y="1614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38526</xdr:rowOff>
    </xdr:from>
    <xdr:to>
      <xdr:col>46</xdr:col>
      <xdr:colOff>38100</xdr:colOff>
      <xdr:row>96</xdr:row>
      <xdr:rowOff>140126</xdr:rowOff>
    </xdr:to>
    <xdr:sp macro="" textlink="">
      <xdr:nvSpPr>
        <xdr:cNvPr id="483" name="楕円 482"/>
        <xdr:cNvSpPr/>
      </xdr:nvSpPr>
      <xdr:spPr>
        <a:xfrm>
          <a:off x="8699500" y="1649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156653</xdr:rowOff>
    </xdr:from>
    <xdr:ext cx="534377" cy="259045"/>
    <xdr:sp macro="" textlink="">
      <xdr:nvSpPr>
        <xdr:cNvPr id="484" name="テキスト ボックス 483"/>
        <xdr:cNvSpPr txBox="1"/>
      </xdr:nvSpPr>
      <xdr:spPr>
        <a:xfrm>
          <a:off x="8483111" y="1627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61240</xdr:rowOff>
    </xdr:from>
    <xdr:to>
      <xdr:col>41</xdr:col>
      <xdr:colOff>101600</xdr:colOff>
      <xdr:row>95</xdr:row>
      <xdr:rowOff>162840</xdr:rowOff>
    </xdr:to>
    <xdr:sp macro="" textlink="">
      <xdr:nvSpPr>
        <xdr:cNvPr id="485" name="楕円 484"/>
        <xdr:cNvSpPr/>
      </xdr:nvSpPr>
      <xdr:spPr>
        <a:xfrm>
          <a:off x="7810500" y="1634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7917</xdr:rowOff>
    </xdr:from>
    <xdr:ext cx="534377" cy="259045"/>
    <xdr:sp macro="" textlink="">
      <xdr:nvSpPr>
        <xdr:cNvPr id="486" name="テキスト ボックス 485"/>
        <xdr:cNvSpPr txBox="1"/>
      </xdr:nvSpPr>
      <xdr:spPr>
        <a:xfrm>
          <a:off x="7594111" y="1612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132480</xdr:rowOff>
    </xdr:from>
    <xdr:to>
      <xdr:col>85</xdr:col>
      <xdr:colOff>126364</xdr:colOff>
      <xdr:row>39</xdr:row>
      <xdr:rowOff>44450</xdr:rowOff>
    </xdr:to>
    <xdr:cxnSp macro="">
      <xdr:nvCxnSpPr>
        <xdr:cNvPr id="510" name="直線コネクタ 509"/>
        <xdr:cNvCxnSpPr/>
      </xdr:nvCxnSpPr>
      <xdr:spPr>
        <a:xfrm flipV="1">
          <a:off x="16317595" y="5104530"/>
          <a:ext cx="1269" cy="162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89552</xdr:rowOff>
    </xdr:from>
    <xdr:ext cx="249299" cy="259045"/>
    <xdr:sp macro="" textlink="">
      <xdr:nvSpPr>
        <xdr:cNvPr id="511" name="災害復旧事業費最小値テキスト"/>
        <xdr:cNvSpPr txBox="1"/>
      </xdr:nvSpPr>
      <xdr:spPr>
        <a:xfrm>
          <a:off x="16370300" y="6776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79157</xdr:rowOff>
    </xdr:from>
    <xdr:ext cx="534377" cy="259045"/>
    <xdr:sp macro="" textlink="">
      <xdr:nvSpPr>
        <xdr:cNvPr id="513" name="災害復旧事業費最大値テキスト"/>
        <xdr:cNvSpPr txBox="1"/>
      </xdr:nvSpPr>
      <xdr:spPr>
        <a:xfrm>
          <a:off x="16370300" y="487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132480</xdr:rowOff>
    </xdr:from>
    <xdr:to>
      <xdr:col>86</xdr:col>
      <xdr:colOff>25400</xdr:colOff>
      <xdr:row>29</xdr:row>
      <xdr:rowOff>132480</xdr:rowOff>
    </xdr:to>
    <xdr:cxnSp macro="">
      <xdr:nvCxnSpPr>
        <xdr:cNvPr id="514" name="直線コネクタ 513"/>
        <xdr:cNvCxnSpPr/>
      </xdr:nvCxnSpPr>
      <xdr:spPr>
        <a:xfrm>
          <a:off x="16230600" y="510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13722</xdr:rowOff>
    </xdr:from>
    <xdr:to>
      <xdr:col>85</xdr:col>
      <xdr:colOff>127000</xdr:colOff>
      <xdr:row>39</xdr:row>
      <xdr:rowOff>29077</xdr:rowOff>
    </xdr:to>
    <xdr:cxnSp macro="">
      <xdr:nvCxnSpPr>
        <xdr:cNvPr id="515" name="直線コネクタ 514"/>
        <xdr:cNvCxnSpPr/>
      </xdr:nvCxnSpPr>
      <xdr:spPr>
        <a:xfrm>
          <a:off x="15481300" y="6700272"/>
          <a:ext cx="838200" cy="1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134002</xdr:rowOff>
    </xdr:from>
    <xdr:ext cx="378565" cy="259045"/>
    <xdr:sp macro="" textlink="">
      <xdr:nvSpPr>
        <xdr:cNvPr id="516" name="災害復旧事業費平均値テキスト"/>
        <xdr:cNvSpPr txBox="1"/>
      </xdr:nvSpPr>
      <xdr:spPr>
        <a:xfrm>
          <a:off x="16370300" y="66491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155575</xdr:rowOff>
    </xdr:from>
    <xdr:to>
      <xdr:col>85</xdr:col>
      <xdr:colOff>177800</xdr:colOff>
      <xdr:row>39</xdr:row>
      <xdr:rowOff>85725</xdr:rowOff>
    </xdr:to>
    <xdr:sp macro="" textlink="">
      <xdr:nvSpPr>
        <xdr:cNvPr id="517" name="フローチャート: 判断 516"/>
        <xdr:cNvSpPr/>
      </xdr:nvSpPr>
      <xdr:spPr>
        <a:xfrm>
          <a:off x="16268700" y="667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13722</xdr:rowOff>
    </xdr:from>
    <xdr:to>
      <xdr:col>81</xdr:col>
      <xdr:colOff>50800</xdr:colOff>
      <xdr:row>39</xdr:row>
      <xdr:rowOff>27895</xdr:rowOff>
    </xdr:to>
    <xdr:cxnSp macro="">
      <xdr:nvCxnSpPr>
        <xdr:cNvPr id="518" name="直線コネクタ 517"/>
        <xdr:cNvCxnSpPr/>
      </xdr:nvCxnSpPr>
      <xdr:spPr>
        <a:xfrm flipV="1">
          <a:off x="14592300" y="6700272"/>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78175</xdr:rowOff>
    </xdr:from>
    <xdr:to>
      <xdr:col>81</xdr:col>
      <xdr:colOff>101600</xdr:colOff>
      <xdr:row>39</xdr:row>
      <xdr:rowOff>8325</xdr:rowOff>
    </xdr:to>
    <xdr:sp macro="" textlink="">
      <xdr:nvSpPr>
        <xdr:cNvPr id="519" name="フローチャート: 判断 518"/>
        <xdr:cNvSpPr/>
      </xdr:nvSpPr>
      <xdr:spPr>
        <a:xfrm>
          <a:off x="15430500" y="659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24852</xdr:rowOff>
    </xdr:from>
    <xdr:ext cx="469744" cy="259045"/>
    <xdr:sp macro="" textlink="">
      <xdr:nvSpPr>
        <xdr:cNvPr id="520" name="テキスト ボックス 519"/>
        <xdr:cNvSpPr txBox="1"/>
      </xdr:nvSpPr>
      <xdr:spPr>
        <a:xfrm>
          <a:off x="15246428" y="636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20295</xdr:rowOff>
    </xdr:from>
    <xdr:to>
      <xdr:col>76</xdr:col>
      <xdr:colOff>114300</xdr:colOff>
      <xdr:row>39</xdr:row>
      <xdr:rowOff>27895</xdr:rowOff>
    </xdr:to>
    <xdr:cxnSp macro="">
      <xdr:nvCxnSpPr>
        <xdr:cNvPr id="521" name="直線コネクタ 520"/>
        <xdr:cNvCxnSpPr/>
      </xdr:nvCxnSpPr>
      <xdr:spPr>
        <a:xfrm>
          <a:off x="13703300" y="6706845"/>
          <a:ext cx="889000" cy="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155537</xdr:rowOff>
    </xdr:from>
    <xdr:to>
      <xdr:col>76</xdr:col>
      <xdr:colOff>165100</xdr:colOff>
      <xdr:row>39</xdr:row>
      <xdr:rowOff>85687</xdr:rowOff>
    </xdr:to>
    <xdr:sp macro="" textlink="">
      <xdr:nvSpPr>
        <xdr:cNvPr id="522" name="フローチャート: 判断 521"/>
        <xdr:cNvSpPr/>
      </xdr:nvSpPr>
      <xdr:spPr>
        <a:xfrm>
          <a:off x="14541500" y="6670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76814</xdr:rowOff>
    </xdr:from>
    <xdr:ext cx="378565" cy="259045"/>
    <xdr:sp macro="" textlink="">
      <xdr:nvSpPr>
        <xdr:cNvPr id="523" name="テキスト ボックス 522"/>
        <xdr:cNvSpPr txBox="1"/>
      </xdr:nvSpPr>
      <xdr:spPr>
        <a:xfrm>
          <a:off x="14403017" y="676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20295</xdr:rowOff>
    </xdr:from>
    <xdr:to>
      <xdr:col>71</xdr:col>
      <xdr:colOff>177800</xdr:colOff>
      <xdr:row>39</xdr:row>
      <xdr:rowOff>26829</xdr:rowOff>
    </xdr:to>
    <xdr:cxnSp macro="">
      <xdr:nvCxnSpPr>
        <xdr:cNvPr id="524" name="直線コネクタ 523"/>
        <xdr:cNvCxnSpPr/>
      </xdr:nvCxnSpPr>
      <xdr:spPr>
        <a:xfrm flipV="1">
          <a:off x="12814300" y="6706845"/>
          <a:ext cx="889000" cy="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152012</xdr:rowOff>
    </xdr:from>
    <xdr:to>
      <xdr:col>72</xdr:col>
      <xdr:colOff>38100</xdr:colOff>
      <xdr:row>39</xdr:row>
      <xdr:rowOff>82162</xdr:rowOff>
    </xdr:to>
    <xdr:sp macro="" textlink="">
      <xdr:nvSpPr>
        <xdr:cNvPr id="525" name="フローチャート: 判断 524"/>
        <xdr:cNvSpPr/>
      </xdr:nvSpPr>
      <xdr:spPr>
        <a:xfrm>
          <a:off x="13652500" y="6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73289</xdr:rowOff>
    </xdr:from>
    <xdr:ext cx="378565" cy="259045"/>
    <xdr:sp macro="" textlink="">
      <xdr:nvSpPr>
        <xdr:cNvPr id="526" name="テキスト ボックス 525"/>
        <xdr:cNvSpPr txBox="1"/>
      </xdr:nvSpPr>
      <xdr:spPr>
        <a:xfrm>
          <a:off x="13514017" y="6759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151650</xdr:rowOff>
    </xdr:from>
    <xdr:to>
      <xdr:col>67</xdr:col>
      <xdr:colOff>101600</xdr:colOff>
      <xdr:row>39</xdr:row>
      <xdr:rowOff>81800</xdr:rowOff>
    </xdr:to>
    <xdr:sp macro="" textlink="">
      <xdr:nvSpPr>
        <xdr:cNvPr id="527" name="フローチャート: 判断 526"/>
        <xdr:cNvSpPr/>
      </xdr:nvSpPr>
      <xdr:spPr>
        <a:xfrm>
          <a:off x="12763500" y="66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72927</xdr:rowOff>
    </xdr:from>
    <xdr:ext cx="378565" cy="259045"/>
    <xdr:sp macro="" textlink="">
      <xdr:nvSpPr>
        <xdr:cNvPr id="528" name="テキスト ボックス 527"/>
        <xdr:cNvSpPr txBox="1"/>
      </xdr:nvSpPr>
      <xdr:spPr>
        <a:xfrm>
          <a:off x="12625017" y="6759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149727</xdr:rowOff>
    </xdr:from>
    <xdr:to>
      <xdr:col>85</xdr:col>
      <xdr:colOff>177800</xdr:colOff>
      <xdr:row>39</xdr:row>
      <xdr:rowOff>79877</xdr:rowOff>
    </xdr:to>
    <xdr:sp macro="" textlink="">
      <xdr:nvSpPr>
        <xdr:cNvPr id="534" name="楕円 533"/>
        <xdr:cNvSpPr/>
      </xdr:nvSpPr>
      <xdr:spPr>
        <a:xfrm>
          <a:off x="16268700" y="666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109104</xdr:rowOff>
    </xdr:from>
    <xdr:ext cx="378565" cy="259045"/>
    <xdr:sp macro="" textlink="">
      <xdr:nvSpPr>
        <xdr:cNvPr id="535" name="災害復旧事業費該当値テキスト"/>
        <xdr:cNvSpPr txBox="1"/>
      </xdr:nvSpPr>
      <xdr:spPr>
        <a:xfrm>
          <a:off x="16370300" y="6452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134372</xdr:rowOff>
    </xdr:from>
    <xdr:to>
      <xdr:col>81</xdr:col>
      <xdr:colOff>101600</xdr:colOff>
      <xdr:row>39</xdr:row>
      <xdr:rowOff>64522</xdr:rowOff>
    </xdr:to>
    <xdr:sp macro="" textlink="">
      <xdr:nvSpPr>
        <xdr:cNvPr id="536" name="楕円 535"/>
        <xdr:cNvSpPr/>
      </xdr:nvSpPr>
      <xdr:spPr>
        <a:xfrm>
          <a:off x="15430500" y="664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55649</xdr:rowOff>
    </xdr:from>
    <xdr:ext cx="469744" cy="259045"/>
    <xdr:sp macro="" textlink="">
      <xdr:nvSpPr>
        <xdr:cNvPr id="537" name="テキスト ボックス 536"/>
        <xdr:cNvSpPr txBox="1"/>
      </xdr:nvSpPr>
      <xdr:spPr>
        <a:xfrm>
          <a:off x="15246428" y="674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148545</xdr:rowOff>
    </xdr:from>
    <xdr:to>
      <xdr:col>76</xdr:col>
      <xdr:colOff>165100</xdr:colOff>
      <xdr:row>39</xdr:row>
      <xdr:rowOff>78695</xdr:rowOff>
    </xdr:to>
    <xdr:sp macro="" textlink="">
      <xdr:nvSpPr>
        <xdr:cNvPr id="538" name="楕円 537"/>
        <xdr:cNvSpPr/>
      </xdr:nvSpPr>
      <xdr:spPr>
        <a:xfrm>
          <a:off x="14541500" y="666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95223</xdr:rowOff>
    </xdr:from>
    <xdr:ext cx="378565" cy="259045"/>
    <xdr:sp macro="" textlink="">
      <xdr:nvSpPr>
        <xdr:cNvPr id="539" name="テキスト ボックス 538"/>
        <xdr:cNvSpPr txBox="1"/>
      </xdr:nvSpPr>
      <xdr:spPr>
        <a:xfrm>
          <a:off x="14403017" y="6438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140945</xdr:rowOff>
    </xdr:from>
    <xdr:to>
      <xdr:col>72</xdr:col>
      <xdr:colOff>38100</xdr:colOff>
      <xdr:row>39</xdr:row>
      <xdr:rowOff>71095</xdr:rowOff>
    </xdr:to>
    <xdr:sp macro="" textlink="">
      <xdr:nvSpPr>
        <xdr:cNvPr id="540" name="楕円 539"/>
        <xdr:cNvSpPr/>
      </xdr:nvSpPr>
      <xdr:spPr>
        <a:xfrm>
          <a:off x="13652500" y="665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87621</xdr:rowOff>
    </xdr:from>
    <xdr:ext cx="469744" cy="259045"/>
    <xdr:sp macro="" textlink="">
      <xdr:nvSpPr>
        <xdr:cNvPr id="541" name="テキスト ボックス 540"/>
        <xdr:cNvSpPr txBox="1"/>
      </xdr:nvSpPr>
      <xdr:spPr>
        <a:xfrm>
          <a:off x="13468428" y="643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147479</xdr:rowOff>
    </xdr:from>
    <xdr:to>
      <xdr:col>67</xdr:col>
      <xdr:colOff>101600</xdr:colOff>
      <xdr:row>39</xdr:row>
      <xdr:rowOff>77629</xdr:rowOff>
    </xdr:to>
    <xdr:sp macro="" textlink="">
      <xdr:nvSpPr>
        <xdr:cNvPr id="542" name="楕円 541"/>
        <xdr:cNvSpPr/>
      </xdr:nvSpPr>
      <xdr:spPr>
        <a:xfrm>
          <a:off x="12763500" y="666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94156</xdr:rowOff>
    </xdr:from>
    <xdr:ext cx="378565" cy="259045"/>
    <xdr:sp macro="" textlink="">
      <xdr:nvSpPr>
        <xdr:cNvPr id="543" name="テキスト ボックス 542"/>
        <xdr:cNvSpPr txBox="1"/>
      </xdr:nvSpPr>
      <xdr:spPr>
        <a:xfrm>
          <a:off x="12625017" y="6437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4" name="テキスト ボックス 60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6" name="テキスト ボックス 60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8" name="テキスト ボックス 60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0" name="テキスト ボックス 60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2" name="テキスト ボックス 61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10267</xdr:rowOff>
    </xdr:from>
    <xdr:to>
      <xdr:col>85</xdr:col>
      <xdr:colOff>126364</xdr:colOff>
      <xdr:row>77</xdr:row>
      <xdr:rowOff>90483</xdr:rowOff>
    </xdr:to>
    <xdr:cxnSp macro="">
      <xdr:nvCxnSpPr>
        <xdr:cNvPr id="614" name="直線コネクタ 613"/>
        <xdr:cNvCxnSpPr/>
      </xdr:nvCxnSpPr>
      <xdr:spPr>
        <a:xfrm flipV="1">
          <a:off x="16317595" y="12011767"/>
          <a:ext cx="1269" cy="1280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94310</xdr:rowOff>
    </xdr:from>
    <xdr:ext cx="469744" cy="259045"/>
    <xdr:sp macro="" textlink="">
      <xdr:nvSpPr>
        <xdr:cNvPr id="615" name="公債費最小値テキスト"/>
        <xdr:cNvSpPr txBox="1"/>
      </xdr:nvSpPr>
      <xdr:spPr>
        <a:xfrm>
          <a:off x="16370300" y="1329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90483</xdr:rowOff>
    </xdr:from>
    <xdr:to>
      <xdr:col>86</xdr:col>
      <xdr:colOff>25400</xdr:colOff>
      <xdr:row>77</xdr:row>
      <xdr:rowOff>90483</xdr:rowOff>
    </xdr:to>
    <xdr:cxnSp macro="">
      <xdr:nvCxnSpPr>
        <xdr:cNvPr id="616" name="直線コネクタ 615"/>
        <xdr:cNvCxnSpPr/>
      </xdr:nvCxnSpPr>
      <xdr:spPr>
        <a:xfrm>
          <a:off x="16230600" y="1329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128394</xdr:rowOff>
    </xdr:from>
    <xdr:ext cx="534377" cy="259045"/>
    <xdr:sp macro="" textlink="">
      <xdr:nvSpPr>
        <xdr:cNvPr id="617" name="公債費最大値テキスト"/>
        <xdr:cNvSpPr txBox="1"/>
      </xdr:nvSpPr>
      <xdr:spPr>
        <a:xfrm>
          <a:off x="16370300" y="1178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10267</xdr:rowOff>
    </xdr:from>
    <xdr:to>
      <xdr:col>86</xdr:col>
      <xdr:colOff>25400</xdr:colOff>
      <xdr:row>70</xdr:row>
      <xdr:rowOff>10267</xdr:rowOff>
    </xdr:to>
    <xdr:cxnSp macro="">
      <xdr:nvCxnSpPr>
        <xdr:cNvPr id="618" name="直線コネクタ 617"/>
        <xdr:cNvCxnSpPr/>
      </xdr:nvCxnSpPr>
      <xdr:spPr>
        <a:xfrm>
          <a:off x="16230600" y="1201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5214</xdr:rowOff>
    </xdr:from>
    <xdr:to>
      <xdr:col>85</xdr:col>
      <xdr:colOff>127000</xdr:colOff>
      <xdr:row>71</xdr:row>
      <xdr:rowOff>156045</xdr:rowOff>
    </xdr:to>
    <xdr:cxnSp macro="">
      <xdr:nvCxnSpPr>
        <xdr:cNvPr id="619" name="直線コネクタ 618"/>
        <xdr:cNvCxnSpPr/>
      </xdr:nvCxnSpPr>
      <xdr:spPr>
        <a:xfrm flipV="1">
          <a:off x="15481300" y="12178164"/>
          <a:ext cx="838200" cy="15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114030</xdr:rowOff>
    </xdr:from>
    <xdr:ext cx="534377" cy="259045"/>
    <xdr:sp macro="" textlink="">
      <xdr:nvSpPr>
        <xdr:cNvPr id="620" name="公債費平均値テキスト"/>
        <xdr:cNvSpPr txBox="1"/>
      </xdr:nvSpPr>
      <xdr:spPr>
        <a:xfrm>
          <a:off x="16370300" y="12629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135603</xdr:rowOff>
    </xdr:from>
    <xdr:to>
      <xdr:col>85</xdr:col>
      <xdr:colOff>177800</xdr:colOff>
      <xdr:row>74</xdr:row>
      <xdr:rowOff>65753</xdr:rowOff>
    </xdr:to>
    <xdr:sp macro="" textlink="">
      <xdr:nvSpPr>
        <xdr:cNvPr id="621" name="フローチャート: 判断 620"/>
        <xdr:cNvSpPr/>
      </xdr:nvSpPr>
      <xdr:spPr>
        <a:xfrm>
          <a:off x="162687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156045</xdr:rowOff>
    </xdr:from>
    <xdr:to>
      <xdr:col>81</xdr:col>
      <xdr:colOff>50800</xdr:colOff>
      <xdr:row>72</xdr:row>
      <xdr:rowOff>19022</xdr:rowOff>
    </xdr:to>
    <xdr:cxnSp macro="">
      <xdr:nvCxnSpPr>
        <xdr:cNvPr id="622" name="直線コネクタ 621"/>
        <xdr:cNvCxnSpPr/>
      </xdr:nvCxnSpPr>
      <xdr:spPr>
        <a:xfrm flipV="1">
          <a:off x="14592300" y="12328995"/>
          <a:ext cx="889000" cy="3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112423</xdr:rowOff>
    </xdr:from>
    <xdr:to>
      <xdr:col>81</xdr:col>
      <xdr:colOff>101600</xdr:colOff>
      <xdr:row>74</xdr:row>
      <xdr:rowOff>42573</xdr:rowOff>
    </xdr:to>
    <xdr:sp macro="" textlink="">
      <xdr:nvSpPr>
        <xdr:cNvPr id="623" name="フローチャート: 判断 622"/>
        <xdr:cNvSpPr/>
      </xdr:nvSpPr>
      <xdr:spPr>
        <a:xfrm>
          <a:off x="15430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33700</xdr:rowOff>
    </xdr:from>
    <xdr:ext cx="534377" cy="259045"/>
    <xdr:sp macro="" textlink="">
      <xdr:nvSpPr>
        <xdr:cNvPr id="624" name="テキスト ボックス 623"/>
        <xdr:cNvSpPr txBox="1"/>
      </xdr:nvSpPr>
      <xdr:spPr>
        <a:xfrm>
          <a:off x="15214111" y="1272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166881</xdr:rowOff>
    </xdr:from>
    <xdr:to>
      <xdr:col>76</xdr:col>
      <xdr:colOff>114300</xdr:colOff>
      <xdr:row>72</xdr:row>
      <xdr:rowOff>19022</xdr:rowOff>
    </xdr:to>
    <xdr:cxnSp macro="">
      <xdr:nvCxnSpPr>
        <xdr:cNvPr id="625" name="直線コネクタ 624"/>
        <xdr:cNvCxnSpPr/>
      </xdr:nvCxnSpPr>
      <xdr:spPr>
        <a:xfrm>
          <a:off x="13703300" y="12339831"/>
          <a:ext cx="889000" cy="2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124013</xdr:rowOff>
    </xdr:from>
    <xdr:to>
      <xdr:col>76</xdr:col>
      <xdr:colOff>165100</xdr:colOff>
      <xdr:row>74</xdr:row>
      <xdr:rowOff>54163</xdr:rowOff>
    </xdr:to>
    <xdr:sp macro="" textlink="">
      <xdr:nvSpPr>
        <xdr:cNvPr id="626" name="フローチャート: 判断 625"/>
        <xdr:cNvSpPr/>
      </xdr:nvSpPr>
      <xdr:spPr>
        <a:xfrm>
          <a:off x="14541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45290</xdr:rowOff>
    </xdr:from>
    <xdr:ext cx="534377" cy="259045"/>
    <xdr:sp macro="" textlink="">
      <xdr:nvSpPr>
        <xdr:cNvPr id="627" name="テキスト ボックス 626"/>
        <xdr:cNvSpPr txBox="1"/>
      </xdr:nvSpPr>
      <xdr:spPr>
        <a:xfrm>
          <a:off x="14325111" y="1273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166881</xdr:rowOff>
    </xdr:from>
    <xdr:to>
      <xdr:col>71</xdr:col>
      <xdr:colOff>177800</xdr:colOff>
      <xdr:row>72</xdr:row>
      <xdr:rowOff>64696</xdr:rowOff>
    </xdr:to>
    <xdr:cxnSp macro="">
      <xdr:nvCxnSpPr>
        <xdr:cNvPr id="628" name="直線コネクタ 627"/>
        <xdr:cNvCxnSpPr/>
      </xdr:nvCxnSpPr>
      <xdr:spPr>
        <a:xfrm flipV="1">
          <a:off x="12814300" y="12339831"/>
          <a:ext cx="889000" cy="6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65194</xdr:rowOff>
    </xdr:from>
    <xdr:to>
      <xdr:col>72</xdr:col>
      <xdr:colOff>38100</xdr:colOff>
      <xdr:row>73</xdr:row>
      <xdr:rowOff>166794</xdr:rowOff>
    </xdr:to>
    <xdr:sp macro="" textlink="">
      <xdr:nvSpPr>
        <xdr:cNvPr id="629" name="フローチャート: 判断 628"/>
        <xdr:cNvSpPr/>
      </xdr:nvSpPr>
      <xdr:spPr>
        <a:xfrm>
          <a:off x="13652500" y="125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157921</xdr:rowOff>
    </xdr:from>
    <xdr:ext cx="534377" cy="259045"/>
    <xdr:sp macro="" textlink="">
      <xdr:nvSpPr>
        <xdr:cNvPr id="630" name="テキスト ボックス 629"/>
        <xdr:cNvSpPr txBox="1"/>
      </xdr:nvSpPr>
      <xdr:spPr>
        <a:xfrm>
          <a:off x="13436111" y="1267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52575</xdr:rowOff>
    </xdr:from>
    <xdr:to>
      <xdr:col>67</xdr:col>
      <xdr:colOff>101600</xdr:colOff>
      <xdr:row>73</xdr:row>
      <xdr:rowOff>154175</xdr:rowOff>
    </xdr:to>
    <xdr:sp macro="" textlink="">
      <xdr:nvSpPr>
        <xdr:cNvPr id="631" name="フローチャート: 判断 630"/>
        <xdr:cNvSpPr/>
      </xdr:nvSpPr>
      <xdr:spPr>
        <a:xfrm>
          <a:off x="12763500" y="1256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145302</xdr:rowOff>
    </xdr:from>
    <xdr:ext cx="534377" cy="259045"/>
    <xdr:sp macro="" textlink="">
      <xdr:nvSpPr>
        <xdr:cNvPr id="632" name="テキスト ボックス 631"/>
        <xdr:cNvSpPr txBox="1"/>
      </xdr:nvSpPr>
      <xdr:spPr>
        <a:xfrm>
          <a:off x="12547111" y="1266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125864</xdr:rowOff>
    </xdr:from>
    <xdr:to>
      <xdr:col>85</xdr:col>
      <xdr:colOff>177800</xdr:colOff>
      <xdr:row>71</xdr:row>
      <xdr:rowOff>56014</xdr:rowOff>
    </xdr:to>
    <xdr:sp macro="" textlink="">
      <xdr:nvSpPr>
        <xdr:cNvPr id="638" name="楕円 637"/>
        <xdr:cNvSpPr/>
      </xdr:nvSpPr>
      <xdr:spPr>
        <a:xfrm>
          <a:off x="16268700" y="1212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148741</xdr:rowOff>
    </xdr:from>
    <xdr:ext cx="534377" cy="259045"/>
    <xdr:sp macro="" textlink="">
      <xdr:nvSpPr>
        <xdr:cNvPr id="639" name="公債費該当値テキスト"/>
        <xdr:cNvSpPr txBox="1"/>
      </xdr:nvSpPr>
      <xdr:spPr>
        <a:xfrm>
          <a:off x="16370300" y="1197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105245</xdr:rowOff>
    </xdr:from>
    <xdr:to>
      <xdr:col>81</xdr:col>
      <xdr:colOff>101600</xdr:colOff>
      <xdr:row>72</xdr:row>
      <xdr:rowOff>35395</xdr:rowOff>
    </xdr:to>
    <xdr:sp macro="" textlink="">
      <xdr:nvSpPr>
        <xdr:cNvPr id="640" name="楕円 639"/>
        <xdr:cNvSpPr/>
      </xdr:nvSpPr>
      <xdr:spPr>
        <a:xfrm>
          <a:off x="15430500" y="1227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51922</xdr:rowOff>
    </xdr:from>
    <xdr:ext cx="534377" cy="259045"/>
    <xdr:sp macro="" textlink="">
      <xdr:nvSpPr>
        <xdr:cNvPr id="641" name="テキスト ボックス 640"/>
        <xdr:cNvSpPr txBox="1"/>
      </xdr:nvSpPr>
      <xdr:spPr>
        <a:xfrm>
          <a:off x="15214111" y="1205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139672</xdr:rowOff>
    </xdr:from>
    <xdr:to>
      <xdr:col>76</xdr:col>
      <xdr:colOff>165100</xdr:colOff>
      <xdr:row>72</xdr:row>
      <xdr:rowOff>69822</xdr:rowOff>
    </xdr:to>
    <xdr:sp macro="" textlink="">
      <xdr:nvSpPr>
        <xdr:cNvPr id="642" name="楕円 641"/>
        <xdr:cNvSpPr/>
      </xdr:nvSpPr>
      <xdr:spPr>
        <a:xfrm>
          <a:off x="14541500" y="1231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86349</xdr:rowOff>
    </xdr:from>
    <xdr:ext cx="534377" cy="259045"/>
    <xdr:sp macro="" textlink="">
      <xdr:nvSpPr>
        <xdr:cNvPr id="643" name="テキスト ボックス 642"/>
        <xdr:cNvSpPr txBox="1"/>
      </xdr:nvSpPr>
      <xdr:spPr>
        <a:xfrm>
          <a:off x="14325111" y="1208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116081</xdr:rowOff>
    </xdr:from>
    <xdr:to>
      <xdr:col>72</xdr:col>
      <xdr:colOff>38100</xdr:colOff>
      <xdr:row>72</xdr:row>
      <xdr:rowOff>46231</xdr:rowOff>
    </xdr:to>
    <xdr:sp macro="" textlink="">
      <xdr:nvSpPr>
        <xdr:cNvPr id="644" name="楕円 643"/>
        <xdr:cNvSpPr/>
      </xdr:nvSpPr>
      <xdr:spPr>
        <a:xfrm>
          <a:off x="13652500" y="1228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62758</xdr:rowOff>
    </xdr:from>
    <xdr:ext cx="534377" cy="259045"/>
    <xdr:sp macro="" textlink="">
      <xdr:nvSpPr>
        <xdr:cNvPr id="645" name="テキスト ボックス 644"/>
        <xdr:cNvSpPr txBox="1"/>
      </xdr:nvSpPr>
      <xdr:spPr>
        <a:xfrm>
          <a:off x="13436111" y="1206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13896</xdr:rowOff>
    </xdr:from>
    <xdr:to>
      <xdr:col>67</xdr:col>
      <xdr:colOff>101600</xdr:colOff>
      <xdr:row>72</xdr:row>
      <xdr:rowOff>115496</xdr:rowOff>
    </xdr:to>
    <xdr:sp macro="" textlink="">
      <xdr:nvSpPr>
        <xdr:cNvPr id="646" name="楕円 645"/>
        <xdr:cNvSpPr/>
      </xdr:nvSpPr>
      <xdr:spPr>
        <a:xfrm>
          <a:off x="12763500" y="1235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132023</xdr:rowOff>
    </xdr:from>
    <xdr:ext cx="534377" cy="259045"/>
    <xdr:sp macro="" textlink="">
      <xdr:nvSpPr>
        <xdr:cNvPr id="647" name="テキスト ボックス 646"/>
        <xdr:cNvSpPr txBox="1"/>
      </xdr:nvSpPr>
      <xdr:spPr>
        <a:xfrm>
          <a:off x="12547111" y="1213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144569</xdr:rowOff>
    </xdr:from>
    <xdr:to>
      <xdr:col>85</xdr:col>
      <xdr:colOff>126364</xdr:colOff>
      <xdr:row>98</xdr:row>
      <xdr:rowOff>132288</xdr:rowOff>
    </xdr:to>
    <xdr:cxnSp macro="">
      <xdr:nvCxnSpPr>
        <xdr:cNvPr id="669" name="直線コネクタ 668"/>
        <xdr:cNvCxnSpPr/>
      </xdr:nvCxnSpPr>
      <xdr:spPr>
        <a:xfrm flipV="1">
          <a:off x="16317595" y="15746519"/>
          <a:ext cx="1269" cy="118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140500</xdr:rowOff>
    </xdr:from>
    <xdr:ext cx="469744" cy="259045"/>
    <xdr:sp macro="" textlink="">
      <xdr:nvSpPr>
        <xdr:cNvPr id="670" name="積立金最小値テキスト"/>
        <xdr:cNvSpPr txBox="1"/>
      </xdr:nvSpPr>
      <xdr:spPr>
        <a:xfrm>
          <a:off x="16370300" y="169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132288</xdr:rowOff>
    </xdr:from>
    <xdr:to>
      <xdr:col>86</xdr:col>
      <xdr:colOff>25400</xdr:colOff>
      <xdr:row>98</xdr:row>
      <xdr:rowOff>132288</xdr:rowOff>
    </xdr:to>
    <xdr:cxnSp macro="">
      <xdr:nvCxnSpPr>
        <xdr:cNvPr id="671" name="直線コネクタ 670"/>
        <xdr:cNvCxnSpPr/>
      </xdr:nvCxnSpPr>
      <xdr:spPr>
        <a:xfrm>
          <a:off x="16230600" y="1693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91246</xdr:rowOff>
    </xdr:from>
    <xdr:ext cx="599010" cy="259045"/>
    <xdr:sp macro="" textlink="">
      <xdr:nvSpPr>
        <xdr:cNvPr id="672" name="積立金最大値テキスト"/>
        <xdr:cNvSpPr txBox="1"/>
      </xdr:nvSpPr>
      <xdr:spPr>
        <a:xfrm>
          <a:off x="16370300" y="15521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144569</xdr:rowOff>
    </xdr:from>
    <xdr:to>
      <xdr:col>86</xdr:col>
      <xdr:colOff>25400</xdr:colOff>
      <xdr:row>91</xdr:row>
      <xdr:rowOff>144569</xdr:rowOff>
    </xdr:to>
    <xdr:cxnSp macro="">
      <xdr:nvCxnSpPr>
        <xdr:cNvPr id="673" name="直線コネクタ 672"/>
        <xdr:cNvCxnSpPr/>
      </xdr:nvCxnSpPr>
      <xdr:spPr>
        <a:xfrm>
          <a:off x="16230600" y="1574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32355</xdr:rowOff>
    </xdr:from>
    <xdr:to>
      <xdr:col>85</xdr:col>
      <xdr:colOff>127000</xdr:colOff>
      <xdr:row>98</xdr:row>
      <xdr:rowOff>71851</xdr:rowOff>
    </xdr:to>
    <xdr:cxnSp macro="">
      <xdr:nvCxnSpPr>
        <xdr:cNvPr id="674" name="直線コネクタ 673"/>
        <xdr:cNvCxnSpPr/>
      </xdr:nvCxnSpPr>
      <xdr:spPr>
        <a:xfrm>
          <a:off x="15481300" y="16834455"/>
          <a:ext cx="838200" cy="3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13501</xdr:rowOff>
    </xdr:from>
    <xdr:ext cx="534377" cy="259045"/>
    <xdr:sp macro="" textlink="">
      <xdr:nvSpPr>
        <xdr:cNvPr id="675" name="積立金平均値テキスト"/>
        <xdr:cNvSpPr txBox="1"/>
      </xdr:nvSpPr>
      <xdr:spPr>
        <a:xfrm>
          <a:off x="16370300" y="16815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35074</xdr:rowOff>
    </xdr:from>
    <xdr:to>
      <xdr:col>85</xdr:col>
      <xdr:colOff>177800</xdr:colOff>
      <xdr:row>98</xdr:row>
      <xdr:rowOff>136674</xdr:rowOff>
    </xdr:to>
    <xdr:sp macro="" textlink="">
      <xdr:nvSpPr>
        <xdr:cNvPr id="676" name="フローチャート: 判断 675"/>
        <xdr:cNvSpPr/>
      </xdr:nvSpPr>
      <xdr:spPr>
        <a:xfrm>
          <a:off x="16268700" y="168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32355</xdr:rowOff>
    </xdr:from>
    <xdr:to>
      <xdr:col>81</xdr:col>
      <xdr:colOff>50800</xdr:colOff>
      <xdr:row>98</xdr:row>
      <xdr:rowOff>82517</xdr:rowOff>
    </xdr:to>
    <xdr:cxnSp macro="">
      <xdr:nvCxnSpPr>
        <xdr:cNvPr id="677" name="直線コネクタ 676"/>
        <xdr:cNvCxnSpPr/>
      </xdr:nvCxnSpPr>
      <xdr:spPr>
        <a:xfrm flipV="1">
          <a:off x="14592300" y="16834455"/>
          <a:ext cx="889000" cy="5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168850</xdr:rowOff>
    </xdr:from>
    <xdr:to>
      <xdr:col>81</xdr:col>
      <xdr:colOff>101600</xdr:colOff>
      <xdr:row>98</xdr:row>
      <xdr:rowOff>99000</xdr:rowOff>
    </xdr:to>
    <xdr:sp macro="" textlink="">
      <xdr:nvSpPr>
        <xdr:cNvPr id="678" name="フローチャート: 判断 677"/>
        <xdr:cNvSpPr/>
      </xdr:nvSpPr>
      <xdr:spPr>
        <a:xfrm>
          <a:off x="15430500" y="167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90127</xdr:rowOff>
    </xdr:from>
    <xdr:ext cx="534377" cy="259045"/>
    <xdr:sp macro="" textlink="">
      <xdr:nvSpPr>
        <xdr:cNvPr id="679" name="テキスト ボックス 678"/>
        <xdr:cNvSpPr txBox="1"/>
      </xdr:nvSpPr>
      <xdr:spPr>
        <a:xfrm>
          <a:off x="15214111" y="1689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82069</xdr:rowOff>
    </xdr:from>
    <xdr:to>
      <xdr:col>76</xdr:col>
      <xdr:colOff>114300</xdr:colOff>
      <xdr:row>98</xdr:row>
      <xdr:rowOff>82517</xdr:rowOff>
    </xdr:to>
    <xdr:cxnSp macro="">
      <xdr:nvCxnSpPr>
        <xdr:cNvPr id="680" name="直線コネクタ 679"/>
        <xdr:cNvCxnSpPr/>
      </xdr:nvCxnSpPr>
      <xdr:spPr>
        <a:xfrm>
          <a:off x="13703300" y="16884169"/>
          <a:ext cx="889000" cy="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35951</xdr:rowOff>
    </xdr:from>
    <xdr:to>
      <xdr:col>76</xdr:col>
      <xdr:colOff>165100</xdr:colOff>
      <xdr:row>98</xdr:row>
      <xdr:rowOff>137551</xdr:rowOff>
    </xdr:to>
    <xdr:sp macro="" textlink="">
      <xdr:nvSpPr>
        <xdr:cNvPr id="681" name="フローチャート: 判断 680"/>
        <xdr:cNvSpPr/>
      </xdr:nvSpPr>
      <xdr:spPr>
        <a:xfrm>
          <a:off x="14541500" y="1683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128678</xdr:rowOff>
    </xdr:from>
    <xdr:ext cx="534377" cy="259045"/>
    <xdr:sp macro="" textlink="">
      <xdr:nvSpPr>
        <xdr:cNvPr id="682" name="テキスト ボックス 681"/>
        <xdr:cNvSpPr txBox="1"/>
      </xdr:nvSpPr>
      <xdr:spPr>
        <a:xfrm>
          <a:off x="14325111" y="1693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38672</xdr:rowOff>
    </xdr:from>
    <xdr:to>
      <xdr:col>71</xdr:col>
      <xdr:colOff>177800</xdr:colOff>
      <xdr:row>98</xdr:row>
      <xdr:rowOff>82069</xdr:rowOff>
    </xdr:to>
    <xdr:cxnSp macro="">
      <xdr:nvCxnSpPr>
        <xdr:cNvPr id="683" name="直線コネクタ 682"/>
        <xdr:cNvCxnSpPr/>
      </xdr:nvCxnSpPr>
      <xdr:spPr>
        <a:xfrm>
          <a:off x="12814300" y="16840772"/>
          <a:ext cx="889000" cy="4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42476</xdr:rowOff>
    </xdr:from>
    <xdr:to>
      <xdr:col>72</xdr:col>
      <xdr:colOff>38100</xdr:colOff>
      <xdr:row>98</xdr:row>
      <xdr:rowOff>144076</xdr:rowOff>
    </xdr:to>
    <xdr:sp macro="" textlink="">
      <xdr:nvSpPr>
        <xdr:cNvPr id="684" name="フローチャート: 判断 683"/>
        <xdr:cNvSpPr/>
      </xdr:nvSpPr>
      <xdr:spPr>
        <a:xfrm>
          <a:off x="13652500" y="1684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135203</xdr:rowOff>
    </xdr:from>
    <xdr:ext cx="534377" cy="259045"/>
    <xdr:sp macro="" textlink="">
      <xdr:nvSpPr>
        <xdr:cNvPr id="685" name="テキスト ボックス 684"/>
        <xdr:cNvSpPr txBox="1"/>
      </xdr:nvSpPr>
      <xdr:spPr>
        <a:xfrm>
          <a:off x="13436111" y="1693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32074</xdr:rowOff>
    </xdr:from>
    <xdr:to>
      <xdr:col>67</xdr:col>
      <xdr:colOff>101600</xdr:colOff>
      <xdr:row>98</xdr:row>
      <xdr:rowOff>133674</xdr:rowOff>
    </xdr:to>
    <xdr:sp macro="" textlink="">
      <xdr:nvSpPr>
        <xdr:cNvPr id="686" name="フローチャート: 判断 685"/>
        <xdr:cNvSpPr/>
      </xdr:nvSpPr>
      <xdr:spPr>
        <a:xfrm>
          <a:off x="12763500" y="1683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124801</xdr:rowOff>
    </xdr:from>
    <xdr:ext cx="534377" cy="259045"/>
    <xdr:sp macro="" textlink="">
      <xdr:nvSpPr>
        <xdr:cNvPr id="687" name="テキスト ボックス 686"/>
        <xdr:cNvSpPr txBox="1"/>
      </xdr:nvSpPr>
      <xdr:spPr>
        <a:xfrm>
          <a:off x="12547111" y="1692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21051</xdr:rowOff>
    </xdr:from>
    <xdr:to>
      <xdr:col>85</xdr:col>
      <xdr:colOff>177800</xdr:colOff>
      <xdr:row>98</xdr:row>
      <xdr:rowOff>122651</xdr:rowOff>
    </xdr:to>
    <xdr:sp macro="" textlink="">
      <xdr:nvSpPr>
        <xdr:cNvPr id="693" name="楕円 692"/>
        <xdr:cNvSpPr/>
      </xdr:nvSpPr>
      <xdr:spPr>
        <a:xfrm>
          <a:off x="16268700" y="1682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151878</xdr:rowOff>
    </xdr:from>
    <xdr:ext cx="534377" cy="259045"/>
    <xdr:sp macro="" textlink="">
      <xdr:nvSpPr>
        <xdr:cNvPr id="694" name="積立金該当値テキスト"/>
        <xdr:cNvSpPr txBox="1"/>
      </xdr:nvSpPr>
      <xdr:spPr>
        <a:xfrm>
          <a:off x="16370300" y="1661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153005</xdr:rowOff>
    </xdr:from>
    <xdr:to>
      <xdr:col>81</xdr:col>
      <xdr:colOff>101600</xdr:colOff>
      <xdr:row>98</xdr:row>
      <xdr:rowOff>83155</xdr:rowOff>
    </xdr:to>
    <xdr:sp macro="" textlink="">
      <xdr:nvSpPr>
        <xdr:cNvPr id="695" name="楕円 694"/>
        <xdr:cNvSpPr/>
      </xdr:nvSpPr>
      <xdr:spPr>
        <a:xfrm>
          <a:off x="15430500" y="1678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99682</xdr:rowOff>
    </xdr:from>
    <xdr:ext cx="534377" cy="259045"/>
    <xdr:sp macro="" textlink="">
      <xdr:nvSpPr>
        <xdr:cNvPr id="696" name="テキスト ボックス 695"/>
        <xdr:cNvSpPr txBox="1"/>
      </xdr:nvSpPr>
      <xdr:spPr>
        <a:xfrm>
          <a:off x="15214111" y="1655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31717</xdr:rowOff>
    </xdr:from>
    <xdr:to>
      <xdr:col>76</xdr:col>
      <xdr:colOff>165100</xdr:colOff>
      <xdr:row>98</xdr:row>
      <xdr:rowOff>133317</xdr:rowOff>
    </xdr:to>
    <xdr:sp macro="" textlink="">
      <xdr:nvSpPr>
        <xdr:cNvPr id="697" name="楕円 696"/>
        <xdr:cNvSpPr/>
      </xdr:nvSpPr>
      <xdr:spPr>
        <a:xfrm>
          <a:off x="14541500" y="1683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149844</xdr:rowOff>
    </xdr:from>
    <xdr:ext cx="534377" cy="259045"/>
    <xdr:sp macro="" textlink="">
      <xdr:nvSpPr>
        <xdr:cNvPr id="698" name="テキスト ボックス 697"/>
        <xdr:cNvSpPr txBox="1"/>
      </xdr:nvSpPr>
      <xdr:spPr>
        <a:xfrm>
          <a:off x="14325111" y="1660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31269</xdr:rowOff>
    </xdr:from>
    <xdr:to>
      <xdr:col>72</xdr:col>
      <xdr:colOff>38100</xdr:colOff>
      <xdr:row>98</xdr:row>
      <xdr:rowOff>132869</xdr:rowOff>
    </xdr:to>
    <xdr:sp macro="" textlink="">
      <xdr:nvSpPr>
        <xdr:cNvPr id="699" name="楕円 698"/>
        <xdr:cNvSpPr/>
      </xdr:nvSpPr>
      <xdr:spPr>
        <a:xfrm>
          <a:off x="13652500" y="1683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149396</xdr:rowOff>
    </xdr:from>
    <xdr:ext cx="534377" cy="259045"/>
    <xdr:sp macro="" textlink="">
      <xdr:nvSpPr>
        <xdr:cNvPr id="700" name="テキスト ボックス 699"/>
        <xdr:cNvSpPr txBox="1"/>
      </xdr:nvSpPr>
      <xdr:spPr>
        <a:xfrm>
          <a:off x="13436111" y="1660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159322</xdr:rowOff>
    </xdr:from>
    <xdr:to>
      <xdr:col>67</xdr:col>
      <xdr:colOff>101600</xdr:colOff>
      <xdr:row>98</xdr:row>
      <xdr:rowOff>89472</xdr:rowOff>
    </xdr:to>
    <xdr:sp macro="" textlink="">
      <xdr:nvSpPr>
        <xdr:cNvPr id="701" name="楕円 700"/>
        <xdr:cNvSpPr/>
      </xdr:nvSpPr>
      <xdr:spPr>
        <a:xfrm>
          <a:off x="12763500" y="1678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105999</xdr:rowOff>
    </xdr:from>
    <xdr:ext cx="534377" cy="259045"/>
    <xdr:sp macro="" textlink="">
      <xdr:nvSpPr>
        <xdr:cNvPr id="702" name="テキスト ボックス 701"/>
        <xdr:cNvSpPr txBox="1"/>
      </xdr:nvSpPr>
      <xdr:spPr>
        <a:xfrm>
          <a:off x="12547111" y="1656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3" name="直線コネクタ 712"/>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4" name="テキスト ボックス 713"/>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6" name="テキスト ボックス 71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7" name="直線コネクタ 716"/>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18" name="テキスト ボックス 717"/>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28429</xdr:rowOff>
    </xdr:from>
    <xdr:to>
      <xdr:col>116</xdr:col>
      <xdr:colOff>62864</xdr:colOff>
      <xdr:row>38</xdr:row>
      <xdr:rowOff>25400</xdr:rowOff>
    </xdr:to>
    <xdr:cxnSp macro="">
      <xdr:nvCxnSpPr>
        <xdr:cNvPr id="722" name="直線コネクタ 721"/>
        <xdr:cNvCxnSpPr/>
      </xdr:nvCxnSpPr>
      <xdr:spPr>
        <a:xfrm flipV="1">
          <a:off x="22159595" y="5343379"/>
          <a:ext cx="1269" cy="1197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3"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4" name="直線コネクタ 723"/>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146556</xdr:rowOff>
    </xdr:from>
    <xdr:ext cx="534377" cy="259045"/>
    <xdr:sp macro="" textlink="">
      <xdr:nvSpPr>
        <xdr:cNvPr id="725" name="投資及び出資金最大値テキスト"/>
        <xdr:cNvSpPr txBox="1"/>
      </xdr:nvSpPr>
      <xdr:spPr>
        <a:xfrm>
          <a:off x="22212300" y="511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28429</xdr:rowOff>
    </xdr:from>
    <xdr:to>
      <xdr:col>116</xdr:col>
      <xdr:colOff>152400</xdr:colOff>
      <xdr:row>31</xdr:row>
      <xdr:rowOff>28429</xdr:rowOff>
    </xdr:to>
    <xdr:cxnSp macro="">
      <xdr:nvCxnSpPr>
        <xdr:cNvPr id="726" name="直線コネクタ 725"/>
        <xdr:cNvCxnSpPr/>
      </xdr:nvCxnSpPr>
      <xdr:spPr>
        <a:xfrm>
          <a:off x="22072600" y="534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43116</xdr:rowOff>
    </xdr:from>
    <xdr:to>
      <xdr:col>116</xdr:col>
      <xdr:colOff>63500</xdr:colOff>
      <xdr:row>36</xdr:row>
      <xdr:rowOff>71234</xdr:rowOff>
    </xdr:to>
    <xdr:cxnSp macro="">
      <xdr:nvCxnSpPr>
        <xdr:cNvPr id="727" name="直線コネクタ 726"/>
        <xdr:cNvCxnSpPr/>
      </xdr:nvCxnSpPr>
      <xdr:spPr>
        <a:xfrm flipV="1">
          <a:off x="21323300" y="6215316"/>
          <a:ext cx="8382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152480</xdr:rowOff>
    </xdr:from>
    <xdr:ext cx="469744" cy="259045"/>
    <xdr:sp macro="" textlink="">
      <xdr:nvSpPr>
        <xdr:cNvPr id="728" name="投資及び出資金平均値テキスト"/>
        <xdr:cNvSpPr txBox="1"/>
      </xdr:nvSpPr>
      <xdr:spPr>
        <a:xfrm>
          <a:off x="22212300" y="63246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2603</xdr:rowOff>
    </xdr:from>
    <xdr:to>
      <xdr:col>116</xdr:col>
      <xdr:colOff>114300</xdr:colOff>
      <xdr:row>37</xdr:row>
      <xdr:rowOff>104203</xdr:rowOff>
    </xdr:to>
    <xdr:sp macro="" textlink="">
      <xdr:nvSpPr>
        <xdr:cNvPr id="729" name="フローチャート: 判断 728"/>
        <xdr:cNvSpPr/>
      </xdr:nvSpPr>
      <xdr:spPr>
        <a:xfrm>
          <a:off x="22110700" y="634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157988</xdr:rowOff>
    </xdr:from>
    <xdr:to>
      <xdr:col>111</xdr:col>
      <xdr:colOff>177800</xdr:colOff>
      <xdr:row>36</xdr:row>
      <xdr:rowOff>71234</xdr:rowOff>
    </xdr:to>
    <xdr:cxnSp macro="">
      <xdr:nvCxnSpPr>
        <xdr:cNvPr id="730" name="直線コネクタ 729"/>
        <xdr:cNvCxnSpPr/>
      </xdr:nvCxnSpPr>
      <xdr:spPr>
        <a:xfrm>
          <a:off x="20434300" y="6158738"/>
          <a:ext cx="889000" cy="8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39408</xdr:rowOff>
    </xdr:from>
    <xdr:to>
      <xdr:col>112</xdr:col>
      <xdr:colOff>38100</xdr:colOff>
      <xdr:row>37</xdr:row>
      <xdr:rowOff>141008</xdr:rowOff>
    </xdr:to>
    <xdr:sp macro="" textlink="">
      <xdr:nvSpPr>
        <xdr:cNvPr id="731" name="フローチャート: 判断 730"/>
        <xdr:cNvSpPr/>
      </xdr:nvSpPr>
      <xdr:spPr>
        <a:xfrm>
          <a:off x="21272500" y="638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132135</xdr:rowOff>
    </xdr:from>
    <xdr:ext cx="469744" cy="259045"/>
    <xdr:sp macro="" textlink="">
      <xdr:nvSpPr>
        <xdr:cNvPr id="732" name="テキスト ボックス 731"/>
        <xdr:cNvSpPr txBox="1"/>
      </xdr:nvSpPr>
      <xdr:spPr>
        <a:xfrm>
          <a:off x="21088428" y="6475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157988</xdr:rowOff>
    </xdr:from>
    <xdr:to>
      <xdr:col>107</xdr:col>
      <xdr:colOff>50800</xdr:colOff>
      <xdr:row>36</xdr:row>
      <xdr:rowOff>16370</xdr:rowOff>
    </xdr:to>
    <xdr:cxnSp macro="">
      <xdr:nvCxnSpPr>
        <xdr:cNvPr id="733" name="直線コネクタ 732"/>
        <xdr:cNvCxnSpPr/>
      </xdr:nvCxnSpPr>
      <xdr:spPr>
        <a:xfrm flipV="1">
          <a:off x="19545300" y="6158738"/>
          <a:ext cx="889000" cy="2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59125</xdr:rowOff>
    </xdr:from>
    <xdr:to>
      <xdr:col>107</xdr:col>
      <xdr:colOff>101600</xdr:colOff>
      <xdr:row>37</xdr:row>
      <xdr:rowOff>160725</xdr:rowOff>
    </xdr:to>
    <xdr:sp macro="" textlink="">
      <xdr:nvSpPr>
        <xdr:cNvPr id="734" name="フローチャート: 判断 733"/>
        <xdr:cNvSpPr/>
      </xdr:nvSpPr>
      <xdr:spPr>
        <a:xfrm>
          <a:off x="20383500" y="640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151852</xdr:rowOff>
    </xdr:from>
    <xdr:ext cx="469744" cy="259045"/>
    <xdr:sp macro="" textlink="">
      <xdr:nvSpPr>
        <xdr:cNvPr id="735" name="テキスト ボックス 734"/>
        <xdr:cNvSpPr txBox="1"/>
      </xdr:nvSpPr>
      <xdr:spPr>
        <a:xfrm>
          <a:off x="20199428" y="649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170790</xdr:rowOff>
    </xdr:from>
    <xdr:to>
      <xdr:col>102</xdr:col>
      <xdr:colOff>114300</xdr:colOff>
      <xdr:row>36</xdr:row>
      <xdr:rowOff>16370</xdr:rowOff>
    </xdr:to>
    <xdr:cxnSp macro="">
      <xdr:nvCxnSpPr>
        <xdr:cNvPr id="736" name="直線コネクタ 735"/>
        <xdr:cNvCxnSpPr/>
      </xdr:nvCxnSpPr>
      <xdr:spPr>
        <a:xfrm>
          <a:off x="18656300" y="6171540"/>
          <a:ext cx="889000" cy="1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86728</xdr:rowOff>
    </xdr:from>
    <xdr:to>
      <xdr:col>102</xdr:col>
      <xdr:colOff>165100</xdr:colOff>
      <xdr:row>38</xdr:row>
      <xdr:rowOff>16878</xdr:rowOff>
    </xdr:to>
    <xdr:sp macro="" textlink="">
      <xdr:nvSpPr>
        <xdr:cNvPr id="737" name="フローチャート: 判断 736"/>
        <xdr:cNvSpPr/>
      </xdr:nvSpPr>
      <xdr:spPr>
        <a:xfrm>
          <a:off x="19494500" y="643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8005</xdr:rowOff>
    </xdr:from>
    <xdr:ext cx="469744" cy="259045"/>
    <xdr:sp macro="" textlink="">
      <xdr:nvSpPr>
        <xdr:cNvPr id="738" name="テキスト ボックス 737"/>
        <xdr:cNvSpPr txBox="1"/>
      </xdr:nvSpPr>
      <xdr:spPr>
        <a:xfrm>
          <a:off x="19310428" y="652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60554</xdr:rowOff>
    </xdr:from>
    <xdr:to>
      <xdr:col>98</xdr:col>
      <xdr:colOff>38100</xdr:colOff>
      <xdr:row>37</xdr:row>
      <xdr:rowOff>162154</xdr:rowOff>
    </xdr:to>
    <xdr:sp macro="" textlink="">
      <xdr:nvSpPr>
        <xdr:cNvPr id="739" name="フローチャート: 判断 738"/>
        <xdr:cNvSpPr/>
      </xdr:nvSpPr>
      <xdr:spPr>
        <a:xfrm>
          <a:off x="18605500" y="640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153281</xdr:rowOff>
    </xdr:from>
    <xdr:ext cx="469744" cy="259045"/>
    <xdr:sp macro="" textlink="">
      <xdr:nvSpPr>
        <xdr:cNvPr id="740" name="テキスト ボックス 739"/>
        <xdr:cNvSpPr txBox="1"/>
      </xdr:nvSpPr>
      <xdr:spPr>
        <a:xfrm>
          <a:off x="18421428" y="6496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163766</xdr:rowOff>
    </xdr:from>
    <xdr:to>
      <xdr:col>116</xdr:col>
      <xdr:colOff>114300</xdr:colOff>
      <xdr:row>36</xdr:row>
      <xdr:rowOff>93916</xdr:rowOff>
    </xdr:to>
    <xdr:sp macro="" textlink="">
      <xdr:nvSpPr>
        <xdr:cNvPr id="746" name="楕円 745"/>
        <xdr:cNvSpPr/>
      </xdr:nvSpPr>
      <xdr:spPr>
        <a:xfrm>
          <a:off x="22110700" y="616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15193</xdr:rowOff>
    </xdr:from>
    <xdr:ext cx="469744" cy="259045"/>
    <xdr:sp macro="" textlink="">
      <xdr:nvSpPr>
        <xdr:cNvPr id="747" name="投資及び出資金該当値テキスト"/>
        <xdr:cNvSpPr txBox="1"/>
      </xdr:nvSpPr>
      <xdr:spPr>
        <a:xfrm>
          <a:off x="22212300" y="6015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20434</xdr:rowOff>
    </xdr:from>
    <xdr:to>
      <xdr:col>112</xdr:col>
      <xdr:colOff>38100</xdr:colOff>
      <xdr:row>36</xdr:row>
      <xdr:rowOff>122034</xdr:rowOff>
    </xdr:to>
    <xdr:sp macro="" textlink="">
      <xdr:nvSpPr>
        <xdr:cNvPr id="748" name="楕円 747"/>
        <xdr:cNvSpPr/>
      </xdr:nvSpPr>
      <xdr:spPr>
        <a:xfrm>
          <a:off x="21272500" y="619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138561</xdr:rowOff>
    </xdr:from>
    <xdr:ext cx="469744" cy="259045"/>
    <xdr:sp macro="" textlink="">
      <xdr:nvSpPr>
        <xdr:cNvPr id="749" name="テキスト ボックス 748"/>
        <xdr:cNvSpPr txBox="1"/>
      </xdr:nvSpPr>
      <xdr:spPr>
        <a:xfrm>
          <a:off x="21088428" y="596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107188</xdr:rowOff>
    </xdr:from>
    <xdr:to>
      <xdr:col>107</xdr:col>
      <xdr:colOff>101600</xdr:colOff>
      <xdr:row>36</xdr:row>
      <xdr:rowOff>37338</xdr:rowOff>
    </xdr:to>
    <xdr:sp macro="" textlink="">
      <xdr:nvSpPr>
        <xdr:cNvPr id="750" name="楕円 749"/>
        <xdr:cNvSpPr/>
      </xdr:nvSpPr>
      <xdr:spPr>
        <a:xfrm>
          <a:off x="20383500" y="61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53865</xdr:rowOff>
    </xdr:from>
    <xdr:ext cx="469744" cy="259045"/>
    <xdr:sp macro="" textlink="">
      <xdr:nvSpPr>
        <xdr:cNvPr id="751" name="テキスト ボックス 750"/>
        <xdr:cNvSpPr txBox="1"/>
      </xdr:nvSpPr>
      <xdr:spPr>
        <a:xfrm>
          <a:off x="20199428" y="5883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137020</xdr:rowOff>
    </xdr:from>
    <xdr:to>
      <xdr:col>102</xdr:col>
      <xdr:colOff>165100</xdr:colOff>
      <xdr:row>36</xdr:row>
      <xdr:rowOff>67170</xdr:rowOff>
    </xdr:to>
    <xdr:sp macro="" textlink="">
      <xdr:nvSpPr>
        <xdr:cNvPr id="752" name="楕円 751"/>
        <xdr:cNvSpPr/>
      </xdr:nvSpPr>
      <xdr:spPr>
        <a:xfrm>
          <a:off x="19494500" y="613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83697</xdr:rowOff>
    </xdr:from>
    <xdr:ext cx="469744" cy="259045"/>
    <xdr:sp macro="" textlink="">
      <xdr:nvSpPr>
        <xdr:cNvPr id="753" name="テキスト ボックス 752"/>
        <xdr:cNvSpPr txBox="1"/>
      </xdr:nvSpPr>
      <xdr:spPr>
        <a:xfrm>
          <a:off x="19310428" y="591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119990</xdr:rowOff>
    </xdr:from>
    <xdr:to>
      <xdr:col>98</xdr:col>
      <xdr:colOff>38100</xdr:colOff>
      <xdr:row>36</xdr:row>
      <xdr:rowOff>50140</xdr:rowOff>
    </xdr:to>
    <xdr:sp macro="" textlink="">
      <xdr:nvSpPr>
        <xdr:cNvPr id="754" name="楕円 753"/>
        <xdr:cNvSpPr/>
      </xdr:nvSpPr>
      <xdr:spPr>
        <a:xfrm>
          <a:off x="18605500" y="61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66667</xdr:rowOff>
    </xdr:from>
    <xdr:ext cx="469744" cy="259045"/>
    <xdr:sp macro="" textlink="">
      <xdr:nvSpPr>
        <xdr:cNvPr id="755" name="テキスト ボックス 754"/>
        <xdr:cNvSpPr txBox="1"/>
      </xdr:nvSpPr>
      <xdr:spPr>
        <a:xfrm>
          <a:off x="18421428" y="589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6" name="直線コネクタ 76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7" name="テキスト ボックス 76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8" name="直線コネクタ 76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9" name="テキスト ボックス 76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0" name="直線コネクタ 76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1" name="テキスト ボックス 77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2" name="直線コネクタ 77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3" name="テキスト ボックス 77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4" name="直線コネクタ 77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5" name="テキスト ボックス 77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7" name="テキスト ボックス 77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137795</xdr:rowOff>
    </xdr:from>
    <xdr:to>
      <xdr:col>116</xdr:col>
      <xdr:colOff>62864</xdr:colOff>
      <xdr:row>59</xdr:row>
      <xdr:rowOff>44450</xdr:rowOff>
    </xdr:to>
    <xdr:cxnSp macro="">
      <xdr:nvCxnSpPr>
        <xdr:cNvPr id="779" name="直線コネクタ 778"/>
        <xdr:cNvCxnSpPr/>
      </xdr:nvCxnSpPr>
      <xdr:spPr>
        <a:xfrm flipV="1">
          <a:off x="22159595" y="8881745"/>
          <a:ext cx="1269"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1" name="直線コネクタ 78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84472</xdr:rowOff>
    </xdr:from>
    <xdr:ext cx="534377" cy="259045"/>
    <xdr:sp macro="" textlink="">
      <xdr:nvSpPr>
        <xdr:cNvPr id="782" name="貸付金最大値テキスト"/>
        <xdr:cNvSpPr txBox="1"/>
      </xdr:nvSpPr>
      <xdr:spPr>
        <a:xfrm>
          <a:off x="22212300" y="865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137795</xdr:rowOff>
    </xdr:from>
    <xdr:to>
      <xdr:col>116</xdr:col>
      <xdr:colOff>152400</xdr:colOff>
      <xdr:row>51</xdr:row>
      <xdr:rowOff>137795</xdr:rowOff>
    </xdr:to>
    <xdr:cxnSp macro="">
      <xdr:nvCxnSpPr>
        <xdr:cNvPr id="783" name="直線コネクタ 782"/>
        <xdr:cNvCxnSpPr/>
      </xdr:nvCxnSpPr>
      <xdr:spPr>
        <a:xfrm>
          <a:off x="22072600" y="8881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106724</xdr:rowOff>
    </xdr:from>
    <xdr:to>
      <xdr:col>116</xdr:col>
      <xdr:colOff>63500</xdr:colOff>
      <xdr:row>58</xdr:row>
      <xdr:rowOff>108572</xdr:rowOff>
    </xdr:to>
    <xdr:cxnSp macro="">
      <xdr:nvCxnSpPr>
        <xdr:cNvPr id="784" name="直線コネクタ 783"/>
        <xdr:cNvCxnSpPr/>
      </xdr:nvCxnSpPr>
      <xdr:spPr>
        <a:xfrm flipV="1">
          <a:off x="21323300" y="10050824"/>
          <a:ext cx="838200" cy="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38263</xdr:rowOff>
    </xdr:from>
    <xdr:ext cx="469744" cy="259045"/>
    <xdr:sp macro="" textlink="">
      <xdr:nvSpPr>
        <xdr:cNvPr id="785" name="貸付金平均値テキスト"/>
        <xdr:cNvSpPr txBox="1"/>
      </xdr:nvSpPr>
      <xdr:spPr>
        <a:xfrm>
          <a:off x="22212300" y="9810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15386</xdr:rowOff>
    </xdr:from>
    <xdr:to>
      <xdr:col>116</xdr:col>
      <xdr:colOff>114300</xdr:colOff>
      <xdr:row>58</xdr:row>
      <xdr:rowOff>116986</xdr:rowOff>
    </xdr:to>
    <xdr:sp macro="" textlink="">
      <xdr:nvSpPr>
        <xdr:cNvPr id="786" name="フローチャート: 判断 785"/>
        <xdr:cNvSpPr/>
      </xdr:nvSpPr>
      <xdr:spPr>
        <a:xfrm>
          <a:off x="22110700" y="995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108572</xdr:rowOff>
    </xdr:from>
    <xdr:to>
      <xdr:col>111</xdr:col>
      <xdr:colOff>177800</xdr:colOff>
      <xdr:row>58</xdr:row>
      <xdr:rowOff>157664</xdr:rowOff>
    </xdr:to>
    <xdr:cxnSp macro="">
      <xdr:nvCxnSpPr>
        <xdr:cNvPr id="787" name="直線コネクタ 786"/>
        <xdr:cNvCxnSpPr/>
      </xdr:nvCxnSpPr>
      <xdr:spPr>
        <a:xfrm flipV="1">
          <a:off x="20434300" y="10052672"/>
          <a:ext cx="889000" cy="4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54858</xdr:rowOff>
    </xdr:from>
    <xdr:to>
      <xdr:col>112</xdr:col>
      <xdr:colOff>38100</xdr:colOff>
      <xdr:row>58</xdr:row>
      <xdr:rowOff>156458</xdr:rowOff>
    </xdr:to>
    <xdr:sp macro="" textlink="">
      <xdr:nvSpPr>
        <xdr:cNvPr id="788" name="フローチャート: 判断 787"/>
        <xdr:cNvSpPr/>
      </xdr:nvSpPr>
      <xdr:spPr>
        <a:xfrm>
          <a:off x="21272500" y="999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1535</xdr:rowOff>
    </xdr:from>
    <xdr:ext cx="469744" cy="259045"/>
    <xdr:sp macro="" textlink="">
      <xdr:nvSpPr>
        <xdr:cNvPr id="789" name="テキスト ボックス 788"/>
        <xdr:cNvSpPr txBox="1"/>
      </xdr:nvSpPr>
      <xdr:spPr>
        <a:xfrm>
          <a:off x="21088428" y="9774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101829</xdr:rowOff>
    </xdr:from>
    <xdr:to>
      <xdr:col>107</xdr:col>
      <xdr:colOff>50800</xdr:colOff>
      <xdr:row>58</xdr:row>
      <xdr:rowOff>157664</xdr:rowOff>
    </xdr:to>
    <xdr:cxnSp macro="">
      <xdr:nvCxnSpPr>
        <xdr:cNvPr id="790" name="直線コネクタ 789"/>
        <xdr:cNvCxnSpPr/>
      </xdr:nvCxnSpPr>
      <xdr:spPr>
        <a:xfrm>
          <a:off x="19545300" y="10045929"/>
          <a:ext cx="889000" cy="5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68802</xdr:rowOff>
    </xdr:from>
    <xdr:to>
      <xdr:col>107</xdr:col>
      <xdr:colOff>101600</xdr:colOff>
      <xdr:row>58</xdr:row>
      <xdr:rowOff>170402</xdr:rowOff>
    </xdr:to>
    <xdr:sp macro="" textlink="">
      <xdr:nvSpPr>
        <xdr:cNvPr id="791" name="フローチャート: 判断 790"/>
        <xdr:cNvSpPr/>
      </xdr:nvSpPr>
      <xdr:spPr>
        <a:xfrm>
          <a:off x="20383500" y="10012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15479</xdr:rowOff>
    </xdr:from>
    <xdr:ext cx="469744" cy="259045"/>
    <xdr:sp macro="" textlink="">
      <xdr:nvSpPr>
        <xdr:cNvPr id="792" name="テキスト ボックス 791"/>
        <xdr:cNvSpPr txBox="1"/>
      </xdr:nvSpPr>
      <xdr:spPr>
        <a:xfrm>
          <a:off x="20199428" y="9788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65348</xdr:rowOff>
    </xdr:from>
    <xdr:to>
      <xdr:col>102</xdr:col>
      <xdr:colOff>114300</xdr:colOff>
      <xdr:row>58</xdr:row>
      <xdr:rowOff>101829</xdr:rowOff>
    </xdr:to>
    <xdr:cxnSp macro="">
      <xdr:nvCxnSpPr>
        <xdr:cNvPr id="793" name="直線コネクタ 792"/>
        <xdr:cNvCxnSpPr/>
      </xdr:nvCxnSpPr>
      <xdr:spPr>
        <a:xfrm>
          <a:off x="18656300" y="10009448"/>
          <a:ext cx="889000" cy="3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51848</xdr:rowOff>
    </xdr:from>
    <xdr:to>
      <xdr:col>102</xdr:col>
      <xdr:colOff>165100</xdr:colOff>
      <xdr:row>58</xdr:row>
      <xdr:rowOff>153448</xdr:rowOff>
    </xdr:to>
    <xdr:sp macro="" textlink="">
      <xdr:nvSpPr>
        <xdr:cNvPr id="794" name="フローチャート: 判断 793"/>
        <xdr:cNvSpPr/>
      </xdr:nvSpPr>
      <xdr:spPr>
        <a:xfrm>
          <a:off x="19494500" y="99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144575</xdr:rowOff>
    </xdr:from>
    <xdr:ext cx="469744" cy="259045"/>
    <xdr:sp macro="" textlink="">
      <xdr:nvSpPr>
        <xdr:cNvPr id="795" name="テキスト ボックス 794"/>
        <xdr:cNvSpPr txBox="1"/>
      </xdr:nvSpPr>
      <xdr:spPr>
        <a:xfrm>
          <a:off x="19310428" y="1008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44171</xdr:rowOff>
    </xdr:from>
    <xdr:to>
      <xdr:col>98</xdr:col>
      <xdr:colOff>38100</xdr:colOff>
      <xdr:row>58</xdr:row>
      <xdr:rowOff>145771</xdr:rowOff>
    </xdr:to>
    <xdr:sp macro="" textlink="">
      <xdr:nvSpPr>
        <xdr:cNvPr id="796" name="フローチャート: 判断 795"/>
        <xdr:cNvSpPr/>
      </xdr:nvSpPr>
      <xdr:spPr>
        <a:xfrm>
          <a:off x="18605500" y="998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136898</xdr:rowOff>
    </xdr:from>
    <xdr:ext cx="469744" cy="259045"/>
    <xdr:sp macro="" textlink="">
      <xdr:nvSpPr>
        <xdr:cNvPr id="797" name="テキスト ボックス 796"/>
        <xdr:cNvSpPr txBox="1"/>
      </xdr:nvSpPr>
      <xdr:spPr>
        <a:xfrm>
          <a:off x="18421428" y="1008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55924</xdr:rowOff>
    </xdr:from>
    <xdr:to>
      <xdr:col>116</xdr:col>
      <xdr:colOff>114300</xdr:colOff>
      <xdr:row>58</xdr:row>
      <xdr:rowOff>157524</xdr:rowOff>
    </xdr:to>
    <xdr:sp macro="" textlink="">
      <xdr:nvSpPr>
        <xdr:cNvPr id="803" name="楕円 802"/>
        <xdr:cNvSpPr/>
      </xdr:nvSpPr>
      <xdr:spPr>
        <a:xfrm>
          <a:off x="22110700" y="1000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165263</xdr:rowOff>
    </xdr:from>
    <xdr:ext cx="469744" cy="259045"/>
    <xdr:sp macro="" textlink="">
      <xdr:nvSpPr>
        <xdr:cNvPr id="804" name="貸付金該当値テキスト"/>
        <xdr:cNvSpPr txBox="1"/>
      </xdr:nvSpPr>
      <xdr:spPr>
        <a:xfrm>
          <a:off x="22212300" y="993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57772</xdr:rowOff>
    </xdr:from>
    <xdr:to>
      <xdr:col>112</xdr:col>
      <xdr:colOff>38100</xdr:colOff>
      <xdr:row>58</xdr:row>
      <xdr:rowOff>159372</xdr:rowOff>
    </xdr:to>
    <xdr:sp macro="" textlink="">
      <xdr:nvSpPr>
        <xdr:cNvPr id="805" name="楕円 804"/>
        <xdr:cNvSpPr/>
      </xdr:nvSpPr>
      <xdr:spPr>
        <a:xfrm>
          <a:off x="21272500" y="1000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150499</xdr:rowOff>
    </xdr:from>
    <xdr:ext cx="469744" cy="259045"/>
    <xdr:sp macro="" textlink="">
      <xdr:nvSpPr>
        <xdr:cNvPr id="806" name="テキスト ボックス 805"/>
        <xdr:cNvSpPr txBox="1"/>
      </xdr:nvSpPr>
      <xdr:spPr>
        <a:xfrm>
          <a:off x="21088428" y="1009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106864</xdr:rowOff>
    </xdr:from>
    <xdr:to>
      <xdr:col>107</xdr:col>
      <xdr:colOff>101600</xdr:colOff>
      <xdr:row>59</xdr:row>
      <xdr:rowOff>37014</xdr:rowOff>
    </xdr:to>
    <xdr:sp macro="" textlink="">
      <xdr:nvSpPr>
        <xdr:cNvPr id="807" name="楕円 806"/>
        <xdr:cNvSpPr/>
      </xdr:nvSpPr>
      <xdr:spPr>
        <a:xfrm>
          <a:off x="20383500" y="1005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28141</xdr:rowOff>
    </xdr:from>
    <xdr:ext cx="469744" cy="259045"/>
    <xdr:sp macro="" textlink="">
      <xdr:nvSpPr>
        <xdr:cNvPr id="808" name="テキスト ボックス 807"/>
        <xdr:cNvSpPr txBox="1"/>
      </xdr:nvSpPr>
      <xdr:spPr>
        <a:xfrm>
          <a:off x="20199428" y="1014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51029</xdr:rowOff>
    </xdr:from>
    <xdr:to>
      <xdr:col>102</xdr:col>
      <xdr:colOff>165100</xdr:colOff>
      <xdr:row>58</xdr:row>
      <xdr:rowOff>152629</xdr:rowOff>
    </xdr:to>
    <xdr:sp macro="" textlink="">
      <xdr:nvSpPr>
        <xdr:cNvPr id="809" name="楕円 808"/>
        <xdr:cNvSpPr/>
      </xdr:nvSpPr>
      <xdr:spPr>
        <a:xfrm>
          <a:off x="19494500" y="999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169156</xdr:rowOff>
    </xdr:from>
    <xdr:ext cx="469744" cy="259045"/>
    <xdr:sp macro="" textlink="">
      <xdr:nvSpPr>
        <xdr:cNvPr id="810" name="テキスト ボックス 809"/>
        <xdr:cNvSpPr txBox="1"/>
      </xdr:nvSpPr>
      <xdr:spPr>
        <a:xfrm>
          <a:off x="19310428" y="977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14548</xdr:rowOff>
    </xdr:from>
    <xdr:to>
      <xdr:col>98</xdr:col>
      <xdr:colOff>38100</xdr:colOff>
      <xdr:row>58</xdr:row>
      <xdr:rowOff>116148</xdr:rowOff>
    </xdr:to>
    <xdr:sp macro="" textlink="">
      <xdr:nvSpPr>
        <xdr:cNvPr id="811" name="楕円 810"/>
        <xdr:cNvSpPr/>
      </xdr:nvSpPr>
      <xdr:spPr>
        <a:xfrm>
          <a:off x="18605500" y="995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132675</xdr:rowOff>
    </xdr:from>
    <xdr:ext cx="469744" cy="259045"/>
    <xdr:sp macro="" textlink="">
      <xdr:nvSpPr>
        <xdr:cNvPr id="812" name="テキスト ボックス 811"/>
        <xdr:cNvSpPr txBox="1"/>
      </xdr:nvSpPr>
      <xdr:spPr>
        <a:xfrm>
          <a:off x="18421428" y="9733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3" name="直線コネクタ 82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4" name="テキスト ボックス 823"/>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5" name="直線コネクタ 82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6" name="テキスト ボックス 82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7" name="直線コネクタ 82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8" name="テキスト ボックス 82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9" name="直線コネクタ 82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0" name="テキスト ボックス 82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1" name="直線コネクタ 83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2" name="テキスト ボックス 83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3" name="直線コネクタ 83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4" name="テキスト ボックス 83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13872</xdr:rowOff>
    </xdr:from>
    <xdr:to>
      <xdr:col>116</xdr:col>
      <xdr:colOff>62864</xdr:colOff>
      <xdr:row>78</xdr:row>
      <xdr:rowOff>27273</xdr:rowOff>
    </xdr:to>
    <xdr:cxnSp macro="">
      <xdr:nvCxnSpPr>
        <xdr:cNvPr id="838" name="直線コネクタ 837"/>
        <xdr:cNvCxnSpPr/>
      </xdr:nvCxnSpPr>
      <xdr:spPr>
        <a:xfrm flipV="1">
          <a:off x="22159595" y="12015372"/>
          <a:ext cx="1269" cy="1385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31100</xdr:rowOff>
    </xdr:from>
    <xdr:ext cx="534377" cy="259045"/>
    <xdr:sp macro="" textlink="">
      <xdr:nvSpPr>
        <xdr:cNvPr id="839" name="繰出金最小値テキスト"/>
        <xdr:cNvSpPr txBox="1"/>
      </xdr:nvSpPr>
      <xdr:spPr>
        <a:xfrm>
          <a:off x="22212300" y="1340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27273</xdr:rowOff>
    </xdr:from>
    <xdr:to>
      <xdr:col>116</xdr:col>
      <xdr:colOff>152400</xdr:colOff>
      <xdr:row>78</xdr:row>
      <xdr:rowOff>27273</xdr:rowOff>
    </xdr:to>
    <xdr:cxnSp macro="">
      <xdr:nvCxnSpPr>
        <xdr:cNvPr id="840" name="直線コネクタ 839"/>
        <xdr:cNvCxnSpPr/>
      </xdr:nvCxnSpPr>
      <xdr:spPr>
        <a:xfrm>
          <a:off x="22072600" y="1340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131999</xdr:rowOff>
    </xdr:from>
    <xdr:ext cx="599010" cy="259045"/>
    <xdr:sp macro="" textlink="">
      <xdr:nvSpPr>
        <xdr:cNvPr id="841" name="繰出金最大値テキスト"/>
        <xdr:cNvSpPr txBox="1"/>
      </xdr:nvSpPr>
      <xdr:spPr>
        <a:xfrm>
          <a:off x="22212300" y="1179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13872</xdr:rowOff>
    </xdr:from>
    <xdr:to>
      <xdr:col>116</xdr:col>
      <xdr:colOff>152400</xdr:colOff>
      <xdr:row>70</xdr:row>
      <xdr:rowOff>13872</xdr:rowOff>
    </xdr:to>
    <xdr:cxnSp macro="">
      <xdr:nvCxnSpPr>
        <xdr:cNvPr id="842" name="直線コネクタ 841"/>
        <xdr:cNvCxnSpPr/>
      </xdr:nvCxnSpPr>
      <xdr:spPr>
        <a:xfrm>
          <a:off x="22072600" y="1201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3139</xdr:rowOff>
    </xdr:from>
    <xdr:to>
      <xdr:col>116</xdr:col>
      <xdr:colOff>63500</xdr:colOff>
      <xdr:row>77</xdr:row>
      <xdr:rowOff>31322</xdr:rowOff>
    </xdr:to>
    <xdr:cxnSp macro="">
      <xdr:nvCxnSpPr>
        <xdr:cNvPr id="843" name="直線コネクタ 842"/>
        <xdr:cNvCxnSpPr/>
      </xdr:nvCxnSpPr>
      <xdr:spPr>
        <a:xfrm>
          <a:off x="21323300" y="13204789"/>
          <a:ext cx="838200" cy="2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155331</xdr:rowOff>
    </xdr:from>
    <xdr:ext cx="534377" cy="259045"/>
    <xdr:sp macro="" textlink="">
      <xdr:nvSpPr>
        <xdr:cNvPr id="844" name="繰出金平均値テキスト"/>
        <xdr:cNvSpPr txBox="1"/>
      </xdr:nvSpPr>
      <xdr:spPr>
        <a:xfrm>
          <a:off x="22212300" y="13014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132454</xdr:rowOff>
    </xdr:from>
    <xdr:to>
      <xdr:col>116</xdr:col>
      <xdr:colOff>114300</xdr:colOff>
      <xdr:row>77</xdr:row>
      <xdr:rowOff>62604</xdr:rowOff>
    </xdr:to>
    <xdr:sp macro="" textlink="">
      <xdr:nvSpPr>
        <xdr:cNvPr id="845" name="フローチャート: 判断 844"/>
        <xdr:cNvSpPr/>
      </xdr:nvSpPr>
      <xdr:spPr>
        <a:xfrm>
          <a:off x="22110700" y="1316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3139</xdr:rowOff>
    </xdr:from>
    <xdr:to>
      <xdr:col>111</xdr:col>
      <xdr:colOff>177800</xdr:colOff>
      <xdr:row>77</xdr:row>
      <xdr:rowOff>9627</xdr:rowOff>
    </xdr:to>
    <xdr:cxnSp macro="">
      <xdr:nvCxnSpPr>
        <xdr:cNvPr id="846" name="直線コネクタ 845"/>
        <xdr:cNvCxnSpPr/>
      </xdr:nvCxnSpPr>
      <xdr:spPr>
        <a:xfrm flipV="1">
          <a:off x="20434300" y="13204789"/>
          <a:ext cx="889000" cy="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115734</xdr:rowOff>
    </xdr:from>
    <xdr:to>
      <xdr:col>112</xdr:col>
      <xdr:colOff>38100</xdr:colOff>
      <xdr:row>77</xdr:row>
      <xdr:rowOff>45884</xdr:rowOff>
    </xdr:to>
    <xdr:sp macro="" textlink="">
      <xdr:nvSpPr>
        <xdr:cNvPr id="847" name="フローチャート: 判断 846"/>
        <xdr:cNvSpPr/>
      </xdr:nvSpPr>
      <xdr:spPr>
        <a:xfrm>
          <a:off x="21272500" y="1314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62410</xdr:rowOff>
    </xdr:from>
    <xdr:ext cx="534377" cy="259045"/>
    <xdr:sp macro="" textlink="">
      <xdr:nvSpPr>
        <xdr:cNvPr id="848" name="テキスト ボックス 847"/>
        <xdr:cNvSpPr txBox="1"/>
      </xdr:nvSpPr>
      <xdr:spPr>
        <a:xfrm>
          <a:off x="21056111" y="1292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9627</xdr:rowOff>
    </xdr:from>
    <xdr:to>
      <xdr:col>107</xdr:col>
      <xdr:colOff>50800</xdr:colOff>
      <xdr:row>77</xdr:row>
      <xdr:rowOff>38736</xdr:rowOff>
    </xdr:to>
    <xdr:cxnSp macro="">
      <xdr:nvCxnSpPr>
        <xdr:cNvPr id="849" name="直線コネクタ 848"/>
        <xdr:cNvCxnSpPr/>
      </xdr:nvCxnSpPr>
      <xdr:spPr>
        <a:xfrm flipV="1">
          <a:off x="19545300" y="13211277"/>
          <a:ext cx="889000" cy="2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111989</xdr:rowOff>
    </xdr:from>
    <xdr:to>
      <xdr:col>107</xdr:col>
      <xdr:colOff>101600</xdr:colOff>
      <xdr:row>77</xdr:row>
      <xdr:rowOff>42139</xdr:rowOff>
    </xdr:to>
    <xdr:sp macro="" textlink="">
      <xdr:nvSpPr>
        <xdr:cNvPr id="850" name="フローチャート: 判断 849"/>
        <xdr:cNvSpPr/>
      </xdr:nvSpPr>
      <xdr:spPr>
        <a:xfrm>
          <a:off x="20383500" y="1314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58666</xdr:rowOff>
    </xdr:from>
    <xdr:ext cx="534377" cy="259045"/>
    <xdr:sp macro="" textlink="">
      <xdr:nvSpPr>
        <xdr:cNvPr id="851" name="テキスト ボックス 850"/>
        <xdr:cNvSpPr txBox="1"/>
      </xdr:nvSpPr>
      <xdr:spPr>
        <a:xfrm>
          <a:off x="20167111" y="1291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38736</xdr:rowOff>
    </xdr:from>
    <xdr:to>
      <xdr:col>102</xdr:col>
      <xdr:colOff>114300</xdr:colOff>
      <xdr:row>77</xdr:row>
      <xdr:rowOff>43546</xdr:rowOff>
    </xdr:to>
    <xdr:cxnSp macro="">
      <xdr:nvCxnSpPr>
        <xdr:cNvPr id="852" name="直線コネクタ 851"/>
        <xdr:cNvCxnSpPr/>
      </xdr:nvCxnSpPr>
      <xdr:spPr>
        <a:xfrm flipV="1">
          <a:off x="18656300" y="13240386"/>
          <a:ext cx="889000" cy="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130364</xdr:rowOff>
    </xdr:from>
    <xdr:to>
      <xdr:col>102</xdr:col>
      <xdr:colOff>165100</xdr:colOff>
      <xdr:row>77</xdr:row>
      <xdr:rowOff>60514</xdr:rowOff>
    </xdr:to>
    <xdr:sp macro="" textlink="">
      <xdr:nvSpPr>
        <xdr:cNvPr id="853" name="フローチャート: 判断 852"/>
        <xdr:cNvSpPr/>
      </xdr:nvSpPr>
      <xdr:spPr>
        <a:xfrm>
          <a:off x="19494500" y="131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77040</xdr:rowOff>
    </xdr:from>
    <xdr:ext cx="534377" cy="259045"/>
    <xdr:sp macro="" textlink="">
      <xdr:nvSpPr>
        <xdr:cNvPr id="854" name="テキスト ボックス 853"/>
        <xdr:cNvSpPr txBox="1"/>
      </xdr:nvSpPr>
      <xdr:spPr>
        <a:xfrm>
          <a:off x="19278111" y="1293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140106</xdr:rowOff>
    </xdr:from>
    <xdr:to>
      <xdr:col>98</xdr:col>
      <xdr:colOff>38100</xdr:colOff>
      <xdr:row>77</xdr:row>
      <xdr:rowOff>70256</xdr:rowOff>
    </xdr:to>
    <xdr:sp macro="" textlink="">
      <xdr:nvSpPr>
        <xdr:cNvPr id="855" name="フローチャート: 判断 854"/>
        <xdr:cNvSpPr/>
      </xdr:nvSpPr>
      <xdr:spPr>
        <a:xfrm>
          <a:off x="18605500" y="131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86783</xdr:rowOff>
    </xdr:from>
    <xdr:ext cx="534377" cy="259045"/>
    <xdr:sp macro="" textlink="">
      <xdr:nvSpPr>
        <xdr:cNvPr id="856" name="テキスト ボックス 855"/>
        <xdr:cNvSpPr txBox="1"/>
      </xdr:nvSpPr>
      <xdr:spPr>
        <a:xfrm>
          <a:off x="18389111" y="1294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151972</xdr:rowOff>
    </xdr:from>
    <xdr:to>
      <xdr:col>116</xdr:col>
      <xdr:colOff>114300</xdr:colOff>
      <xdr:row>77</xdr:row>
      <xdr:rowOff>82122</xdr:rowOff>
    </xdr:to>
    <xdr:sp macro="" textlink="">
      <xdr:nvSpPr>
        <xdr:cNvPr id="862" name="楕円 861"/>
        <xdr:cNvSpPr/>
      </xdr:nvSpPr>
      <xdr:spPr>
        <a:xfrm>
          <a:off x="22110700" y="1318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130399</xdr:rowOff>
    </xdr:from>
    <xdr:ext cx="534377" cy="259045"/>
    <xdr:sp macro="" textlink="">
      <xdr:nvSpPr>
        <xdr:cNvPr id="863" name="繰出金該当値テキスト"/>
        <xdr:cNvSpPr txBox="1"/>
      </xdr:nvSpPr>
      <xdr:spPr>
        <a:xfrm>
          <a:off x="22212300" y="1316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123789</xdr:rowOff>
    </xdr:from>
    <xdr:to>
      <xdr:col>112</xdr:col>
      <xdr:colOff>38100</xdr:colOff>
      <xdr:row>77</xdr:row>
      <xdr:rowOff>53939</xdr:rowOff>
    </xdr:to>
    <xdr:sp macro="" textlink="">
      <xdr:nvSpPr>
        <xdr:cNvPr id="864" name="楕円 863"/>
        <xdr:cNvSpPr/>
      </xdr:nvSpPr>
      <xdr:spPr>
        <a:xfrm>
          <a:off x="21272500" y="1315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45066</xdr:rowOff>
    </xdr:from>
    <xdr:ext cx="534377" cy="259045"/>
    <xdr:sp macro="" textlink="">
      <xdr:nvSpPr>
        <xdr:cNvPr id="865" name="テキスト ボックス 864"/>
        <xdr:cNvSpPr txBox="1"/>
      </xdr:nvSpPr>
      <xdr:spPr>
        <a:xfrm>
          <a:off x="21056111" y="1324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130277</xdr:rowOff>
    </xdr:from>
    <xdr:to>
      <xdr:col>107</xdr:col>
      <xdr:colOff>101600</xdr:colOff>
      <xdr:row>77</xdr:row>
      <xdr:rowOff>60427</xdr:rowOff>
    </xdr:to>
    <xdr:sp macro="" textlink="">
      <xdr:nvSpPr>
        <xdr:cNvPr id="866" name="楕円 865"/>
        <xdr:cNvSpPr/>
      </xdr:nvSpPr>
      <xdr:spPr>
        <a:xfrm>
          <a:off x="20383500" y="1316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51554</xdr:rowOff>
    </xdr:from>
    <xdr:ext cx="534377" cy="259045"/>
    <xdr:sp macro="" textlink="">
      <xdr:nvSpPr>
        <xdr:cNvPr id="867" name="テキスト ボックス 866"/>
        <xdr:cNvSpPr txBox="1"/>
      </xdr:nvSpPr>
      <xdr:spPr>
        <a:xfrm>
          <a:off x="20167111" y="1325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159386</xdr:rowOff>
    </xdr:from>
    <xdr:to>
      <xdr:col>102</xdr:col>
      <xdr:colOff>165100</xdr:colOff>
      <xdr:row>77</xdr:row>
      <xdr:rowOff>89536</xdr:rowOff>
    </xdr:to>
    <xdr:sp macro="" textlink="">
      <xdr:nvSpPr>
        <xdr:cNvPr id="868" name="楕円 867"/>
        <xdr:cNvSpPr/>
      </xdr:nvSpPr>
      <xdr:spPr>
        <a:xfrm>
          <a:off x="19494500" y="1318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80663</xdr:rowOff>
    </xdr:from>
    <xdr:ext cx="534377" cy="259045"/>
    <xdr:sp macro="" textlink="">
      <xdr:nvSpPr>
        <xdr:cNvPr id="869" name="テキスト ボックス 868"/>
        <xdr:cNvSpPr txBox="1"/>
      </xdr:nvSpPr>
      <xdr:spPr>
        <a:xfrm>
          <a:off x="19278111" y="1328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164196</xdr:rowOff>
    </xdr:from>
    <xdr:to>
      <xdr:col>98</xdr:col>
      <xdr:colOff>38100</xdr:colOff>
      <xdr:row>77</xdr:row>
      <xdr:rowOff>94346</xdr:rowOff>
    </xdr:to>
    <xdr:sp macro="" textlink="">
      <xdr:nvSpPr>
        <xdr:cNvPr id="870" name="楕円 869"/>
        <xdr:cNvSpPr/>
      </xdr:nvSpPr>
      <xdr:spPr>
        <a:xfrm>
          <a:off x="18605500" y="1319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85473</xdr:rowOff>
    </xdr:from>
    <xdr:ext cx="534377" cy="259045"/>
    <xdr:sp macro="" textlink="">
      <xdr:nvSpPr>
        <xdr:cNvPr id="871" name="テキスト ボックス 870"/>
        <xdr:cNvSpPr txBox="1"/>
      </xdr:nvSpPr>
      <xdr:spPr>
        <a:xfrm>
          <a:off x="18389111" y="132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人件費は、消防業務について、広い市域の多くを一部事務組合によらず直接運営していることにより、類似団体平均を大きく上回っている。従来から、人件費の抑制のため、職員配置適正化の取組みにより職員数を削減してきたところだが、　今後も引き続き、計画的な職員採用、配置に努めるとともに、働き方改革を推進することで総人件費の抑制に努める。　</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普通建設事業費は、庁舎建設事業や徳山駅周辺整備事業等の大型事業の進捗に伴い増加し、類似団体平均を大きく上回っている。大型事業が一段落する翌年度以降は、財政状況を考慮し、新たな施設整備の抑制に努めていく。</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公債費は、合併特例債等の償還増等により類似団体平均を上回っている。持続可能な財政運営を維持するために、市債の借入を緊急財政対策で定めた上限額に抑えることにより、公債費負担の抑制に努めていく。</a:t>
          </a:r>
        </a:p>
        <a:p>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山口県周南市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145,188
143,653
656.29
73,825,345
70,762,188
2,185,092
36,219,429
89,298,368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90.7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39</xdr:row>
      <xdr:rowOff>118473</xdr:rowOff>
    </xdr:to>
    <xdr:cxnSp macro="">
      <xdr:nvCxnSpPr>
        <xdr:cNvPr id="58" name="直線コネクタ 57"/>
        <xdr:cNvCxnSpPr/>
      </xdr:nvCxnSpPr>
      <xdr:spPr>
        <a:xfrm flipV="1">
          <a:off x="4633595" y="5367020"/>
          <a:ext cx="1270" cy="1438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122300</xdr:rowOff>
    </xdr:from>
    <xdr:ext cx="469744" cy="259045"/>
    <xdr:sp macro="" textlink="">
      <xdr:nvSpPr>
        <xdr:cNvPr id="59" name="議会費最小値テキスト"/>
        <xdr:cNvSpPr txBox="1"/>
      </xdr:nvSpPr>
      <xdr:spPr>
        <a:xfrm>
          <a:off x="4686300" y="680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118473</xdr:rowOff>
    </xdr:from>
    <xdr:to>
      <xdr:col>24</xdr:col>
      <xdr:colOff>152400</xdr:colOff>
      <xdr:row>39</xdr:row>
      <xdr:rowOff>118473</xdr:rowOff>
    </xdr:to>
    <xdr:cxnSp macro="">
      <xdr:nvCxnSpPr>
        <xdr:cNvPr id="60" name="直線コネクタ 59"/>
        <xdr:cNvCxnSpPr/>
      </xdr:nvCxnSpPr>
      <xdr:spPr>
        <a:xfrm>
          <a:off x="4546600" y="680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61" name="議会費最大値テキスト"/>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2" name="直線コネクタ 61"/>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17780</xdr:rowOff>
    </xdr:from>
    <xdr:to>
      <xdr:col>24</xdr:col>
      <xdr:colOff>63500</xdr:colOff>
      <xdr:row>34</xdr:row>
      <xdr:rowOff>64589</xdr:rowOff>
    </xdr:to>
    <xdr:cxnSp macro="">
      <xdr:nvCxnSpPr>
        <xdr:cNvPr id="63" name="直線コネクタ 62"/>
        <xdr:cNvCxnSpPr/>
      </xdr:nvCxnSpPr>
      <xdr:spPr>
        <a:xfrm>
          <a:off x="3797300" y="5847080"/>
          <a:ext cx="838200" cy="4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160944</xdr:rowOff>
    </xdr:from>
    <xdr:ext cx="469744" cy="259045"/>
    <xdr:sp macro="" textlink="">
      <xdr:nvSpPr>
        <xdr:cNvPr id="64" name="議会費平均値テキスト"/>
        <xdr:cNvSpPr txBox="1"/>
      </xdr:nvSpPr>
      <xdr:spPr>
        <a:xfrm>
          <a:off x="4686300" y="5990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11067</xdr:rowOff>
    </xdr:from>
    <xdr:to>
      <xdr:col>24</xdr:col>
      <xdr:colOff>114300</xdr:colOff>
      <xdr:row>35</xdr:row>
      <xdr:rowOff>112667</xdr:rowOff>
    </xdr:to>
    <xdr:sp macro="" textlink="">
      <xdr:nvSpPr>
        <xdr:cNvPr id="65" name="フローチャート: 判断 64"/>
        <xdr:cNvSpPr/>
      </xdr:nvSpPr>
      <xdr:spPr>
        <a:xfrm>
          <a:off x="45847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150586</xdr:rowOff>
    </xdr:from>
    <xdr:to>
      <xdr:col>19</xdr:col>
      <xdr:colOff>177800</xdr:colOff>
      <xdr:row>34</xdr:row>
      <xdr:rowOff>17780</xdr:rowOff>
    </xdr:to>
    <xdr:cxnSp macro="">
      <xdr:nvCxnSpPr>
        <xdr:cNvPr id="66" name="直線コネクタ 65"/>
        <xdr:cNvCxnSpPr/>
      </xdr:nvCxnSpPr>
      <xdr:spPr>
        <a:xfrm>
          <a:off x="2908300" y="5636986"/>
          <a:ext cx="889000" cy="21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141151</xdr:rowOff>
    </xdr:from>
    <xdr:to>
      <xdr:col>20</xdr:col>
      <xdr:colOff>38100</xdr:colOff>
      <xdr:row>35</xdr:row>
      <xdr:rowOff>71301</xdr:rowOff>
    </xdr:to>
    <xdr:sp macro="" textlink="">
      <xdr:nvSpPr>
        <xdr:cNvPr id="67" name="フローチャート: 判断 66"/>
        <xdr:cNvSpPr/>
      </xdr:nvSpPr>
      <xdr:spPr>
        <a:xfrm>
          <a:off x="3746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62428</xdr:rowOff>
    </xdr:from>
    <xdr:ext cx="469744" cy="259045"/>
    <xdr:sp macro="" textlink="">
      <xdr:nvSpPr>
        <xdr:cNvPr id="68" name="テキスト ボックス 67"/>
        <xdr:cNvSpPr txBox="1"/>
      </xdr:nvSpPr>
      <xdr:spPr>
        <a:xfrm>
          <a:off x="3562428" y="60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150586</xdr:rowOff>
    </xdr:from>
    <xdr:to>
      <xdr:col>15</xdr:col>
      <xdr:colOff>50800</xdr:colOff>
      <xdr:row>33</xdr:row>
      <xdr:rowOff>37919</xdr:rowOff>
    </xdr:to>
    <xdr:cxnSp macro="">
      <xdr:nvCxnSpPr>
        <xdr:cNvPr id="69" name="直線コネクタ 68"/>
        <xdr:cNvCxnSpPr/>
      </xdr:nvCxnSpPr>
      <xdr:spPr>
        <a:xfrm flipV="1">
          <a:off x="2019300" y="5636986"/>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75293</xdr:rowOff>
    </xdr:from>
    <xdr:to>
      <xdr:col>15</xdr:col>
      <xdr:colOff>101600</xdr:colOff>
      <xdr:row>34</xdr:row>
      <xdr:rowOff>5443</xdr:rowOff>
    </xdr:to>
    <xdr:sp macro="" textlink="">
      <xdr:nvSpPr>
        <xdr:cNvPr id="70" name="フローチャート: 判断 69"/>
        <xdr:cNvSpPr/>
      </xdr:nvSpPr>
      <xdr:spPr>
        <a:xfrm>
          <a:off x="2857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168020</xdr:rowOff>
    </xdr:from>
    <xdr:ext cx="469744" cy="259045"/>
    <xdr:sp macro="" textlink="">
      <xdr:nvSpPr>
        <xdr:cNvPr id="71" name="テキスト ボックス 70"/>
        <xdr:cNvSpPr txBox="1"/>
      </xdr:nvSpPr>
      <xdr:spPr>
        <a:xfrm>
          <a:off x="2673428" y="582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37919</xdr:rowOff>
    </xdr:from>
    <xdr:to>
      <xdr:col>10</xdr:col>
      <xdr:colOff>114300</xdr:colOff>
      <xdr:row>33</xdr:row>
      <xdr:rowOff>114119</xdr:rowOff>
    </xdr:to>
    <xdr:cxnSp macro="">
      <xdr:nvCxnSpPr>
        <xdr:cNvPr id="72" name="直線コネクタ 71"/>
        <xdr:cNvCxnSpPr/>
      </xdr:nvCxnSpPr>
      <xdr:spPr>
        <a:xfrm flipV="1">
          <a:off x="1130300" y="569576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105228</xdr:rowOff>
    </xdr:from>
    <xdr:to>
      <xdr:col>10</xdr:col>
      <xdr:colOff>165100</xdr:colOff>
      <xdr:row>33</xdr:row>
      <xdr:rowOff>35378</xdr:rowOff>
    </xdr:to>
    <xdr:sp macro="" textlink="">
      <xdr:nvSpPr>
        <xdr:cNvPr id="73" name="フローチャート: 判断 72"/>
        <xdr:cNvSpPr/>
      </xdr:nvSpPr>
      <xdr:spPr>
        <a:xfrm>
          <a:off x="1968500" y="559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51905</xdr:rowOff>
    </xdr:from>
    <xdr:ext cx="469744" cy="259045"/>
    <xdr:sp macro="" textlink="">
      <xdr:nvSpPr>
        <xdr:cNvPr id="74" name="テキスト ボックス 73"/>
        <xdr:cNvSpPr txBox="1"/>
      </xdr:nvSpPr>
      <xdr:spPr>
        <a:xfrm>
          <a:off x="1784428" y="536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159657</xdr:rowOff>
    </xdr:from>
    <xdr:to>
      <xdr:col>6</xdr:col>
      <xdr:colOff>38100</xdr:colOff>
      <xdr:row>33</xdr:row>
      <xdr:rowOff>89807</xdr:rowOff>
    </xdr:to>
    <xdr:sp macro="" textlink="">
      <xdr:nvSpPr>
        <xdr:cNvPr id="75" name="フローチャート: 判断 74"/>
        <xdr:cNvSpPr/>
      </xdr:nvSpPr>
      <xdr:spPr>
        <a:xfrm>
          <a:off x="1079500" y="56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106334</xdr:rowOff>
    </xdr:from>
    <xdr:ext cx="469744" cy="259045"/>
    <xdr:sp macro="" textlink="">
      <xdr:nvSpPr>
        <xdr:cNvPr id="76" name="テキスト ボックス 75"/>
        <xdr:cNvSpPr txBox="1"/>
      </xdr:nvSpPr>
      <xdr:spPr>
        <a:xfrm>
          <a:off x="895428" y="54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13789</xdr:rowOff>
    </xdr:from>
    <xdr:to>
      <xdr:col>24</xdr:col>
      <xdr:colOff>114300</xdr:colOff>
      <xdr:row>34</xdr:row>
      <xdr:rowOff>115389</xdr:rowOff>
    </xdr:to>
    <xdr:sp macro="" textlink="">
      <xdr:nvSpPr>
        <xdr:cNvPr id="82" name="楕円 81"/>
        <xdr:cNvSpPr/>
      </xdr:nvSpPr>
      <xdr:spPr>
        <a:xfrm>
          <a:off x="4584700" y="584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36666</xdr:rowOff>
    </xdr:from>
    <xdr:ext cx="469744" cy="259045"/>
    <xdr:sp macro="" textlink="">
      <xdr:nvSpPr>
        <xdr:cNvPr id="83" name="議会費該当値テキスト"/>
        <xdr:cNvSpPr txBox="1"/>
      </xdr:nvSpPr>
      <xdr:spPr>
        <a:xfrm>
          <a:off x="4686300" y="569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138430</xdr:rowOff>
    </xdr:from>
    <xdr:to>
      <xdr:col>20</xdr:col>
      <xdr:colOff>38100</xdr:colOff>
      <xdr:row>34</xdr:row>
      <xdr:rowOff>68580</xdr:rowOff>
    </xdr:to>
    <xdr:sp macro="" textlink="">
      <xdr:nvSpPr>
        <xdr:cNvPr id="84" name="楕円 83"/>
        <xdr:cNvSpPr/>
      </xdr:nvSpPr>
      <xdr:spPr>
        <a:xfrm>
          <a:off x="3746500" y="57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85107</xdr:rowOff>
    </xdr:from>
    <xdr:ext cx="469744" cy="259045"/>
    <xdr:sp macro="" textlink="">
      <xdr:nvSpPr>
        <xdr:cNvPr id="85" name="テキスト ボックス 84"/>
        <xdr:cNvSpPr txBox="1"/>
      </xdr:nvSpPr>
      <xdr:spPr>
        <a:xfrm>
          <a:off x="3562428" y="557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99786</xdr:rowOff>
    </xdr:from>
    <xdr:to>
      <xdr:col>15</xdr:col>
      <xdr:colOff>101600</xdr:colOff>
      <xdr:row>33</xdr:row>
      <xdr:rowOff>29936</xdr:rowOff>
    </xdr:to>
    <xdr:sp macro="" textlink="">
      <xdr:nvSpPr>
        <xdr:cNvPr id="86" name="楕円 85"/>
        <xdr:cNvSpPr/>
      </xdr:nvSpPr>
      <xdr:spPr>
        <a:xfrm>
          <a:off x="2857500" y="558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46463</xdr:rowOff>
    </xdr:from>
    <xdr:ext cx="469744" cy="259045"/>
    <xdr:sp macro="" textlink="">
      <xdr:nvSpPr>
        <xdr:cNvPr id="87" name="テキスト ボックス 86"/>
        <xdr:cNvSpPr txBox="1"/>
      </xdr:nvSpPr>
      <xdr:spPr>
        <a:xfrm>
          <a:off x="2673428" y="5361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158569</xdr:rowOff>
    </xdr:from>
    <xdr:to>
      <xdr:col>10</xdr:col>
      <xdr:colOff>165100</xdr:colOff>
      <xdr:row>33</xdr:row>
      <xdr:rowOff>88719</xdr:rowOff>
    </xdr:to>
    <xdr:sp macro="" textlink="">
      <xdr:nvSpPr>
        <xdr:cNvPr id="88" name="楕円 87"/>
        <xdr:cNvSpPr/>
      </xdr:nvSpPr>
      <xdr:spPr>
        <a:xfrm>
          <a:off x="1968500" y="564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79846</xdr:rowOff>
    </xdr:from>
    <xdr:ext cx="469744" cy="259045"/>
    <xdr:sp macro="" textlink="">
      <xdr:nvSpPr>
        <xdr:cNvPr id="89" name="テキスト ボックス 88"/>
        <xdr:cNvSpPr txBox="1"/>
      </xdr:nvSpPr>
      <xdr:spPr>
        <a:xfrm>
          <a:off x="1784428" y="573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63319</xdr:rowOff>
    </xdr:from>
    <xdr:to>
      <xdr:col>6</xdr:col>
      <xdr:colOff>38100</xdr:colOff>
      <xdr:row>33</xdr:row>
      <xdr:rowOff>164919</xdr:rowOff>
    </xdr:to>
    <xdr:sp macro="" textlink="">
      <xdr:nvSpPr>
        <xdr:cNvPr id="90" name="楕円 89"/>
        <xdr:cNvSpPr/>
      </xdr:nvSpPr>
      <xdr:spPr>
        <a:xfrm>
          <a:off x="1079500" y="57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156046</xdr:rowOff>
    </xdr:from>
    <xdr:ext cx="469744" cy="259045"/>
    <xdr:sp macro="" textlink="">
      <xdr:nvSpPr>
        <xdr:cNvPr id="91" name="テキスト ボックス 90"/>
        <xdr:cNvSpPr txBox="1"/>
      </xdr:nvSpPr>
      <xdr:spPr>
        <a:xfrm>
          <a:off x="895428" y="581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8689</xdr:rowOff>
    </xdr:from>
    <xdr:to>
      <xdr:col>24</xdr:col>
      <xdr:colOff>62865</xdr:colOff>
      <xdr:row>58</xdr:row>
      <xdr:rowOff>2919</xdr:rowOff>
    </xdr:to>
    <xdr:cxnSp macro="">
      <xdr:nvCxnSpPr>
        <xdr:cNvPr id="113" name="直線コネクタ 112"/>
        <xdr:cNvCxnSpPr/>
      </xdr:nvCxnSpPr>
      <xdr:spPr>
        <a:xfrm flipV="1">
          <a:off x="4633595" y="8752639"/>
          <a:ext cx="1270" cy="1194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6746</xdr:rowOff>
    </xdr:from>
    <xdr:ext cx="534377" cy="259045"/>
    <xdr:sp macro="" textlink="">
      <xdr:nvSpPr>
        <xdr:cNvPr id="114" name="総務費最小値テキスト"/>
        <xdr:cNvSpPr txBox="1"/>
      </xdr:nvSpPr>
      <xdr:spPr>
        <a:xfrm>
          <a:off x="4686300" y="995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2919</xdr:rowOff>
    </xdr:from>
    <xdr:to>
      <xdr:col>24</xdr:col>
      <xdr:colOff>152400</xdr:colOff>
      <xdr:row>58</xdr:row>
      <xdr:rowOff>2919</xdr:rowOff>
    </xdr:to>
    <xdr:cxnSp macro="">
      <xdr:nvCxnSpPr>
        <xdr:cNvPr id="115" name="直線コネクタ 114"/>
        <xdr:cNvCxnSpPr/>
      </xdr:nvCxnSpPr>
      <xdr:spPr>
        <a:xfrm>
          <a:off x="4546600" y="994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126816</xdr:rowOff>
    </xdr:from>
    <xdr:ext cx="599010" cy="259045"/>
    <xdr:sp macro="" textlink="">
      <xdr:nvSpPr>
        <xdr:cNvPr id="116" name="総務費最大値テキスト"/>
        <xdr:cNvSpPr txBox="1"/>
      </xdr:nvSpPr>
      <xdr:spPr>
        <a:xfrm>
          <a:off x="4686300" y="852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8689</xdr:rowOff>
    </xdr:from>
    <xdr:to>
      <xdr:col>24</xdr:col>
      <xdr:colOff>152400</xdr:colOff>
      <xdr:row>51</xdr:row>
      <xdr:rowOff>8689</xdr:rowOff>
    </xdr:to>
    <xdr:cxnSp macro="">
      <xdr:nvCxnSpPr>
        <xdr:cNvPr id="117" name="直線コネクタ 116"/>
        <xdr:cNvCxnSpPr/>
      </xdr:nvCxnSpPr>
      <xdr:spPr>
        <a:xfrm>
          <a:off x="4546600" y="875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37922</xdr:rowOff>
    </xdr:from>
    <xdr:to>
      <xdr:col>24</xdr:col>
      <xdr:colOff>63500</xdr:colOff>
      <xdr:row>56</xdr:row>
      <xdr:rowOff>170433</xdr:rowOff>
    </xdr:to>
    <xdr:cxnSp macro="">
      <xdr:nvCxnSpPr>
        <xdr:cNvPr id="118" name="直線コネクタ 117"/>
        <xdr:cNvCxnSpPr/>
      </xdr:nvCxnSpPr>
      <xdr:spPr>
        <a:xfrm flipV="1">
          <a:off x="3797300" y="9639122"/>
          <a:ext cx="838200" cy="13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26782</xdr:rowOff>
    </xdr:from>
    <xdr:ext cx="534377" cy="259045"/>
    <xdr:sp macro="" textlink="">
      <xdr:nvSpPr>
        <xdr:cNvPr id="119" name="総務費平均値テキスト"/>
        <xdr:cNvSpPr txBox="1"/>
      </xdr:nvSpPr>
      <xdr:spPr>
        <a:xfrm>
          <a:off x="4686300" y="9799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48355</xdr:rowOff>
    </xdr:from>
    <xdr:to>
      <xdr:col>24</xdr:col>
      <xdr:colOff>114300</xdr:colOff>
      <xdr:row>57</xdr:row>
      <xdr:rowOff>149955</xdr:rowOff>
    </xdr:to>
    <xdr:sp macro="" textlink="">
      <xdr:nvSpPr>
        <xdr:cNvPr id="120" name="フローチャート: 判断 119"/>
        <xdr:cNvSpPr/>
      </xdr:nvSpPr>
      <xdr:spPr>
        <a:xfrm>
          <a:off x="4584700" y="98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170433</xdr:rowOff>
    </xdr:from>
    <xdr:to>
      <xdr:col>19</xdr:col>
      <xdr:colOff>177800</xdr:colOff>
      <xdr:row>57</xdr:row>
      <xdr:rowOff>71916</xdr:rowOff>
    </xdr:to>
    <xdr:cxnSp macro="">
      <xdr:nvCxnSpPr>
        <xdr:cNvPr id="121" name="直線コネクタ 120"/>
        <xdr:cNvCxnSpPr/>
      </xdr:nvCxnSpPr>
      <xdr:spPr>
        <a:xfrm flipV="1">
          <a:off x="2908300" y="9771633"/>
          <a:ext cx="889000" cy="7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18701</xdr:rowOff>
    </xdr:from>
    <xdr:to>
      <xdr:col>20</xdr:col>
      <xdr:colOff>38100</xdr:colOff>
      <xdr:row>57</xdr:row>
      <xdr:rowOff>120301</xdr:rowOff>
    </xdr:to>
    <xdr:sp macro="" textlink="">
      <xdr:nvSpPr>
        <xdr:cNvPr id="122" name="フローチャート: 判断 121"/>
        <xdr:cNvSpPr/>
      </xdr:nvSpPr>
      <xdr:spPr>
        <a:xfrm>
          <a:off x="3746500" y="979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111428</xdr:rowOff>
    </xdr:from>
    <xdr:ext cx="534377" cy="259045"/>
    <xdr:sp macro="" textlink="">
      <xdr:nvSpPr>
        <xdr:cNvPr id="123" name="テキスト ボックス 122"/>
        <xdr:cNvSpPr txBox="1"/>
      </xdr:nvSpPr>
      <xdr:spPr>
        <a:xfrm>
          <a:off x="3530111" y="98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71916</xdr:rowOff>
    </xdr:from>
    <xdr:to>
      <xdr:col>15</xdr:col>
      <xdr:colOff>50800</xdr:colOff>
      <xdr:row>57</xdr:row>
      <xdr:rowOff>77562</xdr:rowOff>
    </xdr:to>
    <xdr:cxnSp macro="">
      <xdr:nvCxnSpPr>
        <xdr:cNvPr id="124" name="直線コネクタ 123"/>
        <xdr:cNvCxnSpPr/>
      </xdr:nvCxnSpPr>
      <xdr:spPr>
        <a:xfrm flipV="1">
          <a:off x="2019300" y="9844566"/>
          <a:ext cx="889000" cy="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48886</xdr:rowOff>
    </xdr:from>
    <xdr:to>
      <xdr:col>15</xdr:col>
      <xdr:colOff>101600</xdr:colOff>
      <xdr:row>57</xdr:row>
      <xdr:rowOff>150486</xdr:rowOff>
    </xdr:to>
    <xdr:sp macro="" textlink="">
      <xdr:nvSpPr>
        <xdr:cNvPr id="125" name="フローチャート: 判断 124"/>
        <xdr:cNvSpPr/>
      </xdr:nvSpPr>
      <xdr:spPr>
        <a:xfrm>
          <a:off x="2857500" y="982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141613</xdr:rowOff>
    </xdr:from>
    <xdr:ext cx="534377" cy="259045"/>
    <xdr:sp macro="" textlink="">
      <xdr:nvSpPr>
        <xdr:cNvPr id="126" name="テキスト ボックス 125"/>
        <xdr:cNvSpPr txBox="1"/>
      </xdr:nvSpPr>
      <xdr:spPr>
        <a:xfrm>
          <a:off x="2641111" y="991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29469</xdr:rowOff>
    </xdr:from>
    <xdr:to>
      <xdr:col>10</xdr:col>
      <xdr:colOff>114300</xdr:colOff>
      <xdr:row>57</xdr:row>
      <xdr:rowOff>77562</xdr:rowOff>
    </xdr:to>
    <xdr:cxnSp macro="">
      <xdr:nvCxnSpPr>
        <xdr:cNvPr id="127" name="直線コネクタ 126"/>
        <xdr:cNvCxnSpPr/>
      </xdr:nvCxnSpPr>
      <xdr:spPr>
        <a:xfrm>
          <a:off x="1130300" y="9802119"/>
          <a:ext cx="889000" cy="4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49645</xdr:rowOff>
    </xdr:from>
    <xdr:to>
      <xdr:col>10</xdr:col>
      <xdr:colOff>165100</xdr:colOff>
      <xdr:row>57</xdr:row>
      <xdr:rowOff>151245</xdr:rowOff>
    </xdr:to>
    <xdr:sp macro="" textlink="">
      <xdr:nvSpPr>
        <xdr:cNvPr id="128" name="フローチャート: 判断 127"/>
        <xdr:cNvSpPr/>
      </xdr:nvSpPr>
      <xdr:spPr>
        <a:xfrm>
          <a:off x="1968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142372</xdr:rowOff>
    </xdr:from>
    <xdr:ext cx="534377" cy="259045"/>
    <xdr:sp macro="" textlink="">
      <xdr:nvSpPr>
        <xdr:cNvPr id="129" name="テキスト ボックス 128"/>
        <xdr:cNvSpPr txBox="1"/>
      </xdr:nvSpPr>
      <xdr:spPr>
        <a:xfrm>
          <a:off x="1752111" y="991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44954</xdr:rowOff>
    </xdr:from>
    <xdr:to>
      <xdr:col>6</xdr:col>
      <xdr:colOff>38100</xdr:colOff>
      <xdr:row>57</xdr:row>
      <xdr:rowOff>146554</xdr:rowOff>
    </xdr:to>
    <xdr:sp macro="" textlink="">
      <xdr:nvSpPr>
        <xdr:cNvPr id="130" name="フローチャート: 判断 129"/>
        <xdr:cNvSpPr/>
      </xdr:nvSpPr>
      <xdr:spPr>
        <a:xfrm>
          <a:off x="1079500" y="981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137681</xdr:rowOff>
    </xdr:from>
    <xdr:ext cx="534377" cy="259045"/>
    <xdr:sp macro="" textlink="">
      <xdr:nvSpPr>
        <xdr:cNvPr id="131" name="テキスト ボックス 130"/>
        <xdr:cNvSpPr txBox="1"/>
      </xdr:nvSpPr>
      <xdr:spPr>
        <a:xfrm>
          <a:off x="863111" y="991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158572</xdr:rowOff>
    </xdr:from>
    <xdr:to>
      <xdr:col>24</xdr:col>
      <xdr:colOff>114300</xdr:colOff>
      <xdr:row>56</xdr:row>
      <xdr:rowOff>88722</xdr:rowOff>
    </xdr:to>
    <xdr:sp macro="" textlink="">
      <xdr:nvSpPr>
        <xdr:cNvPr id="137" name="楕円 136"/>
        <xdr:cNvSpPr/>
      </xdr:nvSpPr>
      <xdr:spPr>
        <a:xfrm>
          <a:off x="4584700" y="958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9999</xdr:rowOff>
    </xdr:from>
    <xdr:ext cx="534377" cy="259045"/>
    <xdr:sp macro="" textlink="">
      <xdr:nvSpPr>
        <xdr:cNvPr id="138" name="総務費該当値テキスト"/>
        <xdr:cNvSpPr txBox="1"/>
      </xdr:nvSpPr>
      <xdr:spPr>
        <a:xfrm>
          <a:off x="4686300" y="943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119633</xdr:rowOff>
    </xdr:from>
    <xdr:to>
      <xdr:col>20</xdr:col>
      <xdr:colOff>38100</xdr:colOff>
      <xdr:row>57</xdr:row>
      <xdr:rowOff>49783</xdr:rowOff>
    </xdr:to>
    <xdr:sp macro="" textlink="">
      <xdr:nvSpPr>
        <xdr:cNvPr id="139" name="楕円 138"/>
        <xdr:cNvSpPr/>
      </xdr:nvSpPr>
      <xdr:spPr>
        <a:xfrm>
          <a:off x="3746500" y="972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66310</xdr:rowOff>
    </xdr:from>
    <xdr:ext cx="534377" cy="259045"/>
    <xdr:sp macro="" textlink="">
      <xdr:nvSpPr>
        <xdr:cNvPr id="140" name="テキスト ボックス 139"/>
        <xdr:cNvSpPr txBox="1"/>
      </xdr:nvSpPr>
      <xdr:spPr>
        <a:xfrm>
          <a:off x="3530111" y="949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21116</xdr:rowOff>
    </xdr:from>
    <xdr:to>
      <xdr:col>15</xdr:col>
      <xdr:colOff>101600</xdr:colOff>
      <xdr:row>57</xdr:row>
      <xdr:rowOff>122716</xdr:rowOff>
    </xdr:to>
    <xdr:sp macro="" textlink="">
      <xdr:nvSpPr>
        <xdr:cNvPr id="141" name="楕円 140"/>
        <xdr:cNvSpPr/>
      </xdr:nvSpPr>
      <xdr:spPr>
        <a:xfrm>
          <a:off x="2857500" y="979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139243</xdr:rowOff>
    </xdr:from>
    <xdr:ext cx="534377" cy="259045"/>
    <xdr:sp macro="" textlink="">
      <xdr:nvSpPr>
        <xdr:cNvPr id="142" name="テキスト ボックス 141"/>
        <xdr:cNvSpPr txBox="1"/>
      </xdr:nvSpPr>
      <xdr:spPr>
        <a:xfrm>
          <a:off x="2641111" y="956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26762</xdr:rowOff>
    </xdr:from>
    <xdr:to>
      <xdr:col>10</xdr:col>
      <xdr:colOff>165100</xdr:colOff>
      <xdr:row>57</xdr:row>
      <xdr:rowOff>128362</xdr:rowOff>
    </xdr:to>
    <xdr:sp macro="" textlink="">
      <xdr:nvSpPr>
        <xdr:cNvPr id="143" name="楕円 142"/>
        <xdr:cNvSpPr/>
      </xdr:nvSpPr>
      <xdr:spPr>
        <a:xfrm>
          <a:off x="1968500" y="979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144889</xdr:rowOff>
    </xdr:from>
    <xdr:ext cx="534377" cy="259045"/>
    <xdr:sp macro="" textlink="">
      <xdr:nvSpPr>
        <xdr:cNvPr id="144" name="テキスト ボックス 143"/>
        <xdr:cNvSpPr txBox="1"/>
      </xdr:nvSpPr>
      <xdr:spPr>
        <a:xfrm>
          <a:off x="1752111" y="957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150119</xdr:rowOff>
    </xdr:from>
    <xdr:to>
      <xdr:col>6</xdr:col>
      <xdr:colOff>38100</xdr:colOff>
      <xdr:row>57</xdr:row>
      <xdr:rowOff>80269</xdr:rowOff>
    </xdr:to>
    <xdr:sp macro="" textlink="">
      <xdr:nvSpPr>
        <xdr:cNvPr id="145" name="楕円 144"/>
        <xdr:cNvSpPr/>
      </xdr:nvSpPr>
      <xdr:spPr>
        <a:xfrm>
          <a:off x="1079500" y="975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96796</xdr:rowOff>
    </xdr:from>
    <xdr:ext cx="534377" cy="259045"/>
    <xdr:sp macro="" textlink="">
      <xdr:nvSpPr>
        <xdr:cNvPr id="146" name="テキスト ボックス 145"/>
        <xdr:cNvSpPr txBox="1"/>
      </xdr:nvSpPr>
      <xdr:spPr>
        <a:xfrm>
          <a:off x="863111" y="952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127584</xdr:rowOff>
    </xdr:from>
    <xdr:to>
      <xdr:col>24</xdr:col>
      <xdr:colOff>62865</xdr:colOff>
      <xdr:row>78</xdr:row>
      <xdr:rowOff>124155</xdr:rowOff>
    </xdr:to>
    <xdr:cxnSp macro="">
      <xdr:nvCxnSpPr>
        <xdr:cNvPr id="171" name="直線コネクタ 170"/>
        <xdr:cNvCxnSpPr/>
      </xdr:nvCxnSpPr>
      <xdr:spPr>
        <a:xfrm flipV="1">
          <a:off x="4633595" y="12129084"/>
          <a:ext cx="1270" cy="1368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127982</xdr:rowOff>
    </xdr:from>
    <xdr:ext cx="599010" cy="259045"/>
    <xdr:sp macro="" textlink="">
      <xdr:nvSpPr>
        <xdr:cNvPr id="172" name="民生費最小値テキスト"/>
        <xdr:cNvSpPr txBox="1"/>
      </xdr:nvSpPr>
      <xdr:spPr>
        <a:xfrm>
          <a:off x="4686300" y="13501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124155</xdr:rowOff>
    </xdr:from>
    <xdr:to>
      <xdr:col>24</xdr:col>
      <xdr:colOff>152400</xdr:colOff>
      <xdr:row>78</xdr:row>
      <xdr:rowOff>124155</xdr:rowOff>
    </xdr:to>
    <xdr:cxnSp macro="">
      <xdr:nvCxnSpPr>
        <xdr:cNvPr id="173" name="直線コネクタ 172"/>
        <xdr:cNvCxnSpPr/>
      </xdr:nvCxnSpPr>
      <xdr:spPr>
        <a:xfrm>
          <a:off x="4546600" y="13497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74261</xdr:rowOff>
    </xdr:from>
    <xdr:ext cx="599010" cy="259045"/>
    <xdr:sp macro="" textlink="">
      <xdr:nvSpPr>
        <xdr:cNvPr id="174" name="民生費最大値テキスト"/>
        <xdr:cNvSpPr txBox="1"/>
      </xdr:nvSpPr>
      <xdr:spPr>
        <a:xfrm>
          <a:off x="4686300" y="1190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176,636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127584</xdr:rowOff>
    </xdr:from>
    <xdr:to>
      <xdr:col>24</xdr:col>
      <xdr:colOff>152400</xdr:colOff>
      <xdr:row>70</xdr:row>
      <xdr:rowOff>127584</xdr:rowOff>
    </xdr:to>
    <xdr:cxnSp macro="">
      <xdr:nvCxnSpPr>
        <xdr:cNvPr id="175" name="直線コネクタ 174"/>
        <xdr:cNvCxnSpPr/>
      </xdr:nvCxnSpPr>
      <xdr:spPr>
        <a:xfrm>
          <a:off x="4546600" y="1212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128498</xdr:rowOff>
    </xdr:from>
    <xdr:to>
      <xdr:col>24</xdr:col>
      <xdr:colOff>63500</xdr:colOff>
      <xdr:row>75</xdr:row>
      <xdr:rowOff>28981</xdr:rowOff>
    </xdr:to>
    <xdr:cxnSp macro="">
      <xdr:nvCxnSpPr>
        <xdr:cNvPr id="176" name="直線コネクタ 175"/>
        <xdr:cNvCxnSpPr/>
      </xdr:nvCxnSpPr>
      <xdr:spPr>
        <a:xfrm>
          <a:off x="3797300" y="12815798"/>
          <a:ext cx="838200" cy="7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34180</xdr:rowOff>
    </xdr:from>
    <xdr:ext cx="599010" cy="259045"/>
    <xdr:sp macro="" textlink="">
      <xdr:nvSpPr>
        <xdr:cNvPr id="177" name="民生費平均値テキスト"/>
        <xdr:cNvSpPr txBox="1"/>
      </xdr:nvSpPr>
      <xdr:spPr>
        <a:xfrm>
          <a:off x="4686300" y="12892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55753</xdr:rowOff>
    </xdr:from>
    <xdr:to>
      <xdr:col>24</xdr:col>
      <xdr:colOff>114300</xdr:colOff>
      <xdr:row>75</xdr:row>
      <xdr:rowOff>157353</xdr:rowOff>
    </xdr:to>
    <xdr:sp macro="" textlink="">
      <xdr:nvSpPr>
        <xdr:cNvPr id="178" name="フローチャート: 判断 177"/>
        <xdr:cNvSpPr/>
      </xdr:nvSpPr>
      <xdr:spPr>
        <a:xfrm>
          <a:off x="45847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128498</xdr:rowOff>
    </xdr:from>
    <xdr:to>
      <xdr:col>19</xdr:col>
      <xdr:colOff>177800</xdr:colOff>
      <xdr:row>75</xdr:row>
      <xdr:rowOff>73730</xdr:rowOff>
    </xdr:to>
    <xdr:cxnSp macro="">
      <xdr:nvCxnSpPr>
        <xdr:cNvPr id="179" name="直線コネクタ 178"/>
        <xdr:cNvCxnSpPr/>
      </xdr:nvCxnSpPr>
      <xdr:spPr>
        <a:xfrm flipV="1">
          <a:off x="2908300" y="12815798"/>
          <a:ext cx="889000" cy="11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32760</xdr:rowOff>
    </xdr:from>
    <xdr:to>
      <xdr:col>20</xdr:col>
      <xdr:colOff>38100</xdr:colOff>
      <xdr:row>75</xdr:row>
      <xdr:rowOff>134360</xdr:rowOff>
    </xdr:to>
    <xdr:sp macro="" textlink="">
      <xdr:nvSpPr>
        <xdr:cNvPr id="180" name="フローチャート: 判断 179"/>
        <xdr:cNvSpPr/>
      </xdr:nvSpPr>
      <xdr:spPr>
        <a:xfrm>
          <a:off x="3746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125486</xdr:rowOff>
    </xdr:from>
    <xdr:ext cx="599010" cy="259045"/>
    <xdr:sp macro="" textlink="">
      <xdr:nvSpPr>
        <xdr:cNvPr id="181" name="テキスト ボックス 180"/>
        <xdr:cNvSpPr txBox="1"/>
      </xdr:nvSpPr>
      <xdr:spPr>
        <a:xfrm>
          <a:off x="3497795" y="1298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73730</xdr:rowOff>
    </xdr:from>
    <xdr:to>
      <xdr:col>15</xdr:col>
      <xdr:colOff>50800</xdr:colOff>
      <xdr:row>75</xdr:row>
      <xdr:rowOff>108344</xdr:rowOff>
    </xdr:to>
    <xdr:cxnSp macro="">
      <xdr:nvCxnSpPr>
        <xdr:cNvPr id="182" name="直線コネクタ 181"/>
        <xdr:cNvCxnSpPr/>
      </xdr:nvCxnSpPr>
      <xdr:spPr>
        <a:xfrm flipV="1">
          <a:off x="2019300" y="12932480"/>
          <a:ext cx="889000" cy="3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109741</xdr:rowOff>
    </xdr:from>
    <xdr:to>
      <xdr:col>15</xdr:col>
      <xdr:colOff>101600</xdr:colOff>
      <xdr:row>76</xdr:row>
      <xdr:rowOff>39891</xdr:rowOff>
    </xdr:to>
    <xdr:sp macro="" textlink="">
      <xdr:nvSpPr>
        <xdr:cNvPr id="183" name="フローチャート: 判断 182"/>
        <xdr:cNvSpPr/>
      </xdr:nvSpPr>
      <xdr:spPr>
        <a:xfrm>
          <a:off x="2857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31018</xdr:rowOff>
    </xdr:from>
    <xdr:ext cx="599010" cy="259045"/>
    <xdr:sp macro="" textlink="">
      <xdr:nvSpPr>
        <xdr:cNvPr id="184" name="テキスト ボックス 183"/>
        <xdr:cNvSpPr txBox="1"/>
      </xdr:nvSpPr>
      <xdr:spPr>
        <a:xfrm>
          <a:off x="2608795" y="1306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108344</xdr:rowOff>
    </xdr:from>
    <xdr:to>
      <xdr:col>10</xdr:col>
      <xdr:colOff>114300</xdr:colOff>
      <xdr:row>76</xdr:row>
      <xdr:rowOff>137491</xdr:rowOff>
    </xdr:to>
    <xdr:cxnSp macro="">
      <xdr:nvCxnSpPr>
        <xdr:cNvPr id="185" name="直線コネクタ 184"/>
        <xdr:cNvCxnSpPr/>
      </xdr:nvCxnSpPr>
      <xdr:spPr>
        <a:xfrm flipV="1">
          <a:off x="1130300" y="12967094"/>
          <a:ext cx="889000" cy="20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62726</xdr:rowOff>
    </xdr:from>
    <xdr:to>
      <xdr:col>10</xdr:col>
      <xdr:colOff>165100</xdr:colOff>
      <xdr:row>74</xdr:row>
      <xdr:rowOff>164326</xdr:rowOff>
    </xdr:to>
    <xdr:sp macro="" textlink="">
      <xdr:nvSpPr>
        <xdr:cNvPr id="186" name="フローチャート: 判断 185"/>
        <xdr:cNvSpPr/>
      </xdr:nvSpPr>
      <xdr:spPr>
        <a:xfrm>
          <a:off x="1968500" y="127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9403</xdr:rowOff>
    </xdr:from>
    <xdr:ext cx="599010" cy="259045"/>
    <xdr:sp macro="" textlink="">
      <xdr:nvSpPr>
        <xdr:cNvPr id="187" name="テキスト ボックス 186"/>
        <xdr:cNvSpPr txBox="1"/>
      </xdr:nvSpPr>
      <xdr:spPr>
        <a:xfrm>
          <a:off x="1719795" y="1252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69050</xdr:rowOff>
    </xdr:from>
    <xdr:to>
      <xdr:col>6</xdr:col>
      <xdr:colOff>38100</xdr:colOff>
      <xdr:row>75</xdr:row>
      <xdr:rowOff>170650</xdr:rowOff>
    </xdr:to>
    <xdr:sp macro="" textlink="">
      <xdr:nvSpPr>
        <xdr:cNvPr id="188" name="フローチャート: 判断 187"/>
        <xdr:cNvSpPr/>
      </xdr:nvSpPr>
      <xdr:spPr>
        <a:xfrm>
          <a:off x="1079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15727</xdr:rowOff>
    </xdr:from>
    <xdr:ext cx="599010" cy="259045"/>
    <xdr:sp macro="" textlink="">
      <xdr:nvSpPr>
        <xdr:cNvPr id="189" name="テキスト ボックス 188"/>
        <xdr:cNvSpPr txBox="1"/>
      </xdr:nvSpPr>
      <xdr:spPr>
        <a:xfrm>
          <a:off x="830795" y="1270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149631</xdr:rowOff>
    </xdr:from>
    <xdr:to>
      <xdr:col>24</xdr:col>
      <xdr:colOff>114300</xdr:colOff>
      <xdr:row>75</xdr:row>
      <xdr:rowOff>79781</xdr:rowOff>
    </xdr:to>
    <xdr:sp macro="" textlink="">
      <xdr:nvSpPr>
        <xdr:cNvPr id="195" name="楕円 194"/>
        <xdr:cNvSpPr/>
      </xdr:nvSpPr>
      <xdr:spPr>
        <a:xfrm>
          <a:off x="4584700" y="1283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1058</xdr:rowOff>
    </xdr:from>
    <xdr:ext cx="599010" cy="259045"/>
    <xdr:sp macro="" textlink="">
      <xdr:nvSpPr>
        <xdr:cNvPr id="196" name="民生費該当値テキスト"/>
        <xdr:cNvSpPr txBox="1"/>
      </xdr:nvSpPr>
      <xdr:spPr>
        <a:xfrm>
          <a:off x="4686300" y="12688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77698</xdr:rowOff>
    </xdr:from>
    <xdr:to>
      <xdr:col>20</xdr:col>
      <xdr:colOff>38100</xdr:colOff>
      <xdr:row>75</xdr:row>
      <xdr:rowOff>7848</xdr:rowOff>
    </xdr:to>
    <xdr:sp macro="" textlink="">
      <xdr:nvSpPr>
        <xdr:cNvPr id="197" name="楕円 196"/>
        <xdr:cNvSpPr/>
      </xdr:nvSpPr>
      <xdr:spPr>
        <a:xfrm>
          <a:off x="3746500" y="1276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24375</xdr:rowOff>
    </xdr:from>
    <xdr:ext cx="599010" cy="259045"/>
    <xdr:sp macro="" textlink="">
      <xdr:nvSpPr>
        <xdr:cNvPr id="198" name="テキスト ボックス 197"/>
        <xdr:cNvSpPr txBox="1"/>
      </xdr:nvSpPr>
      <xdr:spPr>
        <a:xfrm>
          <a:off x="3497795" y="1254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22930</xdr:rowOff>
    </xdr:from>
    <xdr:to>
      <xdr:col>15</xdr:col>
      <xdr:colOff>101600</xdr:colOff>
      <xdr:row>75</xdr:row>
      <xdr:rowOff>124530</xdr:rowOff>
    </xdr:to>
    <xdr:sp macro="" textlink="">
      <xdr:nvSpPr>
        <xdr:cNvPr id="199" name="楕円 198"/>
        <xdr:cNvSpPr/>
      </xdr:nvSpPr>
      <xdr:spPr>
        <a:xfrm>
          <a:off x="2857500" y="1288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141057</xdr:rowOff>
    </xdr:from>
    <xdr:ext cx="599010" cy="259045"/>
    <xdr:sp macro="" textlink="">
      <xdr:nvSpPr>
        <xdr:cNvPr id="200" name="テキスト ボックス 199"/>
        <xdr:cNvSpPr txBox="1"/>
      </xdr:nvSpPr>
      <xdr:spPr>
        <a:xfrm>
          <a:off x="2608795" y="1265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57544</xdr:rowOff>
    </xdr:from>
    <xdr:to>
      <xdr:col>10</xdr:col>
      <xdr:colOff>165100</xdr:colOff>
      <xdr:row>75</xdr:row>
      <xdr:rowOff>159144</xdr:rowOff>
    </xdr:to>
    <xdr:sp macro="" textlink="">
      <xdr:nvSpPr>
        <xdr:cNvPr id="201" name="楕円 200"/>
        <xdr:cNvSpPr/>
      </xdr:nvSpPr>
      <xdr:spPr>
        <a:xfrm>
          <a:off x="1968500" y="1291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150271</xdr:rowOff>
    </xdr:from>
    <xdr:ext cx="599010" cy="259045"/>
    <xdr:sp macro="" textlink="">
      <xdr:nvSpPr>
        <xdr:cNvPr id="202" name="テキスト ボックス 201"/>
        <xdr:cNvSpPr txBox="1"/>
      </xdr:nvSpPr>
      <xdr:spPr>
        <a:xfrm>
          <a:off x="1719795" y="1300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86691</xdr:rowOff>
    </xdr:from>
    <xdr:to>
      <xdr:col>6</xdr:col>
      <xdr:colOff>38100</xdr:colOff>
      <xdr:row>77</xdr:row>
      <xdr:rowOff>16841</xdr:rowOff>
    </xdr:to>
    <xdr:sp macro="" textlink="">
      <xdr:nvSpPr>
        <xdr:cNvPr id="203" name="楕円 202"/>
        <xdr:cNvSpPr/>
      </xdr:nvSpPr>
      <xdr:spPr>
        <a:xfrm>
          <a:off x="1079500" y="1311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7968</xdr:rowOff>
    </xdr:from>
    <xdr:ext cx="599010" cy="259045"/>
    <xdr:sp macro="" textlink="">
      <xdr:nvSpPr>
        <xdr:cNvPr id="204" name="テキスト ボックス 203"/>
        <xdr:cNvSpPr txBox="1"/>
      </xdr:nvSpPr>
      <xdr:spPr>
        <a:xfrm>
          <a:off x="830795" y="1320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155118</xdr:rowOff>
    </xdr:from>
    <xdr:to>
      <xdr:col>24</xdr:col>
      <xdr:colOff>62865</xdr:colOff>
      <xdr:row>99</xdr:row>
      <xdr:rowOff>139230</xdr:rowOff>
    </xdr:to>
    <xdr:cxnSp macro="">
      <xdr:nvCxnSpPr>
        <xdr:cNvPr id="229" name="直線コネクタ 228"/>
        <xdr:cNvCxnSpPr/>
      </xdr:nvCxnSpPr>
      <xdr:spPr>
        <a:xfrm flipV="1">
          <a:off x="4633595" y="15757068"/>
          <a:ext cx="1270" cy="135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143057</xdr:rowOff>
    </xdr:from>
    <xdr:ext cx="534377" cy="259045"/>
    <xdr:sp macro="" textlink="">
      <xdr:nvSpPr>
        <xdr:cNvPr id="230" name="衛生費最小値テキスト"/>
        <xdr:cNvSpPr txBox="1"/>
      </xdr:nvSpPr>
      <xdr:spPr>
        <a:xfrm>
          <a:off x="4686300" y="1711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139230</xdr:rowOff>
    </xdr:from>
    <xdr:to>
      <xdr:col>24</xdr:col>
      <xdr:colOff>152400</xdr:colOff>
      <xdr:row>99</xdr:row>
      <xdr:rowOff>139230</xdr:rowOff>
    </xdr:to>
    <xdr:cxnSp macro="">
      <xdr:nvCxnSpPr>
        <xdr:cNvPr id="231" name="直線コネクタ 230"/>
        <xdr:cNvCxnSpPr/>
      </xdr:nvCxnSpPr>
      <xdr:spPr>
        <a:xfrm>
          <a:off x="4546600" y="171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101795</xdr:rowOff>
    </xdr:from>
    <xdr:ext cx="599010" cy="259045"/>
    <xdr:sp macro="" textlink="">
      <xdr:nvSpPr>
        <xdr:cNvPr id="232" name="衛生費最大値テキスト"/>
        <xdr:cNvSpPr txBox="1"/>
      </xdr:nvSpPr>
      <xdr:spPr>
        <a:xfrm>
          <a:off x="4686300" y="15532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129,286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155118</xdr:rowOff>
    </xdr:from>
    <xdr:to>
      <xdr:col>24</xdr:col>
      <xdr:colOff>152400</xdr:colOff>
      <xdr:row>91</xdr:row>
      <xdr:rowOff>155118</xdr:rowOff>
    </xdr:to>
    <xdr:cxnSp macro="">
      <xdr:nvCxnSpPr>
        <xdr:cNvPr id="233" name="直線コネクタ 232"/>
        <xdr:cNvCxnSpPr/>
      </xdr:nvCxnSpPr>
      <xdr:spPr>
        <a:xfrm>
          <a:off x="4546600" y="1575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125451</xdr:rowOff>
    </xdr:from>
    <xdr:to>
      <xdr:col>24</xdr:col>
      <xdr:colOff>63500</xdr:colOff>
      <xdr:row>98</xdr:row>
      <xdr:rowOff>144653</xdr:rowOff>
    </xdr:to>
    <xdr:cxnSp macro="">
      <xdr:nvCxnSpPr>
        <xdr:cNvPr id="234" name="直線コネクタ 233"/>
        <xdr:cNvCxnSpPr/>
      </xdr:nvCxnSpPr>
      <xdr:spPr>
        <a:xfrm flipV="1">
          <a:off x="3797300" y="16927551"/>
          <a:ext cx="8382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54918</xdr:rowOff>
    </xdr:from>
    <xdr:ext cx="534377" cy="259045"/>
    <xdr:sp macro="" textlink="">
      <xdr:nvSpPr>
        <xdr:cNvPr id="235" name="衛生費平均値テキスト"/>
        <xdr:cNvSpPr txBox="1"/>
      </xdr:nvSpPr>
      <xdr:spPr>
        <a:xfrm>
          <a:off x="4686300" y="16685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32041</xdr:rowOff>
    </xdr:from>
    <xdr:to>
      <xdr:col>24</xdr:col>
      <xdr:colOff>114300</xdr:colOff>
      <xdr:row>98</xdr:row>
      <xdr:rowOff>133641</xdr:rowOff>
    </xdr:to>
    <xdr:sp macro="" textlink="">
      <xdr:nvSpPr>
        <xdr:cNvPr id="236" name="フローチャート: 判断 235"/>
        <xdr:cNvSpPr/>
      </xdr:nvSpPr>
      <xdr:spPr>
        <a:xfrm>
          <a:off x="4584700" y="1683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144653</xdr:rowOff>
    </xdr:from>
    <xdr:to>
      <xdr:col>19</xdr:col>
      <xdr:colOff>177800</xdr:colOff>
      <xdr:row>98</xdr:row>
      <xdr:rowOff>158077</xdr:rowOff>
    </xdr:to>
    <xdr:cxnSp macro="">
      <xdr:nvCxnSpPr>
        <xdr:cNvPr id="237" name="直線コネクタ 236"/>
        <xdr:cNvCxnSpPr/>
      </xdr:nvCxnSpPr>
      <xdr:spPr>
        <a:xfrm flipV="1">
          <a:off x="2908300" y="16946753"/>
          <a:ext cx="889000" cy="1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104902</xdr:rowOff>
    </xdr:from>
    <xdr:to>
      <xdr:col>20</xdr:col>
      <xdr:colOff>38100</xdr:colOff>
      <xdr:row>99</xdr:row>
      <xdr:rowOff>35052</xdr:rowOff>
    </xdr:to>
    <xdr:sp macro="" textlink="">
      <xdr:nvSpPr>
        <xdr:cNvPr id="238" name="フローチャート: 判断 237"/>
        <xdr:cNvSpPr/>
      </xdr:nvSpPr>
      <xdr:spPr>
        <a:xfrm>
          <a:off x="3746500" y="1690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26179</xdr:rowOff>
    </xdr:from>
    <xdr:ext cx="534377" cy="259045"/>
    <xdr:sp macro="" textlink="">
      <xdr:nvSpPr>
        <xdr:cNvPr id="239" name="テキスト ボックス 238"/>
        <xdr:cNvSpPr txBox="1"/>
      </xdr:nvSpPr>
      <xdr:spPr>
        <a:xfrm>
          <a:off x="3530111" y="1699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152425</xdr:rowOff>
    </xdr:from>
    <xdr:to>
      <xdr:col>15</xdr:col>
      <xdr:colOff>50800</xdr:colOff>
      <xdr:row>98</xdr:row>
      <xdr:rowOff>158077</xdr:rowOff>
    </xdr:to>
    <xdr:cxnSp macro="">
      <xdr:nvCxnSpPr>
        <xdr:cNvPr id="240" name="直線コネクタ 239"/>
        <xdr:cNvCxnSpPr/>
      </xdr:nvCxnSpPr>
      <xdr:spPr>
        <a:xfrm>
          <a:off x="2019300" y="16954525"/>
          <a:ext cx="889000" cy="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141669</xdr:rowOff>
    </xdr:from>
    <xdr:to>
      <xdr:col>15</xdr:col>
      <xdr:colOff>101600</xdr:colOff>
      <xdr:row>99</xdr:row>
      <xdr:rowOff>71819</xdr:rowOff>
    </xdr:to>
    <xdr:sp macro="" textlink="">
      <xdr:nvSpPr>
        <xdr:cNvPr id="241" name="フローチャート: 判断 240"/>
        <xdr:cNvSpPr/>
      </xdr:nvSpPr>
      <xdr:spPr>
        <a:xfrm>
          <a:off x="2857500" y="16943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62946</xdr:rowOff>
    </xdr:from>
    <xdr:ext cx="534377" cy="259045"/>
    <xdr:sp macro="" textlink="">
      <xdr:nvSpPr>
        <xdr:cNvPr id="242" name="テキスト ボックス 241"/>
        <xdr:cNvSpPr txBox="1"/>
      </xdr:nvSpPr>
      <xdr:spPr>
        <a:xfrm>
          <a:off x="2641111" y="1703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146965</xdr:rowOff>
    </xdr:from>
    <xdr:to>
      <xdr:col>10</xdr:col>
      <xdr:colOff>114300</xdr:colOff>
      <xdr:row>98</xdr:row>
      <xdr:rowOff>152425</xdr:rowOff>
    </xdr:to>
    <xdr:cxnSp macro="">
      <xdr:nvCxnSpPr>
        <xdr:cNvPr id="243" name="直線コネクタ 242"/>
        <xdr:cNvCxnSpPr/>
      </xdr:nvCxnSpPr>
      <xdr:spPr>
        <a:xfrm>
          <a:off x="1130300" y="16949065"/>
          <a:ext cx="889000" cy="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140500</xdr:rowOff>
    </xdr:from>
    <xdr:to>
      <xdr:col>10</xdr:col>
      <xdr:colOff>165100</xdr:colOff>
      <xdr:row>99</xdr:row>
      <xdr:rowOff>70650</xdr:rowOff>
    </xdr:to>
    <xdr:sp macro="" textlink="">
      <xdr:nvSpPr>
        <xdr:cNvPr id="244" name="フローチャート: 判断 243"/>
        <xdr:cNvSpPr/>
      </xdr:nvSpPr>
      <xdr:spPr>
        <a:xfrm>
          <a:off x="1968500" y="1694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61777</xdr:rowOff>
    </xdr:from>
    <xdr:ext cx="534377" cy="259045"/>
    <xdr:sp macro="" textlink="">
      <xdr:nvSpPr>
        <xdr:cNvPr id="245" name="テキスト ボックス 244"/>
        <xdr:cNvSpPr txBox="1"/>
      </xdr:nvSpPr>
      <xdr:spPr>
        <a:xfrm>
          <a:off x="1752111" y="1703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146838</xdr:rowOff>
    </xdr:from>
    <xdr:to>
      <xdr:col>6</xdr:col>
      <xdr:colOff>38100</xdr:colOff>
      <xdr:row>99</xdr:row>
      <xdr:rowOff>76988</xdr:rowOff>
    </xdr:to>
    <xdr:sp macro="" textlink="">
      <xdr:nvSpPr>
        <xdr:cNvPr id="246" name="フローチャート: 判断 245"/>
        <xdr:cNvSpPr/>
      </xdr:nvSpPr>
      <xdr:spPr>
        <a:xfrm>
          <a:off x="1079500" y="16948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68115</xdr:rowOff>
    </xdr:from>
    <xdr:ext cx="534377" cy="259045"/>
    <xdr:sp macro="" textlink="">
      <xdr:nvSpPr>
        <xdr:cNvPr id="247" name="テキスト ボックス 246"/>
        <xdr:cNvSpPr txBox="1"/>
      </xdr:nvSpPr>
      <xdr:spPr>
        <a:xfrm>
          <a:off x="863111" y="1704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74651</xdr:rowOff>
    </xdr:from>
    <xdr:to>
      <xdr:col>24</xdr:col>
      <xdr:colOff>114300</xdr:colOff>
      <xdr:row>99</xdr:row>
      <xdr:rowOff>4801</xdr:rowOff>
    </xdr:to>
    <xdr:sp macro="" textlink="">
      <xdr:nvSpPr>
        <xdr:cNvPr id="253" name="楕円 252"/>
        <xdr:cNvSpPr/>
      </xdr:nvSpPr>
      <xdr:spPr>
        <a:xfrm>
          <a:off x="4584700" y="1687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53078</xdr:rowOff>
    </xdr:from>
    <xdr:ext cx="534377" cy="259045"/>
    <xdr:sp macro="" textlink="">
      <xdr:nvSpPr>
        <xdr:cNvPr id="254" name="衛生費該当値テキスト"/>
        <xdr:cNvSpPr txBox="1"/>
      </xdr:nvSpPr>
      <xdr:spPr>
        <a:xfrm>
          <a:off x="4686300" y="168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93853</xdr:rowOff>
    </xdr:from>
    <xdr:to>
      <xdr:col>20</xdr:col>
      <xdr:colOff>38100</xdr:colOff>
      <xdr:row>99</xdr:row>
      <xdr:rowOff>24003</xdr:rowOff>
    </xdr:to>
    <xdr:sp macro="" textlink="">
      <xdr:nvSpPr>
        <xdr:cNvPr id="255" name="楕円 254"/>
        <xdr:cNvSpPr/>
      </xdr:nvSpPr>
      <xdr:spPr>
        <a:xfrm>
          <a:off x="3746500" y="1689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40530</xdr:rowOff>
    </xdr:from>
    <xdr:ext cx="534377" cy="259045"/>
    <xdr:sp macro="" textlink="">
      <xdr:nvSpPr>
        <xdr:cNvPr id="256" name="テキスト ボックス 255"/>
        <xdr:cNvSpPr txBox="1"/>
      </xdr:nvSpPr>
      <xdr:spPr>
        <a:xfrm>
          <a:off x="3530111" y="1667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107277</xdr:rowOff>
    </xdr:from>
    <xdr:to>
      <xdr:col>15</xdr:col>
      <xdr:colOff>101600</xdr:colOff>
      <xdr:row>99</xdr:row>
      <xdr:rowOff>37427</xdr:rowOff>
    </xdr:to>
    <xdr:sp macro="" textlink="">
      <xdr:nvSpPr>
        <xdr:cNvPr id="257" name="楕円 256"/>
        <xdr:cNvSpPr/>
      </xdr:nvSpPr>
      <xdr:spPr>
        <a:xfrm>
          <a:off x="2857500" y="1690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53954</xdr:rowOff>
    </xdr:from>
    <xdr:ext cx="534377" cy="259045"/>
    <xdr:sp macro="" textlink="">
      <xdr:nvSpPr>
        <xdr:cNvPr id="258" name="テキスト ボックス 257"/>
        <xdr:cNvSpPr txBox="1"/>
      </xdr:nvSpPr>
      <xdr:spPr>
        <a:xfrm>
          <a:off x="2641111" y="1668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101625</xdr:rowOff>
    </xdr:from>
    <xdr:to>
      <xdr:col>10</xdr:col>
      <xdr:colOff>165100</xdr:colOff>
      <xdr:row>99</xdr:row>
      <xdr:rowOff>31775</xdr:rowOff>
    </xdr:to>
    <xdr:sp macro="" textlink="">
      <xdr:nvSpPr>
        <xdr:cNvPr id="259" name="楕円 258"/>
        <xdr:cNvSpPr/>
      </xdr:nvSpPr>
      <xdr:spPr>
        <a:xfrm>
          <a:off x="1968500" y="1690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48302</xdr:rowOff>
    </xdr:from>
    <xdr:ext cx="534377" cy="259045"/>
    <xdr:sp macro="" textlink="">
      <xdr:nvSpPr>
        <xdr:cNvPr id="260" name="テキスト ボックス 259"/>
        <xdr:cNvSpPr txBox="1"/>
      </xdr:nvSpPr>
      <xdr:spPr>
        <a:xfrm>
          <a:off x="1752111" y="1667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96165</xdr:rowOff>
    </xdr:from>
    <xdr:to>
      <xdr:col>6</xdr:col>
      <xdr:colOff>38100</xdr:colOff>
      <xdr:row>99</xdr:row>
      <xdr:rowOff>26315</xdr:rowOff>
    </xdr:to>
    <xdr:sp macro="" textlink="">
      <xdr:nvSpPr>
        <xdr:cNvPr id="261" name="楕円 260"/>
        <xdr:cNvSpPr/>
      </xdr:nvSpPr>
      <xdr:spPr>
        <a:xfrm>
          <a:off x="1079500" y="1689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42842</xdr:rowOff>
    </xdr:from>
    <xdr:ext cx="534377" cy="259045"/>
    <xdr:sp macro="" textlink="">
      <xdr:nvSpPr>
        <xdr:cNvPr id="262" name="テキスト ボックス 261"/>
        <xdr:cNvSpPr txBox="1"/>
      </xdr:nvSpPr>
      <xdr:spPr>
        <a:xfrm>
          <a:off x="863111" y="1667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15890</xdr:rowOff>
    </xdr:from>
    <xdr:to>
      <xdr:col>54</xdr:col>
      <xdr:colOff>189865</xdr:colOff>
      <xdr:row>38</xdr:row>
      <xdr:rowOff>129550</xdr:rowOff>
    </xdr:to>
    <xdr:cxnSp macro="">
      <xdr:nvCxnSpPr>
        <xdr:cNvPr id="284" name="直線コネクタ 283"/>
        <xdr:cNvCxnSpPr/>
      </xdr:nvCxnSpPr>
      <xdr:spPr>
        <a:xfrm flipV="1">
          <a:off x="10475595" y="5159390"/>
          <a:ext cx="1270" cy="148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133377</xdr:rowOff>
    </xdr:from>
    <xdr:ext cx="378565" cy="259045"/>
    <xdr:sp macro="" textlink="">
      <xdr:nvSpPr>
        <xdr:cNvPr id="285" name="労働費最小値テキスト"/>
        <xdr:cNvSpPr txBox="1"/>
      </xdr:nvSpPr>
      <xdr:spPr>
        <a:xfrm>
          <a:off x="10528300" y="6648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129550</xdr:rowOff>
    </xdr:from>
    <xdr:to>
      <xdr:col>55</xdr:col>
      <xdr:colOff>88900</xdr:colOff>
      <xdr:row>38</xdr:row>
      <xdr:rowOff>129550</xdr:rowOff>
    </xdr:to>
    <xdr:cxnSp macro="">
      <xdr:nvCxnSpPr>
        <xdr:cNvPr id="286" name="直線コネクタ 285"/>
        <xdr:cNvCxnSpPr/>
      </xdr:nvCxnSpPr>
      <xdr:spPr>
        <a:xfrm>
          <a:off x="10388600" y="664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134017</xdr:rowOff>
    </xdr:from>
    <xdr:ext cx="534377" cy="259045"/>
    <xdr:sp macro="" textlink="">
      <xdr:nvSpPr>
        <xdr:cNvPr id="287" name="労働費最大値テキスト"/>
        <xdr:cNvSpPr txBox="1"/>
      </xdr:nvSpPr>
      <xdr:spPr>
        <a:xfrm>
          <a:off x="10528300" y="493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15890</xdr:rowOff>
    </xdr:from>
    <xdr:to>
      <xdr:col>55</xdr:col>
      <xdr:colOff>88900</xdr:colOff>
      <xdr:row>30</xdr:row>
      <xdr:rowOff>15890</xdr:rowOff>
    </xdr:to>
    <xdr:cxnSp macro="">
      <xdr:nvCxnSpPr>
        <xdr:cNvPr id="288" name="直線コネクタ 287"/>
        <xdr:cNvCxnSpPr/>
      </xdr:nvCxnSpPr>
      <xdr:spPr>
        <a:xfrm>
          <a:off x="10388600" y="5159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107421</xdr:rowOff>
    </xdr:from>
    <xdr:to>
      <xdr:col>55</xdr:col>
      <xdr:colOff>0</xdr:colOff>
      <xdr:row>38</xdr:row>
      <xdr:rowOff>114554</xdr:rowOff>
    </xdr:to>
    <xdr:cxnSp macro="">
      <xdr:nvCxnSpPr>
        <xdr:cNvPr id="289" name="直線コネクタ 288"/>
        <xdr:cNvCxnSpPr/>
      </xdr:nvCxnSpPr>
      <xdr:spPr>
        <a:xfrm flipV="1">
          <a:off x="9639300" y="6622521"/>
          <a:ext cx="838200" cy="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75933</xdr:rowOff>
    </xdr:from>
    <xdr:ext cx="469744" cy="259045"/>
    <xdr:sp macro="" textlink="">
      <xdr:nvSpPr>
        <xdr:cNvPr id="290" name="労働費平均値テキスト"/>
        <xdr:cNvSpPr txBox="1"/>
      </xdr:nvSpPr>
      <xdr:spPr>
        <a:xfrm>
          <a:off x="10528300" y="6248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53056</xdr:rowOff>
    </xdr:from>
    <xdr:to>
      <xdr:col>55</xdr:col>
      <xdr:colOff>50800</xdr:colOff>
      <xdr:row>37</xdr:row>
      <xdr:rowOff>154656</xdr:rowOff>
    </xdr:to>
    <xdr:sp macro="" textlink="">
      <xdr:nvSpPr>
        <xdr:cNvPr id="291" name="フローチャート: 判断 290"/>
        <xdr:cNvSpPr/>
      </xdr:nvSpPr>
      <xdr:spPr>
        <a:xfrm>
          <a:off x="104267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77521</xdr:rowOff>
    </xdr:from>
    <xdr:to>
      <xdr:col>50</xdr:col>
      <xdr:colOff>114300</xdr:colOff>
      <xdr:row>38</xdr:row>
      <xdr:rowOff>114554</xdr:rowOff>
    </xdr:to>
    <xdr:cxnSp macro="">
      <xdr:nvCxnSpPr>
        <xdr:cNvPr id="292" name="直線コネクタ 291"/>
        <xdr:cNvCxnSpPr/>
      </xdr:nvCxnSpPr>
      <xdr:spPr>
        <a:xfrm>
          <a:off x="8750300" y="6592621"/>
          <a:ext cx="8890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63023</xdr:rowOff>
    </xdr:from>
    <xdr:to>
      <xdr:col>50</xdr:col>
      <xdr:colOff>165100</xdr:colOff>
      <xdr:row>37</xdr:row>
      <xdr:rowOff>164623</xdr:rowOff>
    </xdr:to>
    <xdr:sp macro="" textlink="">
      <xdr:nvSpPr>
        <xdr:cNvPr id="293" name="フローチャート: 判断 292"/>
        <xdr:cNvSpPr/>
      </xdr:nvSpPr>
      <xdr:spPr>
        <a:xfrm>
          <a:off x="9588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9700</xdr:rowOff>
    </xdr:from>
    <xdr:ext cx="469744" cy="259045"/>
    <xdr:sp macro="" textlink="">
      <xdr:nvSpPr>
        <xdr:cNvPr id="294" name="テキスト ボックス 293"/>
        <xdr:cNvSpPr txBox="1"/>
      </xdr:nvSpPr>
      <xdr:spPr>
        <a:xfrm>
          <a:off x="9404428" y="618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23206</xdr:rowOff>
    </xdr:from>
    <xdr:to>
      <xdr:col>45</xdr:col>
      <xdr:colOff>177800</xdr:colOff>
      <xdr:row>38</xdr:row>
      <xdr:rowOff>77521</xdr:rowOff>
    </xdr:to>
    <xdr:cxnSp macro="">
      <xdr:nvCxnSpPr>
        <xdr:cNvPr id="295" name="直線コネクタ 294"/>
        <xdr:cNvCxnSpPr/>
      </xdr:nvCxnSpPr>
      <xdr:spPr>
        <a:xfrm>
          <a:off x="7861300" y="6538306"/>
          <a:ext cx="889000" cy="5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63388</xdr:rowOff>
    </xdr:from>
    <xdr:to>
      <xdr:col>46</xdr:col>
      <xdr:colOff>38100</xdr:colOff>
      <xdr:row>37</xdr:row>
      <xdr:rowOff>164988</xdr:rowOff>
    </xdr:to>
    <xdr:sp macro="" textlink="">
      <xdr:nvSpPr>
        <xdr:cNvPr id="296" name="フローチャート: 判断 295"/>
        <xdr:cNvSpPr/>
      </xdr:nvSpPr>
      <xdr:spPr>
        <a:xfrm>
          <a:off x="8699500" y="640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10065</xdr:rowOff>
    </xdr:from>
    <xdr:ext cx="469744" cy="259045"/>
    <xdr:sp macro="" textlink="">
      <xdr:nvSpPr>
        <xdr:cNvPr id="297" name="テキスト ボックス 296"/>
        <xdr:cNvSpPr txBox="1"/>
      </xdr:nvSpPr>
      <xdr:spPr>
        <a:xfrm>
          <a:off x="8515428" y="618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23206</xdr:rowOff>
    </xdr:from>
    <xdr:to>
      <xdr:col>41</xdr:col>
      <xdr:colOff>50800</xdr:colOff>
      <xdr:row>38</xdr:row>
      <xdr:rowOff>62799</xdr:rowOff>
    </xdr:to>
    <xdr:cxnSp macro="">
      <xdr:nvCxnSpPr>
        <xdr:cNvPr id="298" name="直線コネクタ 297"/>
        <xdr:cNvCxnSpPr/>
      </xdr:nvCxnSpPr>
      <xdr:spPr>
        <a:xfrm flipV="1">
          <a:off x="6972300" y="6538306"/>
          <a:ext cx="889000" cy="3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100879</xdr:rowOff>
    </xdr:from>
    <xdr:to>
      <xdr:col>41</xdr:col>
      <xdr:colOff>101600</xdr:colOff>
      <xdr:row>38</xdr:row>
      <xdr:rowOff>31029</xdr:rowOff>
    </xdr:to>
    <xdr:sp macro="" textlink="">
      <xdr:nvSpPr>
        <xdr:cNvPr id="299" name="フローチャート: 判断 298"/>
        <xdr:cNvSpPr/>
      </xdr:nvSpPr>
      <xdr:spPr>
        <a:xfrm>
          <a:off x="7810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47556</xdr:rowOff>
    </xdr:from>
    <xdr:ext cx="469744" cy="259045"/>
    <xdr:sp macro="" textlink="">
      <xdr:nvSpPr>
        <xdr:cNvPr id="300" name="テキスト ボックス 299"/>
        <xdr:cNvSpPr txBox="1"/>
      </xdr:nvSpPr>
      <xdr:spPr>
        <a:xfrm>
          <a:off x="7626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82499</xdr:rowOff>
    </xdr:from>
    <xdr:to>
      <xdr:col>36</xdr:col>
      <xdr:colOff>165100</xdr:colOff>
      <xdr:row>38</xdr:row>
      <xdr:rowOff>12649</xdr:rowOff>
    </xdr:to>
    <xdr:sp macro="" textlink="">
      <xdr:nvSpPr>
        <xdr:cNvPr id="301" name="フローチャート: 判断 300"/>
        <xdr:cNvSpPr/>
      </xdr:nvSpPr>
      <xdr:spPr>
        <a:xfrm>
          <a:off x="6921500" y="642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29176</xdr:rowOff>
    </xdr:from>
    <xdr:ext cx="469744" cy="259045"/>
    <xdr:sp macro="" textlink="">
      <xdr:nvSpPr>
        <xdr:cNvPr id="302" name="テキスト ボックス 301"/>
        <xdr:cNvSpPr txBox="1"/>
      </xdr:nvSpPr>
      <xdr:spPr>
        <a:xfrm>
          <a:off x="6737428" y="620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56621</xdr:rowOff>
    </xdr:from>
    <xdr:to>
      <xdr:col>55</xdr:col>
      <xdr:colOff>50800</xdr:colOff>
      <xdr:row>38</xdr:row>
      <xdr:rowOff>158221</xdr:rowOff>
    </xdr:to>
    <xdr:sp macro="" textlink="">
      <xdr:nvSpPr>
        <xdr:cNvPr id="308" name="楕円 307"/>
        <xdr:cNvSpPr/>
      </xdr:nvSpPr>
      <xdr:spPr>
        <a:xfrm>
          <a:off x="10426700" y="657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142998</xdr:rowOff>
    </xdr:from>
    <xdr:ext cx="378565" cy="259045"/>
    <xdr:sp macro="" textlink="">
      <xdr:nvSpPr>
        <xdr:cNvPr id="309" name="労働費該当値テキスト"/>
        <xdr:cNvSpPr txBox="1"/>
      </xdr:nvSpPr>
      <xdr:spPr>
        <a:xfrm>
          <a:off x="10528300" y="6486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63754</xdr:rowOff>
    </xdr:from>
    <xdr:to>
      <xdr:col>50</xdr:col>
      <xdr:colOff>165100</xdr:colOff>
      <xdr:row>38</xdr:row>
      <xdr:rowOff>165354</xdr:rowOff>
    </xdr:to>
    <xdr:sp macro="" textlink="">
      <xdr:nvSpPr>
        <xdr:cNvPr id="310" name="楕円 309"/>
        <xdr:cNvSpPr/>
      </xdr:nvSpPr>
      <xdr:spPr>
        <a:xfrm>
          <a:off x="9588500" y="65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156481</xdr:rowOff>
    </xdr:from>
    <xdr:ext cx="378565" cy="259045"/>
    <xdr:sp macro="" textlink="">
      <xdr:nvSpPr>
        <xdr:cNvPr id="311" name="テキスト ボックス 310"/>
        <xdr:cNvSpPr txBox="1"/>
      </xdr:nvSpPr>
      <xdr:spPr>
        <a:xfrm>
          <a:off x="9450017" y="667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26721</xdr:rowOff>
    </xdr:from>
    <xdr:to>
      <xdr:col>46</xdr:col>
      <xdr:colOff>38100</xdr:colOff>
      <xdr:row>38</xdr:row>
      <xdr:rowOff>128321</xdr:rowOff>
    </xdr:to>
    <xdr:sp macro="" textlink="">
      <xdr:nvSpPr>
        <xdr:cNvPr id="312" name="楕円 311"/>
        <xdr:cNvSpPr/>
      </xdr:nvSpPr>
      <xdr:spPr>
        <a:xfrm>
          <a:off x="8699500" y="654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119448</xdr:rowOff>
    </xdr:from>
    <xdr:ext cx="378565" cy="259045"/>
    <xdr:sp macro="" textlink="">
      <xdr:nvSpPr>
        <xdr:cNvPr id="313" name="テキスト ボックス 312"/>
        <xdr:cNvSpPr txBox="1"/>
      </xdr:nvSpPr>
      <xdr:spPr>
        <a:xfrm>
          <a:off x="8561017" y="6634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143856</xdr:rowOff>
    </xdr:from>
    <xdr:to>
      <xdr:col>41</xdr:col>
      <xdr:colOff>101600</xdr:colOff>
      <xdr:row>38</xdr:row>
      <xdr:rowOff>74006</xdr:rowOff>
    </xdr:to>
    <xdr:sp macro="" textlink="">
      <xdr:nvSpPr>
        <xdr:cNvPr id="314" name="楕円 313"/>
        <xdr:cNvSpPr/>
      </xdr:nvSpPr>
      <xdr:spPr>
        <a:xfrm>
          <a:off x="7810500" y="648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65133</xdr:rowOff>
    </xdr:from>
    <xdr:ext cx="469744" cy="259045"/>
    <xdr:sp macro="" textlink="">
      <xdr:nvSpPr>
        <xdr:cNvPr id="315" name="テキスト ボックス 314"/>
        <xdr:cNvSpPr txBox="1"/>
      </xdr:nvSpPr>
      <xdr:spPr>
        <a:xfrm>
          <a:off x="7626428" y="6580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11999</xdr:rowOff>
    </xdr:from>
    <xdr:to>
      <xdr:col>36</xdr:col>
      <xdr:colOff>165100</xdr:colOff>
      <xdr:row>38</xdr:row>
      <xdr:rowOff>113599</xdr:rowOff>
    </xdr:to>
    <xdr:sp macro="" textlink="">
      <xdr:nvSpPr>
        <xdr:cNvPr id="316" name="楕円 315"/>
        <xdr:cNvSpPr/>
      </xdr:nvSpPr>
      <xdr:spPr>
        <a:xfrm>
          <a:off x="6921500" y="652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104726</xdr:rowOff>
    </xdr:from>
    <xdr:ext cx="378565" cy="259045"/>
    <xdr:sp macro="" textlink="">
      <xdr:nvSpPr>
        <xdr:cNvPr id="317" name="テキスト ボックス 316"/>
        <xdr:cNvSpPr txBox="1"/>
      </xdr:nvSpPr>
      <xdr:spPr>
        <a:xfrm>
          <a:off x="6783017" y="6619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54272</xdr:rowOff>
    </xdr:from>
    <xdr:to>
      <xdr:col>54</xdr:col>
      <xdr:colOff>189865</xdr:colOff>
      <xdr:row>58</xdr:row>
      <xdr:rowOff>133390</xdr:rowOff>
    </xdr:to>
    <xdr:cxnSp macro="">
      <xdr:nvCxnSpPr>
        <xdr:cNvPr id="339" name="直線コネクタ 338"/>
        <xdr:cNvCxnSpPr/>
      </xdr:nvCxnSpPr>
      <xdr:spPr>
        <a:xfrm flipV="1">
          <a:off x="10475595" y="8626772"/>
          <a:ext cx="1270" cy="1450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137217</xdr:rowOff>
    </xdr:from>
    <xdr:ext cx="378565" cy="259045"/>
    <xdr:sp macro="" textlink="">
      <xdr:nvSpPr>
        <xdr:cNvPr id="340" name="農林水産業費最小値テキスト"/>
        <xdr:cNvSpPr txBox="1"/>
      </xdr:nvSpPr>
      <xdr:spPr>
        <a:xfrm>
          <a:off x="10528300" y="10081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133390</xdr:rowOff>
    </xdr:from>
    <xdr:to>
      <xdr:col>55</xdr:col>
      <xdr:colOff>88900</xdr:colOff>
      <xdr:row>58</xdr:row>
      <xdr:rowOff>133390</xdr:rowOff>
    </xdr:to>
    <xdr:cxnSp macro="">
      <xdr:nvCxnSpPr>
        <xdr:cNvPr id="341" name="直線コネクタ 340"/>
        <xdr:cNvCxnSpPr/>
      </xdr:nvCxnSpPr>
      <xdr:spPr>
        <a:xfrm>
          <a:off x="10388600" y="1007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949</xdr:rowOff>
    </xdr:from>
    <xdr:ext cx="534377" cy="259045"/>
    <xdr:sp macro="" textlink="">
      <xdr:nvSpPr>
        <xdr:cNvPr id="342" name="農林水産業費最大値テキスト"/>
        <xdr:cNvSpPr txBox="1"/>
      </xdr:nvSpPr>
      <xdr:spPr>
        <a:xfrm>
          <a:off x="10528300" y="84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63,737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54272</xdr:rowOff>
    </xdr:from>
    <xdr:to>
      <xdr:col>55</xdr:col>
      <xdr:colOff>88900</xdr:colOff>
      <xdr:row>50</xdr:row>
      <xdr:rowOff>54272</xdr:rowOff>
    </xdr:to>
    <xdr:cxnSp macro="">
      <xdr:nvCxnSpPr>
        <xdr:cNvPr id="343" name="直線コネクタ 342"/>
        <xdr:cNvCxnSpPr/>
      </xdr:nvCxnSpPr>
      <xdr:spPr>
        <a:xfrm>
          <a:off x="10388600" y="86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44968</xdr:rowOff>
    </xdr:from>
    <xdr:to>
      <xdr:col>55</xdr:col>
      <xdr:colOff>0</xdr:colOff>
      <xdr:row>57</xdr:row>
      <xdr:rowOff>80195</xdr:rowOff>
    </xdr:to>
    <xdr:cxnSp macro="">
      <xdr:nvCxnSpPr>
        <xdr:cNvPr id="344" name="直線コネクタ 343"/>
        <xdr:cNvCxnSpPr/>
      </xdr:nvCxnSpPr>
      <xdr:spPr>
        <a:xfrm flipV="1">
          <a:off x="9639300" y="9817618"/>
          <a:ext cx="838200" cy="3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60629</xdr:rowOff>
    </xdr:from>
    <xdr:ext cx="469744" cy="259045"/>
    <xdr:sp macro="" textlink="">
      <xdr:nvSpPr>
        <xdr:cNvPr id="345" name="農林水産業費平均値テキスト"/>
        <xdr:cNvSpPr txBox="1"/>
      </xdr:nvSpPr>
      <xdr:spPr>
        <a:xfrm>
          <a:off x="10528300" y="98332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82202</xdr:rowOff>
    </xdr:from>
    <xdr:to>
      <xdr:col>55</xdr:col>
      <xdr:colOff>50800</xdr:colOff>
      <xdr:row>58</xdr:row>
      <xdr:rowOff>12352</xdr:rowOff>
    </xdr:to>
    <xdr:sp macro="" textlink="">
      <xdr:nvSpPr>
        <xdr:cNvPr id="346" name="フローチャート: 判断 345"/>
        <xdr:cNvSpPr/>
      </xdr:nvSpPr>
      <xdr:spPr>
        <a:xfrm>
          <a:off x="10426700" y="985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80195</xdr:rowOff>
    </xdr:from>
    <xdr:to>
      <xdr:col>50</xdr:col>
      <xdr:colOff>114300</xdr:colOff>
      <xdr:row>57</xdr:row>
      <xdr:rowOff>86391</xdr:rowOff>
    </xdr:to>
    <xdr:cxnSp macro="">
      <xdr:nvCxnSpPr>
        <xdr:cNvPr id="347" name="直線コネクタ 346"/>
        <xdr:cNvCxnSpPr/>
      </xdr:nvCxnSpPr>
      <xdr:spPr>
        <a:xfrm flipV="1">
          <a:off x="8750300" y="9852845"/>
          <a:ext cx="889000" cy="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70200</xdr:rowOff>
    </xdr:from>
    <xdr:to>
      <xdr:col>50</xdr:col>
      <xdr:colOff>165100</xdr:colOff>
      <xdr:row>58</xdr:row>
      <xdr:rowOff>350</xdr:rowOff>
    </xdr:to>
    <xdr:sp macro="" textlink="">
      <xdr:nvSpPr>
        <xdr:cNvPr id="348" name="フローチャート: 判断 347"/>
        <xdr:cNvSpPr/>
      </xdr:nvSpPr>
      <xdr:spPr>
        <a:xfrm>
          <a:off x="9588500" y="984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162927</xdr:rowOff>
    </xdr:from>
    <xdr:ext cx="469744" cy="259045"/>
    <xdr:sp macro="" textlink="">
      <xdr:nvSpPr>
        <xdr:cNvPr id="349" name="テキスト ボックス 348"/>
        <xdr:cNvSpPr txBox="1"/>
      </xdr:nvSpPr>
      <xdr:spPr>
        <a:xfrm>
          <a:off x="9404428" y="993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86391</xdr:rowOff>
    </xdr:from>
    <xdr:to>
      <xdr:col>45</xdr:col>
      <xdr:colOff>177800</xdr:colOff>
      <xdr:row>57</xdr:row>
      <xdr:rowOff>102346</xdr:rowOff>
    </xdr:to>
    <xdr:cxnSp macro="">
      <xdr:nvCxnSpPr>
        <xdr:cNvPr id="350" name="直線コネクタ 349"/>
        <xdr:cNvCxnSpPr/>
      </xdr:nvCxnSpPr>
      <xdr:spPr>
        <a:xfrm flipV="1">
          <a:off x="7861300" y="9859041"/>
          <a:ext cx="889000" cy="1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100673</xdr:rowOff>
    </xdr:from>
    <xdr:to>
      <xdr:col>46</xdr:col>
      <xdr:colOff>38100</xdr:colOff>
      <xdr:row>58</xdr:row>
      <xdr:rowOff>30823</xdr:rowOff>
    </xdr:to>
    <xdr:sp macro="" textlink="">
      <xdr:nvSpPr>
        <xdr:cNvPr id="351" name="フローチャート: 判断 350"/>
        <xdr:cNvSpPr/>
      </xdr:nvSpPr>
      <xdr:spPr>
        <a:xfrm>
          <a:off x="8699500" y="987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21950</xdr:rowOff>
    </xdr:from>
    <xdr:ext cx="469744" cy="259045"/>
    <xdr:sp macro="" textlink="">
      <xdr:nvSpPr>
        <xdr:cNvPr id="352" name="テキスト ボックス 351"/>
        <xdr:cNvSpPr txBox="1"/>
      </xdr:nvSpPr>
      <xdr:spPr>
        <a:xfrm>
          <a:off x="8515428" y="996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165052</xdr:rowOff>
    </xdr:from>
    <xdr:to>
      <xdr:col>41</xdr:col>
      <xdr:colOff>50800</xdr:colOff>
      <xdr:row>57</xdr:row>
      <xdr:rowOff>102346</xdr:rowOff>
    </xdr:to>
    <xdr:cxnSp macro="">
      <xdr:nvCxnSpPr>
        <xdr:cNvPr id="353" name="直線コネクタ 352"/>
        <xdr:cNvCxnSpPr/>
      </xdr:nvCxnSpPr>
      <xdr:spPr>
        <a:xfrm>
          <a:off x="6972300" y="9766252"/>
          <a:ext cx="889000" cy="10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69926</xdr:rowOff>
    </xdr:from>
    <xdr:to>
      <xdr:col>41</xdr:col>
      <xdr:colOff>101600</xdr:colOff>
      <xdr:row>58</xdr:row>
      <xdr:rowOff>76</xdr:rowOff>
    </xdr:to>
    <xdr:sp macro="" textlink="">
      <xdr:nvSpPr>
        <xdr:cNvPr id="354" name="フローチャート: 判断 353"/>
        <xdr:cNvSpPr/>
      </xdr:nvSpPr>
      <xdr:spPr>
        <a:xfrm>
          <a:off x="7810500" y="984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162653</xdr:rowOff>
    </xdr:from>
    <xdr:ext cx="469744" cy="259045"/>
    <xdr:sp macro="" textlink="">
      <xdr:nvSpPr>
        <xdr:cNvPr id="355" name="テキスト ボックス 354"/>
        <xdr:cNvSpPr txBox="1"/>
      </xdr:nvSpPr>
      <xdr:spPr>
        <a:xfrm>
          <a:off x="7626428" y="993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91186</xdr:rowOff>
    </xdr:from>
    <xdr:to>
      <xdr:col>36</xdr:col>
      <xdr:colOff>165100</xdr:colOff>
      <xdr:row>58</xdr:row>
      <xdr:rowOff>21336</xdr:rowOff>
    </xdr:to>
    <xdr:sp macro="" textlink="">
      <xdr:nvSpPr>
        <xdr:cNvPr id="356" name="フローチャート: 判断 355"/>
        <xdr:cNvSpPr/>
      </xdr:nvSpPr>
      <xdr:spPr>
        <a:xfrm>
          <a:off x="6921500" y="986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12463</xdr:rowOff>
    </xdr:from>
    <xdr:ext cx="469744" cy="259045"/>
    <xdr:sp macro="" textlink="">
      <xdr:nvSpPr>
        <xdr:cNvPr id="357" name="テキスト ボックス 356"/>
        <xdr:cNvSpPr txBox="1"/>
      </xdr:nvSpPr>
      <xdr:spPr>
        <a:xfrm>
          <a:off x="6737428" y="995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165618</xdr:rowOff>
    </xdr:from>
    <xdr:to>
      <xdr:col>55</xdr:col>
      <xdr:colOff>50800</xdr:colOff>
      <xdr:row>57</xdr:row>
      <xdr:rowOff>95768</xdr:rowOff>
    </xdr:to>
    <xdr:sp macro="" textlink="">
      <xdr:nvSpPr>
        <xdr:cNvPr id="363" name="楕円 362"/>
        <xdr:cNvSpPr/>
      </xdr:nvSpPr>
      <xdr:spPr>
        <a:xfrm>
          <a:off x="10426700" y="976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17045</xdr:rowOff>
    </xdr:from>
    <xdr:ext cx="534377" cy="259045"/>
    <xdr:sp macro="" textlink="">
      <xdr:nvSpPr>
        <xdr:cNvPr id="364" name="農林水産業費該当値テキスト"/>
        <xdr:cNvSpPr txBox="1"/>
      </xdr:nvSpPr>
      <xdr:spPr>
        <a:xfrm>
          <a:off x="10528300" y="961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29395</xdr:rowOff>
    </xdr:from>
    <xdr:to>
      <xdr:col>50</xdr:col>
      <xdr:colOff>165100</xdr:colOff>
      <xdr:row>57</xdr:row>
      <xdr:rowOff>130995</xdr:rowOff>
    </xdr:to>
    <xdr:sp macro="" textlink="">
      <xdr:nvSpPr>
        <xdr:cNvPr id="365" name="楕円 364"/>
        <xdr:cNvSpPr/>
      </xdr:nvSpPr>
      <xdr:spPr>
        <a:xfrm>
          <a:off x="9588500" y="980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147522</xdr:rowOff>
    </xdr:from>
    <xdr:ext cx="534377" cy="259045"/>
    <xdr:sp macro="" textlink="">
      <xdr:nvSpPr>
        <xdr:cNvPr id="366" name="テキスト ボックス 365"/>
        <xdr:cNvSpPr txBox="1"/>
      </xdr:nvSpPr>
      <xdr:spPr>
        <a:xfrm>
          <a:off x="9372111" y="957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35591</xdr:rowOff>
    </xdr:from>
    <xdr:to>
      <xdr:col>46</xdr:col>
      <xdr:colOff>38100</xdr:colOff>
      <xdr:row>57</xdr:row>
      <xdr:rowOff>137191</xdr:rowOff>
    </xdr:to>
    <xdr:sp macro="" textlink="">
      <xdr:nvSpPr>
        <xdr:cNvPr id="367" name="楕円 366"/>
        <xdr:cNvSpPr/>
      </xdr:nvSpPr>
      <xdr:spPr>
        <a:xfrm>
          <a:off x="8699500" y="980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153718</xdr:rowOff>
    </xdr:from>
    <xdr:ext cx="469744" cy="259045"/>
    <xdr:sp macro="" textlink="">
      <xdr:nvSpPr>
        <xdr:cNvPr id="368" name="テキスト ボックス 367"/>
        <xdr:cNvSpPr txBox="1"/>
      </xdr:nvSpPr>
      <xdr:spPr>
        <a:xfrm>
          <a:off x="8515428" y="9583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51546</xdr:rowOff>
    </xdr:from>
    <xdr:to>
      <xdr:col>41</xdr:col>
      <xdr:colOff>101600</xdr:colOff>
      <xdr:row>57</xdr:row>
      <xdr:rowOff>153146</xdr:rowOff>
    </xdr:to>
    <xdr:sp macro="" textlink="">
      <xdr:nvSpPr>
        <xdr:cNvPr id="369" name="楕円 368"/>
        <xdr:cNvSpPr/>
      </xdr:nvSpPr>
      <xdr:spPr>
        <a:xfrm>
          <a:off x="7810500" y="982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169673</xdr:rowOff>
    </xdr:from>
    <xdr:ext cx="469744" cy="259045"/>
    <xdr:sp macro="" textlink="">
      <xdr:nvSpPr>
        <xdr:cNvPr id="370" name="テキスト ボックス 369"/>
        <xdr:cNvSpPr txBox="1"/>
      </xdr:nvSpPr>
      <xdr:spPr>
        <a:xfrm>
          <a:off x="7626428" y="959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114252</xdr:rowOff>
    </xdr:from>
    <xdr:to>
      <xdr:col>36</xdr:col>
      <xdr:colOff>165100</xdr:colOff>
      <xdr:row>57</xdr:row>
      <xdr:rowOff>44402</xdr:rowOff>
    </xdr:to>
    <xdr:sp macro="" textlink="">
      <xdr:nvSpPr>
        <xdr:cNvPr id="371" name="楕円 370"/>
        <xdr:cNvSpPr/>
      </xdr:nvSpPr>
      <xdr:spPr>
        <a:xfrm>
          <a:off x="6921500" y="971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60929</xdr:rowOff>
    </xdr:from>
    <xdr:ext cx="534377" cy="259045"/>
    <xdr:sp macro="" textlink="">
      <xdr:nvSpPr>
        <xdr:cNvPr id="372" name="テキスト ボックス 371"/>
        <xdr:cNvSpPr txBox="1"/>
      </xdr:nvSpPr>
      <xdr:spPr>
        <a:xfrm>
          <a:off x="6705111" y="949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119309</xdr:rowOff>
    </xdr:from>
    <xdr:to>
      <xdr:col>54</xdr:col>
      <xdr:colOff>189865</xdr:colOff>
      <xdr:row>78</xdr:row>
      <xdr:rowOff>83784</xdr:rowOff>
    </xdr:to>
    <xdr:cxnSp macro="">
      <xdr:nvCxnSpPr>
        <xdr:cNvPr id="394" name="直線コネクタ 393"/>
        <xdr:cNvCxnSpPr/>
      </xdr:nvCxnSpPr>
      <xdr:spPr>
        <a:xfrm flipV="1">
          <a:off x="10475595" y="12120809"/>
          <a:ext cx="1270" cy="1336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87611</xdr:rowOff>
    </xdr:from>
    <xdr:ext cx="469744" cy="259045"/>
    <xdr:sp macro="" textlink="">
      <xdr:nvSpPr>
        <xdr:cNvPr id="395" name="商工費最小値テキスト"/>
        <xdr:cNvSpPr txBox="1"/>
      </xdr:nvSpPr>
      <xdr:spPr>
        <a:xfrm>
          <a:off x="10528300" y="1346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83784</xdr:rowOff>
    </xdr:from>
    <xdr:to>
      <xdr:col>55</xdr:col>
      <xdr:colOff>88900</xdr:colOff>
      <xdr:row>78</xdr:row>
      <xdr:rowOff>83784</xdr:rowOff>
    </xdr:to>
    <xdr:cxnSp macro="">
      <xdr:nvCxnSpPr>
        <xdr:cNvPr id="396" name="直線コネクタ 395"/>
        <xdr:cNvCxnSpPr/>
      </xdr:nvCxnSpPr>
      <xdr:spPr>
        <a:xfrm>
          <a:off x="10388600" y="13456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65986</xdr:rowOff>
    </xdr:from>
    <xdr:ext cx="534377" cy="259045"/>
    <xdr:sp macro="" textlink="">
      <xdr:nvSpPr>
        <xdr:cNvPr id="397" name="商工費最大値テキスト"/>
        <xdr:cNvSpPr txBox="1"/>
      </xdr:nvSpPr>
      <xdr:spPr>
        <a:xfrm>
          <a:off x="10528300" y="1189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119309</xdr:rowOff>
    </xdr:from>
    <xdr:to>
      <xdr:col>55</xdr:col>
      <xdr:colOff>88900</xdr:colOff>
      <xdr:row>70</xdr:row>
      <xdr:rowOff>119309</xdr:rowOff>
    </xdr:to>
    <xdr:cxnSp macro="">
      <xdr:nvCxnSpPr>
        <xdr:cNvPr id="398" name="直線コネクタ 397"/>
        <xdr:cNvCxnSpPr/>
      </xdr:nvCxnSpPr>
      <xdr:spPr>
        <a:xfrm>
          <a:off x="10388600" y="12120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72080</xdr:rowOff>
    </xdr:from>
    <xdr:to>
      <xdr:col>55</xdr:col>
      <xdr:colOff>0</xdr:colOff>
      <xdr:row>75</xdr:row>
      <xdr:rowOff>119400</xdr:rowOff>
    </xdr:to>
    <xdr:cxnSp macro="">
      <xdr:nvCxnSpPr>
        <xdr:cNvPr id="399" name="直線コネクタ 398"/>
        <xdr:cNvCxnSpPr/>
      </xdr:nvCxnSpPr>
      <xdr:spPr>
        <a:xfrm flipV="1">
          <a:off x="9639300" y="12930830"/>
          <a:ext cx="838200" cy="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98508</xdr:rowOff>
    </xdr:from>
    <xdr:ext cx="534377" cy="259045"/>
    <xdr:sp macro="" textlink="">
      <xdr:nvSpPr>
        <xdr:cNvPr id="400" name="商工費平均値テキスト"/>
        <xdr:cNvSpPr txBox="1"/>
      </xdr:nvSpPr>
      <xdr:spPr>
        <a:xfrm>
          <a:off x="10528300" y="12957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120081</xdr:rowOff>
    </xdr:from>
    <xdr:to>
      <xdr:col>55</xdr:col>
      <xdr:colOff>50800</xdr:colOff>
      <xdr:row>76</xdr:row>
      <xdr:rowOff>50231</xdr:rowOff>
    </xdr:to>
    <xdr:sp macro="" textlink="">
      <xdr:nvSpPr>
        <xdr:cNvPr id="401" name="フローチャート: 判断 400"/>
        <xdr:cNvSpPr/>
      </xdr:nvSpPr>
      <xdr:spPr>
        <a:xfrm>
          <a:off x="104267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119400</xdr:rowOff>
    </xdr:from>
    <xdr:to>
      <xdr:col>50</xdr:col>
      <xdr:colOff>114300</xdr:colOff>
      <xdr:row>76</xdr:row>
      <xdr:rowOff>36099</xdr:rowOff>
    </xdr:to>
    <xdr:cxnSp macro="">
      <xdr:nvCxnSpPr>
        <xdr:cNvPr id="402" name="直線コネクタ 401"/>
        <xdr:cNvCxnSpPr/>
      </xdr:nvCxnSpPr>
      <xdr:spPr>
        <a:xfrm flipV="1">
          <a:off x="8750300" y="12978150"/>
          <a:ext cx="889000" cy="8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164292</xdr:rowOff>
    </xdr:from>
    <xdr:to>
      <xdr:col>50</xdr:col>
      <xdr:colOff>165100</xdr:colOff>
      <xdr:row>76</xdr:row>
      <xdr:rowOff>94442</xdr:rowOff>
    </xdr:to>
    <xdr:sp macro="" textlink="">
      <xdr:nvSpPr>
        <xdr:cNvPr id="403" name="フローチャート: 判断 402"/>
        <xdr:cNvSpPr/>
      </xdr:nvSpPr>
      <xdr:spPr>
        <a:xfrm>
          <a:off x="9588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85569</xdr:rowOff>
    </xdr:from>
    <xdr:ext cx="469744" cy="259045"/>
    <xdr:sp macro="" textlink="">
      <xdr:nvSpPr>
        <xdr:cNvPr id="404" name="テキスト ボックス 403"/>
        <xdr:cNvSpPr txBox="1"/>
      </xdr:nvSpPr>
      <xdr:spPr>
        <a:xfrm>
          <a:off x="9404428" y="1311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1718</xdr:rowOff>
    </xdr:from>
    <xdr:to>
      <xdr:col>45</xdr:col>
      <xdr:colOff>177800</xdr:colOff>
      <xdr:row>76</xdr:row>
      <xdr:rowOff>36099</xdr:rowOff>
    </xdr:to>
    <xdr:cxnSp macro="">
      <xdr:nvCxnSpPr>
        <xdr:cNvPr id="405" name="直線コネクタ 404"/>
        <xdr:cNvCxnSpPr/>
      </xdr:nvCxnSpPr>
      <xdr:spPr>
        <a:xfrm>
          <a:off x="7861300" y="13031918"/>
          <a:ext cx="889000" cy="3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145730</xdr:rowOff>
    </xdr:from>
    <xdr:to>
      <xdr:col>46</xdr:col>
      <xdr:colOff>38100</xdr:colOff>
      <xdr:row>76</xdr:row>
      <xdr:rowOff>75881</xdr:rowOff>
    </xdr:to>
    <xdr:sp macro="" textlink="">
      <xdr:nvSpPr>
        <xdr:cNvPr id="406" name="フローチャート: 判断 405"/>
        <xdr:cNvSpPr/>
      </xdr:nvSpPr>
      <xdr:spPr>
        <a:xfrm>
          <a:off x="8699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92407</xdr:rowOff>
    </xdr:from>
    <xdr:ext cx="534377" cy="259045"/>
    <xdr:sp macro="" textlink="">
      <xdr:nvSpPr>
        <xdr:cNvPr id="407" name="テキスト ボックス 406"/>
        <xdr:cNvSpPr txBox="1"/>
      </xdr:nvSpPr>
      <xdr:spPr>
        <a:xfrm>
          <a:off x="8483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167086</xdr:rowOff>
    </xdr:from>
    <xdr:to>
      <xdr:col>41</xdr:col>
      <xdr:colOff>50800</xdr:colOff>
      <xdr:row>76</xdr:row>
      <xdr:rowOff>1718</xdr:rowOff>
    </xdr:to>
    <xdr:cxnSp macro="">
      <xdr:nvCxnSpPr>
        <xdr:cNvPr id="408" name="直線コネクタ 407"/>
        <xdr:cNvCxnSpPr/>
      </xdr:nvCxnSpPr>
      <xdr:spPr>
        <a:xfrm>
          <a:off x="6972300" y="12854386"/>
          <a:ext cx="889000" cy="17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52232</xdr:rowOff>
    </xdr:from>
    <xdr:to>
      <xdr:col>41</xdr:col>
      <xdr:colOff>101600</xdr:colOff>
      <xdr:row>76</xdr:row>
      <xdr:rowOff>153832</xdr:rowOff>
    </xdr:to>
    <xdr:sp macro="" textlink="">
      <xdr:nvSpPr>
        <xdr:cNvPr id="409" name="フローチャート: 判断 408"/>
        <xdr:cNvSpPr/>
      </xdr:nvSpPr>
      <xdr:spPr>
        <a:xfrm>
          <a:off x="7810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144959</xdr:rowOff>
    </xdr:from>
    <xdr:ext cx="469744" cy="259045"/>
    <xdr:sp macro="" textlink="">
      <xdr:nvSpPr>
        <xdr:cNvPr id="410" name="テキスト ボックス 409"/>
        <xdr:cNvSpPr txBox="1"/>
      </xdr:nvSpPr>
      <xdr:spPr>
        <a:xfrm>
          <a:off x="7626428" y="1317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38379</xdr:rowOff>
    </xdr:from>
    <xdr:to>
      <xdr:col>36</xdr:col>
      <xdr:colOff>165100</xdr:colOff>
      <xdr:row>76</xdr:row>
      <xdr:rowOff>139979</xdr:rowOff>
    </xdr:to>
    <xdr:sp macro="" textlink="">
      <xdr:nvSpPr>
        <xdr:cNvPr id="411" name="フローチャート: 判断 410"/>
        <xdr:cNvSpPr/>
      </xdr:nvSpPr>
      <xdr:spPr>
        <a:xfrm>
          <a:off x="6921500" y="1306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131106</xdr:rowOff>
    </xdr:from>
    <xdr:ext cx="469744" cy="259045"/>
    <xdr:sp macro="" textlink="">
      <xdr:nvSpPr>
        <xdr:cNvPr id="412" name="テキスト ボックス 411"/>
        <xdr:cNvSpPr txBox="1"/>
      </xdr:nvSpPr>
      <xdr:spPr>
        <a:xfrm>
          <a:off x="6737428" y="1316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21280</xdr:rowOff>
    </xdr:from>
    <xdr:to>
      <xdr:col>55</xdr:col>
      <xdr:colOff>50800</xdr:colOff>
      <xdr:row>75</xdr:row>
      <xdr:rowOff>122880</xdr:rowOff>
    </xdr:to>
    <xdr:sp macro="" textlink="">
      <xdr:nvSpPr>
        <xdr:cNvPr id="418" name="楕円 417"/>
        <xdr:cNvSpPr/>
      </xdr:nvSpPr>
      <xdr:spPr>
        <a:xfrm>
          <a:off x="10426700" y="1288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44157</xdr:rowOff>
    </xdr:from>
    <xdr:ext cx="534377" cy="259045"/>
    <xdr:sp macro="" textlink="">
      <xdr:nvSpPr>
        <xdr:cNvPr id="419" name="商工費該当値テキスト"/>
        <xdr:cNvSpPr txBox="1"/>
      </xdr:nvSpPr>
      <xdr:spPr>
        <a:xfrm>
          <a:off x="10528300" y="127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68600</xdr:rowOff>
    </xdr:from>
    <xdr:to>
      <xdr:col>50</xdr:col>
      <xdr:colOff>165100</xdr:colOff>
      <xdr:row>75</xdr:row>
      <xdr:rowOff>170200</xdr:rowOff>
    </xdr:to>
    <xdr:sp macro="" textlink="">
      <xdr:nvSpPr>
        <xdr:cNvPr id="420" name="楕円 419"/>
        <xdr:cNvSpPr/>
      </xdr:nvSpPr>
      <xdr:spPr>
        <a:xfrm>
          <a:off x="9588500" y="1292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15277</xdr:rowOff>
    </xdr:from>
    <xdr:ext cx="534377" cy="259045"/>
    <xdr:sp macro="" textlink="">
      <xdr:nvSpPr>
        <xdr:cNvPr id="421" name="テキスト ボックス 420"/>
        <xdr:cNvSpPr txBox="1"/>
      </xdr:nvSpPr>
      <xdr:spPr>
        <a:xfrm>
          <a:off x="9372111" y="1270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156749</xdr:rowOff>
    </xdr:from>
    <xdr:to>
      <xdr:col>46</xdr:col>
      <xdr:colOff>38100</xdr:colOff>
      <xdr:row>76</xdr:row>
      <xdr:rowOff>86899</xdr:rowOff>
    </xdr:to>
    <xdr:sp macro="" textlink="">
      <xdr:nvSpPr>
        <xdr:cNvPr id="422" name="楕円 421"/>
        <xdr:cNvSpPr/>
      </xdr:nvSpPr>
      <xdr:spPr>
        <a:xfrm>
          <a:off x="8699500" y="1301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78026</xdr:rowOff>
    </xdr:from>
    <xdr:ext cx="469744" cy="259045"/>
    <xdr:sp macro="" textlink="">
      <xdr:nvSpPr>
        <xdr:cNvPr id="423" name="テキスト ボックス 422"/>
        <xdr:cNvSpPr txBox="1"/>
      </xdr:nvSpPr>
      <xdr:spPr>
        <a:xfrm>
          <a:off x="8515428" y="1310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122367</xdr:rowOff>
    </xdr:from>
    <xdr:to>
      <xdr:col>41</xdr:col>
      <xdr:colOff>101600</xdr:colOff>
      <xdr:row>76</xdr:row>
      <xdr:rowOff>52518</xdr:rowOff>
    </xdr:to>
    <xdr:sp macro="" textlink="">
      <xdr:nvSpPr>
        <xdr:cNvPr id="424" name="楕円 423"/>
        <xdr:cNvSpPr/>
      </xdr:nvSpPr>
      <xdr:spPr>
        <a:xfrm>
          <a:off x="7810500" y="129811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69044</xdr:rowOff>
    </xdr:from>
    <xdr:ext cx="534377" cy="259045"/>
    <xdr:sp macro="" textlink="">
      <xdr:nvSpPr>
        <xdr:cNvPr id="425" name="テキスト ボックス 424"/>
        <xdr:cNvSpPr txBox="1"/>
      </xdr:nvSpPr>
      <xdr:spPr>
        <a:xfrm>
          <a:off x="7594111" y="1275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116286</xdr:rowOff>
    </xdr:from>
    <xdr:to>
      <xdr:col>36</xdr:col>
      <xdr:colOff>165100</xdr:colOff>
      <xdr:row>75</xdr:row>
      <xdr:rowOff>46436</xdr:rowOff>
    </xdr:to>
    <xdr:sp macro="" textlink="">
      <xdr:nvSpPr>
        <xdr:cNvPr id="426" name="楕円 425"/>
        <xdr:cNvSpPr/>
      </xdr:nvSpPr>
      <xdr:spPr>
        <a:xfrm>
          <a:off x="6921500" y="1280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62963</xdr:rowOff>
    </xdr:from>
    <xdr:ext cx="534377" cy="259045"/>
    <xdr:sp macro="" textlink="">
      <xdr:nvSpPr>
        <xdr:cNvPr id="427" name="テキスト ボックス 426"/>
        <xdr:cNvSpPr txBox="1"/>
      </xdr:nvSpPr>
      <xdr:spPr>
        <a:xfrm>
          <a:off x="6705111" y="1257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8" name="直線コネクタ 43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9" name="テキスト ボックス 43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0" name="直線コネクタ 43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1" name="テキスト ボックス 440"/>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2" name="直線コネクタ 44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3" name="テキスト ボックス 442"/>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4" name="直線コネクタ 44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5" name="テキスト ボックス 444"/>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6" name="直線コネクタ 44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7" name="テキスト ボックス 446"/>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8" name="直線コネクタ 44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9" name="テキスト ボックス 44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123518</xdr:rowOff>
    </xdr:from>
    <xdr:to>
      <xdr:col>54</xdr:col>
      <xdr:colOff>189865</xdr:colOff>
      <xdr:row>99</xdr:row>
      <xdr:rowOff>30910</xdr:rowOff>
    </xdr:to>
    <xdr:cxnSp macro="">
      <xdr:nvCxnSpPr>
        <xdr:cNvPr id="453" name="直線コネクタ 452"/>
        <xdr:cNvCxnSpPr/>
      </xdr:nvCxnSpPr>
      <xdr:spPr>
        <a:xfrm flipV="1">
          <a:off x="10475595" y="15554018"/>
          <a:ext cx="1270" cy="14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34737</xdr:rowOff>
    </xdr:from>
    <xdr:ext cx="534377" cy="259045"/>
    <xdr:sp macro="" textlink="">
      <xdr:nvSpPr>
        <xdr:cNvPr id="454" name="土木費最小値テキスト"/>
        <xdr:cNvSpPr txBox="1"/>
      </xdr:nvSpPr>
      <xdr:spPr>
        <a:xfrm>
          <a:off x="10528300" y="1700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30910</xdr:rowOff>
    </xdr:from>
    <xdr:to>
      <xdr:col>55</xdr:col>
      <xdr:colOff>88900</xdr:colOff>
      <xdr:row>99</xdr:row>
      <xdr:rowOff>30910</xdr:rowOff>
    </xdr:to>
    <xdr:cxnSp macro="">
      <xdr:nvCxnSpPr>
        <xdr:cNvPr id="455" name="直線コネクタ 454"/>
        <xdr:cNvCxnSpPr/>
      </xdr:nvCxnSpPr>
      <xdr:spPr>
        <a:xfrm>
          <a:off x="10388600" y="1700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70195</xdr:rowOff>
    </xdr:from>
    <xdr:ext cx="599010" cy="259045"/>
    <xdr:sp macro="" textlink="">
      <xdr:nvSpPr>
        <xdr:cNvPr id="456" name="土木費最大値テキスト"/>
        <xdr:cNvSpPr txBox="1"/>
      </xdr:nvSpPr>
      <xdr:spPr>
        <a:xfrm>
          <a:off x="10528300" y="1532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464,955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123518</xdr:rowOff>
    </xdr:from>
    <xdr:to>
      <xdr:col>55</xdr:col>
      <xdr:colOff>88900</xdr:colOff>
      <xdr:row>90</xdr:row>
      <xdr:rowOff>123518</xdr:rowOff>
    </xdr:to>
    <xdr:cxnSp macro="">
      <xdr:nvCxnSpPr>
        <xdr:cNvPr id="457" name="直線コネクタ 456"/>
        <xdr:cNvCxnSpPr/>
      </xdr:nvCxnSpPr>
      <xdr:spPr>
        <a:xfrm>
          <a:off x="10388600" y="1555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70771</xdr:rowOff>
    </xdr:from>
    <xdr:to>
      <xdr:col>55</xdr:col>
      <xdr:colOff>0</xdr:colOff>
      <xdr:row>98</xdr:row>
      <xdr:rowOff>103871</xdr:rowOff>
    </xdr:to>
    <xdr:cxnSp macro="">
      <xdr:nvCxnSpPr>
        <xdr:cNvPr id="458" name="直線コネクタ 457"/>
        <xdr:cNvCxnSpPr/>
      </xdr:nvCxnSpPr>
      <xdr:spPr>
        <a:xfrm flipV="1">
          <a:off x="9639300" y="16872871"/>
          <a:ext cx="838200" cy="3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55749</xdr:rowOff>
    </xdr:from>
    <xdr:ext cx="534377" cy="259045"/>
    <xdr:sp macro="" textlink="">
      <xdr:nvSpPr>
        <xdr:cNvPr id="459" name="土木費平均値テキスト"/>
        <xdr:cNvSpPr txBox="1"/>
      </xdr:nvSpPr>
      <xdr:spPr>
        <a:xfrm>
          <a:off x="10528300" y="168578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77322</xdr:rowOff>
    </xdr:from>
    <xdr:to>
      <xdr:col>55</xdr:col>
      <xdr:colOff>50800</xdr:colOff>
      <xdr:row>99</xdr:row>
      <xdr:rowOff>7472</xdr:rowOff>
    </xdr:to>
    <xdr:sp macro="" textlink="">
      <xdr:nvSpPr>
        <xdr:cNvPr id="460" name="フローチャート: 判断 459"/>
        <xdr:cNvSpPr/>
      </xdr:nvSpPr>
      <xdr:spPr>
        <a:xfrm>
          <a:off x="104267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81313</xdr:rowOff>
    </xdr:from>
    <xdr:to>
      <xdr:col>50</xdr:col>
      <xdr:colOff>114300</xdr:colOff>
      <xdr:row>98</xdr:row>
      <xdr:rowOff>103871</xdr:rowOff>
    </xdr:to>
    <xdr:cxnSp macro="">
      <xdr:nvCxnSpPr>
        <xdr:cNvPr id="461" name="直線コネクタ 460"/>
        <xdr:cNvCxnSpPr/>
      </xdr:nvCxnSpPr>
      <xdr:spPr>
        <a:xfrm>
          <a:off x="8750300" y="16883413"/>
          <a:ext cx="889000" cy="2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19895</xdr:rowOff>
    </xdr:from>
    <xdr:to>
      <xdr:col>50</xdr:col>
      <xdr:colOff>165100</xdr:colOff>
      <xdr:row>98</xdr:row>
      <xdr:rowOff>121495</xdr:rowOff>
    </xdr:to>
    <xdr:sp macro="" textlink="">
      <xdr:nvSpPr>
        <xdr:cNvPr id="462" name="フローチャート: 判断 461"/>
        <xdr:cNvSpPr/>
      </xdr:nvSpPr>
      <xdr:spPr>
        <a:xfrm>
          <a:off x="9588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138022</xdr:rowOff>
    </xdr:from>
    <xdr:ext cx="534377" cy="259045"/>
    <xdr:sp macro="" textlink="">
      <xdr:nvSpPr>
        <xdr:cNvPr id="463" name="テキスト ボックス 462"/>
        <xdr:cNvSpPr txBox="1"/>
      </xdr:nvSpPr>
      <xdr:spPr>
        <a:xfrm>
          <a:off x="9372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47921</xdr:rowOff>
    </xdr:from>
    <xdr:to>
      <xdr:col>45</xdr:col>
      <xdr:colOff>177800</xdr:colOff>
      <xdr:row>98</xdr:row>
      <xdr:rowOff>81313</xdr:rowOff>
    </xdr:to>
    <xdr:cxnSp macro="">
      <xdr:nvCxnSpPr>
        <xdr:cNvPr id="464" name="直線コネクタ 463"/>
        <xdr:cNvCxnSpPr/>
      </xdr:nvCxnSpPr>
      <xdr:spPr>
        <a:xfrm>
          <a:off x="7861300" y="16850021"/>
          <a:ext cx="889000" cy="3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88289</xdr:rowOff>
    </xdr:from>
    <xdr:to>
      <xdr:col>46</xdr:col>
      <xdr:colOff>38100</xdr:colOff>
      <xdr:row>99</xdr:row>
      <xdr:rowOff>18439</xdr:rowOff>
    </xdr:to>
    <xdr:sp macro="" textlink="">
      <xdr:nvSpPr>
        <xdr:cNvPr id="465" name="フローチャート: 判断 464"/>
        <xdr:cNvSpPr/>
      </xdr:nvSpPr>
      <xdr:spPr>
        <a:xfrm>
          <a:off x="8699500" y="168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9566</xdr:rowOff>
    </xdr:from>
    <xdr:ext cx="534377" cy="259045"/>
    <xdr:sp macro="" textlink="">
      <xdr:nvSpPr>
        <xdr:cNvPr id="466" name="テキスト ボックス 465"/>
        <xdr:cNvSpPr txBox="1"/>
      </xdr:nvSpPr>
      <xdr:spPr>
        <a:xfrm>
          <a:off x="8483111" y="169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47921</xdr:rowOff>
    </xdr:from>
    <xdr:to>
      <xdr:col>41</xdr:col>
      <xdr:colOff>50800</xdr:colOff>
      <xdr:row>98</xdr:row>
      <xdr:rowOff>68469</xdr:rowOff>
    </xdr:to>
    <xdr:cxnSp macro="">
      <xdr:nvCxnSpPr>
        <xdr:cNvPr id="467" name="直線コネクタ 466"/>
        <xdr:cNvCxnSpPr/>
      </xdr:nvCxnSpPr>
      <xdr:spPr>
        <a:xfrm flipV="1">
          <a:off x="6972300" y="16850021"/>
          <a:ext cx="889000" cy="2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86344</xdr:rowOff>
    </xdr:from>
    <xdr:to>
      <xdr:col>41</xdr:col>
      <xdr:colOff>101600</xdr:colOff>
      <xdr:row>99</xdr:row>
      <xdr:rowOff>16494</xdr:rowOff>
    </xdr:to>
    <xdr:sp macro="" textlink="">
      <xdr:nvSpPr>
        <xdr:cNvPr id="468" name="フローチャート: 判断 467"/>
        <xdr:cNvSpPr/>
      </xdr:nvSpPr>
      <xdr:spPr>
        <a:xfrm>
          <a:off x="7810500" y="1688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7621</xdr:rowOff>
    </xdr:from>
    <xdr:ext cx="534377" cy="259045"/>
    <xdr:sp macro="" textlink="">
      <xdr:nvSpPr>
        <xdr:cNvPr id="469" name="テキスト ボックス 468"/>
        <xdr:cNvSpPr txBox="1"/>
      </xdr:nvSpPr>
      <xdr:spPr>
        <a:xfrm>
          <a:off x="7594111" y="1698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79263</xdr:rowOff>
    </xdr:from>
    <xdr:to>
      <xdr:col>36</xdr:col>
      <xdr:colOff>165100</xdr:colOff>
      <xdr:row>99</xdr:row>
      <xdr:rowOff>9413</xdr:rowOff>
    </xdr:to>
    <xdr:sp macro="" textlink="">
      <xdr:nvSpPr>
        <xdr:cNvPr id="470" name="フローチャート: 判断 469"/>
        <xdr:cNvSpPr/>
      </xdr:nvSpPr>
      <xdr:spPr>
        <a:xfrm>
          <a:off x="6921500" y="1688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540</xdr:rowOff>
    </xdr:from>
    <xdr:ext cx="534377" cy="259045"/>
    <xdr:sp macro="" textlink="">
      <xdr:nvSpPr>
        <xdr:cNvPr id="471" name="テキスト ボックス 470"/>
        <xdr:cNvSpPr txBox="1"/>
      </xdr:nvSpPr>
      <xdr:spPr>
        <a:xfrm>
          <a:off x="6705111" y="1697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19971</xdr:rowOff>
    </xdr:from>
    <xdr:to>
      <xdr:col>55</xdr:col>
      <xdr:colOff>50800</xdr:colOff>
      <xdr:row>98</xdr:row>
      <xdr:rowOff>121571</xdr:rowOff>
    </xdr:to>
    <xdr:sp macro="" textlink="">
      <xdr:nvSpPr>
        <xdr:cNvPr id="477" name="楕円 476"/>
        <xdr:cNvSpPr/>
      </xdr:nvSpPr>
      <xdr:spPr>
        <a:xfrm>
          <a:off x="10426700" y="168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42848</xdr:rowOff>
    </xdr:from>
    <xdr:ext cx="534377" cy="259045"/>
    <xdr:sp macro="" textlink="">
      <xdr:nvSpPr>
        <xdr:cNvPr id="478" name="土木費該当値テキスト"/>
        <xdr:cNvSpPr txBox="1"/>
      </xdr:nvSpPr>
      <xdr:spPr>
        <a:xfrm>
          <a:off x="10528300" y="1667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53071</xdr:rowOff>
    </xdr:from>
    <xdr:to>
      <xdr:col>50</xdr:col>
      <xdr:colOff>165100</xdr:colOff>
      <xdr:row>98</xdr:row>
      <xdr:rowOff>154671</xdr:rowOff>
    </xdr:to>
    <xdr:sp macro="" textlink="">
      <xdr:nvSpPr>
        <xdr:cNvPr id="479" name="楕円 478"/>
        <xdr:cNvSpPr/>
      </xdr:nvSpPr>
      <xdr:spPr>
        <a:xfrm>
          <a:off x="9588500" y="1685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145798</xdr:rowOff>
    </xdr:from>
    <xdr:ext cx="534377" cy="259045"/>
    <xdr:sp macro="" textlink="">
      <xdr:nvSpPr>
        <xdr:cNvPr id="480" name="テキスト ボックス 479"/>
        <xdr:cNvSpPr txBox="1"/>
      </xdr:nvSpPr>
      <xdr:spPr>
        <a:xfrm>
          <a:off x="9372111" y="1694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30513</xdr:rowOff>
    </xdr:from>
    <xdr:to>
      <xdr:col>46</xdr:col>
      <xdr:colOff>38100</xdr:colOff>
      <xdr:row>98</xdr:row>
      <xdr:rowOff>132113</xdr:rowOff>
    </xdr:to>
    <xdr:sp macro="" textlink="">
      <xdr:nvSpPr>
        <xdr:cNvPr id="481" name="楕円 480"/>
        <xdr:cNvSpPr/>
      </xdr:nvSpPr>
      <xdr:spPr>
        <a:xfrm>
          <a:off x="8699500" y="1683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148640</xdr:rowOff>
    </xdr:from>
    <xdr:ext cx="534377" cy="259045"/>
    <xdr:sp macro="" textlink="">
      <xdr:nvSpPr>
        <xdr:cNvPr id="482" name="テキスト ボックス 481"/>
        <xdr:cNvSpPr txBox="1"/>
      </xdr:nvSpPr>
      <xdr:spPr>
        <a:xfrm>
          <a:off x="8483111" y="1660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168571</xdr:rowOff>
    </xdr:from>
    <xdr:to>
      <xdr:col>41</xdr:col>
      <xdr:colOff>101600</xdr:colOff>
      <xdr:row>98</xdr:row>
      <xdr:rowOff>98721</xdr:rowOff>
    </xdr:to>
    <xdr:sp macro="" textlink="">
      <xdr:nvSpPr>
        <xdr:cNvPr id="483" name="楕円 482"/>
        <xdr:cNvSpPr/>
      </xdr:nvSpPr>
      <xdr:spPr>
        <a:xfrm>
          <a:off x="7810500" y="1679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115248</xdr:rowOff>
    </xdr:from>
    <xdr:ext cx="534377" cy="259045"/>
    <xdr:sp macro="" textlink="">
      <xdr:nvSpPr>
        <xdr:cNvPr id="484" name="テキスト ボックス 483"/>
        <xdr:cNvSpPr txBox="1"/>
      </xdr:nvSpPr>
      <xdr:spPr>
        <a:xfrm>
          <a:off x="7594111" y="1657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17669</xdr:rowOff>
    </xdr:from>
    <xdr:to>
      <xdr:col>36</xdr:col>
      <xdr:colOff>165100</xdr:colOff>
      <xdr:row>98</xdr:row>
      <xdr:rowOff>119269</xdr:rowOff>
    </xdr:to>
    <xdr:sp macro="" textlink="">
      <xdr:nvSpPr>
        <xdr:cNvPr id="485" name="楕円 484"/>
        <xdr:cNvSpPr/>
      </xdr:nvSpPr>
      <xdr:spPr>
        <a:xfrm>
          <a:off x="6921500" y="1681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135796</xdr:rowOff>
    </xdr:from>
    <xdr:ext cx="534377" cy="259045"/>
    <xdr:sp macro="" textlink="">
      <xdr:nvSpPr>
        <xdr:cNvPr id="486" name="テキスト ボックス 485"/>
        <xdr:cNvSpPr txBox="1"/>
      </xdr:nvSpPr>
      <xdr:spPr>
        <a:xfrm>
          <a:off x="6705111" y="1659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8" name="直線コネクタ 497"/>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9" name="テキスト ボックス 498"/>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3" name="テキスト ボックス 502"/>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25914</xdr:rowOff>
    </xdr:from>
    <xdr:to>
      <xdr:col>85</xdr:col>
      <xdr:colOff>126364</xdr:colOff>
      <xdr:row>38</xdr:row>
      <xdr:rowOff>37573</xdr:rowOff>
    </xdr:to>
    <xdr:cxnSp macro="">
      <xdr:nvCxnSpPr>
        <xdr:cNvPr id="507" name="直線コネクタ 506"/>
        <xdr:cNvCxnSpPr/>
      </xdr:nvCxnSpPr>
      <xdr:spPr>
        <a:xfrm flipV="1">
          <a:off x="16317595" y="5340864"/>
          <a:ext cx="1269" cy="1211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41400</xdr:rowOff>
    </xdr:from>
    <xdr:ext cx="469744" cy="259045"/>
    <xdr:sp macro="" textlink="">
      <xdr:nvSpPr>
        <xdr:cNvPr id="508" name="消防費最小値テキスト"/>
        <xdr:cNvSpPr txBox="1"/>
      </xdr:nvSpPr>
      <xdr:spPr>
        <a:xfrm>
          <a:off x="16370300" y="655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37573</xdr:rowOff>
    </xdr:from>
    <xdr:to>
      <xdr:col>86</xdr:col>
      <xdr:colOff>25400</xdr:colOff>
      <xdr:row>38</xdr:row>
      <xdr:rowOff>37573</xdr:rowOff>
    </xdr:to>
    <xdr:cxnSp macro="">
      <xdr:nvCxnSpPr>
        <xdr:cNvPr id="509" name="直線コネクタ 508"/>
        <xdr:cNvCxnSpPr/>
      </xdr:nvCxnSpPr>
      <xdr:spPr>
        <a:xfrm>
          <a:off x="16230600" y="6552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144041</xdr:rowOff>
    </xdr:from>
    <xdr:ext cx="534377" cy="259045"/>
    <xdr:sp macro="" textlink="">
      <xdr:nvSpPr>
        <xdr:cNvPr id="510" name="消防費最大値テキスト"/>
        <xdr:cNvSpPr txBox="1"/>
      </xdr:nvSpPr>
      <xdr:spPr>
        <a:xfrm>
          <a:off x="16370300" y="511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25914</xdr:rowOff>
    </xdr:from>
    <xdr:to>
      <xdr:col>86</xdr:col>
      <xdr:colOff>25400</xdr:colOff>
      <xdr:row>31</xdr:row>
      <xdr:rowOff>25914</xdr:rowOff>
    </xdr:to>
    <xdr:cxnSp macro="">
      <xdr:nvCxnSpPr>
        <xdr:cNvPr id="511" name="直線コネクタ 510"/>
        <xdr:cNvCxnSpPr/>
      </xdr:nvCxnSpPr>
      <xdr:spPr>
        <a:xfrm>
          <a:off x="16230600" y="534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99238</xdr:rowOff>
    </xdr:from>
    <xdr:to>
      <xdr:col>85</xdr:col>
      <xdr:colOff>127000</xdr:colOff>
      <xdr:row>35</xdr:row>
      <xdr:rowOff>54032</xdr:rowOff>
    </xdr:to>
    <xdr:cxnSp macro="">
      <xdr:nvCxnSpPr>
        <xdr:cNvPr id="512" name="直線コネクタ 511"/>
        <xdr:cNvCxnSpPr/>
      </xdr:nvCxnSpPr>
      <xdr:spPr>
        <a:xfrm flipV="1">
          <a:off x="15481300" y="5928538"/>
          <a:ext cx="838200" cy="12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72985</xdr:rowOff>
    </xdr:from>
    <xdr:ext cx="534377" cy="259045"/>
    <xdr:sp macro="" textlink="">
      <xdr:nvSpPr>
        <xdr:cNvPr id="513" name="消防費平均値テキスト"/>
        <xdr:cNvSpPr txBox="1"/>
      </xdr:nvSpPr>
      <xdr:spPr>
        <a:xfrm>
          <a:off x="16370300" y="6245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94558</xdr:rowOff>
    </xdr:from>
    <xdr:to>
      <xdr:col>85</xdr:col>
      <xdr:colOff>177800</xdr:colOff>
      <xdr:row>37</xdr:row>
      <xdr:rowOff>24708</xdr:rowOff>
    </xdr:to>
    <xdr:sp macro="" textlink="">
      <xdr:nvSpPr>
        <xdr:cNvPr id="514" name="フローチャート: 判断 513"/>
        <xdr:cNvSpPr/>
      </xdr:nvSpPr>
      <xdr:spPr>
        <a:xfrm>
          <a:off x="16268700" y="6266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54032</xdr:rowOff>
    </xdr:from>
    <xdr:to>
      <xdr:col>81</xdr:col>
      <xdr:colOff>50800</xdr:colOff>
      <xdr:row>36</xdr:row>
      <xdr:rowOff>30829</xdr:rowOff>
    </xdr:to>
    <xdr:cxnSp macro="">
      <xdr:nvCxnSpPr>
        <xdr:cNvPr id="515" name="直線コネクタ 514"/>
        <xdr:cNvCxnSpPr/>
      </xdr:nvCxnSpPr>
      <xdr:spPr>
        <a:xfrm flipV="1">
          <a:off x="14592300" y="6054782"/>
          <a:ext cx="889000" cy="14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51352</xdr:rowOff>
    </xdr:from>
    <xdr:to>
      <xdr:col>81</xdr:col>
      <xdr:colOff>101600</xdr:colOff>
      <xdr:row>36</xdr:row>
      <xdr:rowOff>152952</xdr:rowOff>
    </xdr:to>
    <xdr:sp macro="" textlink="">
      <xdr:nvSpPr>
        <xdr:cNvPr id="516" name="フローチャート: 判断 515"/>
        <xdr:cNvSpPr/>
      </xdr:nvSpPr>
      <xdr:spPr>
        <a:xfrm>
          <a:off x="15430500" y="622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144079</xdr:rowOff>
    </xdr:from>
    <xdr:ext cx="534377" cy="259045"/>
    <xdr:sp macro="" textlink="">
      <xdr:nvSpPr>
        <xdr:cNvPr id="517" name="テキスト ボックス 516"/>
        <xdr:cNvSpPr txBox="1"/>
      </xdr:nvSpPr>
      <xdr:spPr>
        <a:xfrm>
          <a:off x="15214111" y="631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123984</xdr:rowOff>
    </xdr:from>
    <xdr:to>
      <xdr:col>76</xdr:col>
      <xdr:colOff>114300</xdr:colOff>
      <xdr:row>36</xdr:row>
      <xdr:rowOff>30829</xdr:rowOff>
    </xdr:to>
    <xdr:cxnSp macro="">
      <xdr:nvCxnSpPr>
        <xdr:cNvPr id="518" name="直線コネクタ 517"/>
        <xdr:cNvCxnSpPr/>
      </xdr:nvCxnSpPr>
      <xdr:spPr>
        <a:xfrm>
          <a:off x="13703300" y="6124734"/>
          <a:ext cx="889000" cy="7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152622</xdr:rowOff>
    </xdr:from>
    <xdr:to>
      <xdr:col>76</xdr:col>
      <xdr:colOff>165100</xdr:colOff>
      <xdr:row>36</xdr:row>
      <xdr:rowOff>82772</xdr:rowOff>
    </xdr:to>
    <xdr:sp macro="" textlink="">
      <xdr:nvSpPr>
        <xdr:cNvPr id="519" name="フローチャート: 判断 518"/>
        <xdr:cNvSpPr/>
      </xdr:nvSpPr>
      <xdr:spPr>
        <a:xfrm>
          <a:off x="14541500" y="615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73899</xdr:rowOff>
    </xdr:from>
    <xdr:ext cx="534377" cy="259045"/>
    <xdr:sp macro="" textlink="">
      <xdr:nvSpPr>
        <xdr:cNvPr id="520" name="テキスト ボックス 519"/>
        <xdr:cNvSpPr txBox="1"/>
      </xdr:nvSpPr>
      <xdr:spPr>
        <a:xfrm>
          <a:off x="14325111" y="624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98152</xdr:rowOff>
    </xdr:from>
    <xdr:to>
      <xdr:col>71</xdr:col>
      <xdr:colOff>177800</xdr:colOff>
      <xdr:row>35</xdr:row>
      <xdr:rowOff>123984</xdr:rowOff>
    </xdr:to>
    <xdr:cxnSp macro="">
      <xdr:nvCxnSpPr>
        <xdr:cNvPr id="521" name="直線コネクタ 520"/>
        <xdr:cNvCxnSpPr/>
      </xdr:nvCxnSpPr>
      <xdr:spPr>
        <a:xfrm>
          <a:off x="12814300" y="6098902"/>
          <a:ext cx="8890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48495</xdr:rowOff>
    </xdr:from>
    <xdr:to>
      <xdr:col>72</xdr:col>
      <xdr:colOff>38100</xdr:colOff>
      <xdr:row>36</xdr:row>
      <xdr:rowOff>150095</xdr:rowOff>
    </xdr:to>
    <xdr:sp macro="" textlink="">
      <xdr:nvSpPr>
        <xdr:cNvPr id="522" name="フローチャート: 判断 521"/>
        <xdr:cNvSpPr/>
      </xdr:nvSpPr>
      <xdr:spPr>
        <a:xfrm>
          <a:off x="13652500" y="62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141222</xdr:rowOff>
    </xdr:from>
    <xdr:ext cx="534377" cy="259045"/>
    <xdr:sp macro="" textlink="">
      <xdr:nvSpPr>
        <xdr:cNvPr id="523" name="テキスト ボックス 522"/>
        <xdr:cNvSpPr txBox="1"/>
      </xdr:nvSpPr>
      <xdr:spPr>
        <a:xfrm>
          <a:off x="13436111" y="631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82099</xdr:rowOff>
    </xdr:from>
    <xdr:to>
      <xdr:col>67</xdr:col>
      <xdr:colOff>101600</xdr:colOff>
      <xdr:row>37</xdr:row>
      <xdr:rowOff>12249</xdr:rowOff>
    </xdr:to>
    <xdr:sp macro="" textlink="">
      <xdr:nvSpPr>
        <xdr:cNvPr id="524" name="フローチャート: 判断 523"/>
        <xdr:cNvSpPr/>
      </xdr:nvSpPr>
      <xdr:spPr>
        <a:xfrm>
          <a:off x="12763500" y="625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3376</xdr:rowOff>
    </xdr:from>
    <xdr:ext cx="534377" cy="259045"/>
    <xdr:sp macro="" textlink="">
      <xdr:nvSpPr>
        <xdr:cNvPr id="525" name="テキスト ボックス 524"/>
        <xdr:cNvSpPr txBox="1"/>
      </xdr:nvSpPr>
      <xdr:spPr>
        <a:xfrm>
          <a:off x="12547111" y="634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48438</xdr:rowOff>
    </xdr:from>
    <xdr:to>
      <xdr:col>85</xdr:col>
      <xdr:colOff>177800</xdr:colOff>
      <xdr:row>34</xdr:row>
      <xdr:rowOff>150038</xdr:rowOff>
    </xdr:to>
    <xdr:sp macro="" textlink="">
      <xdr:nvSpPr>
        <xdr:cNvPr id="531" name="楕円 530"/>
        <xdr:cNvSpPr/>
      </xdr:nvSpPr>
      <xdr:spPr>
        <a:xfrm>
          <a:off x="16268700" y="587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71315</xdr:rowOff>
    </xdr:from>
    <xdr:ext cx="534377" cy="259045"/>
    <xdr:sp macro="" textlink="">
      <xdr:nvSpPr>
        <xdr:cNvPr id="532" name="消防費該当値テキスト"/>
        <xdr:cNvSpPr txBox="1"/>
      </xdr:nvSpPr>
      <xdr:spPr>
        <a:xfrm>
          <a:off x="16370300" y="572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3232</xdr:rowOff>
    </xdr:from>
    <xdr:to>
      <xdr:col>81</xdr:col>
      <xdr:colOff>101600</xdr:colOff>
      <xdr:row>35</xdr:row>
      <xdr:rowOff>104832</xdr:rowOff>
    </xdr:to>
    <xdr:sp macro="" textlink="">
      <xdr:nvSpPr>
        <xdr:cNvPr id="533" name="楕円 532"/>
        <xdr:cNvSpPr/>
      </xdr:nvSpPr>
      <xdr:spPr>
        <a:xfrm>
          <a:off x="15430500" y="600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121359</xdr:rowOff>
    </xdr:from>
    <xdr:ext cx="534377" cy="259045"/>
    <xdr:sp macro="" textlink="">
      <xdr:nvSpPr>
        <xdr:cNvPr id="534" name="テキスト ボックス 533"/>
        <xdr:cNvSpPr txBox="1"/>
      </xdr:nvSpPr>
      <xdr:spPr>
        <a:xfrm>
          <a:off x="15214111" y="577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151479</xdr:rowOff>
    </xdr:from>
    <xdr:to>
      <xdr:col>76</xdr:col>
      <xdr:colOff>165100</xdr:colOff>
      <xdr:row>36</xdr:row>
      <xdr:rowOff>81629</xdr:rowOff>
    </xdr:to>
    <xdr:sp macro="" textlink="">
      <xdr:nvSpPr>
        <xdr:cNvPr id="535" name="楕円 534"/>
        <xdr:cNvSpPr/>
      </xdr:nvSpPr>
      <xdr:spPr>
        <a:xfrm>
          <a:off x="14541500" y="615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98156</xdr:rowOff>
    </xdr:from>
    <xdr:ext cx="534377" cy="259045"/>
    <xdr:sp macro="" textlink="">
      <xdr:nvSpPr>
        <xdr:cNvPr id="536" name="テキスト ボックス 535"/>
        <xdr:cNvSpPr txBox="1"/>
      </xdr:nvSpPr>
      <xdr:spPr>
        <a:xfrm>
          <a:off x="14325111" y="592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73184</xdr:rowOff>
    </xdr:from>
    <xdr:to>
      <xdr:col>72</xdr:col>
      <xdr:colOff>38100</xdr:colOff>
      <xdr:row>36</xdr:row>
      <xdr:rowOff>3334</xdr:rowOff>
    </xdr:to>
    <xdr:sp macro="" textlink="">
      <xdr:nvSpPr>
        <xdr:cNvPr id="537" name="楕円 536"/>
        <xdr:cNvSpPr/>
      </xdr:nvSpPr>
      <xdr:spPr>
        <a:xfrm>
          <a:off x="13652500" y="607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19861</xdr:rowOff>
    </xdr:from>
    <xdr:ext cx="534377" cy="259045"/>
    <xdr:sp macro="" textlink="">
      <xdr:nvSpPr>
        <xdr:cNvPr id="538" name="テキスト ボックス 537"/>
        <xdr:cNvSpPr txBox="1"/>
      </xdr:nvSpPr>
      <xdr:spPr>
        <a:xfrm>
          <a:off x="13436111" y="584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47352</xdr:rowOff>
    </xdr:from>
    <xdr:to>
      <xdr:col>67</xdr:col>
      <xdr:colOff>101600</xdr:colOff>
      <xdr:row>35</xdr:row>
      <xdr:rowOff>148952</xdr:rowOff>
    </xdr:to>
    <xdr:sp macro="" textlink="">
      <xdr:nvSpPr>
        <xdr:cNvPr id="539" name="楕円 538"/>
        <xdr:cNvSpPr/>
      </xdr:nvSpPr>
      <xdr:spPr>
        <a:xfrm>
          <a:off x="12763500" y="604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165479</xdr:rowOff>
    </xdr:from>
    <xdr:ext cx="534377" cy="259045"/>
    <xdr:sp macro="" textlink="">
      <xdr:nvSpPr>
        <xdr:cNvPr id="540" name="テキスト ボックス 539"/>
        <xdr:cNvSpPr txBox="1"/>
      </xdr:nvSpPr>
      <xdr:spPr>
        <a:xfrm>
          <a:off x="12547111" y="582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3" name="テキスト ボックス 55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59" name="テキスト ボックス 55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52146</xdr:rowOff>
    </xdr:from>
    <xdr:to>
      <xdr:col>85</xdr:col>
      <xdr:colOff>126364</xdr:colOff>
      <xdr:row>58</xdr:row>
      <xdr:rowOff>140157</xdr:rowOff>
    </xdr:to>
    <xdr:cxnSp macro="">
      <xdr:nvCxnSpPr>
        <xdr:cNvPr id="565" name="直線コネクタ 564"/>
        <xdr:cNvCxnSpPr/>
      </xdr:nvCxnSpPr>
      <xdr:spPr>
        <a:xfrm flipV="1">
          <a:off x="16317595" y="8796096"/>
          <a:ext cx="1269" cy="1288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143984</xdr:rowOff>
    </xdr:from>
    <xdr:ext cx="534377" cy="259045"/>
    <xdr:sp macro="" textlink="">
      <xdr:nvSpPr>
        <xdr:cNvPr id="566" name="教育費最小値テキスト"/>
        <xdr:cNvSpPr txBox="1"/>
      </xdr:nvSpPr>
      <xdr:spPr>
        <a:xfrm>
          <a:off x="16370300" y="100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140157</xdr:rowOff>
    </xdr:from>
    <xdr:to>
      <xdr:col>86</xdr:col>
      <xdr:colOff>25400</xdr:colOff>
      <xdr:row>58</xdr:row>
      <xdr:rowOff>140157</xdr:rowOff>
    </xdr:to>
    <xdr:cxnSp macro="">
      <xdr:nvCxnSpPr>
        <xdr:cNvPr id="567" name="直線コネクタ 566"/>
        <xdr:cNvCxnSpPr/>
      </xdr:nvCxnSpPr>
      <xdr:spPr>
        <a:xfrm>
          <a:off x="16230600" y="100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170273</xdr:rowOff>
    </xdr:from>
    <xdr:ext cx="534377" cy="259045"/>
    <xdr:sp macro="" textlink="">
      <xdr:nvSpPr>
        <xdr:cNvPr id="568" name="教育費最大値テキスト"/>
        <xdr:cNvSpPr txBox="1"/>
      </xdr:nvSpPr>
      <xdr:spPr>
        <a:xfrm>
          <a:off x="16370300" y="857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91,596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52146</xdr:rowOff>
    </xdr:from>
    <xdr:to>
      <xdr:col>86</xdr:col>
      <xdr:colOff>25400</xdr:colOff>
      <xdr:row>51</xdr:row>
      <xdr:rowOff>52146</xdr:rowOff>
    </xdr:to>
    <xdr:cxnSp macro="">
      <xdr:nvCxnSpPr>
        <xdr:cNvPr id="569" name="直線コネクタ 568"/>
        <xdr:cNvCxnSpPr/>
      </xdr:nvCxnSpPr>
      <xdr:spPr>
        <a:xfrm>
          <a:off x="16230600" y="879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28486</xdr:rowOff>
    </xdr:from>
    <xdr:to>
      <xdr:col>85</xdr:col>
      <xdr:colOff>127000</xdr:colOff>
      <xdr:row>56</xdr:row>
      <xdr:rowOff>137585</xdr:rowOff>
    </xdr:to>
    <xdr:cxnSp macro="">
      <xdr:nvCxnSpPr>
        <xdr:cNvPr id="570" name="直線コネクタ 569"/>
        <xdr:cNvCxnSpPr/>
      </xdr:nvCxnSpPr>
      <xdr:spPr>
        <a:xfrm flipV="1">
          <a:off x="15481300" y="9629686"/>
          <a:ext cx="838200" cy="10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8939</xdr:rowOff>
    </xdr:from>
    <xdr:ext cx="534377" cy="259045"/>
    <xdr:sp macro="" textlink="">
      <xdr:nvSpPr>
        <xdr:cNvPr id="571" name="教育費平均値テキスト"/>
        <xdr:cNvSpPr txBox="1"/>
      </xdr:nvSpPr>
      <xdr:spPr>
        <a:xfrm>
          <a:off x="16370300" y="9610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30512</xdr:rowOff>
    </xdr:from>
    <xdr:to>
      <xdr:col>85</xdr:col>
      <xdr:colOff>177800</xdr:colOff>
      <xdr:row>56</xdr:row>
      <xdr:rowOff>132112</xdr:rowOff>
    </xdr:to>
    <xdr:sp macro="" textlink="">
      <xdr:nvSpPr>
        <xdr:cNvPr id="572" name="フローチャート: 判断 571"/>
        <xdr:cNvSpPr/>
      </xdr:nvSpPr>
      <xdr:spPr>
        <a:xfrm>
          <a:off x="16268700" y="96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170332</xdr:rowOff>
    </xdr:from>
    <xdr:to>
      <xdr:col>81</xdr:col>
      <xdr:colOff>50800</xdr:colOff>
      <xdr:row>56</xdr:row>
      <xdr:rowOff>137585</xdr:rowOff>
    </xdr:to>
    <xdr:cxnSp macro="">
      <xdr:nvCxnSpPr>
        <xdr:cNvPr id="573" name="直線コネクタ 572"/>
        <xdr:cNvCxnSpPr/>
      </xdr:nvCxnSpPr>
      <xdr:spPr>
        <a:xfrm>
          <a:off x="14592300" y="9428632"/>
          <a:ext cx="889000" cy="31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73813</xdr:rowOff>
    </xdr:from>
    <xdr:to>
      <xdr:col>81</xdr:col>
      <xdr:colOff>101600</xdr:colOff>
      <xdr:row>57</xdr:row>
      <xdr:rowOff>3963</xdr:rowOff>
    </xdr:to>
    <xdr:sp macro="" textlink="">
      <xdr:nvSpPr>
        <xdr:cNvPr id="574" name="フローチャート: 判断 573"/>
        <xdr:cNvSpPr/>
      </xdr:nvSpPr>
      <xdr:spPr>
        <a:xfrm>
          <a:off x="15430500" y="967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20490</xdr:rowOff>
    </xdr:from>
    <xdr:ext cx="534377" cy="259045"/>
    <xdr:sp macro="" textlink="">
      <xdr:nvSpPr>
        <xdr:cNvPr id="575" name="テキスト ボックス 574"/>
        <xdr:cNvSpPr txBox="1"/>
      </xdr:nvSpPr>
      <xdr:spPr>
        <a:xfrm>
          <a:off x="15214111" y="945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15151</xdr:rowOff>
    </xdr:from>
    <xdr:to>
      <xdr:col>76</xdr:col>
      <xdr:colOff>114300</xdr:colOff>
      <xdr:row>54</xdr:row>
      <xdr:rowOff>170332</xdr:rowOff>
    </xdr:to>
    <xdr:cxnSp macro="">
      <xdr:nvCxnSpPr>
        <xdr:cNvPr id="576" name="直線コネクタ 575"/>
        <xdr:cNvCxnSpPr/>
      </xdr:nvCxnSpPr>
      <xdr:spPr>
        <a:xfrm>
          <a:off x="13703300" y="9102001"/>
          <a:ext cx="889000" cy="32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80194</xdr:rowOff>
    </xdr:from>
    <xdr:to>
      <xdr:col>76</xdr:col>
      <xdr:colOff>165100</xdr:colOff>
      <xdr:row>57</xdr:row>
      <xdr:rowOff>10344</xdr:rowOff>
    </xdr:to>
    <xdr:sp macro="" textlink="">
      <xdr:nvSpPr>
        <xdr:cNvPr id="577" name="フローチャート: 判断 576"/>
        <xdr:cNvSpPr/>
      </xdr:nvSpPr>
      <xdr:spPr>
        <a:xfrm>
          <a:off x="14541500" y="96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1471</xdr:rowOff>
    </xdr:from>
    <xdr:ext cx="534377" cy="259045"/>
    <xdr:sp macro="" textlink="">
      <xdr:nvSpPr>
        <xdr:cNvPr id="578" name="テキスト ボックス 577"/>
        <xdr:cNvSpPr txBox="1"/>
      </xdr:nvSpPr>
      <xdr:spPr>
        <a:xfrm>
          <a:off x="14325111" y="977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15151</xdr:rowOff>
    </xdr:from>
    <xdr:to>
      <xdr:col>71</xdr:col>
      <xdr:colOff>177800</xdr:colOff>
      <xdr:row>55</xdr:row>
      <xdr:rowOff>29152</xdr:rowOff>
    </xdr:to>
    <xdr:cxnSp macro="">
      <xdr:nvCxnSpPr>
        <xdr:cNvPr id="579" name="直線コネクタ 578"/>
        <xdr:cNvCxnSpPr/>
      </xdr:nvCxnSpPr>
      <xdr:spPr>
        <a:xfrm flipV="1">
          <a:off x="12814300" y="9102001"/>
          <a:ext cx="889000" cy="35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23825</xdr:rowOff>
    </xdr:from>
    <xdr:to>
      <xdr:col>72</xdr:col>
      <xdr:colOff>38100</xdr:colOff>
      <xdr:row>56</xdr:row>
      <xdr:rowOff>125425</xdr:rowOff>
    </xdr:to>
    <xdr:sp macro="" textlink="">
      <xdr:nvSpPr>
        <xdr:cNvPr id="580" name="フローチャート: 判断 579"/>
        <xdr:cNvSpPr/>
      </xdr:nvSpPr>
      <xdr:spPr>
        <a:xfrm>
          <a:off x="13652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116552</xdr:rowOff>
    </xdr:from>
    <xdr:ext cx="534377" cy="259045"/>
    <xdr:sp macro="" textlink="">
      <xdr:nvSpPr>
        <xdr:cNvPr id="581" name="テキスト ボックス 580"/>
        <xdr:cNvSpPr txBox="1"/>
      </xdr:nvSpPr>
      <xdr:spPr>
        <a:xfrm>
          <a:off x="13436111" y="971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62916</xdr:rowOff>
    </xdr:from>
    <xdr:to>
      <xdr:col>67</xdr:col>
      <xdr:colOff>101600</xdr:colOff>
      <xdr:row>56</xdr:row>
      <xdr:rowOff>164516</xdr:rowOff>
    </xdr:to>
    <xdr:sp macro="" textlink="">
      <xdr:nvSpPr>
        <xdr:cNvPr id="582" name="フローチャート: 判断 581"/>
        <xdr:cNvSpPr/>
      </xdr:nvSpPr>
      <xdr:spPr>
        <a:xfrm>
          <a:off x="12763500" y="966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155643</xdr:rowOff>
    </xdr:from>
    <xdr:ext cx="534377" cy="259045"/>
    <xdr:sp macro="" textlink="">
      <xdr:nvSpPr>
        <xdr:cNvPr id="583" name="テキスト ボックス 582"/>
        <xdr:cNvSpPr txBox="1"/>
      </xdr:nvSpPr>
      <xdr:spPr>
        <a:xfrm>
          <a:off x="12547111" y="975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149136</xdr:rowOff>
    </xdr:from>
    <xdr:to>
      <xdr:col>85</xdr:col>
      <xdr:colOff>177800</xdr:colOff>
      <xdr:row>56</xdr:row>
      <xdr:rowOff>79286</xdr:rowOff>
    </xdr:to>
    <xdr:sp macro="" textlink="">
      <xdr:nvSpPr>
        <xdr:cNvPr id="589" name="楕円 588"/>
        <xdr:cNvSpPr/>
      </xdr:nvSpPr>
      <xdr:spPr>
        <a:xfrm>
          <a:off x="16268700" y="957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563</xdr:rowOff>
    </xdr:from>
    <xdr:ext cx="534377" cy="259045"/>
    <xdr:sp macro="" textlink="">
      <xdr:nvSpPr>
        <xdr:cNvPr id="590" name="教育費該当値テキスト"/>
        <xdr:cNvSpPr txBox="1"/>
      </xdr:nvSpPr>
      <xdr:spPr>
        <a:xfrm>
          <a:off x="16370300" y="943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86785</xdr:rowOff>
    </xdr:from>
    <xdr:to>
      <xdr:col>81</xdr:col>
      <xdr:colOff>101600</xdr:colOff>
      <xdr:row>57</xdr:row>
      <xdr:rowOff>16935</xdr:rowOff>
    </xdr:to>
    <xdr:sp macro="" textlink="">
      <xdr:nvSpPr>
        <xdr:cNvPr id="591" name="楕円 590"/>
        <xdr:cNvSpPr/>
      </xdr:nvSpPr>
      <xdr:spPr>
        <a:xfrm>
          <a:off x="15430500" y="968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8062</xdr:rowOff>
    </xdr:from>
    <xdr:ext cx="534377" cy="259045"/>
    <xdr:sp macro="" textlink="">
      <xdr:nvSpPr>
        <xdr:cNvPr id="592" name="テキスト ボックス 591"/>
        <xdr:cNvSpPr txBox="1"/>
      </xdr:nvSpPr>
      <xdr:spPr>
        <a:xfrm>
          <a:off x="15214111" y="978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119532</xdr:rowOff>
    </xdr:from>
    <xdr:to>
      <xdr:col>76</xdr:col>
      <xdr:colOff>165100</xdr:colOff>
      <xdr:row>55</xdr:row>
      <xdr:rowOff>49682</xdr:rowOff>
    </xdr:to>
    <xdr:sp macro="" textlink="">
      <xdr:nvSpPr>
        <xdr:cNvPr id="593" name="楕円 592"/>
        <xdr:cNvSpPr/>
      </xdr:nvSpPr>
      <xdr:spPr>
        <a:xfrm>
          <a:off x="14541500" y="937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66209</xdr:rowOff>
    </xdr:from>
    <xdr:ext cx="534377" cy="259045"/>
    <xdr:sp macro="" textlink="">
      <xdr:nvSpPr>
        <xdr:cNvPr id="594" name="テキスト ボックス 593"/>
        <xdr:cNvSpPr txBox="1"/>
      </xdr:nvSpPr>
      <xdr:spPr>
        <a:xfrm>
          <a:off x="14325111" y="915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135801</xdr:rowOff>
    </xdr:from>
    <xdr:to>
      <xdr:col>72</xdr:col>
      <xdr:colOff>38100</xdr:colOff>
      <xdr:row>53</xdr:row>
      <xdr:rowOff>65951</xdr:rowOff>
    </xdr:to>
    <xdr:sp macro="" textlink="">
      <xdr:nvSpPr>
        <xdr:cNvPr id="595" name="楕円 594"/>
        <xdr:cNvSpPr/>
      </xdr:nvSpPr>
      <xdr:spPr>
        <a:xfrm>
          <a:off x="13652500" y="905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82478</xdr:rowOff>
    </xdr:from>
    <xdr:ext cx="534377" cy="259045"/>
    <xdr:sp macro="" textlink="">
      <xdr:nvSpPr>
        <xdr:cNvPr id="596" name="テキスト ボックス 595"/>
        <xdr:cNvSpPr txBox="1"/>
      </xdr:nvSpPr>
      <xdr:spPr>
        <a:xfrm>
          <a:off x="13436111" y="882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149802</xdr:rowOff>
    </xdr:from>
    <xdr:to>
      <xdr:col>67</xdr:col>
      <xdr:colOff>101600</xdr:colOff>
      <xdr:row>55</xdr:row>
      <xdr:rowOff>79952</xdr:rowOff>
    </xdr:to>
    <xdr:sp macro="" textlink="">
      <xdr:nvSpPr>
        <xdr:cNvPr id="597" name="楕円 596"/>
        <xdr:cNvSpPr/>
      </xdr:nvSpPr>
      <xdr:spPr>
        <a:xfrm>
          <a:off x="12763500" y="940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96479</xdr:rowOff>
    </xdr:from>
    <xdr:ext cx="534377" cy="259045"/>
    <xdr:sp macro="" textlink="">
      <xdr:nvSpPr>
        <xdr:cNvPr id="598" name="テキスト ボックス 597"/>
        <xdr:cNvSpPr txBox="1"/>
      </xdr:nvSpPr>
      <xdr:spPr>
        <a:xfrm>
          <a:off x="12547111" y="918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132480</xdr:rowOff>
    </xdr:from>
    <xdr:to>
      <xdr:col>85</xdr:col>
      <xdr:colOff>126364</xdr:colOff>
      <xdr:row>79</xdr:row>
      <xdr:rowOff>44450</xdr:rowOff>
    </xdr:to>
    <xdr:cxnSp macro="">
      <xdr:nvCxnSpPr>
        <xdr:cNvPr id="622" name="直線コネクタ 621"/>
        <xdr:cNvCxnSpPr/>
      </xdr:nvCxnSpPr>
      <xdr:spPr>
        <a:xfrm flipV="1">
          <a:off x="16317595" y="11962530"/>
          <a:ext cx="1269" cy="162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89552</xdr:rowOff>
    </xdr:from>
    <xdr:ext cx="249299" cy="259045"/>
    <xdr:sp macro="" textlink="">
      <xdr:nvSpPr>
        <xdr:cNvPr id="623" name="災害復旧費最小値テキスト"/>
        <xdr:cNvSpPr txBox="1"/>
      </xdr:nvSpPr>
      <xdr:spPr>
        <a:xfrm>
          <a:off x="16370300" y="1363410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79157</xdr:rowOff>
    </xdr:from>
    <xdr:ext cx="534377" cy="259045"/>
    <xdr:sp macro="" textlink="">
      <xdr:nvSpPr>
        <xdr:cNvPr id="625" name="災害復旧費最大値テキスト"/>
        <xdr:cNvSpPr txBox="1"/>
      </xdr:nvSpPr>
      <xdr:spPr>
        <a:xfrm>
          <a:off x="16370300" y="1173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85,379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132480</xdr:rowOff>
    </xdr:from>
    <xdr:to>
      <xdr:col>86</xdr:col>
      <xdr:colOff>25400</xdr:colOff>
      <xdr:row>69</xdr:row>
      <xdr:rowOff>132480</xdr:rowOff>
    </xdr:to>
    <xdr:cxnSp macro="">
      <xdr:nvCxnSpPr>
        <xdr:cNvPr id="626" name="直線コネクタ 625"/>
        <xdr:cNvCxnSpPr/>
      </xdr:nvCxnSpPr>
      <xdr:spPr>
        <a:xfrm>
          <a:off x="16230600" y="1196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13722</xdr:rowOff>
    </xdr:from>
    <xdr:to>
      <xdr:col>85</xdr:col>
      <xdr:colOff>127000</xdr:colOff>
      <xdr:row>79</xdr:row>
      <xdr:rowOff>29077</xdr:rowOff>
    </xdr:to>
    <xdr:cxnSp macro="">
      <xdr:nvCxnSpPr>
        <xdr:cNvPr id="627" name="直線コネクタ 626"/>
        <xdr:cNvCxnSpPr/>
      </xdr:nvCxnSpPr>
      <xdr:spPr>
        <a:xfrm>
          <a:off x="15481300" y="13558272"/>
          <a:ext cx="838200" cy="1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134002</xdr:rowOff>
    </xdr:from>
    <xdr:ext cx="378565" cy="259045"/>
    <xdr:sp macro="" textlink="">
      <xdr:nvSpPr>
        <xdr:cNvPr id="628" name="災害復旧費平均値テキスト"/>
        <xdr:cNvSpPr txBox="1"/>
      </xdr:nvSpPr>
      <xdr:spPr>
        <a:xfrm>
          <a:off x="16370300" y="135071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155575</xdr:rowOff>
    </xdr:from>
    <xdr:to>
      <xdr:col>85</xdr:col>
      <xdr:colOff>177800</xdr:colOff>
      <xdr:row>79</xdr:row>
      <xdr:rowOff>85725</xdr:rowOff>
    </xdr:to>
    <xdr:sp macro="" textlink="">
      <xdr:nvSpPr>
        <xdr:cNvPr id="629" name="フローチャート: 判断 628"/>
        <xdr:cNvSpPr/>
      </xdr:nvSpPr>
      <xdr:spPr>
        <a:xfrm>
          <a:off x="16268700" y="1352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13722</xdr:rowOff>
    </xdr:from>
    <xdr:to>
      <xdr:col>81</xdr:col>
      <xdr:colOff>50800</xdr:colOff>
      <xdr:row>79</xdr:row>
      <xdr:rowOff>27896</xdr:rowOff>
    </xdr:to>
    <xdr:cxnSp macro="">
      <xdr:nvCxnSpPr>
        <xdr:cNvPr id="630" name="直線コネクタ 629"/>
        <xdr:cNvCxnSpPr/>
      </xdr:nvCxnSpPr>
      <xdr:spPr>
        <a:xfrm flipV="1">
          <a:off x="14592300" y="13558272"/>
          <a:ext cx="8890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78175</xdr:rowOff>
    </xdr:from>
    <xdr:to>
      <xdr:col>81</xdr:col>
      <xdr:colOff>101600</xdr:colOff>
      <xdr:row>79</xdr:row>
      <xdr:rowOff>8325</xdr:rowOff>
    </xdr:to>
    <xdr:sp macro="" textlink="">
      <xdr:nvSpPr>
        <xdr:cNvPr id="631" name="フローチャート: 判断 630"/>
        <xdr:cNvSpPr/>
      </xdr:nvSpPr>
      <xdr:spPr>
        <a:xfrm>
          <a:off x="15430500" y="1345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24852</xdr:rowOff>
    </xdr:from>
    <xdr:ext cx="469744" cy="259045"/>
    <xdr:sp macro="" textlink="">
      <xdr:nvSpPr>
        <xdr:cNvPr id="632" name="テキスト ボックス 631"/>
        <xdr:cNvSpPr txBox="1"/>
      </xdr:nvSpPr>
      <xdr:spPr>
        <a:xfrm>
          <a:off x="15246428" y="1322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20295</xdr:rowOff>
    </xdr:from>
    <xdr:to>
      <xdr:col>76</xdr:col>
      <xdr:colOff>114300</xdr:colOff>
      <xdr:row>79</xdr:row>
      <xdr:rowOff>27896</xdr:rowOff>
    </xdr:to>
    <xdr:cxnSp macro="">
      <xdr:nvCxnSpPr>
        <xdr:cNvPr id="633" name="直線コネクタ 632"/>
        <xdr:cNvCxnSpPr/>
      </xdr:nvCxnSpPr>
      <xdr:spPr>
        <a:xfrm>
          <a:off x="13703300" y="13564845"/>
          <a:ext cx="889000" cy="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155536</xdr:rowOff>
    </xdr:from>
    <xdr:to>
      <xdr:col>76</xdr:col>
      <xdr:colOff>165100</xdr:colOff>
      <xdr:row>79</xdr:row>
      <xdr:rowOff>85686</xdr:rowOff>
    </xdr:to>
    <xdr:sp macro="" textlink="">
      <xdr:nvSpPr>
        <xdr:cNvPr id="634" name="フローチャート: 判断 633"/>
        <xdr:cNvSpPr/>
      </xdr:nvSpPr>
      <xdr:spPr>
        <a:xfrm>
          <a:off x="14541500" y="1352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76813</xdr:rowOff>
    </xdr:from>
    <xdr:ext cx="378565" cy="259045"/>
    <xdr:sp macro="" textlink="">
      <xdr:nvSpPr>
        <xdr:cNvPr id="635" name="テキスト ボックス 634"/>
        <xdr:cNvSpPr txBox="1"/>
      </xdr:nvSpPr>
      <xdr:spPr>
        <a:xfrm>
          <a:off x="14403017" y="13621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20295</xdr:rowOff>
    </xdr:from>
    <xdr:to>
      <xdr:col>71</xdr:col>
      <xdr:colOff>177800</xdr:colOff>
      <xdr:row>79</xdr:row>
      <xdr:rowOff>26829</xdr:rowOff>
    </xdr:to>
    <xdr:cxnSp macro="">
      <xdr:nvCxnSpPr>
        <xdr:cNvPr id="636" name="直線コネクタ 635"/>
        <xdr:cNvCxnSpPr/>
      </xdr:nvCxnSpPr>
      <xdr:spPr>
        <a:xfrm flipV="1">
          <a:off x="12814300" y="13564845"/>
          <a:ext cx="889000" cy="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152012</xdr:rowOff>
    </xdr:from>
    <xdr:to>
      <xdr:col>72</xdr:col>
      <xdr:colOff>38100</xdr:colOff>
      <xdr:row>79</xdr:row>
      <xdr:rowOff>82162</xdr:rowOff>
    </xdr:to>
    <xdr:sp macro="" textlink="">
      <xdr:nvSpPr>
        <xdr:cNvPr id="637" name="フローチャート: 判断 636"/>
        <xdr:cNvSpPr/>
      </xdr:nvSpPr>
      <xdr:spPr>
        <a:xfrm>
          <a:off x="13652500" y="1352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73289</xdr:rowOff>
    </xdr:from>
    <xdr:ext cx="378565" cy="259045"/>
    <xdr:sp macro="" textlink="">
      <xdr:nvSpPr>
        <xdr:cNvPr id="638" name="テキスト ボックス 637"/>
        <xdr:cNvSpPr txBox="1"/>
      </xdr:nvSpPr>
      <xdr:spPr>
        <a:xfrm>
          <a:off x="13514017" y="13617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151651</xdr:rowOff>
    </xdr:from>
    <xdr:to>
      <xdr:col>67</xdr:col>
      <xdr:colOff>101600</xdr:colOff>
      <xdr:row>79</xdr:row>
      <xdr:rowOff>81801</xdr:rowOff>
    </xdr:to>
    <xdr:sp macro="" textlink="">
      <xdr:nvSpPr>
        <xdr:cNvPr id="639" name="フローチャート: 判断 638"/>
        <xdr:cNvSpPr/>
      </xdr:nvSpPr>
      <xdr:spPr>
        <a:xfrm>
          <a:off x="12763500" y="1352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72928</xdr:rowOff>
    </xdr:from>
    <xdr:ext cx="378565" cy="259045"/>
    <xdr:sp macro="" textlink="">
      <xdr:nvSpPr>
        <xdr:cNvPr id="640" name="テキスト ボックス 639"/>
        <xdr:cNvSpPr txBox="1"/>
      </xdr:nvSpPr>
      <xdr:spPr>
        <a:xfrm>
          <a:off x="12625017" y="13617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149727</xdr:rowOff>
    </xdr:from>
    <xdr:to>
      <xdr:col>85</xdr:col>
      <xdr:colOff>177800</xdr:colOff>
      <xdr:row>79</xdr:row>
      <xdr:rowOff>79877</xdr:rowOff>
    </xdr:to>
    <xdr:sp macro="" textlink="">
      <xdr:nvSpPr>
        <xdr:cNvPr id="646" name="楕円 645"/>
        <xdr:cNvSpPr/>
      </xdr:nvSpPr>
      <xdr:spPr>
        <a:xfrm>
          <a:off x="16268700" y="1352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109104</xdr:rowOff>
    </xdr:from>
    <xdr:ext cx="378565" cy="259045"/>
    <xdr:sp macro="" textlink="">
      <xdr:nvSpPr>
        <xdr:cNvPr id="647" name="災害復旧費該当値テキスト"/>
        <xdr:cNvSpPr txBox="1"/>
      </xdr:nvSpPr>
      <xdr:spPr>
        <a:xfrm>
          <a:off x="16370300" y="13310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134372</xdr:rowOff>
    </xdr:from>
    <xdr:to>
      <xdr:col>81</xdr:col>
      <xdr:colOff>101600</xdr:colOff>
      <xdr:row>79</xdr:row>
      <xdr:rowOff>64522</xdr:rowOff>
    </xdr:to>
    <xdr:sp macro="" textlink="">
      <xdr:nvSpPr>
        <xdr:cNvPr id="648" name="楕円 647"/>
        <xdr:cNvSpPr/>
      </xdr:nvSpPr>
      <xdr:spPr>
        <a:xfrm>
          <a:off x="15430500" y="1350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55649</xdr:rowOff>
    </xdr:from>
    <xdr:ext cx="469744" cy="259045"/>
    <xdr:sp macro="" textlink="">
      <xdr:nvSpPr>
        <xdr:cNvPr id="649" name="テキスト ボックス 648"/>
        <xdr:cNvSpPr txBox="1"/>
      </xdr:nvSpPr>
      <xdr:spPr>
        <a:xfrm>
          <a:off x="15246428" y="1360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148546</xdr:rowOff>
    </xdr:from>
    <xdr:to>
      <xdr:col>76</xdr:col>
      <xdr:colOff>165100</xdr:colOff>
      <xdr:row>79</xdr:row>
      <xdr:rowOff>78696</xdr:rowOff>
    </xdr:to>
    <xdr:sp macro="" textlink="">
      <xdr:nvSpPr>
        <xdr:cNvPr id="650" name="楕円 649"/>
        <xdr:cNvSpPr/>
      </xdr:nvSpPr>
      <xdr:spPr>
        <a:xfrm>
          <a:off x="14541500" y="1352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95223</xdr:rowOff>
    </xdr:from>
    <xdr:ext cx="378565" cy="259045"/>
    <xdr:sp macro="" textlink="">
      <xdr:nvSpPr>
        <xdr:cNvPr id="651" name="テキスト ボックス 650"/>
        <xdr:cNvSpPr txBox="1"/>
      </xdr:nvSpPr>
      <xdr:spPr>
        <a:xfrm>
          <a:off x="14403017" y="13296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140945</xdr:rowOff>
    </xdr:from>
    <xdr:to>
      <xdr:col>72</xdr:col>
      <xdr:colOff>38100</xdr:colOff>
      <xdr:row>79</xdr:row>
      <xdr:rowOff>71095</xdr:rowOff>
    </xdr:to>
    <xdr:sp macro="" textlink="">
      <xdr:nvSpPr>
        <xdr:cNvPr id="652" name="楕円 651"/>
        <xdr:cNvSpPr/>
      </xdr:nvSpPr>
      <xdr:spPr>
        <a:xfrm>
          <a:off x="13652500" y="1351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87622</xdr:rowOff>
    </xdr:from>
    <xdr:ext cx="469744" cy="259045"/>
    <xdr:sp macro="" textlink="">
      <xdr:nvSpPr>
        <xdr:cNvPr id="653" name="テキスト ボックス 652"/>
        <xdr:cNvSpPr txBox="1"/>
      </xdr:nvSpPr>
      <xdr:spPr>
        <a:xfrm>
          <a:off x="13468428" y="1328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147479</xdr:rowOff>
    </xdr:from>
    <xdr:to>
      <xdr:col>67</xdr:col>
      <xdr:colOff>101600</xdr:colOff>
      <xdr:row>79</xdr:row>
      <xdr:rowOff>77629</xdr:rowOff>
    </xdr:to>
    <xdr:sp macro="" textlink="">
      <xdr:nvSpPr>
        <xdr:cNvPr id="654" name="楕円 653"/>
        <xdr:cNvSpPr/>
      </xdr:nvSpPr>
      <xdr:spPr>
        <a:xfrm>
          <a:off x="12763500" y="1352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94156</xdr:rowOff>
    </xdr:from>
    <xdr:ext cx="378565" cy="259045"/>
    <xdr:sp macro="" textlink="">
      <xdr:nvSpPr>
        <xdr:cNvPr id="655" name="テキスト ボックス 654"/>
        <xdr:cNvSpPr txBox="1"/>
      </xdr:nvSpPr>
      <xdr:spPr>
        <a:xfrm>
          <a:off x="12625017" y="13295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10266</xdr:rowOff>
    </xdr:from>
    <xdr:to>
      <xdr:col>85</xdr:col>
      <xdr:colOff>126364</xdr:colOff>
      <xdr:row>97</xdr:row>
      <xdr:rowOff>90483</xdr:rowOff>
    </xdr:to>
    <xdr:cxnSp macro="">
      <xdr:nvCxnSpPr>
        <xdr:cNvPr id="677" name="直線コネクタ 676"/>
        <xdr:cNvCxnSpPr/>
      </xdr:nvCxnSpPr>
      <xdr:spPr>
        <a:xfrm flipV="1">
          <a:off x="16317595" y="15440766"/>
          <a:ext cx="1269" cy="1280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94310</xdr:rowOff>
    </xdr:from>
    <xdr:ext cx="469744" cy="259045"/>
    <xdr:sp macro="" textlink="">
      <xdr:nvSpPr>
        <xdr:cNvPr id="678" name="公債費最小値テキスト"/>
        <xdr:cNvSpPr txBox="1"/>
      </xdr:nvSpPr>
      <xdr:spPr>
        <a:xfrm>
          <a:off x="16370300" y="1672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90483</xdr:rowOff>
    </xdr:from>
    <xdr:to>
      <xdr:col>86</xdr:col>
      <xdr:colOff>25400</xdr:colOff>
      <xdr:row>97</xdr:row>
      <xdr:rowOff>90483</xdr:rowOff>
    </xdr:to>
    <xdr:cxnSp macro="">
      <xdr:nvCxnSpPr>
        <xdr:cNvPr id="679" name="直線コネクタ 678"/>
        <xdr:cNvCxnSpPr/>
      </xdr:nvCxnSpPr>
      <xdr:spPr>
        <a:xfrm>
          <a:off x="16230600" y="16721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128393</xdr:rowOff>
    </xdr:from>
    <xdr:ext cx="534377" cy="259045"/>
    <xdr:sp macro="" textlink="">
      <xdr:nvSpPr>
        <xdr:cNvPr id="680" name="公債費最大値テキスト"/>
        <xdr:cNvSpPr txBox="1"/>
      </xdr:nvSpPr>
      <xdr:spPr>
        <a:xfrm>
          <a:off x="16370300" y="1521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10266</xdr:rowOff>
    </xdr:from>
    <xdr:to>
      <xdr:col>86</xdr:col>
      <xdr:colOff>25400</xdr:colOff>
      <xdr:row>90</xdr:row>
      <xdr:rowOff>10266</xdr:rowOff>
    </xdr:to>
    <xdr:cxnSp macro="">
      <xdr:nvCxnSpPr>
        <xdr:cNvPr id="681" name="直線コネクタ 680"/>
        <xdr:cNvCxnSpPr/>
      </xdr:nvCxnSpPr>
      <xdr:spPr>
        <a:xfrm>
          <a:off x="16230600" y="15440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5215</xdr:rowOff>
    </xdr:from>
    <xdr:to>
      <xdr:col>85</xdr:col>
      <xdr:colOff>127000</xdr:colOff>
      <xdr:row>91</xdr:row>
      <xdr:rowOff>156045</xdr:rowOff>
    </xdr:to>
    <xdr:cxnSp macro="">
      <xdr:nvCxnSpPr>
        <xdr:cNvPr id="682" name="直線コネクタ 681"/>
        <xdr:cNvCxnSpPr/>
      </xdr:nvCxnSpPr>
      <xdr:spPr>
        <a:xfrm flipV="1">
          <a:off x="15481300" y="15607165"/>
          <a:ext cx="838200" cy="15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113825</xdr:rowOff>
    </xdr:from>
    <xdr:ext cx="534377" cy="259045"/>
    <xdr:sp macro="" textlink="">
      <xdr:nvSpPr>
        <xdr:cNvPr id="683" name="公債費平均値テキスト"/>
        <xdr:cNvSpPr txBox="1"/>
      </xdr:nvSpPr>
      <xdr:spPr>
        <a:xfrm>
          <a:off x="16370300" y="16058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135398</xdr:rowOff>
    </xdr:from>
    <xdr:to>
      <xdr:col>85</xdr:col>
      <xdr:colOff>177800</xdr:colOff>
      <xdr:row>94</xdr:row>
      <xdr:rowOff>65548</xdr:rowOff>
    </xdr:to>
    <xdr:sp macro="" textlink="">
      <xdr:nvSpPr>
        <xdr:cNvPr id="684" name="フローチャート: 判断 683"/>
        <xdr:cNvSpPr/>
      </xdr:nvSpPr>
      <xdr:spPr>
        <a:xfrm>
          <a:off x="162687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156045</xdr:rowOff>
    </xdr:from>
    <xdr:to>
      <xdr:col>81</xdr:col>
      <xdr:colOff>50800</xdr:colOff>
      <xdr:row>92</xdr:row>
      <xdr:rowOff>19022</xdr:rowOff>
    </xdr:to>
    <xdr:cxnSp macro="">
      <xdr:nvCxnSpPr>
        <xdr:cNvPr id="685" name="直線コネクタ 684"/>
        <xdr:cNvCxnSpPr/>
      </xdr:nvCxnSpPr>
      <xdr:spPr>
        <a:xfrm flipV="1">
          <a:off x="14592300" y="15757995"/>
          <a:ext cx="889000" cy="3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112423</xdr:rowOff>
    </xdr:from>
    <xdr:to>
      <xdr:col>81</xdr:col>
      <xdr:colOff>101600</xdr:colOff>
      <xdr:row>94</xdr:row>
      <xdr:rowOff>42573</xdr:rowOff>
    </xdr:to>
    <xdr:sp macro="" textlink="">
      <xdr:nvSpPr>
        <xdr:cNvPr id="686" name="フローチャート: 判断 685"/>
        <xdr:cNvSpPr/>
      </xdr:nvSpPr>
      <xdr:spPr>
        <a:xfrm>
          <a:off x="15430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33700</xdr:rowOff>
    </xdr:from>
    <xdr:ext cx="534377" cy="259045"/>
    <xdr:sp macro="" textlink="">
      <xdr:nvSpPr>
        <xdr:cNvPr id="687" name="テキスト ボックス 686"/>
        <xdr:cNvSpPr txBox="1"/>
      </xdr:nvSpPr>
      <xdr:spPr>
        <a:xfrm>
          <a:off x="15214111" y="1615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166881</xdr:rowOff>
    </xdr:from>
    <xdr:to>
      <xdr:col>76</xdr:col>
      <xdr:colOff>114300</xdr:colOff>
      <xdr:row>92</xdr:row>
      <xdr:rowOff>19022</xdr:rowOff>
    </xdr:to>
    <xdr:cxnSp macro="">
      <xdr:nvCxnSpPr>
        <xdr:cNvPr id="688" name="直線コネクタ 687"/>
        <xdr:cNvCxnSpPr/>
      </xdr:nvCxnSpPr>
      <xdr:spPr>
        <a:xfrm>
          <a:off x="13703300" y="15768831"/>
          <a:ext cx="889000" cy="2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123989</xdr:rowOff>
    </xdr:from>
    <xdr:to>
      <xdr:col>76</xdr:col>
      <xdr:colOff>165100</xdr:colOff>
      <xdr:row>94</xdr:row>
      <xdr:rowOff>54139</xdr:rowOff>
    </xdr:to>
    <xdr:sp macro="" textlink="">
      <xdr:nvSpPr>
        <xdr:cNvPr id="689" name="フローチャート: 判断 688"/>
        <xdr:cNvSpPr/>
      </xdr:nvSpPr>
      <xdr:spPr>
        <a:xfrm>
          <a:off x="14541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45266</xdr:rowOff>
    </xdr:from>
    <xdr:ext cx="534377" cy="259045"/>
    <xdr:sp macro="" textlink="">
      <xdr:nvSpPr>
        <xdr:cNvPr id="690" name="テキスト ボックス 689"/>
        <xdr:cNvSpPr txBox="1"/>
      </xdr:nvSpPr>
      <xdr:spPr>
        <a:xfrm>
          <a:off x="14325111" y="1616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166881</xdr:rowOff>
    </xdr:from>
    <xdr:to>
      <xdr:col>71</xdr:col>
      <xdr:colOff>177800</xdr:colOff>
      <xdr:row>92</xdr:row>
      <xdr:rowOff>64697</xdr:rowOff>
    </xdr:to>
    <xdr:cxnSp macro="">
      <xdr:nvCxnSpPr>
        <xdr:cNvPr id="691" name="直線コネクタ 690"/>
        <xdr:cNvCxnSpPr/>
      </xdr:nvCxnSpPr>
      <xdr:spPr>
        <a:xfrm flipV="1">
          <a:off x="12814300" y="15768831"/>
          <a:ext cx="889000" cy="6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65012</xdr:rowOff>
    </xdr:from>
    <xdr:to>
      <xdr:col>72</xdr:col>
      <xdr:colOff>38100</xdr:colOff>
      <xdr:row>93</xdr:row>
      <xdr:rowOff>166612</xdr:rowOff>
    </xdr:to>
    <xdr:sp macro="" textlink="">
      <xdr:nvSpPr>
        <xdr:cNvPr id="692" name="フローチャート: 判断 691"/>
        <xdr:cNvSpPr/>
      </xdr:nvSpPr>
      <xdr:spPr>
        <a:xfrm>
          <a:off x="13652500" y="160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157739</xdr:rowOff>
    </xdr:from>
    <xdr:ext cx="534377" cy="259045"/>
    <xdr:sp macro="" textlink="">
      <xdr:nvSpPr>
        <xdr:cNvPr id="693" name="テキスト ボックス 692"/>
        <xdr:cNvSpPr txBox="1"/>
      </xdr:nvSpPr>
      <xdr:spPr>
        <a:xfrm>
          <a:off x="13436111" y="1610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52552</xdr:rowOff>
    </xdr:from>
    <xdr:to>
      <xdr:col>67</xdr:col>
      <xdr:colOff>101600</xdr:colOff>
      <xdr:row>93</xdr:row>
      <xdr:rowOff>154152</xdr:rowOff>
    </xdr:to>
    <xdr:sp macro="" textlink="">
      <xdr:nvSpPr>
        <xdr:cNvPr id="694" name="フローチャート: 判断 693"/>
        <xdr:cNvSpPr/>
      </xdr:nvSpPr>
      <xdr:spPr>
        <a:xfrm>
          <a:off x="12763500" y="1599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145279</xdr:rowOff>
    </xdr:from>
    <xdr:ext cx="534377" cy="259045"/>
    <xdr:sp macro="" textlink="">
      <xdr:nvSpPr>
        <xdr:cNvPr id="695" name="テキスト ボックス 694"/>
        <xdr:cNvSpPr txBox="1"/>
      </xdr:nvSpPr>
      <xdr:spPr>
        <a:xfrm>
          <a:off x="12547111" y="160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125865</xdr:rowOff>
    </xdr:from>
    <xdr:to>
      <xdr:col>85</xdr:col>
      <xdr:colOff>177800</xdr:colOff>
      <xdr:row>91</xdr:row>
      <xdr:rowOff>56015</xdr:rowOff>
    </xdr:to>
    <xdr:sp macro="" textlink="">
      <xdr:nvSpPr>
        <xdr:cNvPr id="701" name="楕円 700"/>
        <xdr:cNvSpPr/>
      </xdr:nvSpPr>
      <xdr:spPr>
        <a:xfrm>
          <a:off x="16268700" y="1555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148742</xdr:rowOff>
    </xdr:from>
    <xdr:ext cx="534377" cy="259045"/>
    <xdr:sp macro="" textlink="">
      <xdr:nvSpPr>
        <xdr:cNvPr id="702" name="公債費該当値テキスト"/>
        <xdr:cNvSpPr txBox="1"/>
      </xdr:nvSpPr>
      <xdr:spPr>
        <a:xfrm>
          <a:off x="16370300" y="1540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105245</xdr:rowOff>
    </xdr:from>
    <xdr:to>
      <xdr:col>81</xdr:col>
      <xdr:colOff>101600</xdr:colOff>
      <xdr:row>92</xdr:row>
      <xdr:rowOff>35395</xdr:rowOff>
    </xdr:to>
    <xdr:sp macro="" textlink="">
      <xdr:nvSpPr>
        <xdr:cNvPr id="703" name="楕円 702"/>
        <xdr:cNvSpPr/>
      </xdr:nvSpPr>
      <xdr:spPr>
        <a:xfrm>
          <a:off x="15430500" y="1570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51922</xdr:rowOff>
    </xdr:from>
    <xdr:ext cx="534377" cy="259045"/>
    <xdr:sp macro="" textlink="">
      <xdr:nvSpPr>
        <xdr:cNvPr id="704" name="テキスト ボックス 703"/>
        <xdr:cNvSpPr txBox="1"/>
      </xdr:nvSpPr>
      <xdr:spPr>
        <a:xfrm>
          <a:off x="15214111" y="1548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139672</xdr:rowOff>
    </xdr:from>
    <xdr:to>
      <xdr:col>76</xdr:col>
      <xdr:colOff>165100</xdr:colOff>
      <xdr:row>92</xdr:row>
      <xdr:rowOff>69822</xdr:rowOff>
    </xdr:to>
    <xdr:sp macro="" textlink="">
      <xdr:nvSpPr>
        <xdr:cNvPr id="705" name="楕円 704"/>
        <xdr:cNvSpPr/>
      </xdr:nvSpPr>
      <xdr:spPr>
        <a:xfrm>
          <a:off x="14541500" y="1574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86349</xdr:rowOff>
    </xdr:from>
    <xdr:ext cx="534377" cy="259045"/>
    <xdr:sp macro="" textlink="">
      <xdr:nvSpPr>
        <xdr:cNvPr id="706" name="テキスト ボックス 705"/>
        <xdr:cNvSpPr txBox="1"/>
      </xdr:nvSpPr>
      <xdr:spPr>
        <a:xfrm>
          <a:off x="14325111" y="1551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116081</xdr:rowOff>
    </xdr:from>
    <xdr:to>
      <xdr:col>72</xdr:col>
      <xdr:colOff>38100</xdr:colOff>
      <xdr:row>92</xdr:row>
      <xdr:rowOff>46231</xdr:rowOff>
    </xdr:to>
    <xdr:sp macro="" textlink="">
      <xdr:nvSpPr>
        <xdr:cNvPr id="707" name="楕円 706"/>
        <xdr:cNvSpPr/>
      </xdr:nvSpPr>
      <xdr:spPr>
        <a:xfrm>
          <a:off x="13652500" y="1571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62758</xdr:rowOff>
    </xdr:from>
    <xdr:ext cx="534377" cy="259045"/>
    <xdr:sp macro="" textlink="">
      <xdr:nvSpPr>
        <xdr:cNvPr id="708" name="テキスト ボックス 707"/>
        <xdr:cNvSpPr txBox="1"/>
      </xdr:nvSpPr>
      <xdr:spPr>
        <a:xfrm>
          <a:off x="13436111" y="1549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13897</xdr:rowOff>
    </xdr:from>
    <xdr:to>
      <xdr:col>67</xdr:col>
      <xdr:colOff>101600</xdr:colOff>
      <xdr:row>92</xdr:row>
      <xdr:rowOff>115497</xdr:rowOff>
    </xdr:to>
    <xdr:sp macro="" textlink="">
      <xdr:nvSpPr>
        <xdr:cNvPr id="709" name="楕円 708"/>
        <xdr:cNvSpPr/>
      </xdr:nvSpPr>
      <xdr:spPr>
        <a:xfrm>
          <a:off x="12763500" y="1578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132024</xdr:rowOff>
    </xdr:from>
    <xdr:ext cx="534377" cy="259045"/>
    <xdr:sp macro="" textlink="">
      <xdr:nvSpPr>
        <xdr:cNvPr id="710" name="テキスト ボックス 709"/>
        <xdr:cNvSpPr txBox="1"/>
      </xdr:nvSpPr>
      <xdr:spPr>
        <a:xfrm>
          <a:off x="12547111" y="1556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4" name="テキスト ボックス 723"/>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0" name="テキスト ボックス 72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39116</xdr:rowOff>
    </xdr:from>
    <xdr:to>
      <xdr:col>116</xdr:col>
      <xdr:colOff>62864</xdr:colOff>
      <xdr:row>39</xdr:row>
      <xdr:rowOff>44450</xdr:rowOff>
    </xdr:to>
    <xdr:cxnSp macro="">
      <xdr:nvCxnSpPr>
        <xdr:cNvPr id="734" name="直線コネクタ 733"/>
        <xdr:cNvCxnSpPr/>
      </xdr:nvCxnSpPr>
      <xdr:spPr>
        <a:xfrm flipV="1">
          <a:off x="22159595" y="5354066"/>
          <a:ext cx="1269" cy="137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157243</xdr:rowOff>
    </xdr:from>
    <xdr:ext cx="469744" cy="259045"/>
    <xdr:sp macro="" textlink="">
      <xdr:nvSpPr>
        <xdr:cNvPr id="737" name="諸支出金最大値テキスト"/>
        <xdr:cNvSpPr txBox="1"/>
      </xdr:nvSpPr>
      <xdr:spPr>
        <a:xfrm>
          <a:off x="22212300" y="512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39116</xdr:rowOff>
    </xdr:from>
    <xdr:to>
      <xdr:col>116</xdr:col>
      <xdr:colOff>152400</xdr:colOff>
      <xdr:row>31</xdr:row>
      <xdr:rowOff>39116</xdr:rowOff>
    </xdr:to>
    <xdr:cxnSp macro="">
      <xdr:nvCxnSpPr>
        <xdr:cNvPr id="738" name="直線コネクタ 737"/>
        <xdr:cNvCxnSpPr/>
      </xdr:nvCxnSpPr>
      <xdr:spPr>
        <a:xfrm>
          <a:off x="22072600" y="53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127017</xdr:rowOff>
    </xdr:from>
    <xdr:ext cx="313932" cy="259045"/>
    <xdr:sp macro="" textlink="">
      <xdr:nvSpPr>
        <xdr:cNvPr id="740" name="諸支出金平均値テキスト"/>
        <xdr:cNvSpPr txBox="1"/>
      </xdr:nvSpPr>
      <xdr:spPr>
        <a:xfrm>
          <a:off x="22212300" y="64706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104140</xdr:rowOff>
    </xdr:from>
    <xdr:to>
      <xdr:col>116</xdr:col>
      <xdr:colOff>114300</xdr:colOff>
      <xdr:row>39</xdr:row>
      <xdr:rowOff>34290</xdr:rowOff>
    </xdr:to>
    <xdr:sp macro="" textlink="">
      <xdr:nvSpPr>
        <xdr:cNvPr id="741" name="フローチャート: 判断 740"/>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66802</xdr:rowOff>
    </xdr:from>
    <xdr:to>
      <xdr:col>112</xdr:col>
      <xdr:colOff>38100</xdr:colOff>
      <xdr:row>38</xdr:row>
      <xdr:rowOff>168402</xdr:rowOff>
    </xdr:to>
    <xdr:sp macro="" textlink="">
      <xdr:nvSpPr>
        <xdr:cNvPr id="743" name="フローチャート: 判断 742"/>
        <xdr:cNvSpPr/>
      </xdr:nvSpPr>
      <xdr:spPr>
        <a:xfrm>
          <a:off x="212725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13479</xdr:rowOff>
    </xdr:from>
    <xdr:ext cx="378565" cy="259045"/>
    <xdr:sp macro="" textlink="">
      <xdr:nvSpPr>
        <xdr:cNvPr id="744" name="テキスト ボックス 743"/>
        <xdr:cNvSpPr txBox="1"/>
      </xdr:nvSpPr>
      <xdr:spPr>
        <a:xfrm>
          <a:off x="21134017" y="63571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6" name="フローチャート: 判断 745"/>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7" name="テキスト ボックス 746"/>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9652</xdr:rowOff>
    </xdr:from>
    <xdr:to>
      <xdr:col>102</xdr:col>
      <xdr:colOff>165100</xdr:colOff>
      <xdr:row>38</xdr:row>
      <xdr:rowOff>111252</xdr:rowOff>
    </xdr:to>
    <xdr:sp macro="" textlink="">
      <xdr:nvSpPr>
        <xdr:cNvPr id="749" name="フローチャート: 判断 748"/>
        <xdr:cNvSpPr/>
      </xdr:nvSpPr>
      <xdr:spPr>
        <a:xfrm>
          <a:off x="19494500" y="652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127779</xdr:rowOff>
    </xdr:from>
    <xdr:ext cx="378565" cy="259045"/>
    <xdr:sp macro="" textlink="">
      <xdr:nvSpPr>
        <xdr:cNvPr id="750" name="テキスト ボックス 749"/>
        <xdr:cNvSpPr txBox="1"/>
      </xdr:nvSpPr>
      <xdr:spPr>
        <a:xfrm>
          <a:off x="19356017" y="6299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25654</xdr:rowOff>
    </xdr:from>
    <xdr:to>
      <xdr:col>98</xdr:col>
      <xdr:colOff>38100</xdr:colOff>
      <xdr:row>38</xdr:row>
      <xdr:rowOff>127254</xdr:rowOff>
    </xdr:to>
    <xdr:sp macro="" textlink="">
      <xdr:nvSpPr>
        <xdr:cNvPr id="751" name="フローチャート: 判断 750"/>
        <xdr:cNvSpPr/>
      </xdr:nvSpPr>
      <xdr:spPr>
        <a:xfrm>
          <a:off x="18605500" y="65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143781</xdr:rowOff>
    </xdr:from>
    <xdr:ext cx="378565" cy="259045"/>
    <xdr:sp macro="" textlink="">
      <xdr:nvSpPr>
        <xdr:cNvPr id="752" name="テキスト ボックス 751"/>
        <xdr:cNvSpPr txBox="1"/>
      </xdr:nvSpPr>
      <xdr:spPr>
        <a:xfrm>
          <a:off x="18467017" y="6315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82567</xdr:rowOff>
    </xdr:from>
    <xdr:ext cx="249299" cy="259045"/>
    <xdr:sp macro="" textlink="">
      <xdr:nvSpPr>
        <xdr:cNvPr id="759" name="諸支出金該当値テキスト"/>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総務費は、庁舎建設の進捗により増加しており、類似団体平均を上回っている。</a:t>
          </a:r>
        </a:p>
        <a:p>
          <a:r>
            <a:rPr kumimoji="1" lang="ja-JP" altLang="en-US" sz="1100">
              <a:latin typeface="ＭＳ Ｐゴシック" panose="020B0600070205080204" pitchFamily="50" charset="-128"/>
              <a:ea typeface="ＭＳ Ｐゴシック" panose="020B0600070205080204" pitchFamily="50" charset="-128"/>
            </a:rPr>
            <a:t>消防費は、防災情報収集伝達システム整備の進捗により増加しており、類似団体平均を上回っている。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教育費は、動物園リニューアル事業、公民館や学校給食センターの施設整備の進捗により増加しており、類似団体平均を上回っている。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今後も引き続き、公共施設再配置計画を進め、維持管理経費の抑制を図るとともに、「第</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次行財政改革大綱」に基づき、歳出削減及び収納率向上、使用料の見直し等による自主財源の確保に努めていく。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また、大型事業が一段落する翌年度以降は、財政状況を考慮し、新たな施設整備の抑制に努めていく。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ea"/>
              <a:ea typeface="+mn-ea"/>
              <a:cs typeface="+mn-cs"/>
            </a:rPr>
            <a:t>    実質収支は、法人市民税が当初の想定を上回ったことで、前年度比で</a:t>
          </a:r>
          <a:r>
            <a:rPr kumimoji="1" lang="en-US" altLang="ja-JP" sz="1100">
              <a:solidFill>
                <a:schemeClr val="dk1"/>
              </a:solidFill>
              <a:effectLst/>
              <a:latin typeface="+mn-ea"/>
              <a:ea typeface="+mn-ea"/>
              <a:cs typeface="+mn-cs"/>
            </a:rPr>
            <a:t>6.0</a:t>
          </a:r>
          <a:r>
            <a:rPr kumimoji="1" lang="ja-JP" altLang="en-US" sz="1100">
              <a:solidFill>
                <a:schemeClr val="dk1"/>
              </a:solidFill>
              <a:effectLst/>
              <a:latin typeface="+mn-ea"/>
              <a:ea typeface="+mn-ea"/>
              <a:cs typeface="+mn-cs"/>
            </a:rPr>
            <a:t>億円増の</a:t>
          </a:r>
          <a:r>
            <a:rPr kumimoji="1" lang="en-US" altLang="ja-JP" sz="1100">
              <a:solidFill>
                <a:schemeClr val="dk1"/>
              </a:solidFill>
              <a:effectLst/>
              <a:latin typeface="+mn-ea"/>
              <a:ea typeface="+mn-ea"/>
              <a:cs typeface="+mn-cs"/>
            </a:rPr>
            <a:t>21.9</a:t>
          </a:r>
          <a:r>
            <a:rPr kumimoji="1" lang="ja-JP" altLang="en-US" sz="1100">
              <a:solidFill>
                <a:schemeClr val="dk1"/>
              </a:solidFill>
              <a:effectLst/>
              <a:latin typeface="+mn-ea"/>
              <a:ea typeface="+mn-ea"/>
              <a:cs typeface="+mn-cs"/>
            </a:rPr>
            <a:t>億円となった。</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しかしながら、庁舎建設の進捗に伴い庁舎建設基金を</a:t>
          </a:r>
          <a:r>
            <a:rPr kumimoji="1" lang="en-US" altLang="ja-JP" sz="1100">
              <a:solidFill>
                <a:schemeClr val="dk1"/>
              </a:solidFill>
              <a:effectLst/>
              <a:latin typeface="+mn-ea"/>
              <a:ea typeface="+mn-ea"/>
              <a:cs typeface="+mn-cs"/>
            </a:rPr>
            <a:t>14.8</a:t>
          </a:r>
          <a:r>
            <a:rPr kumimoji="1" lang="ja-JP" altLang="en-US" sz="1100">
              <a:solidFill>
                <a:schemeClr val="dk1"/>
              </a:solidFill>
              <a:effectLst/>
              <a:latin typeface="+mn-ea"/>
              <a:ea typeface="+mn-ea"/>
              <a:cs typeface="+mn-cs"/>
            </a:rPr>
            <a:t>億円取崩したことや、地方交付税額の減や大型建設事業に係る歳出増等による財源不足を調整するために財政調整基金を</a:t>
          </a:r>
          <a:r>
            <a:rPr kumimoji="1" lang="en-US" altLang="ja-JP" sz="1100">
              <a:solidFill>
                <a:schemeClr val="dk1"/>
              </a:solidFill>
              <a:effectLst/>
              <a:latin typeface="+mn-ea"/>
              <a:ea typeface="+mn-ea"/>
              <a:cs typeface="+mn-cs"/>
            </a:rPr>
            <a:t>33.6</a:t>
          </a:r>
          <a:r>
            <a:rPr kumimoji="1" lang="ja-JP" altLang="en-US" sz="1100">
              <a:solidFill>
                <a:schemeClr val="dk1"/>
              </a:solidFill>
              <a:effectLst/>
              <a:latin typeface="+mn-ea"/>
              <a:ea typeface="+mn-ea"/>
              <a:cs typeface="+mn-cs"/>
            </a:rPr>
            <a:t>億円取崩したことに伴い実質単年度収支は</a:t>
          </a:r>
          <a:r>
            <a:rPr kumimoji="1" lang="en-US" altLang="ja-JP" sz="1100">
              <a:solidFill>
                <a:schemeClr val="dk1"/>
              </a:solidFill>
              <a:effectLst/>
              <a:latin typeface="+mn-ea"/>
              <a:ea typeface="+mn-ea"/>
              <a:cs typeface="+mn-cs"/>
            </a:rPr>
            <a:t>12.3</a:t>
          </a:r>
          <a:r>
            <a:rPr kumimoji="1" lang="ja-JP" altLang="en-US" sz="1100">
              <a:solidFill>
                <a:schemeClr val="dk1"/>
              </a:solidFill>
              <a:effectLst/>
              <a:latin typeface="+mn-ea"/>
              <a:ea typeface="+mn-ea"/>
              <a:cs typeface="+mn-cs"/>
            </a:rPr>
            <a:t>億円の赤字となった。</a:t>
          </a:r>
          <a:endParaRPr kumimoji="1" lang="en-US" altLang="ja-JP" sz="1100">
            <a:solidFill>
              <a:schemeClr val="dk1"/>
            </a:solidFill>
            <a:effectLst/>
            <a:latin typeface="+mn-ea"/>
            <a:ea typeface="+mn-ea"/>
            <a:cs typeface="+mn-cs"/>
          </a:endParaRPr>
        </a:p>
        <a:p>
          <a:r>
            <a:rPr kumimoji="1" lang="ja-JP" altLang="ja-JP" sz="1100">
              <a:solidFill>
                <a:schemeClr val="dk1"/>
              </a:solidFill>
              <a:effectLst/>
              <a:latin typeface="+mn-ea"/>
              <a:ea typeface="+mn-ea"/>
              <a:cs typeface="+mn-cs"/>
            </a:rPr>
            <a:t>　ここ数年計画的に実施してきた大型建設事業の進捗を図るため、市債を活用してきたことによる公債費の増が見込まれることから、今後の安定的な財政運営のため、「第</a:t>
          </a:r>
          <a:r>
            <a:rPr kumimoji="1" lang="en-US" altLang="ja-JP" sz="1100">
              <a:solidFill>
                <a:schemeClr val="dk1"/>
              </a:solidFill>
              <a:effectLst/>
              <a:latin typeface="+mn-ea"/>
              <a:ea typeface="+mn-ea"/>
              <a:cs typeface="+mn-cs"/>
            </a:rPr>
            <a:t>3</a:t>
          </a:r>
          <a:r>
            <a:rPr kumimoji="1" lang="ja-JP" altLang="ja-JP" sz="1100">
              <a:solidFill>
                <a:schemeClr val="dk1"/>
              </a:solidFill>
              <a:effectLst/>
              <a:latin typeface="+mn-ea"/>
              <a:ea typeface="+mn-ea"/>
              <a:cs typeface="+mn-cs"/>
            </a:rPr>
            <a:t>次行財政改革大綱」に基づき、これまで以上に歳出削減及び収納率向上、使用料の見直し等による自主財源の確保に努める必要がある。</a:t>
          </a:r>
          <a:r>
            <a:rPr kumimoji="1" lang="ja-JP" altLang="en-US" sz="1100">
              <a:solidFill>
                <a:schemeClr val="dk1"/>
              </a:solidFill>
              <a:effectLst/>
              <a:latin typeface="+mn-ea"/>
              <a:ea typeface="+mn-ea"/>
              <a:cs typeface="+mn-cs"/>
            </a:rPr>
            <a:t>また、平成</a:t>
          </a:r>
          <a:r>
            <a:rPr kumimoji="1" lang="en-US" altLang="ja-JP" sz="1100">
              <a:solidFill>
                <a:schemeClr val="dk1"/>
              </a:solidFill>
              <a:effectLst/>
              <a:latin typeface="+mn-ea"/>
              <a:ea typeface="+mn-ea"/>
              <a:cs typeface="+mn-cs"/>
            </a:rPr>
            <a:t>30</a:t>
          </a:r>
          <a:r>
            <a:rPr kumimoji="1" lang="ja-JP" altLang="en-US" sz="1100">
              <a:solidFill>
                <a:schemeClr val="dk1"/>
              </a:solidFill>
              <a:effectLst/>
              <a:latin typeface="+mn-ea"/>
              <a:ea typeface="+mn-ea"/>
              <a:cs typeface="+mn-cs"/>
            </a:rPr>
            <a:t>年</a:t>
          </a:r>
          <a:r>
            <a:rPr kumimoji="1" lang="en-US" altLang="ja-JP" sz="1100">
              <a:solidFill>
                <a:schemeClr val="dk1"/>
              </a:solidFill>
              <a:effectLst/>
              <a:latin typeface="+mn-ea"/>
              <a:ea typeface="+mn-ea"/>
              <a:cs typeface="+mn-cs"/>
            </a:rPr>
            <a:t>2</a:t>
          </a:r>
          <a:r>
            <a:rPr kumimoji="1" lang="ja-JP" altLang="en-US" sz="1100">
              <a:solidFill>
                <a:schemeClr val="dk1"/>
              </a:solidFill>
              <a:effectLst/>
              <a:latin typeface="+mn-ea"/>
              <a:ea typeface="+mn-ea"/>
              <a:cs typeface="+mn-cs"/>
            </a:rPr>
            <a:t>月に策定した緊急財政対策に基づき、新たな施設整備の抑制に努めていく。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山口県周南市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モーターボート競走事業会計、水道事業会計、一般会計の黒字額が大きいため、今後、連結実質赤字比率が赤字になることはないと推測される。</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年度から、全会計で黒字になっており、引き続き、赤字会計が生じないよう健全化を進める。</a:t>
          </a:r>
        </a:p>
        <a:p>
          <a:endParaRPr kumimoji="1" lang="ja-JP" altLang="en-US" sz="1400">
            <a:latin typeface="ＭＳ ゴシック" pitchFamily="49" charset="-128"/>
            <a:ea typeface="ＭＳ ゴシック" pitchFamily="49" charset="-128"/>
          </a:endParaRP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過去の赤字会計の状況</a:t>
          </a:r>
          <a:r>
            <a:rPr kumimoji="1" lang="en-US" altLang="ja-JP" sz="1400">
              <a:latin typeface="ＭＳ ゴシック" pitchFamily="49" charset="-128"/>
              <a:ea typeface="ＭＳ ゴシック" pitchFamily="49" charset="-128"/>
            </a:rPr>
            <a:t>】</a:t>
          </a:r>
        </a:p>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国民健康保険特別会計（平成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a:t>
          </a:r>
        </a:p>
        <a:p>
          <a:r>
            <a:rPr kumimoji="1" lang="ja-JP" altLang="en-US" sz="1400">
              <a:latin typeface="ＭＳ ゴシック" pitchFamily="49" charset="-128"/>
              <a:ea typeface="ＭＳ ゴシック" pitchFamily="49" charset="-128"/>
            </a:rPr>
            <a:t>　保険給付費や負担金の増加の一方、国庫支出金や保険料収入の減により赤字となった。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20&#24066;&#30010;&#22238;&#31572;/02%20&#35519;&#26619;&#34920;/&#9675;12%20&#12304;&#36001;&#25919;&#29366;&#27841;&#36039;&#26009;&#38598;&#12305;_352152_&#21608;&#21335;&#24066;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F51">
            <v>91.3</v>
          </cell>
          <cell r="CN51">
            <v>78.3</v>
          </cell>
          <cell r="CV51">
            <v>90.7</v>
          </cell>
        </row>
        <row r="53">
          <cell r="CF53">
            <v>64.8</v>
          </cell>
          <cell r="CN53">
            <v>65.400000000000006</v>
          </cell>
          <cell r="CV53">
            <v>63.9</v>
          </cell>
        </row>
        <row r="55">
          <cell r="AN55" t="str">
            <v>類似団体内平均値</v>
          </cell>
          <cell r="CF55">
            <v>15.8</v>
          </cell>
          <cell r="CN55">
            <v>6.5</v>
          </cell>
          <cell r="CV55">
            <v>5.8</v>
          </cell>
        </row>
        <row r="57">
          <cell r="CF57">
            <v>54.5</v>
          </cell>
          <cell r="CN57">
            <v>57.2</v>
          </cell>
          <cell r="CV57">
            <v>58.5</v>
          </cell>
        </row>
        <row r="72">
          <cell r="BP72" t="str">
            <v>H25</v>
          </cell>
          <cell r="BX72" t="str">
            <v>H26</v>
          </cell>
          <cell r="CF72" t="str">
            <v>H27</v>
          </cell>
          <cell r="CN72" t="str">
            <v>H28</v>
          </cell>
          <cell r="CV72" t="str">
            <v>H29</v>
          </cell>
        </row>
        <row r="73">
          <cell r="AN73" t="str">
            <v>当該団体値</v>
          </cell>
          <cell r="BP73">
            <v>84.4</v>
          </cell>
          <cell r="BX73">
            <v>88.7</v>
          </cell>
          <cell r="CF73">
            <v>91.3</v>
          </cell>
          <cell r="CN73">
            <v>78.3</v>
          </cell>
          <cell r="CV73">
            <v>90.7</v>
          </cell>
        </row>
        <row r="75">
          <cell r="BP75">
            <v>8.8000000000000007</v>
          </cell>
          <cell r="BX75">
            <v>8.6</v>
          </cell>
          <cell r="CF75">
            <v>8.1</v>
          </cell>
          <cell r="CN75">
            <v>7.9</v>
          </cell>
          <cell r="CV75">
            <v>7.9</v>
          </cell>
        </row>
        <row r="77">
          <cell r="AN77" t="str">
            <v>類似団体内平均値</v>
          </cell>
          <cell r="BP77">
            <v>37.6</v>
          </cell>
          <cell r="BX77">
            <v>33.799999999999997</v>
          </cell>
          <cell r="CF77">
            <v>15.8</v>
          </cell>
          <cell r="CN77">
            <v>6.5</v>
          </cell>
          <cell r="CV77">
            <v>5.8</v>
          </cell>
        </row>
        <row r="79">
          <cell r="BP79">
            <v>7.9</v>
          </cell>
          <cell r="BX79">
            <v>7.1</v>
          </cell>
          <cell r="CF79">
            <v>6.2</v>
          </cell>
          <cell r="CN79">
            <v>5.9</v>
          </cell>
          <cell r="CV79">
            <v>5.3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73</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75</v>
      </c>
      <c r="C3" s="382"/>
      <c r="D3" s="382"/>
      <c r="E3" s="383"/>
      <c r="F3" s="383"/>
      <c r="G3" s="383"/>
      <c r="H3" s="383"/>
      <c r="I3" s="383"/>
      <c r="J3" s="383"/>
      <c r="K3" s="383"/>
      <c r="L3" s="383" t="s">
        <v>76</v>
      </c>
      <c r="M3" s="383"/>
      <c r="N3" s="383"/>
      <c r="O3" s="383"/>
      <c r="P3" s="383"/>
      <c r="Q3" s="383"/>
      <c r="R3" s="390"/>
      <c r="S3" s="390"/>
      <c r="T3" s="390"/>
      <c r="U3" s="390"/>
      <c r="V3" s="391"/>
      <c r="W3" s="365" t="s">
        <v>77</v>
      </c>
      <c r="X3" s="366"/>
      <c r="Y3" s="366"/>
      <c r="Z3" s="366"/>
      <c r="AA3" s="366"/>
      <c r="AB3" s="382"/>
      <c r="AC3" s="390" t="s">
        <v>78</v>
      </c>
      <c r="AD3" s="366"/>
      <c r="AE3" s="366"/>
      <c r="AF3" s="366"/>
      <c r="AG3" s="366"/>
      <c r="AH3" s="366"/>
      <c r="AI3" s="366"/>
      <c r="AJ3" s="366"/>
      <c r="AK3" s="366"/>
      <c r="AL3" s="367"/>
      <c r="AM3" s="365" t="s">
        <v>79</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80</v>
      </c>
      <c r="BO3" s="366"/>
      <c r="BP3" s="366"/>
      <c r="BQ3" s="366"/>
      <c r="BR3" s="366"/>
      <c r="BS3" s="366"/>
      <c r="BT3" s="366"/>
      <c r="BU3" s="367"/>
      <c r="BV3" s="365" t="s">
        <v>81</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82</v>
      </c>
      <c r="CU3" s="366"/>
      <c r="CV3" s="366"/>
      <c r="CW3" s="366"/>
      <c r="CX3" s="366"/>
      <c r="CY3" s="366"/>
      <c r="CZ3" s="366"/>
      <c r="DA3" s="367"/>
      <c r="DB3" s="365" t="s">
        <v>83</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84</v>
      </c>
      <c r="AZ4" s="369"/>
      <c r="BA4" s="369"/>
      <c r="BB4" s="369"/>
      <c r="BC4" s="369"/>
      <c r="BD4" s="369"/>
      <c r="BE4" s="369"/>
      <c r="BF4" s="369"/>
      <c r="BG4" s="369"/>
      <c r="BH4" s="369"/>
      <c r="BI4" s="369"/>
      <c r="BJ4" s="369"/>
      <c r="BK4" s="369"/>
      <c r="BL4" s="369"/>
      <c r="BM4" s="370"/>
      <c r="BN4" s="371">
        <v>73825345</v>
      </c>
      <c r="BO4" s="372"/>
      <c r="BP4" s="372"/>
      <c r="BQ4" s="372"/>
      <c r="BR4" s="372"/>
      <c r="BS4" s="372"/>
      <c r="BT4" s="372"/>
      <c r="BU4" s="373"/>
      <c r="BV4" s="371">
        <v>65452147</v>
      </c>
      <c r="BW4" s="372"/>
      <c r="BX4" s="372"/>
      <c r="BY4" s="372"/>
      <c r="BZ4" s="372"/>
      <c r="CA4" s="372"/>
      <c r="CB4" s="372"/>
      <c r="CC4" s="373"/>
      <c r="CD4" s="374" t="s">
        <v>85</v>
      </c>
      <c r="CE4" s="375"/>
      <c r="CF4" s="375"/>
      <c r="CG4" s="375"/>
      <c r="CH4" s="375"/>
      <c r="CI4" s="375"/>
      <c r="CJ4" s="375"/>
      <c r="CK4" s="375"/>
      <c r="CL4" s="375"/>
      <c r="CM4" s="375"/>
      <c r="CN4" s="375"/>
      <c r="CO4" s="375"/>
      <c r="CP4" s="375"/>
      <c r="CQ4" s="375"/>
      <c r="CR4" s="375"/>
      <c r="CS4" s="376"/>
      <c r="CT4" s="377">
        <v>6</v>
      </c>
      <c r="CU4" s="378"/>
      <c r="CV4" s="378"/>
      <c r="CW4" s="378"/>
      <c r="CX4" s="378"/>
      <c r="CY4" s="378"/>
      <c r="CZ4" s="378"/>
      <c r="DA4" s="379"/>
      <c r="DB4" s="377">
        <v>4.4000000000000004</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86</v>
      </c>
      <c r="AN5" s="438"/>
      <c r="AO5" s="438"/>
      <c r="AP5" s="438"/>
      <c r="AQ5" s="438"/>
      <c r="AR5" s="438"/>
      <c r="AS5" s="438"/>
      <c r="AT5" s="439"/>
      <c r="AU5" s="440" t="s">
        <v>87</v>
      </c>
      <c r="AV5" s="441"/>
      <c r="AW5" s="441"/>
      <c r="AX5" s="441"/>
      <c r="AY5" s="442" t="s">
        <v>88</v>
      </c>
      <c r="AZ5" s="443"/>
      <c r="BA5" s="443"/>
      <c r="BB5" s="443"/>
      <c r="BC5" s="443"/>
      <c r="BD5" s="443"/>
      <c r="BE5" s="443"/>
      <c r="BF5" s="443"/>
      <c r="BG5" s="443"/>
      <c r="BH5" s="443"/>
      <c r="BI5" s="443"/>
      <c r="BJ5" s="443"/>
      <c r="BK5" s="443"/>
      <c r="BL5" s="443"/>
      <c r="BM5" s="444"/>
      <c r="BN5" s="408">
        <v>70762188</v>
      </c>
      <c r="BO5" s="409"/>
      <c r="BP5" s="409"/>
      <c r="BQ5" s="409"/>
      <c r="BR5" s="409"/>
      <c r="BS5" s="409"/>
      <c r="BT5" s="409"/>
      <c r="BU5" s="410"/>
      <c r="BV5" s="408">
        <v>63597768</v>
      </c>
      <c r="BW5" s="409"/>
      <c r="BX5" s="409"/>
      <c r="BY5" s="409"/>
      <c r="BZ5" s="409"/>
      <c r="CA5" s="409"/>
      <c r="CB5" s="409"/>
      <c r="CC5" s="410"/>
      <c r="CD5" s="411" t="s">
        <v>89</v>
      </c>
      <c r="CE5" s="412"/>
      <c r="CF5" s="412"/>
      <c r="CG5" s="412"/>
      <c r="CH5" s="412"/>
      <c r="CI5" s="412"/>
      <c r="CJ5" s="412"/>
      <c r="CK5" s="412"/>
      <c r="CL5" s="412"/>
      <c r="CM5" s="412"/>
      <c r="CN5" s="412"/>
      <c r="CO5" s="412"/>
      <c r="CP5" s="412"/>
      <c r="CQ5" s="412"/>
      <c r="CR5" s="412"/>
      <c r="CS5" s="413"/>
      <c r="CT5" s="405">
        <v>96</v>
      </c>
      <c r="CU5" s="406"/>
      <c r="CV5" s="406"/>
      <c r="CW5" s="406"/>
      <c r="CX5" s="406"/>
      <c r="CY5" s="406"/>
      <c r="CZ5" s="406"/>
      <c r="DA5" s="407"/>
      <c r="DB5" s="405">
        <v>92.8</v>
      </c>
      <c r="DC5" s="406"/>
      <c r="DD5" s="406"/>
      <c r="DE5" s="406"/>
      <c r="DF5" s="406"/>
      <c r="DG5" s="406"/>
      <c r="DH5" s="406"/>
      <c r="DI5" s="407"/>
      <c r="DJ5" s="165"/>
      <c r="DK5" s="165"/>
      <c r="DL5" s="165"/>
      <c r="DM5" s="165"/>
      <c r="DN5" s="165"/>
      <c r="DO5" s="165"/>
    </row>
    <row r="6" spans="1:119" ht="18.75" customHeight="1">
      <c r="A6" s="166"/>
      <c r="B6" s="414" t="s">
        <v>90</v>
      </c>
      <c r="C6" s="415"/>
      <c r="D6" s="415"/>
      <c r="E6" s="416"/>
      <c r="F6" s="416"/>
      <c r="G6" s="416"/>
      <c r="H6" s="416"/>
      <c r="I6" s="416"/>
      <c r="J6" s="416"/>
      <c r="K6" s="416"/>
      <c r="L6" s="416" t="s">
        <v>91</v>
      </c>
      <c r="M6" s="416"/>
      <c r="N6" s="416"/>
      <c r="O6" s="416"/>
      <c r="P6" s="416"/>
      <c r="Q6" s="416"/>
      <c r="R6" s="420"/>
      <c r="S6" s="420"/>
      <c r="T6" s="420"/>
      <c r="U6" s="420"/>
      <c r="V6" s="421"/>
      <c r="W6" s="424" t="s">
        <v>92</v>
      </c>
      <c r="X6" s="425"/>
      <c r="Y6" s="425"/>
      <c r="Z6" s="425"/>
      <c r="AA6" s="425"/>
      <c r="AB6" s="415"/>
      <c r="AC6" s="428" t="s">
        <v>93</v>
      </c>
      <c r="AD6" s="429"/>
      <c r="AE6" s="429"/>
      <c r="AF6" s="429"/>
      <c r="AG6" s="429"/>
      <c r="AH6" s="429"/>
      <c r="AI6" s="429"/>
      <c r="AJ6" s="429"/>
      <c r="AK6" s="429"/>
      <c r="AL6" s="430"/>
      <c r="AM6" s="437" t="s">
        <v>94</v>
      </c>
      <c r="AN6" s="438"/>
      <c r="AO6" s="438"/>
      <c r="AP6" s="438"/>
      <c r="AQ6" s="438"/>
      <c r="AR6" s="438"/>
      <c r="AS6" s="438"/>
      <c r="AT6" s="439"/>
      <c r="AU6" s="440" t="s">
        <v>87</v>
      </c>
      <c r="AV6" s="441"/>
      <c r="AW6" s="441"/>
      <c r="AX6" s="441"/>
      <c r="AY6" s="442" t="s">
        <v>95</v>
      </c>
      <c r="AZ6" s="443"/>
      <c r="BA6" s="443"/>
      <c r="BB6" s="443"/>
      <c r="BC6" s="443"/>
      <c r="BD6" s="443"/>
      <c r="BE6" s="443"/>
      <c r="BF6" s="443"/>
      <c r="BG6" s="443"/>
      <c r="BH6" s="443"/>
      <c r="BI6" s="443"/>
      <c r="BJ6" s="443"/>
      <c r="BK6" s="443"/>
      <c r="BL6" s="443"/>
      <c r="BM6" s="444"/>
      <c r="BN6" s="408">
        <v>3063157</v>
      </c>
      <c r="BO6" s="409"/>
      <c r="BP6" s="409"/>
      <c r="BQ6" s="409"/>
      <c r="BR6" s="409"/>
      <c r="BS6" s="409"/>
      <c r="BT6" s="409"/>
      <c r="BU6" s="410"/>
      <c r="BV6" s="408">
        <v>1854379</v>
      </c>
      <c r="BW6" s="409"/>
      <c r="BX6" s="409"/>
      <c r="BY6" s="409"/>
      <c r="BZ6" s="409"/>
      <c r="CA6" s="409"/>
      <c r="CB6" s="409"/>
      <c r="CC6" s="410"/>
      <c r="CD6" s="411" t="s">
        <v>96</v>
      </c>
      <c r="CE6" s="412"/>
      <c r="CF6" s="412"/>
      <c r="CG6" s="412"/>
      <c r="CH6" s="412"/>
      <c r="CI6" s="412"/>
      <c r="CJ6" s="412"/>
      <c r="CK6" s="412"/>
      <c r="CL6" s="412"/>
      <c r="CM6" s="412"/>
      <c r="CN6" s="412"/>
      <c r="CO6" s="412"/>
      <c r="CP6" s="412"/>
      <c r="CQ6" s="412"/>
      <c r="CR6" s="412"/>
      <c r="CS6" s="413"/>
      <c r="CT6" s="445">
        <v>101.6</v>
      </c>
      <c r="CU6" s="446"/>
      <c r="CV6" s="446"/>
      <c r="CW6" s="446"/>
      <c r="CX6" s="446"/>
      <c r="CY6" s="446"/>
      <c r="CZ6" s="446"/>
      <c r="DA6" s="447"/>
      <c r="DB6" s="445">
        <v>99</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97</v>
      </c>
      <c r="AN7" s="438"/>
      <c r="AO7" s="438"/>
      <c r="AP7" s="438"/>
      <c r="AQ7" s="438"/>
      <c r="AR7" s="438"/>
      <c r="AS7" s="438"/>
      <c r="AT7" s="439"/>
      <c r="AU7" s="440" t="s">
        <v>87</v>
      </c>
      <c r="AV7" s="441"/>
      <c r="AW7" s="441"/>
      <c r="AX7" s="441"/>
      <c r="AY7" s="442" t="s">
        <v>98</v>
      </c>
      <c r="AZ7" s="443"/>
      <c r="BA7" s="443"/>
      <c r="BB7" s="443"/>
      <c r="BC7" s="443"/>
      <c r="BD7" s="443"/>
      <c r="BE7" s="443"/>
      <c r="BF7" s="443"/>
      <c r="BG7" s="443"/>
      <c r="BH7" s="443"/>
      <c r="BI7" s="443"/>
      <c r="BJ7" s="443"/>
      <c r="BK7" s="443"/>
      <c r="BL7" s="443"/>
      <c r="BM7" s="444"/>
      <c r="BN7" s="408">
        <v>878065</v>
      </c>
      <c r="BO7" s="409"/>
      <c r="BP7" s="409"/>
      <c r="BQ7" s="409"/>
      <c r="BR7" s="409"/>
      <c r="BS7" s="409"/>
      <c r="BT7" s="409"/>
      <c r="BU7" s="410"/>
      <c r="BV7" s="408">
        <v>271773</v>
      </c>
      <c r="BW7" s="409"/>
      <c r="BX7" s="409"/>
      <c r="BY7" s="409"/>
      <c r="BZ7" s="409"/>
      <c r="CA7" s="409"/>
      <c r="CB7" s="409"/>
      <c r="CC7" s="410"/>
      <c r="CD7" s="411" t="s">
        <v>99</v>
      </c>
      <c r="CE7" s="412"/>
      <c r="CF7" s="412"/>
      <c r="CG7" s="412"/>
      <c r="CH7" s="412"/>
      <c r="CI7" s="412"/>
      <c r="CJ7" s="412"/>
      <c r="CK7" s="412"/>
      <c r="CL7" s="412"/>
      <c r="CM7" s="412"/>
      <c r="CN7" s="412"/>
      <c r="CO7" s="412"/>
      <c r="CP7" s="412"/>
      <c r="CQ7" s="412"/>
      <c r="CR7" s="412"/>
      <c r="CS7" s="413"/>
      <c r="CT7" s="408">
        <v>36219429</v>
      </c>
      <c r="CU7" s="409"/>
      <c r="CV7" s="409"/>
      <c r="CW7" s="409"/>
      <c r="CX7" s="409"/>
      <c r="CY7" s="409"/>
      <c r="CZ7" s="409"/>
      <c r="DA7" s="410"/>
      <c r="DB7" s="408">
        <v>36191950</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100</v>
      </c>
      <c r="AN8" s="438"/>
      <c r="AO8" s="438"/>
      <c r="AP8" s="438"/>
      <c r="AQ8" s="438"/>
      <c r="AR8" s="438"/>
      <c r="AS8" s="438"/>
      <c r="AT8" s="439"/>
      <c r="AU8" s="440" t="s">
        <v>101</v>
      </c>
      <c r="AV8" s="441"/>
      <c r="AW8" s="441"/>
      <c r="AX8" s="441"/>
      <c r="AY8" s="442" t="s">
        <v>102</v>
      </c>
      <c r="AZ8" s="443"/>
      <c r="BA8" s="443"/>
      <c r="BB8" s="443"/>
      <c r="BC8" s="443"/>
      <c r="BD8" s="443"/>
      <c r="BE8" s="443"/>
      <c r="BF8" s="443"/>
      <c r="BG8" s="443"/>
      <c r="BH8" s="443"/>
      <c r="BI8" s="443"/>
      <c r="BJ8" s="443"/>
      <c r="BK8" s="443"/>
      <c r="BL8" s="443"/>
      <c r="BM8" s="444"/>
      <c r="BN8" s="408">
        <v>2185092</v>
      </c>
      <c r="BO8" s="409"/>
      <c r="BP8" s="409"/>
      <c r="BQ8" s="409"/>
      <c r="BR8" s="409"/>
      <c r="BS8" s="409"/>
      <c r="BT8" s="409"/>
      <c r="BU8" s="410"/>
      <c r="BV8" s="408">
        <v>1582606</v>
      </c>
      <c r="BW8" s="409"/>
      <c r="BX8" s="409"/>
      <c r="BY8" s="409"/>
      <c r="BZ8" s="409"/>
      <c r="CA8" s="409"/>
      <c r="CB8" s="409"/>
      <c r="CC8" s="410"/>
      <c r="CD8" s="411" t="s">
        <v>103</v>
      </c>
      <c r="CE8" s="412"/>
      <c r="CF8" s="412"/>
      <c r="CG8" s="412"/>
      <c r="CH8" s="412"/>
      <c r="CI8" s="412"/>
      <c r="CJ8" s="412"/>
      <c r="CK8" s="412"/>
      <c r="CL8" s="412"/>
      <c r="CM8" s="412"/>
      <c r="CN8" s="412"/>
      <c r="CO8" s="412"/>
      <c r="CP8" s="412"/>
      <c r="CQ8" s="412"/>
      <c r="CR8" s="412"/>
      <c r="CS8" s="413"/>
      <c r="CT8" s="448">
        <v>0.79</v>
      </c>
      <c r="CU8" s="449"/>
      <c r="CV8" s="449"/>
      <c r="CW8" s="449"/>
      <c r="CX8" s="449"/>
      <c r="CY8" s="449"/>
      <c r="CZ8" s="449"/>
      <c r="DA8" s="450"/>
      <c r="DB8" s="448">
        <v>0.79</v>
      </c>
      <c r="DC8" s="449"/>
      <c r="DD8" s="449"/>
      <c r="DE8" s="449"/>
      <c r="DF8" s="449"/>
      <c r="DG8" s="449"/>
      <c r="DH8" s="449"/>
      <c r="DI8" s="450"/>
      <c r="DJ8" s="165"/>
      <c r="DK8" s="165"/>
      <c r="DL8" s="165"/>
      <c r="DM8" s="165"/>
      <c r="DN8" s="165"/>
      <c r="DO8" s="165"/>
    </row>
    <row r="9" spans="1:119" ht="18.75" customHeight="1" thickBot="1">
      <c r="A9" s="166"/>
      <c r="B9" s="402" t="s">
        <v>104</v>
      </c>
      <c r="C9" s="403"/>
      <c r="D9" s="403"/>
      <c r="E9" s="403"/>
      <c r="F9" s="403"/>
      <c r="G9" s="403"/>
      <c r="H9" s="403"/>
      <c r="I9" s="403"/>
      <c r="J9" s="403"/>
      <c r="K9" s="451"/>
      <c r="L9" s="452" t="s">
        <v>105</v>
      </c>
      <c r="M9" s="453"/>
      <c r="N9" s="453"/>
      <c r="O9" s="453"/>
      <c r="P9" s="453"/>
      <c r="Q9" s="454"/>
      <c r="R9" s="455">
        <v>144842</v>
      </c>
      <c r="S9" s="456"/>
      <c r="T9" s="456"/>
      <c r="U9" s="456"/>
      <c r="V9" s="457"/>
      <c r="W9" s="365" t="s">
        <v>106</v>
      </c>
      <c r="X9" s="366"/>
      <c r="Y9" s="366"/>
      <c r="Z9" s="366"/>
      <c r="AA9" s="366"/>
      <c r="AB9" s="366"/>
      <c r="AC9" s="366"/>
      <c r="AD9" s="366"/>
      <c r="AE9" s="366"/>
      <c r="AF9" s="366"/>
      <c r="AG9" s="366"/>
      <c r="AH9" s="366"/>
      <c r="AI9" s="366"/>
      <c r="AJ9" s="366"/>
      <c r="AK9" s="366"/>
      <c r="AL9" s="367"/>
      <c r="AM9" s="437" t="s">
        <v>107</v>
      </c>
      <c r="AN9" s="438"/>
      <c r="AO9" s="438"/>
      <c r="AP9" s="438"/>
      <c r="AQ9" s="438"/>
      <c r="AR9" s="438"/>
      <c r="AS9" s="438"/>
      <c r="AT9" s="439"/>
      <c r="AU9" s="440" t="s">
        <v>87</v>
      </c>
      <c r="AV9" s="441"/>
      <c r="AW9" s="441"/>
      <c r="AX9" s="441"/>
      <c r="AY9" s="442" t="s">
        <v>108</v>
      </c>
      <c r="AZ9" s="443"/>
      <c r="BA9" s="443"/>
      <c r="BB9" s="443"/>
      <c r="BC9" s="443"/>
      <c r="BD9" s="443"/>
      <c r="BE9" s="443"/>
      <c r="BF9" s="443"/>
      <c r="BG9" s="443"/>
      <c r="BH9" s="443"/>
      <c r="BI9" s="443"/>
      <c r="BJ9" s="443"/>
      <c r="BK9" s="443"/>
      <c r="BL9" s="443"/>
      <c r="BM9" s="444"/>
      <c r="BN9" s="408">
        <v>602486</v>
      </c>
      <c r="BO9" s="409"/>
      <c r="BP9" s="409"/>
      <c r="BQ9" s="409"/>
      <c r="BR9" s="409"/>
      <c r="BS9" s="409"/>
      <c r="BT9" s="409"/>
      <c r="BU9" s="410"/>
      <c r="BV9" s="408">
        <v>-732183</v>
      </c>
      <c r="BW9" s="409"/>
      <c r="BX9" s="409"/>
      <c r="BY9" s="409"/>
      <c r="BZ9" s="409"/>
      <c r="CA9" s="409"/>
      <c r="CB9" s="409"/>
      <c r="CC9" s="410"/>
      <c r="CD9" s="411" t="s">
        <v>109</v>
      </c>
      <c r="CE9" s="412"/>
      <c r="CF9" s="412"/>
      <c r="CG9" s="412"/>
      <c r="CH9" s="412"/>
      <c r="CI9" s="412"/>
      <c r="CJ9" s="412"/>
      <c r="CK9" s="412"/>
      <c r="CL9" s="412"/>
      <c r="CM9" s="412"/>
      <c r="CN9" s="412"/>
      <c r="CO9" s="412"/>
      <c r="CP9" s="412"/>
      <c r="CQ9" s="412"/>
      <c r="CR9" s="412"/>
      <c r="CS9" s="413"/>
      <c r="CT9" s="405">
        <v>16.2</v>
      </c>
      <c r="CU9" s="406"/>
      <c r="CV9" s="406"/>
      <c r="CW9" s="406"/>
      <c r="CX9" s="406"/>
      <c r="CY9" s="406"/>
      <c r="CZ9" s="406"/>
      <c r="DA9" s="407"/>
      <c r="DB9" s="405">
        <v>16</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110</v>
      </c>
      <c r="M10" s="438"/>
      <c r="N10" s="438"/>
      <c r="O10" s="438"/>
      <c r="P10" s="438"/>
      <c r="Q10" s="439"/>
      <c r="R10" s="459">
        <v>149487</v>
      </c>
      <c r="S10" s="460"/>
      <c r="T10" s="460"/>
      <c r="U10" s="460"/>
      <c r="V10" s="461"/>
      <c r="W10" s="396"/>
      <c r="X10" s="397"/>
      <c r="Y10" s="397"/>
      <c r="Z10" s="397"/>
      <c r="AA10" s="397"/>
      <c r="AB10" s="397"/>
      <c r="AC10" s="397"/>
      <c r="AD10" s="397"/>
      <c r="AE10" s="397"/>
      <c r="AF10" s="397"/>
      <c r="AG10" s="397"/>
      <c r="AH10" s="397"/>
      <c r="AI10" s="397"/>
      <c r="AJ10" s="397"/>
      <c r="AK10" s="397"/>
      <c r="AL10" s="400"/>
      <c r="AM10" s="437" t="s">
        <v>111</v>
      </c>
      <c r="AN10" s="438"/>
      <c r="AO10" s="438"/>
      <c r="AP10" s="438"/>
      <c r="AQ10" s="438"/>
      <c r="AR10" s="438"/>
      <c r="AS10" s="438"/>
      <c r="AT10" s="439"/>
      <c r="AU10" s="440" t="s">
        <v>112</v>
      </c>
      <c r="AV10" s="441"/>
      <c r="AW10" s="441"/>
      <c r="AX10" s="441"/>
      <c r="AY10" s="442" t="s">
        <v>113</v>
      </c>
      <c r="AZ10" s="443"/>
      <c r="BA10" s="443"/>
      <c r="BB10" s="443"/>
      <c r="BC10" s="443"/>
      <c r="BD10" s="443"/>
      <c r="BE10" s="443"/>
      <c r="BF10" s="443"/>
      <c r="BG10" s="443"/>
      <c r="BH10" s="443"/>
      <c r="BI10" s="443"/>
      <c r="BJ10" s="443"/>
      <c r="BK10" s="443"/>
      <c r="BL10" s="443"/>
      <c r="BM10" s="444"/>
      <c r="BN10" s="408">
        <v>1535031</v>
      </c>
      <c r="BO10" s="409"/>
      <c r="BP10" s="409"/>
      <c r="BQ10" s="409"/>
      <c r="BR10" s="409"/>
      <c r="BS10" s="409"/>
      <c r="BT10" s="409"/>
      <c r="BU10" s="410"/>
      <c r="BV10" s="408">
        <v>2716184</v>
      </c>
      <c r="BW10" s="409"/>
      <c r="BX10" s="409"/>
      <c r="BY10" s="409"/>
      <c r="BZ10" s="409"/>
      <c r="CA10" s="409"/>
      <c r="CB10" s="409"/>
      <c r="CC10" s="410"/>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115</v>
      </c>
      <c r="M11" s="463"/>
      <c r="N11" s="463"/>
      <c r="O11" s="463"/>
      <c r="P11" s="463"/>
      <c r="Q11" s="464"/>
      <c r="R11" s="465" t="s">
        <v>116</v>
      </c>
      <c r="S11" s="466"/>
      <c r="T11" s="466"/>
      <c r="U11" s="466"/>
      <c r="V11" s="467"/>
      <c r="W11" s="396"/>
      <c r="X11" s="397"/>
      <c r="Y11" s="397"/>
      <c r="Z11" s="397"/>
      <c r="AA11" s="397"/>
      <c r="AB11" s="397"/>
      <c r="AC11" s="397"/>
      <c r="AD11" s="397"/>
      <c r="AE11" s="397"/>
      <c r="AF11" s="397"/>
      <c r="AG11" s="397"/>
      <c r="AH11" s="397"/>
      <c r="AI11" s="397"/>
      <c r="AJ11" s="397"/>
      <c r="AK11" s="397"/>
      <c r="AL11" s="400"/>
      <c r="AM11" s="437" t="s">
        <v>117</v>
      </c>
      <c r="AN11" s="438"/>
      <c r="AO11" s="438"/>
      <c r="AP11" s="438"/>
      <c r="AQ11" s="438"/>
      <c r="AR11" s="438"/>
      <c r="AS11" s="438"/>
      <c r="AT11" s="439"/>
      <c r="AU11" s="440" t="s">
        <v>118</v>
      </c>
      <c r="AV11" s="441"/>
      <c r="AW11" s="441"/>
      <c r="AX11" s="441"/>
      <c r="AY11" s="442" t="s">
        <v>119</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120</v>
      </c>
      <c r="CE11" s="412"/>
      <c r="CF11" s="412"/>
      <c r="CG11" s="412"/>
      <c r="CH11" s="412"/>
      <c r="CI11" s="412"/>
      <c r="CJ11" s="412"/>
      <c r="CK11" s="412"/>
      <c r="CL11" s="412"/>
      <c r="CM11" s="412"/>
      <c r="CN11" s="412"/>
      <c r="CO11" s="412"/>
      <c r="CP11" s="412"/>
      <c r="CQ11" s="412"/>
      <c r="CR11" s="412"/>
      <c r="CS11" s="413"/>
      <c r="CT11" s="448" t="s">
        <v>121</v>
      </c>
      <c r="CU11" s="449"/>
      <c r="CV11" s="449"/>
      <c r="CW11" s="449"/>
      <c r="CX11" s="449"/>
      <c r="CY11" s="449"/>
      <c r="CZ11" s="449"/>
      <c r="DA11" s="450"/>
      <c r="DB11" s="448" t="s">
        <v>121</v>
      </c>
      <c r="DC11" s="449"/>
      <c r="DD11" s="449"/>
      <c r="DE11" s="449"/>
      <c r="DF11" s="449"/>
      <c r="DG11" s="449"/>
      <c r="DH11" s="449"/>
      <c r="DI11" s="450"/>
      <c r="DJ11" s="165"/>
      <c r="DK11" s="165"/>
      <c r="DL11" s="165"/>
      <c r="DM11" s="165"/>
      <c r="DN11" s="165"/>
      <c r="DO11" s="165"/>
    </row>
    <row r="12" spans="1:119" ht="18.75" customHeight="1">
      <c r="A12" s="166"/>
      <c r="B12" s="468" t="s">
        <v>122</v>
      </c>
      <c r="C12" s="469"/>
      <c r="D12" s="469"/>
      <c r="E12" s="469"/>
      <c r="F12" s="469"/>
      <c r="G12" s="469"/>
      <c r="H12" s="469"/>
      <c r="I12" s="469"/>
      <c r="J12" s="469"/>
      <c r="K12" s="470"/>
      <c r="L12" s="477" t="s">
        <v>123</v>
      </c>
      <c r="M12" s="478"/>
      <c r="N12" s="478"/>
      <c r="O12" s="478"/>
      <c r="P12" s="478"/>
      <c r="Q12" s="479"/>
      <c r="R12" s="480">
        <v>145188</v>
      </c>
      <c r="S12" s="481"/>
      <c r="T12" s="481"/>
      <c r="U12" s="481"/>
      <c r="V12" s="482"/>
      <c r="W12" s="483" t="s">
        <v>1</v>
      </c>
      <c r="X12" s="441"/>
      <c r="Y12" s="441"/>
      <c r="Z12" s="441"/>
      <c r="AA12" s="441"/>
      <c r="AB12" s="484"/>
      <c r="AC12" s="440" t="s">
        <v>124</v>
      </c>
      <c r="AD12" s="441"/>
      <c r="AE12" s="441"/>
      <c r="AF12" s="441"/>
      <c r="AG12" s="484"/>
      <c r="AH12" s="440" t="s">
        <v>125</v>
      </c>
      <c r="AI12" s="441"/>
      <c r="AJ12" s="441"/>
      <c r="AK12" s="441"/>
      <c r="AL12" s="485"/>
      <c r="AM12" s="437" t="s">
        <v>126</v>
      </c>
      <c r="AN12" s="438"/>
      <c r="AO12" s="438"/>
      <c r="AP12" s="438"/>
      <c r="AQ12" s="438"/>
      <c r="AR12" s="438"/>
      <c r="AS12" s="438"/>
      <c r="AT12" s="439"/>
      <c r="AU12" s="440" t="s">
        <v>127</v>
      </c>
      <c r="AV12" s="441"/>
      <c r="AW12" s="441"/>
      <c r="AX12" s="441"/>
      <c r="AY12" s="442" t="s">
        <v>128</v>
      </c>
      <c r="AZ12" s="443"/>
      <c r="BA12" s="443"/>
      <c r="BB12" s="443"/>
      <c r="BC12" s="443"/>
      <c r="BD12" s="443"/>
      <c r="BE12" s="443"/>
      <c r="BF12" s="443"/>
      <c r="BG12" s="443"/>
      <c r="BH12" s="443"/>
      <c r="BI12" s="443"/>
      <c r="BJ12" s="443"/>
      <c r="BK12" s="443"/>
      <c r="BL12" s="443"/>
      <c r="BM12" s="444"/>
      <c r="BN12" s="408">
        <v>3362761</v>
      </c>
      <c r="BO12" s="409"/>
      <c r="BP12" s="409"/>
      <c r="BQ12" s="409"/>
      <c r="BR12" s="409"/>
      <c r="BS12" s="409"/>
      <c r="BT12" s="409"/>
      <c r="BU12" s="410"/>
      <c r="BV12" s="408">
        <v>1711224</v>
      </c>
      <c r="BW12" s="409"/>
      <c r="BX12" s="409"/>
      <c r="BY12" s="409"/>
      <c r="BZ12" s="409"/>
      <c r="CA12" s="409"/>
      <c r="CB12" s="409"/>
      <c r="CC12" s="410"/>
      <c r="CD12" s="411" t="s">
        <v>129</v>
      </c>
      <c r="CE12" s="412"/>
      <c r="CF12" s="412"/>
      <c r="CG12" s="412"/>
      <c r="CH12" s="412"/>
      <c r="CI12" s="412"/>
      <c r="CJ12" s="412"/>
      <c r="CK12" s="412"/>
      <c r="CL12" s="412"/>
      <c r="CM12" s="412"/>
      <c r="CN12" s="412"/>
      <c r="CO12" s="412"/>
      <c r="CP12" s="412"/>
      <c r="CQ12" s="412"/>
      <c r="CR12" s="412"/>
      <c r="CS12" s="413"/>
      <c r="CT12" s="448" t="s">
        <v>130</v>
      </c>
      <c r="CU12" s="449"/>
      <c r="CV12" s="449"/>
      <c r="CW12" s="449"/>
      <c r="CX12" s="449"/>
      <c r="CY12" s="449"/>
      <c r="CZ12" s="449"/>
      <c r="DA12" s="450"/>
      <c r="DB12" s="448" t="s">
        <v>130</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131</v>
      </c>
      <c r="N13" s="497"/>
      <c r="O13" s="497"/>
      <c r="P13" s="497"/>
      <c r="Q13" s="498"/>
      <c r="R13" s="489">
        <v>143653</v>
      </c>
      <c r="S13" s="490"/>
      <c r="T13" s="490"/>
      <c r="U13" s="490"/>
      <c r="V13" s="491"/>
      <c r="W13" s="424" t="s">
        <v>132</v>
      </c>
      <c r="X13" s="425"/>
      <c r="Y13" s="425"/>
      <c r="Z13" s="425"/>
      <c r="AA13" s="425"/>
      <c r="AB13" s="415"/>
      <c r="AC13" s="459">
        <v>2043</v>
      </c>
      <c r="AD13" s="460"/>
      <c r="AE13" s="460"/>
      <c r="AF13" s="460"/>
      <c r="AG13" s="499"/>
      <c r="AH13" s="459">
        <v>2335</v>
      </c>
      <c r="AI13" s="460"/>
      <c r="AJ13" s="460"/>
      <c r="AK13" s="460"/>
      <c r="AL13" s="461"/>
      <c r="AM13" s="437" t="s">
        <v>133</v>
      </c>
      <c r="AN13" s="438"/>
      <c r="AO13" s="438"/>
      <c r="AP13" s="438"/>
      <c r="AQ13" s="438"/>
      <c r="AR13" s="438"/>
      <c r="AS13" s="438"/>
      <c r="AT13" s="439"/>
      <c r="AU13" s="440" t="s">
        <v>134</v>
      </c>
      <c r="AV13" s="441"/>
      <c r="AW13" s="441"/>
      <c r="AX13" s="441"/>
      <c r="AY13" s="442" t="s">
        <v>135</v>
      </c>
      <c r="AZ13" s="443"/>
      <c r="BA13" s="443"/>
      <c r="BB13" s="443"/>
      <c r="BC13" s="443"/>
      <c r="BD13" s="443"/>
      <c r="BE13" s="443"/>
      <c r="BF13" s="443"/>
      <c r="BG13" s="443"/>
      <c r="BH13" s="443"/>
      <c r="BI13" s="443"/>
      <c r="BJ13" s="443"/>
      <c r="BK13" s="443"/>
      <c r="BL13" s="443"/>
      <c r="BM13" s="444"/>
      <c r="BN13" s="408">
        <v>-1225244</v>
      </c>
      <c r="BO13" s="409"/>
      <c r="BP13" s="409"/>
      <c r="BQ13" s="409"/>
      <c r="BR13" s="409"/>
      <c r="BS13" s="409"/>
      <c r="BT13" s="409"/>
      <c r="BU13" s="410"/>
      <c r="BV13" s="408">
        <v>272777</v>
      </c>
      <c r="BW13" s="409"/>
      <c r="BX13" s="409"/>
      <c r="BY13" s="409"/>
      <c r="BZ13" s="409"/>
      <c r="CA13" s="409"/>
      <c r="CB13" s="409"/>
      <c r="CC13" s="410"/>
      <c r="CD13" s="411" t="s">
        <v>136</v>
      </c>
      <c r="CE13" s="412"/>
      <c r="CF13" s="412"/>
      <c r="CG13" s="412"/>
      <c r="CH13" s="412"/>
      <c r="CI13" s="412"/>
      <c r="CJ13" s="412"/>
      <c r="CK13" s="412"/>
      <c r="CL13" s="412"/>
      <c r="CM13" s="412"/>
      <c r="CN13" s="412"/>
      <c r="CO13" s="412"/>
      <c r="CP13" s="412"/>
      <c r="CQ13" s="412"/>
      <c r="CR13" s="412"/>
      <c r="CS13" s="413"/>
      <c r="CT13" s="405">
        <v>7.9</v>
      </c>
      <c r="CU13" s="406"/>
      <c r="CV13" s="406"/>
      <c r="CW13" s="406"/>
      <c r="CX13" s="406"/>
      <c r="CY13" s="406"/>
      <c r="CZ13" s="406"/>
      <c r="DA13" s="407"/>
      <c r="DB13" s="405">
        <v>7.9</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137</v>
      </c>
      <c r="M14" s="487"/>
      <c r="N14" s="487"/>
      <c r="O14" s="487"/>
      <c r="P14" s="487"/>
      <c r="Q14" s="488"/>
      <c r="R14" s="489">
        <v>146475</v>
      </c>
      <c r="S14" s="490"/>
      <c r="T14" s="490"/>
      <c r="U14" s="490"/>
      <c r="V14" s="491"/>
      <c r="W14" s="398"/>
      <c r="X14" s="399"/>
      <c r="Y14" s="399"/>
      <c r="Z14" s="399"/>
      <c r="AA14" s="399"/>
      <c r="AB14" s="388"/>
      <c r="AC14" s="492">
        <v>3.2</v>
      </c>
      <c r="AD14" s="493"/>
      <c r="AE14" s="493"/>
      <c r="AF14" s="493"/>
      <c r="AG14" s="494"/>
      <c r="AH14" s="492">
        <v>3.5</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138</v>
      </c>
      <c r="CE14" s="501"/>
      <c r="CF14" s="501"/>
      <c r="CG14" s="501"/>
      <c r="CH14" s="501"/>
      <c r="CI14" s="501"/>
      <c r="CJ14" s="501"/>
      <c r="CK14" s="501"/>
      <c r="CL14" s="501"/>
      <c r="CM14" s="501"/>
      <c r="CN14" s="501"/>
      <c r="CO14" s="501"/>
      <c r="CP14" s="501"/>
      <c r="CQ14" s="501"/>
      <c r="CR14" s="501"/>
      <c r="CS14" s="502"/>
      <c r="CT14" s="503">
        <v>90.7</v>
      </c>
      <c r="CU14" s="504"/>
      <c r="CV14" s="504"/>
      <c r="CW14" s="504"/>
      <c r="CX14" s="504"/>
      <c r="CY14" s="504"/>
      <c r="CZ14" s="504"/>
      <c r="DA14" s="505"/>
      <c r="DB14" s="503">
        <v>78.3</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139</v>
      </c>
      <c r="N15" s="497"/>
      <c r="O15" s="497"/>
      <c r="P15" s="497"/>
      <c r="Q15" s="498"/>
      <c r="R15" s="489">
        <v>145085</v>
      </c>
      <c r="S15" s="490"/>
      <c r="T15" s="490"/>
      <c r="U15" s="490"/>
      <c r="V15" s="491"/>
      <c r="W15" s="424" t="s">
        <v>140</v>
      </c>
      <c r="X15" s="425"/>
      <c r="Y15" s="425"/>
      <c r="Z15" s="425"/>
      <c r="AA15" s="425"/>
      <c r="AB15" s="415"/>
      <c r="AC15" s="459">
        <v>20002</v>
      </c>
      <c r="AD15" s="460"/>
      <c r="AE15" s="460"/>
      <c r="AF15" s="460"/>
      <c r="AG15" s="499"/>
      <c r="AH15" s="459">
        <v>21019</v>
      </c>
      <c r="AI15" s="460"/>
      <c r="AJ15" s="460"/>
      <c r="AK15" s="460"/>
      <c r="AL15" s="461"/>
      <c r="AM15" s="437"/>
      <c r="AN15" s="438"/>
      <c r="AO15" s="438"/>
      <c r="AP15" s="438"/>
      <c r="AQ15" s="438"/>
      <c r="AR15" s="438"/>
      <c r="AS15" s="438"/>
      <c r="AT15" s="439"/>
      <c r="AU15" s="440"/>
      <c r="AV15" s="441"/>
      <c r="AW15" s="441"/>
      <c r="AX15" s="441"/>
      <c r="AY15" s="368" t="s">
        <v>141</v>
      </c>
      <c r="AZ15" s="369"/>
      <c r="BA15" s="369"/>
      <c r="BB15" s="369"/>
      <c r="BC15" s="369"/>
      <c r="BD15" s="369"/>
      <c r="BE15" s="369"/>
      <c r="BF15" s="369"/>
      <c r="BG15" s="369"/>
      <c r="BH15" s="369"/>
      <c r="BI15" s="369"/>
      <c r="BJ15" s="369"/>
      <c r="BK15" s="369"/>
      <c r="BL15" s="369"/>
      <c r="BM15" s="370"/>
      <c r="BN15" s="371">
        <v>21605997</v>
      </c>
      <c r="BO15" s="372"/>
      <c r="BP15" s="372"/>
      <c r="BQ15" s="372"/>
      <c r="BR15" s="372"/>
      <c r="BS15" s="372"/>
      <c r="BT15" s="372"/>
      <c r="BU15" s="373"/>
      <c r="BV15" s="371">
        <v>20770359</v>
      </c>
      <c r="BW15" s="372"/>
      <c r="BX15" s="372"/>
      <c r="BY15" s="372"/>
      <c r="BZ15" s="372"/>
      <c r="CA15" s="372"/>
      <c r="CB15" s="372"/>
      <c r="CC15" s="373"/>
      <c r="CD15" s="506" t="s">
        <v>142</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143</v>
      </c>
      <c r="M16" s="517"/>
      <c r="N16" s="517"/>
      <c r="O16" s="517"/>
      <c r="P16" s="517"/>
      <c r="Q16" s="518"/>
      <c r="R16" s="509" t="s">
        <v>144</v>
      </c>
      <c r="S16" s="510"/>
      <c r="T16" s="510"/>
      <c r="U16" s="510"/>
      <c r="V16" s="511"/>
      <c r="W16" s="398"/>
      <c r="X16" s="399"/>
      <c r="Y16" s="399"/>
      <c r="Z16" s="399"/>
      <c r="AA16" s="399"/>
      <c r="AB16" s="388"/>
      <c r="AC16" s="492">
        <v>31.1</v>
      </c>
      <c r="AD16" s="493"/>
      <c r="AE16" s="493"/>
      <c r="AF16" s="493"/>
      <c r="AG16" s="494"/>
      <c r="AH16" s="492">
        <v>31.7</v>
      </c>
      <c r="AI16" s="493"/>
      <c r="AJ16" s="493"/>
      <c r="AK16" s="493"/>
      <c r="AL16" s="495"/>
      <c r="AM16" s="437"/>
      <c r="AN16" s="438"/>
      <c r="AO16" s="438"/>
      <c r="AP16" s="438"/>
      <c r="AQ16" s="438"/>
      <c r="AR16" s="438"/>
      <c r="AS16" s="438"/>
      <c r="AT16" s="439"/>
      <c r="AU16" s="440"/>
      <c r="AV16" s="441"/>
      <c r="AW16" s="441"/>
      <c r="AX16" s="441"/>
      <c r="AY16" s="442" t="s">
        <v>145</v>
      </c>
      <c r="AZ16" s="443"/>
      <c r="BA16" s="443"/>
      <c r="BB16" s="443"/>
      <c r="BC16" s="443"/>
      <c r="BD16" s="443"/>
      <c r="BE16" s="443"/>
      <c r="BF16" s="443"/>
      <c r="BG16" s="443"/>
      <c r="BH16" s="443"/>
      <c r="BI16" s="443"/>
      <c r="BJ16" s="443"/>
      <c r="BK16" s="443"/>
      <c r="BL16" s="443"/>
      <c r="BM16" s="444"/>
      <c r="BN16" s="408">
        <v>26961996</v>
      </c>
      <c r="BO16" s="409"/>
      <c r="BP16" s="409"/>
      <c r="BQ16" s="409"/>
      <c r="BR16" s="409"/>
      <c r="BS16" s="409"/>
      <c r="BT16" s="409"/>
      <c r="BU16" s="410"/>
      <c r="BV16" s="408">
        <v>26751810</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146</v>
      </c>
      <c r="N17" s="513"/>
      <c r="O17" s="513"/>
      <c r="P17" s="513"/>
      <c r="Q17" s="514"/>
      <c r="R17" s="509" t="s">
        <v>147</v>
      </c>
      <c r="S17" s="510"/>
      <c r="T17" s="510"/>
      <c r="U17" s="510"/>
      <c r="V17" s="511"/>
      <c r="W17" s="424" t="s">
        <v>148</v>
      </c>
      <c r="X17" s="425"/>
      <c r="Y17" s="425"/>
      <c r="Z17" s="425"/>
      <c r="AA17" s="425"/>
      <c r="AB17" s="415"/>
      <c r="AC17" s="459">
        <v>42243</v>
      </c>
      <c r="AD17" s="460"/>
      <c r="AE17" s="460"/>
      <c r="AF17" s="460"/>
      <c r="AG17" s="499"/>
      <c r="AH17" s="459">
        <v>42857</v>
      </c>
      <c r="AI17" s="460"/>
      <c r="AJ17" s="460"/>
      <c r="AK17" s="460"/>
      <c r="AL17" s="461"/>
      <c r="AM17" s="437"/>
      <c r="AN17" s="438"/>
      <c r="AO17" s="438"/>
      <c r="AP17" s="438"/>
      <c r="AQ17" s="438"/>
      <c r="AR17" s="438"/>
      <c r="AS17" s="438"/>
      <c r="AT17" s="439"/>
      <c r="AU17" s="440"/>
      <c r="AV17" s="441"/>
      <c r="AW17" s="441"/>
      <c r="AX17" s="441"/>
      <c r="AY17" s="442" t="s">
        <v>149</v>
      </c>
      <c r="AZ17" s="443"/>
      <c r="BA17" s="443"/>
      <c r="BB17" s="443"/>
      <c r="BC17" s="443"/>
      <c r="BD17" s="443"/>
      <c r="BE17" s="443"/>
      <c r="BF17" s="443"/>
      <c r="BG17" s="443"/>
      <c r="BH17" s="443"/>
      <c r="BI17" s="443"/>
      <c r="BJ17" s="443"/>
      <c r="BK17" s="443"/>
      <c r="BL17" s="443"/>
      <c r="BM17" s="444"/>
      <c r="BN17" s="408">
        <v>27832382</v>
      </c>
      <c r="BO17" s="409"/>
      <c r="BP17" s="409"/>
      <c r="BQ17" s="409"/>
      <c r="BR17" s="409"/>
      <c r="BS17" s="409"/>
      <c r="BT17" s="409"/>
      <c r="BU17" s="410"/>
      <c r="BV17" s="408">
        <v>26693388</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150</v>
      </c>
      <c r="C18" s="451"/>
      <c r="D18" s="451"/>
      <c r="E18" s="520"/>
      <c r="F18" s="520"/>
      <c r="G18" s="520"/>
      <c r="H18" s="520"/>
      <c r="I18" s="520"/>
      <c r="J18" s="520"/>
      <c r="K18" s="520"/>
      <c r="L18" s="521">
        <v>656.29</v>
      </c>
      <c r="M18" s="521"/>
      <c r="N18" s="521"/>
      <c r="O18" s="521"/>
      <c r="P18" s="521"/>
      <c r="Q18" s="521"/>
      <c r="R18" s="522"/>
      <c r="S18" s="522"/>
      <c r="T18" s="522"/>
      <c r="U18" s="522"/>
      <c r="V18" s="523"/>
      <c r="W18" s="426"/>
      <c r="X18" s="427"/>
      <c r="Y18" s="427"/>
      <c r="Z18" s="427"/>
      <c r="AA18" s="427"/>
      <c r="AB18" s="418"/>
      <c r="AC18" s="524">
        <v>65.7</v>
      </c>
      <c r="AD18" s="525"/>
      <c r="AE18" s="525"/>
      <c r="AF18" s="525"/>
      <c r="AG18" s="526"/>
      <c r="AH18" s="524">
        <v>64.7</v>
      </c>
      <c r="AI18" s="525"/>
      <c r="AJ18" s="525"/>
      <c r="AK18" s="525"/>
      <c r="AL18" s="527"/>
      <c r="AM18" s="437"/>
      <c r="AN18" s="438"/>
      <c r="AO18" s="438"/>
      <c r="AP18" s="438"/>
      <c r="AQ18" s="438"/>
      <c r="AR18" s="438"/>
      <c r="AS18" s="438"/>
      <c r="AT18" s="439"/>
      <c r="AU18" s="440"/>
      <c r="AV18" s="441"/>
      <c r="AW18" s="441"/>
      <c r="AX18" s="441"/>
      <c r="AY18" s="442" t="s">
        <v>151</v>
      </c>
      <c r="AZ18" s="443"/>
      <c r="BA18" s="443"/>
      <c r="BB18" s="443"/>
      <c r="BC18" s="443"/>
      <c r="BD18" s="443"/>
      <c r="BE18" s="443"/>
      <c r="BF18" s="443"/>
      <c r="BG18" s="443"/>
      <c r="BH18" s="443"/>
      <c r="BI18" s="443"/>
      <c r="BJ18" s="443"/>
      <c r="BK18" s="443"/>
      <c r="BL18" s="443"/>
      <c r="BM18" s="444"/>
      <c r="BN18" s="408">
        <v>35788257</v>
      </c>
      <c r="BO18" s="409"/>
      <c r="BP18" s="409"/>
      <c r="BQ18" s="409"/>
      <c r="BR18" s="409"/>
      <c r="BS18" s="409"/>
      <c r="BT18" s="409"/>
      <c r="BU18" s="410"/>
      <c r="BV18" s="408">
        <v>35045000</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152</v>
      </c>
      <c r="C19" s="451"/>
      <c r="D19" s="451"/>
      <c r="E19" s="520"/>
      <c r="F19" s="520"/>
      <c r="G19" s="520"/>
      <c r="H19" s="520"/>
      <c r="I19" s="520"/>
      <c r="J19" s="520"/>
      <c r="K19" s="520"/>
      <c r="L19" s="528">
        <v>221</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153</v>
      </c>
      <c r="AZ19" s="443"/>
      <c r="BA19" s="443"/>
      <c r="BB19" s="443"/>
      <c r="BC19" s="443"/>
      <c r="BD19" s="443"/>
      <c r="BE19" s="443"/>
      <c r="BF19" s="443"/>
      <c r="BG19" s="443"/>
      <c r="BH19" s="443"/>
      <c r="BI19" s="443"/>
      <c r="BJ19" s="443"/>
      <c r="BK19" s="443"/>
      <c r="BL19" s="443"/>
      <c r="BM19" s="444"/>
      <c r="BN19" s="408">
        <v>45976789</v>
      </c>
      <c r="BO19" s="409"/>
      <c r="BP19" s="409"/>
      <c r="BQ19" s="409"/>
      <c r="BR19" s="409"/>
      <c r="BS19" s="409"/>
      <c r="BT19" s="409"/>
      <c r="BU19" s="410"/>
      <c r="BV19" s="408">
        <v>45068239</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154</v>
      </c>
      <c r="C20" s="451"/>
      <c r="D20" s="451"/>
      <c r="E20" s="520"/>
      <c r="F20" s="520"/>
      <c r="G20" s="520"/>
      <c r="H20" s="520"/>
      <c r="I20" s="520"/>
      <c r="J20" s="520"/>
      <c r="K20" s="520"/>
      <c r="L20" s="528">
        <v>61999</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155</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156</v>
      </c>
      <c r="C22" s="543"/>
      <c r="D22" s="544"/>
      <c r="E22" s="420" t="s">
        <v>1</v>
      </c>
      <c r="F22" s="425"/>
      <c r="G22" s="425"/>
      <c r="H22" s="425"/>
      <c r="I22" s="425"/>
      <c r="J22" s="425"/>
      <c r="K22" s="415"/>
      <c r="L22" s="420" t="s">
        <v>157</v>
      </c>
      <c r="M22" s="425"/>
      <c r="N22" s="425"/>
      <c r="O22" s="425"/>
      <c r="P22" s="415"/>
      <c r="Q22" s="551" t="s">
        <v>158</v>
      </c>
      <c r="R22" s="552"/>
      <c r="S22" s="552"/>
      <c r="T22" s="552"/>
      <c r="U22" s="552"/>
      <c r="V22" s="553"/>
      <c r="W22" s="557" t="s">
        <v>159</v>
      </c>
      <c r="X22" s="543"/>
      <c r="Y22" s="544"/>
      <c r="Z22" s="420" t="s">
        <v>1</v>
      </c>
      <c r="AA22" s="425"/>
      <c r="AB22" s="425"/>
      <c r="AC22" s="425"/>
      <c r="AD22" s="425"/>
      <c r="AE22" s="425"/>
      <c r="AF22" s="425"/>
      <c r="AG22" s="415"/>
      <c r="AH22" s="570" t="s">
        <v>160</v>
      </c>
      <c r="AI22" s="425"/>
      <c r="AJ22" s="425"/>
      <c r="AK22" s="425"/>
      <c r="AL22" s="415"/>
      <c r="AM22" s="570" t="s">
        <v>161</v>
      </c>
      <c r="AN22" s="571"/>
      <c r="AO22" s="571"/>
      <c r="AP22" s="571"/>
      <c r="AQ22" s="571"/>
      <c r="AR22" s="572"/>
      <c r="AS22" s="551" t="s">
        <v>158</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162</v>
      </c>
      <c r="AZ23" s="369"/>
      <c r="BA23" s="369"/>
      <c r="BB23" s="369"/>
      <c r="BC23" s="369"/>
      <c r="BD23" s="369"/>
      <c r="BE23" s="369"/>
      <c r="BF23" s="369"/>
      <c r="BG23" s="369"/>
      <c r="BH23" s="369"/>
      <c r="BI23" s="369"/>
      <c r="BJ23" s="369"/>
      <c r="BK23" s="369"/>
      <c r="BL23" s="369"/>
      <c r="BM23" s="370"/>
      <c r="BN23" s="408">
        <v>89298368</v>
      </c>
      <c r="BO23" s="409"/>
      <c r="BP23" s="409"/>
      <c r="BQ23" s="409"/>
      <c r="BR23" s="409"/>
      <c r="BS23" s="409"/>
      <c r="BT23" s="409"/>
      <c r="BU23" s="410"/>
      <c r="BV23" s="408">
        <v>86565554</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163</v>
      </c>
      <c r="F24" s="438"/>
      <c r="G24" s="438"/>
      <c r="H24" s="438"/>
      <c r="I24" s="438"/>
      <c r="J24" s="438"/>
      <c r="K24" s="439"/>
      <c r="L24" s="459">
        <v>1</v>
      </c>
      <c r="M24" s="460"/>
      <c r="N24" s="460"/>
      <c r="O24" s="460"/>
      <c r="P24" s="499"/>
      <c r="Q24" s="459">
        <v>9700</v>
      </c>
      <c r="R24" s="460"/>
      <c r="S24" s="460"/>
      <c r="T24" s="460"/>
      <c r="U24" s="460"/>
      <c r="V24" s="499"/>
      <c r="W24" s="558"/>
      <c r="X24" s="546"/>
      <c r="Y24" s="547"/>
      <c r="Z24" s="458" t="s">
        <v>164</v>
      </c>
      <c r="AA24" s="438"/>
      <c r="AB24" s="438"/>
      <c r="AC24" s="438"/>
      <c r="AD24" s="438"/>
      <c r="AE24" s="438"/>
      <c r="AF24" s="438"/>
      <c r="AG24" s="439"/>
      <c r="AH24" s="459">
        <v>1161</v>
      </c>
      <c r="AI24" s="460"/>
      <c r="AJ24" s="460"/>
      <c r="AK24" s="460"/>
      <c r="AL24" s="499"/>
      <c r="AM24" s="459">
        <v>3802275</v>
      </c>
      <c r="AN24" s="460"/>
      <c r="AO24" s="460"/>
      <c r="AP24" s="460"/>
      <c r="AQ24" s="460"/>
      <c r="AR24" s="499"/>
      <c r="AS24" s="459">
        <v>3275</v>
      </c>
      <c r="AT24" s="460"/>
      <c r="AU24" s="460"/>
      <c r="AV24" s="460"/>
      <c r="AW24" s="460"/>
      <c r="AX24" s="461"/>
      <c r="AY24" s="578" t="s">
        <v>165</v>
      </c>
      <c r="AZ24" s="579"/>
      <c r="BA24" s="579"/>
      <c r="BB24" s="579"/>
      <c r="BC24" s="579"/>
      <c r="BD24" s="579"/>
      <c r="BE24" s="579"/>
      <c r="BF24" s="579"/>
      <c r="BG24" s="579"/>
      <c r="BH24" s="579"/>
      <c r="BI24" s="579"/>
      <c r="BJ24" s="579"/>
      <c r="BK24" s="579"/>
      <c r="BL24" s="579"/>
      <c r="BM24" s="580"/>
      <c r="BN24" s="408">
        <v>51097706</v>
      </c>
      <c r="BO24" s="409"/>
      <c r="BP24" s="409"/>
      <c r="BQ24" s="409"/>
      <c r="BR24" s="409"/>
      <c r="BS24" s="409"/>
      <c r="BT24" s="409"/>
      <c r="BU24" s="410"/>
      <c r="BV24" s="408">
        <v>50346412</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166</v>
      </c>
      <c r="F25" s="438"/>
      <c r="G25" s="438"/>
      <c r="H25" s="438"/>
      <c r="I25" s="438"/>
      <c r="J25" s="438"/>
      <c r="K25" s="439"/>
      <c r="L25" s="459">
        <v>1</v>
      </c>
      <c r="M25" s="460"/>
      <c r="N25" s="460"/>
      <c r="O25" s="460"/>
      <c r="P25" s="499"/>
      <c r="Q25" s="459">
        <v>7900</v>
      </c>
      <c r="R25" s="460"/>
      <c r="S25" s="460"/>
      <c r="T25" s="460"/>
      <c r="U25" s="460"/>
      <c r="V25" s="499"/>
      <c r="W25" s="558"/>
      <c r="X25" s="546"/>
      <c r="Y25" s="547"/>
      <c r="Z25" s="458" t="s">
        <v>167</v>
      </c>
      <c r="AA25" s="438"/>
      <c r="AB25" s="438"/>
      <c r="AC25" s="438"/>
      <c r="AD25" s="438"/>
      <c r="AE25" s="438"/>
      <c r="AF25" s="438"/>
      <c r="AG25" s="439"/>
      <c r="AH25" s="459">
        <v>201</v>
      </c>
      <c r="AI25" s="460"/>
      <c r="AJ25" s="460"/>
      <c r="AK25" s="460"/>
      <c r="AL25" s="499"/>
      <c r="AM25" s="459">
        <v>617874</v>
      </c>
      <c r="AN25" s="460"/>
      <c r="AO25" s="460"/>
      <c r="AP25" s="460"/>
      <c r="AQ25" s="460"/>
      <c r="AR25" s="499"/>
      <c r="AS25" s="459">
        <v>3074</v>
      </c>
      <c r="AT25" s="460"/>
      <c r="AU25" s="460"/>
      <c r="AV25" s="460"/>
      <c r="AW25" s="460"/>
      <c r="AX25" s="461"/>
      <c r="AY25" s="368" t="s">
        <v>168</v>
      </c>
      <c r="AZ25" s="369"/>
      <c r="BA25" s="369"/>
      <c r="BB25" s="369"/>
      <c r="BC25" s="369"/>
      <c r="BD25" s="369"/>
      <c r="BE25" s="369"/>
      <c r="BF25" s="369"/>
      <c r="BG25" s="369"/>
      <c r="BH25" s="369"/>
      <c r="BI25" s="369"/>
      <c r="BJ25" s="369"/>
      <c r="BK25" s="369"/>
      <c r="BL25" s="369"/>
      <c r="BM25" s="370"/>
      <c r="BN25" s="371">
        <v>21468883</v>
      </c>
      <c r="BO25" s="372"/>
      <c r="BP25" s="372"/>
      <c r="BQ25" s="372"/>
      <c r="BR25" s="372"/>
      <c r="BS25" s="372"/>
      <c r="BT25" s="372"/>
      <c r="BU25" s="373"/>
      <c r="BV25" s="371">
        <v>19216027</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169</v>
      </c>
      <c r="F26" s="438"/>
      <c r="G26" s="438"/>
      <c r="H26" s="438"/>
      <c r="I26" s="438"/>
      <c r="J26" s="438"/>
      <c r="K26" s="439"/>
      <c r="L26" s="459">
        <v>1</v>
      </c>
      <c r="M26" s="460"/>
      <c r="N26" s="460"/>
      <c r="O26" s="460"/>
      <c r="P26" s="499"/>
      <c r="Q26" s="459">
        <v>6900</v>
      </c>
      <c r="R26" s="460"/>
      <c r="S26" s="460"/>
      <c r="T26" s="460"/>
      <c r="U26" s="460"/>
      <c r="V26" s="499"/>
      <c r="W26" s="558"/>
      <c r="X26" s="546"/>
      <c r="Y26" s="547"/>
      <c r="Z26" s="458" t="s">
        <v>170</v>
      </c>
      <c r="AA26" s="568"/>
      <c r="AB26" s="568"/>
      <c r="AC26" s="568"/>
      <c r="AD26" s="568"/>
      <c r="AE26" s="568"/>
      <c r="AF26" s="568"/>
      <c r="AG26" s="569"/>
      <c r="AH26" s="459">
        <v>27</v>
      </c>
      <c r="AI26" s="460"/>
      <c r="AJ26" s="460"/>
      <c r="AK26" s="460"/>
      <c r="AL26" s="499"/>
      <c r="AM26" s="459">
        <v>91368</v>
      </c>
      <c r="AN26" s="460"/>
      <c r="AO26" s="460"/>
      <c r="AP26" s="460"/>
      <c r="AQ26" s="460"/>
      <c r="AR26" s="499"/>
      <c r="AS26" s="459">
        <v>3384</v>
      </c>
      <c r="AT26" s="460"/>
      <c r="AU26" s="460"/>
      <c r="AV26" s="460"/>
      <c r="AW26" s="460"/>
      <c r="AX26" s="461"/>
      <c r="AY26" s="411" t="s">
        <v>171</v>
      </c>
      <c r="AZ26" s="412"/>
      <c r="BA26" s="412"/>
      <c r="BB26" s="412"/>
      <c r="BC26" s="412"/>
      <c r="BD26" s="412"/>
      <c r="BE26" s="412"/>
      <c r="BF26" s="412"/>
      <c r="BG26" s="412"/>
      <c r="BH26" s="412"/>
      <c r="BI26" s="412"/>
      <c r="BJ26" s="412"/>
      <c r="BK26" s="412"/>
      <c r="BL26" s="412"/>
      <c r="BM26" s="413"/>
      <c r="BN26" s="408">
        <v>170000</v>
      </c>
      <c r="BO26" s="409"/>
      <c r="BP26" s="409"/>
      <c r="BQ26" s="409"/>
      <c r="BR26" s="409"/>
      <c r="BS26" s="409"/>
      <c r="BT26" s="409"/>
      <c r="BU26" s="410"/>
      <c r="BV26" s="408">
        <v>170000</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172</v>
      </c>
      <c r="F27" s="438"/>
      <c r="G27" s="438"/>
      <c r="H27" s="438"/>
      <c r="I27" s="438"/>
      <c r="J27" s="438"/>
      <c r="K27" s="439"/>
      <c r="L27" s="459">
        <v>1</v>
      </c>
      <c r="M27" s="460"/>
      <c r="N27" s="460"/>
      <c r="O27" s="460"/>
      <c r="P27" s="499"/>
      <c r="Q27" s="459">
        <v>5450</v>
      </c>
      <c r="R27" s="460"/>
      <c r="S27" s="460"/>
      <c r="T27" s="460"/>
      <c r="U27" s="460"/>
      <c r="V27" s="499"/>
      <c r="W27" s="558"/>
      <c r="X27" s="546"/>
      <c r="Y27" s="547"/>
      <c r="Z27" s="458" t="s">
        <v>173</v>
      </c>
      <c r="AA27" s="438"/>
      <c r="AB27" s="438"/>
      <c r="AC27" s="438"/>
      <c r="AD27" s="438"/>
      <c r="AE27" s="438"/>
      <c r="AF27" s="438"/>
      <c r="AG27" s="439"/>
      <c r="AH27" s="459">
        <v>28</v>
      </c>
      <c r="AI27" s="460"/>
      <c r="AJ27" s="460"/>
      <c r="AK27" s="460"/>
      <c r="AL27" s="499"/>
      <c r="AM27" s="459">
        <v>88032</v>
      </c>
      <c r="AN27" s="460"/>
      <c r="AO27" s="460"/>
      <c r="AP27" s="460"/>
      <c r="AQ27" s="460"/>
      <c r="AR27" s="499"/>
      <c r="AS27" s="459">
        <v>3144</v>
      </c>
      <c r="AT27" s="460"/>
      <c r="AU27" s="460"/>
      <c r="AV27" s="460"/>
      <c r="AW27" s="460"/>
      <c r="AX27" s="461"/>
      <c r="AY27" s="500" t="s">
        <v>174</v>
      </c>
      <c r="AZ27" s="501"/>
      <c r="BA27" s="501"/>
      <c r="BB27" s="501"/>
      <c r="BC27" s="501"/>
      <c r="BD27" s="501"/>
      <c r="BE27" s="501"/>
      <c r="BF27" s="501"/>
      <c r="BG27" s="501"/>
      <c r="BH27" s="501"/>
      <c r="BI27" s="501"/>
      <c r="BJ27" s="501"/>
      <c r="BK27" s="501"/>
      <c r="BL27" s="501"/>
      <c r="BM27" s="502"/>
      <c r="BN27" s="581" t="s">
        <v>175</v>
      </c>
      <c r="BO27" s="582"/>
      <c r="BP27" s="582"/>
      <c r="BQ27" s="582"/>
      <c r="BR27" s="582"/>
      <c r="BS27" s="582"/>
      <c r="BT27" s="582"/>
      <c r="BU27" s="583"/>
      <c r="BV27" s="581" t="s">
        <v>130</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176</v>
      </c>
      <c r="F28" s="438"/>
      <c r="G28" s="438"/>
      <c r="H28" s="438"/>
      <c r="I28" s="438"/>
      <c r="J28" s="438"/>
      <c r="K28" s="439"/>
      <c r="L28" s="459">
        <v>1</v>
      </c>
      <c r="M28" s="460"/>
      <c r="N28" s="460"/>
      <c r="O28" s="460"/>
      <c r="P28" s="499"/>
      <c r="Q28" s="459">
        <v>4750</v>
      </c>
      <c r="R28" s="460"/>
      <c r="S28" s="460"/>
      <c r="T28" s="460"/>
      <c r="U28" s="460"/>
      <c r="V28" s="499"/>
      <c r="W28" s="558"/>
      <c r="X28" s="546"/>
      <c r="Y28" s="547"/>
      <c r="Z28" s="458" t="s">
        <v>177</v>
      </c>
      <c r="AA28" s="438"/>
      <c r="AB28" s="438"/>
      <c r="AC28" s="438"/>
      <c r="AD28" s="438"/>
      <c r="AE28" s="438"/>
      <c r="AF28" s="438"/>
      <c r="AG28" s="439"/>
      <c r="AH28" s="459" t="s">
        <v>130</v>
      </c>
      <c r="AI28" s="460"/>
      <c r="AJ28" s="460"/>
      <c r="AK28" s="460"/>
      <c r="AL28" s="499"/>
      <c r="AM28" s="459" t="s">
        <v>130</v>
      </c>
      <c r="AN28" s="460"/>
      <c r="AO28" s="460"/>
      <c r="AP28" s="460"/>
      <c r="AQ28" s="460"/>
      <c r="AR28" s="499"/>
      <c r="AS28" s="459" t="s">
        <v>130</v>
      </c>
      <c r="AT28" s="460"/>
      <c r="AU28" s="460"/>
      <c r="AV28" s="460"/>
      <c r="AW28" s="460"/>
      <c r="AX28" s="461"/>
      <c r="AY28" s="584" t="s">
        <v>178</v>
      </c>
      <c r="AZ28" s="585"/>
      <c r="BA28" s="585"/>
      <c r="BB28" s="586"/>
      <c r="BC28" s="368" t="s">
        <v>42</v>
      </c>
      <c r="BD28" s="369"/>
      <c r="BE28" s="369"/>
      <c r="BF28" s="369"/>
      <c r="BG28" s="369"/>
      <c r="BH28" s="369"/>
      <c r="BI28" s="369"/>
      <c r="BJ28" s="369"/>
      <c r="BK28" s="369"/>
      <c r="BL28" s="369"/>
      <c r="BM28" s="370"/>
      <c r="BN28" s="371">
        <v>3494732</v>
      </c>
      <c r="BO28" s="372"/>
      <c r="BP28" s="372"/>
      <c r="BQ28" s="372"/>
      <c r="BR28" s="372"/>
      <c r="BS28" s="372"/>
      <c r="BT28" s="372"/>
      <c r="BU28" s="373"/>
      <c r="BV28" s="371">
        <v>5322462</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179</v>
      </c>
      <c r="F29" s="438"/>
      <c r="G29" s="438"/>
      <c r="H29" s="438"/>
      <c r="I29" s="438"/>
      <c r="J29" s="438"/>
      <c r="K29" s="439"/>
      <c r="L29" s="459">
        <v>28</v>
      </c>
      <c r="M29" s="460"/>
      <c r="N29" s="460"/>
      <c r="O29" s="460"/>
      <c r="P29" s="499"/>
      <c r="Q29" s="459">
        <v>4450</v>
      </c>
      <c r="R29" s="460"/>
      <c r="S29" s="460"/>
      <c r="T29" s="460"/>
      <c r="U29" s="460"/>
      <c r="V29" s="499"/>
      <c r="W29" s="559"/>
      <c r="X29" s="560"/>
      <c r="Y29" s="561"/>
      <c r="Z29" s="458" t="s">
        <v>180</v>
      </c>
      <c r="AA29" s="438"/>
      <c r="AB29" s="438"/>
      <c r="AC29" s="438"/>
      <c r="AD29" s="438"/>
      <c r="AE29" s="438"/>
      <c r="AF29" s="438"/>
      <c r="AG29" s="439"/>
      <c r="AH29" s="459">
        <v>1189</v>
      </c>
      <c r="AI29" s="460"/>
      <c r="AJ29" s="460"/>
      <c r="AK29" s="460"/>
      <c r="AL29" s="499"/>
      <c r="AM29" s="459">
        <v>3890307</v>
      </c>
      <c r="AN29" s="460"/>
      <c r="AO29" s="460"/>
      <c r="AP29" s="460"/>
      <c r="AQ29" s="460"/>
      <c r="AR29" s="499"/>
      <c r="AS29" s="459">
        <v>3272</v>
      </c>
      <c r="AT29" s="460"/>
      <c r="AU29" s="460"/>
      <c r="AV29" s="460"/>
      <c r="AW29" s="460"/>
      <c r="AX29" s="461"/>
      <c r="AY29" s="587"/>
      <c r="AZ29" s="588"/>
      <c r="BA29" s="588"/>
      <c r="BB29" s="589"/>
      <c r="BC29" s="442" t="s">
        <v>181</v>
      </c>
      <c r="BD29" s="443"/>
      <c r="BE29" s="443"/>
      <c r="BF29" s="443"/>
      <c r="BG29" s="443"/>
      <c r="BH29" s="443"/>
      <c r="BI29" s="443"/>
      <c r="BJ29" s="443"/>
      <c r="BK29" s="443"/>
      <c r="BL29" s="443"/>
      <c r="BM29" s="444"/>
      <c r="BN29" s="408">
        <v>1124970</v>
      </c>
      <c r="BO29" s="409"/>
      <c r="BP29" s="409"/>
      <c r="BQ29" s="409"/>
      <c r="BR29" s="409"/>
      <c r="BS29" s="409"/>
      <c r="BT29" s="409"/>
      <c r="BU29" s="410"/>
      <c r="BV29" s="408">
        <v>1184769</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182</v>
      </c>
      <c r="X30" s="566"/>
      <c r="Y30" s="566"/>
      <c r="Z30" s="566"/>
      <c r="AA30" s="566"/>
      <c r="AB30" s="566"/>
      <c r="AC30" s="566"/>
      <c r="AD30" s="566"/>
      <c r="AE30" s="566"/>
      <c r="AF30" s="566"/>
      <c r="AG30" s="567"/>
      <c r="AH30" s="524">
        <v>101.2</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5454811</v>
      </c>
      <c r="BO30" s="582"/>
      <c r="BP30" s="582"/>
      <c r="BQ30" s="582"/>
      <c r="BR30" s="582"/>
      <c r="BS30" s="582"/>
      <c r="BT30" s="582"/>
      <c r="BU30" s="583"/>
      <c r="BV30" s="581">
        <v>6758762</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189</v>
      </c>
      <c r="D33" s="432"/>
      <c r="E33" s="397" t="s">
        <v>190</v>
      </c>
      <c r="F33" s="397"/>
      <c r="G33" s="397"/>
      <c r="H33" s="397"/>
      <c r="I33" s="397"/>
      <c r="J33" s="397"/>
      <c r="K33" s="397"/>
      <c r="L33" s="397"/>
      <c r="M33" s="397"/>
      <c r="N33" s="397"/>
      <c r="O33" s="397"/>
      <c r="P33" s="397"/>
      <c r="Q33" s="397"/>
      <c r="R33" s="397"/>
      <c r="S33" s="397"/>
      <c r="T33" s="195"/>
      <c r="U33" s="432" t="s">
        <v>191</v>
      </c>
      <c r="V33" s="432"/>
      <c r="W33" s="397" t="s">
        <v>192</v>
      </c>
      <c r="X33" s="397"/>
      <c r="Y33" s="397"/>
      <c r="Z33" s="397"/>
      <c r="AA33" s="397"/>
      <c r="AB33" s="397"/>
      <c r="AC33" s="397"/>
      <c r="AD33" s="397"/>
      <c r="AE33" s="397"/>
      <c r="AF33" s="397"/>
      <c r="AG33" s="397"/>
      <c r="AH33" s="397"/>
      <c r="AI33" s="397"/>
      <c r="AJ33" s="397"/>
      <c r="AK33" s="397"/>
      <c r="AL33" s="195"/>
      <c r="AM33" s="432" t="s">
        <v>191</v>
      </c>
      <c r="AN33" s="432"/>
      <c r="AO33" s="397" t="s">
        <v>192</v>
      </c>
      <c r="AP33" s="397"/>
      <c r="AQ33" s="397"/>
      <c r="AR33" s="397"/>
      <c r="AS33" s="397"/>
      <c r="AT33" s="397"/>
      <c r="AU33" s="397"/>
      <c r="AV33" s="397"/>
      <c r="AW33" s="397"/>
      <c r="AX33" s="397"/>
      <c r="AY33" s="397"/>
      <c r="AZ33" s="397"/>
      <c r="BA33" s="397"/>
      <c r="BB33" s="397"/>
      <c r="BC33" s="397"/>
      <c r="BD33" s="196"/>
      <c r="BE33" s="397" t="s">
        <v>193</v>
      </c>
      <c r="BF33" s="397"/>
      <c r="BG33" s="397" t="s">
        <v>194</v>
      </c>
      <c r="BH33" s="397"/>
      <c r="BI33" s="397"/>
      <c r="BJ33" s="397"/>
      <c r="BK33" s="397"/>
      <c r="BL33" s="397"/>
      <c r="BM33" s="397"/>
      <c r="BN33" s="397"/>
      <c r="BO33" s="397"/>
      <c r="BP33" s="397"/>
      <c r="BQ33" s="397"/>
      <c r="BR33" s="397"/>
      <c r="BS33" s="397"/>
      <c r="BT33" s="397"/>
      <c r="BU33" s="397"/>
      <c r="BV33" s="196"/>
      <c r="BW33" s="432" t="s">
        <v>193</v>
      </c>
      <c r="BX33" s="432"/>
      <c r="BY33" s="397" t="s">
        <v>195</v>
      </c>
      <c r="BZ33" s="397"/>
      <c r="CA33" s="397"/>
      <c r="CB33" s="397"/>
      <c r="CC33" s="397"/>
      <c r="CD33" s="397"/>
      <c r="CE33" s="397"/>
      <c r="CF33" s="397"/>
      <c r="CG33" s="397"/>
      <c r="CH33" s="397"/>
      <c r="CI33" s="397"/>
      <c r="CJ33" s="397"/>
      <c r="CK33" s="397"/>
      <c r="CL33" s="397"/>
      <c r="CM33" s="397"/>
      <c r="CN33" s="195"/>
      <c r="CO33" s="432" t="s">
        <v>191</v>
      </c>
      <c r="CP33" s="432"/>
      <c r="CQ33" s="397" t="s">
        <v>196</v>
      </c>
      <c r="CR33" s="397"/>
      <c r="CS33" s="397"/>
      <c r="CT33" s="397"/>
      <c r="CU33" s="397"/>
      <c r="CV33" s="397"/>
      <c r="CW33" s="397"/>
      <c r="CX33" s="397"/>
      <c r="CY33" s="397"/>
      <c r="CZ33" s="397"/>
      <c r="DA33" s="397"/>
      <c r="DB33" s="397"/>
      <c r="DC33" s="397"/>
      <c r="DD33" s="397"/>
      <c r="DE33" s="397"/>
      <c r="DF33" s="195"/>
      <c r="DG33" s="593" t="s">
        <v>197</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2</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93"/>
      <c r="AM34" s="594">
        <f>IF(AO34="","",MAX(C34:D43,U34:V43)+1)</f>
        <v>7</v>
      </c>
      <c r="AN34" s="594"/>
      <c r="AO34" s="595" t="str">
        <f>IF('各会計、関係団体の財政状況及び健全化判断比率'!B33="","",'各会計、関係団体の財政状況及び健全化判断比率'!B33)</f>
        <v>水道事業会計</v>
      </c>
      <c r="AP34" s="595"/>
      <c r="AQ34" s="595"/>
      <c r="AR34" s="595"/>
      <c r="AS34" s="595"/>
      <c r="AT34" s="595"/>
      <c r="AU34" s="595"/>
      <c r="AV34" s="595"/>
      <c r="AW34" s="595"/>
      <c r="AX34" s="595"/>
      <c r="AY34" s="595"/>
      <c r="AZ34" s="595"/>
      <c r="BA34" s="595"/>
      <c r="BB34" s="595"/>
      <c r="BC34" s="595"/>
      <c r="BD34" s="193"/>
      <c r="BE34" s="594">
        <f>IF(BG34="","",MAX(C34:D43,U34:V43,AM34:AN43)+1)</f>
        <v>12</v>
      </c>
      <c r="BF34" s="594"/>
      <c r="BG34" s="595" t="str">
        <f>IF('各会計、関係団体の財政状況及び健全化判断比率'!B38="","",'各会計、関係団体の財政状況及び健全化判断比率'!B38)</f>
        <v>地方卸売市場事業特別会計</v>
      </c>
      <c r="BH34" s="595"/>
      <c r="BI34" s="595"/>
      <c r="BJ34" s="595"/>
      <c r="BK34" s="595"/>
      <c r="BL34" s="595"/>
      <c r="BM34" s="595"/>
      <c r="BN34" s="595"/>
      <c r="BO34" s="595"/>
      <c r="BP34" s="595"/>
      <c r="BQ34" s="595"/>
      <c r="BR34" s="595"/>
      <c r="BS34" s="595"/>
      <c r="BT34" s="595"/>
      <c r="BU34" s="595"/>
      <c r="BV34" s="193"/>
      <c r="BW34" s="594">
        <f>IF(BY34="","",MAX(C34:D43,U34:V43,AM34:AN43,BE34:BF43)+1)</f>
        <v>14</v>
      </c>
      <c r="BX34" s="594"/>
      <c r="BY34" s="595" t="str">
        <f>IF('各会計、関係団体の財政状況及び健全化判断比率'!B68="","",'各会計、関係団体の財政状況及び健全化判断比率'!B68)</f>
        <v>周南地区福祉施設組合一般会計</v>
      </c>
      <c r="BZ34" s="595"/>
      <c r="CA34" s="595"/>
      <c r="CB34" s="595"/>
      <c r="CC34" s="595"/>
      <c r="CD34" s="595"/>
      <c r="CE34" s="595"/>
      <c r="CF34" s="595"/>
      <c r="CG34" s="595"/>
      <c r="CH34" s="595"/>
      <c r="CI34" s="595"/>
      <c r="CJ34" s="595"/>
      <c r="CK34" s="595"/>
      <c r="CL34" s="595"/>
      <c r="CM34" s="595"/>
      <c r="CN34" s="193"/>
      <c r="CO34" s="594">
        <f>IF(CQ34="","",MAX(C34:D43,U34:V43,AM34:AN43,BE34:BF43,BW34:BX43)+1)</f>
        <v>24</v>
      </c>
      <c r="CP34" s="594"/>
      <c r="CQ34" s="595" t="str">
        <f>IF('各会計、関係団体の財政状況及び健全化判断比率'!BS7="","",'各会計、関係団体の財政状況及び健全化判断比率'!BS7)</f>
        <v>周南市体育協会</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IF(W35="","",U34+1)</f>
        <v>3</v>
      </c>
      <c r="V35" s="594"/>
      <c r="W35" s="595" t="str">
        <f>IF('各会計、関係団体の財政状況及び健全化判断比率'!B29="","",'各会計、関係団体の財政状況及び健全化判断比率'!B29)</f>
        <v>国民健康保険鹿野診療所特別会計</v>
      </c>
      <c r="X35" s="595"/>
      <c r="Y35" s="595"/>
      <c r="Z35" s="595"/>
      <c r="AA35" s="595"/>
      <c r="AB35" s="595"/>
      <c r="AC35" s="595"/>
      <c r="AD35" s="595"/>
      <c r="AE35" s="595"/>
      <c r="AF35" s="595"/>
      <c r="AG35" s="595"/>
      <c r="AH35" s="595"/>
      <c r="AI35" s="595"/>
      <c r="AJ35" s="595"/>
      <c r="AK35" s="595"/>
      <c r="AL35" s="193"/>
      <c r="AM35" s="594">
        <f t="shared" ref="AM35:AM43" si="0">IF(AO35="","",AM34+1)</f>
        <v>8</v>
      </c>
      <c r="AN35" s="594"/>
      <c r="AO35" s="595" t="str">
        <f>IF('各会計、関係団体の財政状況及び健全化判断比率'!B34="","",'各会計、関係団体の財政状況及び健全化判断比率'!B34)</f>
        <v>病院事業会計</v>
      </c>
      <c r="AP35" s="595"/>
      <c r="AQ35" s="595"/>
      <c r="AR35" s="595"/>
      <c r="AS35" s="595"/>
      <c r="AT35" s="595"/>
      <c r="AU35" s="595"/>
      <c r="AV35" s="595"/>
      <c r="AW35" s="595"/>
      <c r="AX35" s="595"/>
      <c r="AY35" s="595"/>
      <c r="AZ35" s="595"/>
      <c r="BA35" s="595"/>
      <c r="BB35" s="595"/>
      <c r="BC35" s="595"/>
      <c r="BD35" s="193"/>
      <c r="BE35" s="594">
        <f t="shared" ref="BE35:BE43" si="1">IF(BG35="","",BE34+1)</f>
        <v>13</v>
      </c>
      <c r="BF35" s="594"/>
      <c r="BG35" s="595" t="str">
        <f>IF('各会計、関係団体の財政状況及び健全化判断比率'!B39="","",'各会計、関係団体の財政状況及び健全化判断比率'!B39)</f>
        <v>国民宿舎特別会計</v>
      </c>
      <c r="BH35" s="595"/>
      <c r="BI35" s="595"/>
      <c r="BJ35" s="595"/>
      <c r="BK35" s="595"/>
      <c r="BL35" s="595"/>
      <c r="BM35" s="595"/>
      <c r="BN35" s="595"/>
      <c r="BO35" s="595"/>
      <c r="BP35" s="595"/>
      <c r="BQ35" s="595"/>
      <c r="BR35" s="595"/>
      <c r="BS35" s="595"/>
      <c r="BT35" s="595"/>
      <c r="BU35" s="595"/>
      <c r="BV35" s="193"/>
      <c r="BW35" s="594">
        <f t="shared" ref="BW35:BW43" si="2">IF(BY35="","",BW34+1)</f>
        <v>15</v>
      </c>
      <c r="BX35" s="594"/>
      <c r="BY35" s="595" t="str">
        <f>IF('各会計、関係団体の財政状況及び健全化判断比率'!B69="","",'各会計、関係団体の財政状況及び健全化判断比率'!B69)</f>
        <v>玖西環境衛生組合一般会計</v>
      </c>
      <c r="BZ35" s="595"/>
      <c r="CA35" s="595"/>
      <c r="CB35" s="595"/>
      <c r="CC35" s="595"/>
      <c r="CD35" s="595"/>
      <c r="CE35" s="595"/>
      <c r="CF35" s="595"/>
      <c r="CG35" s="595"/>
      <c r="CH35" s="595"/>
      <c r="CI35" s="595"/>
      <c r="CJ35" s="595"/>
      <c r="CK35" s="595"/>
      <c r="CL35" s="595"/>
      <c r="CM35" s="595"/>
      <c r="CN35" s="193"/>
      <c r="CO35" s="594">
        <f t="shared" ref="CO35:CO43" si="3">IF(CQ35="","",CO34+1)</f>
        <v>25</v>
      </c>
      <c r="CP35" s="594"/>
      <c r="CQ35" s="595" t="str">
        <f>IF('各会計、関係団体の財政状況及び健全化判断比率'!BS8="","",'各会計、関係団体の財政状況及び健全化判断比率'!BS8)</f>
        <v>徳山地区漁業振興基金</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4</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93"/>
      <c r="AM36" s="594">
        <f t="shared" si="0"/>
        <v>9</v>
      </c>
      <c r="AN36" s="594"/>
      <c r="AO36" s="595" t="str">
        <f>IF('各会計、関係団体の財政状況及び健全化判断比率'!B35="","",'各会計、関係団体の財政状況及び健全化判断比率'!B35)</f>
        <v>介護老人保健施設事業会計</v>
      </c>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16</v>
      </c>
      <c r="BX36" s="594"/>
      <c r="BY36" s="595" t="str">
        <f>IF('各会計、関係団体の財政状況及び健全化判断比率'!B70="","",'各会計、関係団体の財政状況及び健全化判断比率'!B70)</f>
        <v>周南地区衛生施設組合一般会計</v>
      </c>
      <c r="BZ36" s="595"/>
      <c r="CA36" s="595"/>
      <c r="CB36" s="595"/>
      <c r="CC36" s="595"/>
      <c r="CD36" s="595"/>
      <c r="CE36" s="595"/>
      <c r="CF36" s="595"/>
      <c r="CG36" s="595"/>
      <c r="CH36" s="595"/>
      <c r="CI36" s="595"/>
      <c r="CJ36" s="595"/>
      <c r="CK36" s="595"/>
      <c r="CL36" s="595"/>
      <c r="CM36" s="595"/>
      <c r="CN36" s="193"/>
      <c r="CO36" s="594">
        <f t="shared" si="3"/>
        <v>26</v>
      </c>
      <c r="CP36" s="594"/>
      <c r="CQ36" s="595" t="str">
        <f>IF('各会計、関係団体の財政状況及び健全化判断比率'!BS9="","",'各会計、関係団体の財政状況及び健全化判断比率'!BS9)</f>
        <v>周南市文化振興財団</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f t="shared" si="4"/>
        <v>5</v>
      </c>
      <c r="V37" s="594"/>
      <c r="W37" s="595" t="str">
        <f>IF('各会計、関係団体の財政状況及び健全化判断比率'!B31="","",'各会計、関係団体の財政状況及び健全化判断比率'!B31)</f>
        <v>介護保険特別会計</v>
      </c>
      <c r="X37" s="595"/>
      <c r="Y37" s="595"/>
      <c r="Z37" s="595"/>
      <c r="AA37" s="595"/>
      <c r="AB37" s="595"/>
      <c r="AC37" s="595"/>
      <c r="AD37" s="595"/>
      <c r="AE37" s="595"/>
      <c r="AF37" s="595"/>
      <c r="AG37" s="595"/>
      <c r="AH37" s="595"/>
      <c r="AI37" s="595"/>
      <c r="AJ37" s="595"/>
      <c r="AK37" s="595"/>
      <c r="AL37" s="193"/>
      <c r="AM37" s="594">
        <f t="shared" si="0"/>
        <v>10</v>
      </c>
      <c r="AN37" s="594"/>
      <c r="AO37" s="595" t="str">
        <f>IF('各会計、関係団体の財政状況及び健全化判断比率'!B36="","",'各会計、関係団体の財政状況及び健全化判断比率'!B36)</f>
        <v>モーターボート競走事業会計</v>
      </c>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17</v>
      </c>
      <c r="BX37" s="594"/>
      <c r="BY37" s="595" t="str">
        <f>IF('各会計、関係団体の財政状況及び健全化判断比率'!B71="","",'各会計、関係団体の財政状況及び健全化判断比率'!B71)</f>
        <v>光地区消防組合一般会計</v>
      </c>
      <c r="BZ37" s="595"/>
      <c r="CA37" s="595"/>
      <c r="CB37" s="595"/>
      <c r="CC37" s="595"/>
      <c r="CD37" s="595"/>
      <c r="CE37" s="595"/>
      <c r="CF37" s="595"/>
      <c r="CG37" s="595"/>
      <c r="CH37" s="595"/>
      <c r="CI37" s="595"/>
      <c r="CJ37" s="595"/>
      <c r="CK37" s="595"/>
      <c r="CL37" s="595"/>
      <c r="CM37" s="595"/>
      <c r="CN37" s="193"/>
      <c r="CO37" s="594">
        <f t="shared" si="3"/>
        <v>27</v>
      </c>
      <c r="CP37" s="594"/>
      <c r="CQ37" s="595" t="str">
        <f>IF('各会計、関係団体の財政状況及び健全化判断比率'!BS10="","",'各会計、関係団体の財政状況及び健全化判断比率'!BS10)</f>
        <v>周南市ふるさと振興財団</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f t="shared" si="4"/>
        <v>6</v>
      </c>
      <c r="V38" s="594"/>
      <c r="W38" s="595" t="str">
        <f>IF('各会計、関係団体の財政状況及び健全化判断比率'!B32="","",'各会計、関係団体の財政状況及び健全化判断比率'!B32)</f>
        <v>駐車場事業特別会計</v>
      </c>
      <c r="X38" s="595"/>
      <c r="Y38" s="595"/>
      <c r="Z38" s="595"/>
      <c r="AA38" s="595"/>
      <c r="AB38" s="595"/>
      <c r="AC38" s="595"/>
      <c r="AD38" s="595"/>
      <c r="AE38" s="595"/>
      <c r="AF38" s="595"/>
      <c r="AG38" s="595"/>
      <c r="AH38" s="595"/>
      <c r="AI38" s="595"/>
      <c r="AJ38" s="595"/>
      <c r="AK38" s="595"/>
      <c r="AL38" s="193"/>
      <c r="AM38" s="594">
        <f t="shared" si="0"/>
        <v>11</v>
      </c>
      <c r="AN38" s="594"/>
      <c r="AO38" s="595" t="str">
        <f>IF('各会計、関係団体の財政状況及び健全化判断比率'!B37="","",'各会計、関係団体の財政状況及び健全化判断比率'!B37)</f>
        <v>下水道事業会計</v>
      </c>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18</v>
      </c>
      <c r="BX38" s="594"/>
      <c r="BY38" s="595" t="str">
        <f>IF('各会計、関係団体の財政状況及び健全化判断比率'!B72="","",'各会計、関係団体の財政状況及び健全化判断比率'!B72)</f>
        <v>周陽環境整備組合一般会計</v>
      </c>
      <c r="BZ38" s="595"/>
      <c r="CA38" s="595"/>
      <c r="CB38" s="595"/>
      <c r="CC38" s="595"/>
      <c r="CD38" s="595"/>
      <c r="CE38" s="595"/>
      <c r="CF38" s="595"/>
      <c r="CG38" s="595"/>
      <c r="CH38" s="595"/>
      <c r="CI38" s="595"/>
      <c r="CJ38" s="595"/>
      <c r="CK38" s="595"/>
      <c r="CL38" s="595"/>
      <c r="CM38" s="595"/>
      <c r="CN38" s="193"/>
      <c r="CO38" s="594">
        <f t="shared" si="3"/>
        <v>28</v>
      </c>
      <c r="CP38" s="594"/>
      <c r="CQ38" s="595" t="str">
        <f>IF('各会計、関係団体の財政状況及び健全化判断比率'!BS11="","",'各会計、関係団体の財政状況及び健全化判断比率'!BS11)</f>
        <v>周南市医療公社</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19</v>
      </c>
      <c r="BX39" s="594"/>
      <c r="BY39" s="595" t="str">
        <f>IF('各会計、関係団体の財政状況及び健全化判断比率'!B73="","",'各会計、関係団体の財政状況及び健全化判断比率'!B73)</f>
        <v>山口県市町総合事務組合一般会計</v>
      </c>
      <c r="BZ39" s="595"/>
      <c r="CA39" s="595"/>
      <c r="CB39" s="595"/>
      <c r="CC39" s="595"/>
      <c r="CD39" s="595"/>
      <c r="CE39" s="595"/>
      <c r="CF39" s="595"/>
      <c r="CG39" s="595"/>
      <c r="CH39" s="595"/>
      <c r="CI39" s="595"/>
      <c r="CJ39" s="595"/>
      <c r="CK39" s="595"/>
      <c r="CL39" s="595"/>
      <c r="CM39" s="595"/>
      <c r="CN39" s="193"/>
      <c r="CO39" s="594">
        <f t="shared" si="3"/>
        <v>29</v>
      </c>
      <c r="CP39" s="594"/>
      <c r="CQ39" s="595" t="str">
        <f>IF('各会計、関係団体の財政状況及び健全化判断比率'!BS12="","",'各会計、関係団体の財政状況及び健全化判断比率'!BS12)</f>
        <v>周南地域地場産業振興センター</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20</v>
      </c>
      <c r="BX40" s="594"/>
      <c r="BY40" s="595" t="str">
        <f>IF('各会計、関係団体の財政状況及び健全化判断比率'!B74="","",'各会計、関係団体の財政状況及び健全化判断比率'!B74)</f>
        <v>山口県市町総合事務組合山口県自治会館管理特別会計</v>
      </c>
      <c r="BZ40" s="595"/>
      <c r="CA40" s="595"/>
      <c r="CB40" s="595"/>
      <c r="CC40" s="595"/>
      <c r="CD40" s="595"/>
      <c r="CE40" s="595"/>
      <c r="CF40" s="595"/>
      <c r="CG40" s="595"/>
      <c r="CH40" s="595"/>
      <c r="CI40" s="595"/>
      <c r="CJ40" s="595"/>
      <c r="CK40" s="595"/>
      <c r="CL40" s="595"/>
      <c r="CM40" s="595"/>
      <c r="CN40" s="193"/>
      <c r="CO40" s="594">
        <f t="shared" si="3"/>
        <v>30</v>
      </c>
      <c r="CP40" s="594"/>
      <c r="CQ40" s="595" t="str">
        <f>IF('各会計、関係団体の財政状況及び健全化判断比率'!BS13="","",'各会計、関係団体の財政状況及び健全化判断比率'!BS13)</f>
        <v>大津島巡航</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21</v>
      </c>
      <c r="BX41" s="594"/>
      <c r="BY41" s="595" t="str">
        <f>IF('各会計、関係団体の財政状況及び健全化判断比率'!B75="","",'各会計、関係団体の財政状況及び健全化判断比率'!B75)</f>
        <v>山口県後期高齢者医療広域連合一般会計</v>
      </c>
      <c r="BZ41" s="595"/>
      <c r="CA41" s="595"/>
      <c r="CB41" s="595"/>
      <c r="CC41" s="595"/>
      <c r="CD41" s="595"/>
      <c r="CE41" s="595"/>
      <c r="CF41" s="595"/>
      <c r="CG41" s="595"/>
      <c r="CH41" s="595"/>
      <c r="CI41" s="595"/>
      <c r="CJ41" s="595"/>
      <c r="CK41" s="595"/>
      <c r="CL41" s="595"/>
      <c r="CM41" s="595"/>
      <c r="CN41" s="193"/>
      <c r="CO41" s="594">
        <f t="shared" si="3"/>
        <v>31</v>
      </c>
      <c r="CP41" s="594"/>
      <c r="CQ41" s="595" t="str">
        <f>IF('各会計、関係団体の財政状況及び健全化判断比率'!BS14="","",'各会計、関係団体の財政状況及び健全化判断比率'!BS14)</f>
        <v>徳山青果精算</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f t="shared" si="2"/>
        <v>22</v>
      </c>
      <c r="BX42" s="594"/>
      <c r="BY42" s="595" t="str">
        <f>IF('各会計、関係団体の財政状況及び健全化判断比率'!B76="","",'各会計、関係団体の財政状況及び健全化判断比率'!B76)</f>
        <v>山口県後期高齢者医療広域連合後期高齢者医療特別会計</v>
      </c>
      <c r="BZ42" s="595"/>
      <c r="CA42" s="595"/>
      <c r="CB42" s="595"/>
      <c r="CC42" s="595"/>
      <c r="CD42" s="595"/>
      <c r="CE42" s="595"/>
      <c r="CF42" s="595"/>
      <c r="CG42" s="595"/>
      <c r="CH42" s="595"/>
      <c r="CI42" s="595"/>
      <c r="CJ42" s="595"/>
      <c r="CK42" s="595"/>
      <c r="CL42" s="595"/>
      <c r="CM42" s="595"/>
      <c r="CN42" s="193"/>
      <c r="CO42" s="594">
        <f t="shared" si="3"/>
        <v>32</v>
      </c>
      <c r="CP42" s="594"/>
      <c r="CQ42" s="595" t="str">
        <f>IF('各会計、関係団体の財政状況及び健全化判断比率'!BS15="","",'各会計、関係団体の財政状況及び健全化判断比率'!BS15)</f>
        <v>かの高原開発</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f t="shared" si="2"/>
        <v>23</v>
      </c>
      <c r="BX43" s="594"/>
      <c r="BY43" s="595" t="str">
        <f>IF('各会計、関係団体の財政状況及び健全化判断比率'!B77="","",'各会計、関係団体の財政状況及び健全化判断比率'!B77)</f>
        <v>山口県市町総合事務組合交通災害共済特別会計</v>
      </c>
      <c r="BZ43" s="595"/>
      <c r="CA43" s="595"/>
      <c r="CB43" s="595"/>
      <c r="CC43" s="595"/>
      <c r="CD43" s="595"/>
      <c r="CE43" s="595"/>
      <c r="CF43" s="595"/>
      <c r="CG43" s="595"/>
      <c r="CH43" s="595"/>
      <c r="CI43" s="595"/>
      <c r="CJ43" s="595"/>
      <c r="CK43" s="595"/>
      <c r="CL43" s="595"/>
      <c r="CM43" s="595"/>
      <c r="CN43" s="193"/>
      <c r="CO43" s="594">
        <f t="shared" si="3"/>
        <v>33</v>
      </c>
      <c r="CP43" s="594"/>
      <c r="CQ43" s="595" t="str">
        <f>IF('各会計、関係団体の財政状況及び健全化判断比率'!BS16="","",'各会計、関係団体の財政状況及び健全化判断比率'!BS16)</f>
        <v>新南陽地区漁業振興基金</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Ve5ZGkWl2qvIhBKwSMN7DvPVpEbLPtdg2uWnXdaf4Rp/UR/AXsre+DsaDkkDN20XCaVglkA0iom8BTMgNaxUVw==" saltValue="AKnsmtyD2sIeJuKxKmxbt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92D050"/>
    <pageSetUpPr fitToPage="1"/>
  </sheetPr>
  <dimension ref="A1:P45"/>
  <sheetViews>
    <sheetView showGridLines="0"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c r="A34" s="22"/>
      <c r="B34" s="31"/>
      <c r="C34" s="1186" t="s">
        <v>557</v>
      </c>
      <c r="D34" s="1186"/>
      <c r="E34" s="1187"/>
      <c r="F34" s="32">
        <v>6.97</v>
      </c>
      <c r="G34" s="33">
        <v>9.17</v>
      </c>
      <c r="H34" s="33">
        <v>12.3</v>
      </c>
      <c r="I34" s="33">
        <v>21.13</v>
      </c>
      <c r="J34" s="34">
        <v>19.18</v>
      </c>
      <c r="K34" s="22"/>
      <c r="L34" s="22"/>
      <c r="M34" s="22"/>
      <c r="N34" s="22"/>
      <c r="O34" s="22"/>
      <c r="P34" s="22"/>
    </row>
    <row r="35" spans="1:16" ht="39" customHeight="1">
      <c r="A35" s="22"/>
      <c r="B35" s="35"/>
      <c r="C35" s="1180" t="s">
        <v>558</v>
      </c>
      <c r="D35" s="1181"/>
      <c r="E35" s="1182"/>
      <c r="F35" s="36">
        <v>7.47</v>
      </c>
      <c r="G35" s="37">
        <v>7.55</v>
      </c>
      <c r="H35" s="37">
        <v>7.36</v>
      </c>
      <c r="I35" s="37">
        <v>7.33</v>
      </c>
      <c r="J35" s="38">
        <v>7.38</v>
      </c>
      <c r="K35" s="22"/>
      <c r="L35" s="22"/>
      <c r="M35" s="22"/>
      <c r="N35" s="22"/>
      <c r="O35" s="22"/>
      <c r="P35" s="22"/>
    </row>
    <row r="36" spans="1:16" ht="39" customHeight="1">
      <c r="A36" s="22"/>
      <c r="B36" s="35"/>
      <c r="C36" s="1180" t="s">
        <v>559</v>
      </c>
      <c r="D36" s="1181"/>
      <c r="E36" s="1182"/>
      <c r="F36" s="36">
        <v>5.49</v>
      </c>
      <c r="G36" s="37">
        <v>5.21</v>
      </c>
      <c r="H36" s="37">
        <v>6.29</v>
      </c>
      <c r="I36" s="37">
        <v>4.37</v>
      </c>
      <c r="J36" s="38">
        <v>6.03</v>
      </c>
      <c r="K36" s="22"/>
      <c r="L36" s="22"/>
      <c r="M36" s="22"/>
      <c r="N36" s="22"/>
      <c r="O36" s="22"/>
      <c r="P36" s="22"/>
    </row>
    <row r="37" spans="1:16" ht="39" customHeight="1">
      <c r="A37" s="22"/>
      <c r="B37" s="35"/>
      <c r="C37" s="1180" t="s">
        <v>560</v>
      </c>
      <c r="D37" s="1181"/>
      <c r="E37" s="1182"/>
      <c r="F37" s="36">
        <v>2.1</v>
      </c>
      <c r="G37" s="37">
        <v>2.84</v>
      </c>
      <c r="H37" s="37">
        <v>3.65</v>
      </c>
      <c r="I37" s="37">
        <v>3.94</v>
      </c>
      <c r="J37" s="38">
        <v>4.3899999999999997</v>
      </c>
      <c r="K37" s="22"/>
      <c r="L37" s="22"/>
      <c r="M37" s="22"/>
      <c r="N37" s="22"/>
      <c r="O37" s="22"/>
      <c r="P37" s="22"/>
    </row>
    <row r="38" spans="1:16" ht="39" customHeight="1">
      <c r="A38" s="22"/>
      <c r="B38" s="35"/>
      <c r="C38" s="1180" t="s">
        <v>561</v>
      </c>
      <c r="D38" s="1181"/>
      <c r="E38" s="1182"/>
      <c r="F38" s="36">
        <v>5.17</v>
      </c>
      <c r="G38" s="37">
        <v>5.09</v>
      </c>
      <c r="H38" s="37">
        <v>4.87</v>
      </c>
      <c r="I38" s="37">
        <v>4.8600000000000003</v>
      </c>
      <c r="J38" s="38">
        <v>4.2300000000000004</v>
      </c>
      <c r="K38" s="22"/>
      <c r="L38" s="22"/>
      <c r="M38" s="22"/>
      <c r="N38" s="22"/>
      <c r="O38" s="22"/>
      <c r="P38" s="22"/>
    </row>
    <row r="39" spans="1:16" ht="39" customHeight="1">
      <c r="A39" s="22"/>
      <c r="B39" s="35"/>
      <c r="C39" s="1180" t="s">
        <v>562</v>
      </c>
      <c r="D39" s="1181"/>
      <c r="E39" s="1182"/>
      <c r="F39" s="36">
        <v>0.3</v>
      </c>
      <c r="G39" s="37">
        <v>1.25</v>
      </c>
      <c r="H39" s="37">
        <v>1.71</v>
      </c>
      <c r="I39" s="37">
        <v>2.33</v>
      </c>
      <c r="J39" s="38">
        <v>2.9</v>
      </c>
      <c r="K39" s="22"/>
      <c r="L39" s="22"/>
      <c r="M39" s="22"/>
      <c r="N39" s="22"/>
      <c r="O39" s="22"/>
      <c r="P39" s="22"/>
    </row>
    <row r="40" spans="1:16" ht="39" customHeight="1">
      <c r="A40" s="22"/>
      <c r="B40" s="35"/>
      <c r="C40" s="1180" t="s">
        <v>563</v>
      </c>
      <c r="D40" s="1181"/>
      <c r="E40" s="1182"/>
      <c r="F40" s="36">
        <v>0.67</v>
      </c>
      <c r="G40" s="37">
        <v>0.38</v>
      </c>
      <c r="H40" s="37">
        <v>0.69</v>
      </c>
      <c r="I40" s="37">
        <v>1.26</v>
      </c>
      <c r="J40" s="38">
        <v>1.46</v>
      </c>
      <c r="K40" s="22"/>
      <c r="L40" s="22"/>
      <c r="M40" s="22"/>
      <c r="N40" s="22"/>
      <c r="O40" s="22"/>
      <c r="P40" s="22"/>
    </row>
    <row r="41" spans="1:16" ht="39" customHeight="1">
      <c r="A41" s="22"/>
      <c r="B41" s="35"/>
      <c r="C41" s="1180" t="s">
        <v>564</v>
      </c>
      <c r="D41" s="1181"/>
      <c r="E41" s="1182"/>
      <c r="F41" s="36">
        <v>0.11</v>
      </c>
      <c r="G41" s="37">
        <v>0.14000000000000001</v>
      </c>
      <c r="H41" s="37">
        <v>0.14000000000000001</v>
      </c>
      <c r="I41" s="37">
        <v>0.16</v>
      </c>
      <c r="J41" s="38">
        <v>0.16</v>
      </c>
      <c r="K41" s="22"/>
      <c r="L41" s="22"/>
      <c r="M41" s="22"/>
      <c r="N41" s="22"/>
      <c r="O41" s="22"/>
      <c r="P41" s="22"/>
    </row>
    <row r="42" spans="1:16" ht="39" customHeight="1">
      <c r="A42" s="22"/>
      <c r="B42" s="39"/>
      <c r="C42" s="1180" t="s">
        <v>565</v>
      </c>
      <c r="D42" s="1181"/>
      <c r="E42" s="1182"/>
      <c r="F42" s="36" t="s">
        <v>507</v>
      </c>
      <c r="G42" s="37" t="s">
        <v>507</v>
      </c>
      <c r="H42" s="37" t="s">
        <v>507</v>
      </c>
      <c r="I42" s="37" t="s">
        <v>507</v>
      </c>
      <c r="J42" s="38" t="s">
        <v>507</v>
      </c>
      <c r="K42" s="22"/>
      <c r="L42" s="22"/>
      <c r="M42" s="22"/>
      <c r="N42" s="22"/>
      <c r="O42" s="22"/>
      <c r="P42" s="22"/>
    </row>
    <row r="43" spans="1:16" ht="39" customHeight="1" thickBot="1">
      <c r="A43" s="22"/>
      <c r="B43" s="40"/>
      <c r="C43" s="1183" t="s">
        <v>566</v>
      </c>
      <c r="D43" s="1184"/>
      <c r="E43" s="1185"/>
      <c r="F43" s="41">
        <v>0.3</v>
      </c>
      <c r="G43" s="42">
        <v>0.37</v>
      </c>
      <c r="H43" s="42">
        <v>0.46</v>
      </c>
      <c r="I43" s="42">
        <v>0.2</v>
      </c>
      <c r="J43" s="43">
        <v>0.17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Pem4h/l4z2Opqs73Yljr8fFCnxJQZEpwBz1zqHws5SyqZa5awU2jFg78lMz9r4oqXGNZEpmYLnZwOULwWXLMeg==" saltValue="//q2MoMrJZAYKJYq0tQbN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92D050"/>
    <pageSetUpPr fitToPage="1"/>
  </sheetPr>
  <dimension ref="A1:U56"/>
  <sheetViews>
    <sheetView showGridLines="0"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c r="A45" s="48"/>
      <c r="B45" s="1196" t="s">
        <v>11</v>
      </c>
      <c r="C45" s="1197"/>
      <c r="D45" s="58"/>
      <c r="E45" s="1202" t="s">
        <v>12</v>
      </c>
      <c r="F45" s="1202"/>
      <c r="G45" s="1202"/>
      <c r="H45" s="1202"/>
      <c r="I45" s="1202"/>
      <c r="J45" s="1203"/>
      <c r="K45" s="59">
        <v>7277</v>
      </c>
      <c r="L45" s="60">
        <v>7666</v>
      </c>
      <c r="M45" s="60">
        <v>7467</v>
      </c>
      <c r="N45" s="60">
        <v>7625</v>
      </c>
      <c r="O45" s="61">
        <v>7830</v>
      </c>
      <c r="P45" s="48"/>
      <c r="Q45" s="48"/>
      <c r="R45" s="48"/>
      <c r="S45" s="48"/>
      <c r="T45" s="48"/>
      <c r="U45" s="48"/>
    </row>
    <row r="46" spans="1:21" ht="30.75" customHeight="1">
      <c r="A46" s="48"/>
      <c r="B46" s="1198"/>
      <c r="C46" s="1199"/>
      <c r="D46" s="62"/>
      <c r="E46" s="1190" t="s">
        <v>13</v>
      </c>
      <c r="F46" s="1190"/>
      <c r="G46" s="1190"/>
      <c r="H46" s="1190"/>
      <c r="I46" s="1190"/>
      <c r="J46" s="1191"/>
      <c r="K46" s="63" t="s">
        <v>507</v>
      </c>
      <c r="L46" s="64" t="s">
        <v>507</v>
      </c>
      <c r="M46" s="64" t="s">
        <v>507</v>
      </c>
      <c r="N46" s="64" t="s">
        <v>507</v>
      </c>
      <c r="O46" s="65" t="s">
        <v>507</v>
      </c>
      <c r="P46" s="48"/>
      <c r="Q46" s="48"/>
      <c r="R46" s="48"/>
      <c r="S46" s="48"/>
      <c r="T46" s="48"/>
      <c r="U46" s="48"/>
    </row>
    <row r="47" spans="1:21" ht="30.75" customHeight="1">
      <c r="A47" s="48"/>
      <c r="B47" s="1198"/>
      <c r="C47" s="1199"/>
      <c r="D47" s="62"/>
      <c r="E47" s="1190" t="s">
        <v>14</v>
      </c>
      <c r="F47" s="1190"/>
      <c r="G47" s="1190"/>
      <c r="H47" s="1190"/>
      <c r="I47" s="1190"/>
      <c r="J47" s="1191"/>
      <c r="K47" s="63" t="s">
        <v>507</v>
      </c>
      <c r="L47" s="64" t="s">
        <v>507</v>
      </c>
      <c r="M47" s="64" t="s">
        <v>507</v>
      </c>
      <c r="N47" s="64" t="s">
        <v>507</v>
      </c>
      <c r="O47" s="65" t="s">
        <v>507</v>
      </c>
      <c r="P47" s="48"/>
      <c r="Q47" s="48"/>
      <c r="R47" s="48"/>
      <c r="S47" s="48"/>
      <c r="T47" s="48"/>
      <c r="U47" s="48"/>
    </row>
    <row r="48" spans="1:21" ht="30.75" customHeight="1">
      <c r="A48" s="48"/>
      <c r="B48" s="1198"/>
      <c r="C48" s="1199"/>
      <c r="D48" s="62"/>
      <c r="E48" s="1190" t="s">
        <v>15</v>
      </c>
      <c r="F48" s="1190"/>
      <c r="G48" s="1190"/>
      <c r="H48" s="1190"/>
      <c r="I48" s="1190"/>
      <c r="J48" s="1191"/>
      <c r="K48" s="63">
        <v>2685</v>
      </c>
      <c r="L48" s="64">
        <v>2591</v>
      </c>
      <c r="M48" s="64">
        <v>2619</v>
      </c>
      <c r="N48" s="64">
        <v>2403</v>
      </c>
      <c r="O48" s="65">
        <v>2408</v>
      </c>
      <c r="P48" s="48"/>
      <c r="Q48" s="48"/>
      <c r="R48" s="48"/>
      <c r="S48" s="48"/>
      <c r="T48" s="48"/>
      <c r="U48" s="48"/>
    </row>
    <row r="49" spans="1:21" ht="30.75" customHeight="1">
      <c r="A49" s="48"/>
      <c r="B49" s="1198"/>
      <c r="C49" s="1199"/>
      <c r="D49" s="62"/>
      <c r="E49" s="1190" t="s">
        <v>16</v>
      </c>
      <c r="F49" s="1190"/>
      <c r="G49" s="1190"/>
      <c r="H49" s="1190"/>
      <c r="I49" s="1190"/>
      <c r="J49" s="1191"/>
      <c r="K49" s="63">
        <v>69</v>
      </c>
      <c r="L49" s="64">
        <v>64</v>
      </c>
      <c r="M49" s="64">
        <v>67</v>
      </c>
      <c r="N49" s="64">
        <v>69</v>
      </c>
      <c r="O49" s="65">
        <v>81</v>
      </c>
      <c r="P49" s="48"/>
      <c r="Q49" s="48"/>
      <c r="R49" s="48"/>
      <c r="S49" s="48"/>
      <c r="T49" s="48"/>
      <c r="U49" s="48"/>
    </row>
    <row r="50" spans="1:21" ht="30.75" customHeight="1">
      <c r="A50" s="48"/>
      <c r="B50" s="1198"/>
      <c r="C50" s="1199"/>
      <c r="D50" s="62"/>
      <c r="E50" s="1190" t="s">
        <v>17</v>
      </c>
      <c r="F50" s="1190"/>
      <c r="G50" s="1190"/>
      <c r="H50" s="1190"/>
      <c r="I50" s="1190"/>
      <c r="J50" s="1191"/>
      <c r="K50" s="63">
        <v>168</v>
      </c>
      <c r="L50" s="64">
        <v>108</v>
      </c>
      <c r="M50" s="64">
        <v>62</v>
      </c>
      <c r="N50" s="64">
        <v>57</v>
      </c>
      <c r="O50" s="65">
        <v>46</v>
      </c>
      <c r="P50" s="48"/>
      <c r="Q50" s="48"/>
      <c r="R50" s="48"/>
      <c r="S50" s="48"/>
      <c r="T50" s="48"/>
      <c r="U50" s="48"/>
    </row>
    <row r="51" spans="1:21" ht="30.75" customHeight="1">
      <c r="A51" s="48"/>
      <c r="B51" s="1200"/>
      <c r="C51" s="1201"/>
      <c r="D51" s="66"/>
      <c r="E51" s="1190" t="s">
        <v>18</v>
      </c>
      <c r="F51" s="1190"/>
      <c r="G51" s="1190"/>
      <c r="H51" s="1190"/>
      <c r="I51" s="1190"/>
      <c r="J51" s="1191"/>
      <c r="K51" s="63" t="s">
        <v>507</v>
      </c>
      <c r="L51" s="64" t="s">
        <v>507</v>
      </c>
      <c r="M51" s="64" t="s">
        <v>507</v>
      </c>
      <c r="N51" s="64" t="s">
        <v>507</v>
      </c>
      <c r="O51" s="65" t="s">
        <v>507</v>
      </c>
      <c r="P51" s="48"/>
      <c r="Q51" s="48"/>
      <c r="R51" s="48"/>
      <c r="S51" s="48"/>
      <c r="T51" s="48"/>
      <c r="U51" s="48"/>
    </row>
    <row r="52" spans="1:21" ht="30.75" customHeight="1">
      <c r="A52" s="48"/>
      <c r="B52" s="1188" t="s">
        <v>19</v>
      </c>
      <c r="C52" s="1189"/>
      <c r="D52" s="66"/>
      <c r="E52" s="1190" t="s">
        <v>20</v>
      </c>
      <c r="F52" s="1190"/>
      <c r="G52" s="1190"/>
      <c r="H52" s="1190"/>
      <c r="I52" s="1190"/>
      <c r="J52" s="1191"/>
      <c r="K52" s="63">
        <v>7606</v>
      </c>
      <c r="L52" s="64">
        <v>7921</v>
      </c>
      <c r="M52" s="64">
        <v>7857</v>
      </c>
      <c r="N52" s="64">
        <v>7917</v>
      </c>
      <c r="O52" s="65">
        <v>7924</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2593</v>
      </c>
      <c r="L53" s="69">
        <v>2508</v>
      </c>
      <c r="M53" s="69">
        <v>2358</v>
      </c>
      <c r="N53" s="69">
        <v>2237</v>
      </c>
      <c r="O53" s="70">
        <v>2441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y7apd9yAJq9JBVxC8WWOwXjcjf7rXV0IUnsVNtL7+TfAwLaD87aXKkPfFMPz8xSGWzHcjUfJ2TswT5Doy6LCGg==" saltValue="NozhyeHMk1WLzmhJxIXUz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92D050"/>
    <pageSetUpPr fitToPage="1"/>
  </sheetPr>
  <dimension ref="B1:M86"/>
  <sheetViews>
    <sheetView showGridLines="0" zoomScale="60" zoomScaleNormal="6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549</v>
      </c>
      <c r="J40" s="79" t="s">
        <v>550</v>
      </c>
      <c r="K40" s="79" t="s">
        <v>551</v>
      </c>
      <c r="L40" s="79" t="s">
        <v>552</v>
      </c>
      <c r="M40" s="80" t="s">
        <v>553</v>
      </c>
    </row>
    <row r="41" spans="2:13" ht="27.75" customHeight="1">
      <c r="B41" s="1204" t="s">
        <v>24</v>
      </c>
      <c r="C41" s="1205"/>
      <c r="D41" s="81"/>
      <c r="E41" s="1210" t="s">
        <v>25</v>
      </c>
      <c r="F41" s="1210"/>
      <c r="G41" s="1210"/>
      <c r="H41" s="1211"/>
      <c r="I41" s="82">
        <v>82815</v>
      </c>
      <c r="J41" s="83">
        <v>85883</v>
      </c>
      <c r="K41" s="83">
        <v>87367</v>
      </c>
      <c r="L41" s="83">
        <v>86566</v>
      </c>
      <c r="M41" s="84">
        <v>89298</v>
      </c>
    </row>
    <row r="42" spans="2:13" ht="27.75" customHeight="1">
      <c r="B42" s="1206"/>
      <c r="C42" s="1207"/>
      <c r="D42" s="85"/>
      <c r="E42" s="1212" t="s">
        <v>26</v>
      </c>
      <c r="F42" s="1212"/>
      <c r="G42" s="1212"/>
      <c r="H42" s="1213"/>
      <c r="I42" s="86">
        <v>3296</v>
      </c>
      <c r="J42" s="87">
        <v>3127</v>
      </c>
      <c r="K42" s="87">
        <v>3080</v>
      </c>
      <c r="L42" s="87">
        <v>2948</v>
      </c>
      <c r="M42" s="88">
        <v>2995</v>
      </c>
    </row>
    <row r="43" spans="2:13" ht="27.75" customHeight="1">
      <c r="B43" s="1206"/>
      <c r="C43" s="1207"/>
      <c r="D43" s="85"/>
      <c r="E43" s="1212" t="s">
        <v>27</v>
      </c>
      <c r="F43" s="1212"/>
      <c r="G43" s="1212"/>
      <c r="H43" s="1213"/>
      <c r="I43" s="86">
        <v>24431</v>
      </c>
      <c r="J43" s="87">
        <v>23789</v>
      </c>
      <c r="K43" s="87">
        <v>22930</v>
      </c>
      <c r="L43" s="87">
        <v>19808</v>
      </c>
      <c r="M43" s="88">
        <v>18765</v>
      </c>
    </row>
    <row r="44" spans="2:13" ht="27.75" customHeight="1">
      <c r="B44" s="1206"/>
      <c r="C44" s="1207"/>
      <c r="D44" s="85"/>
      <c r="E44" s="1212" t="s">
        <v>28</v>
      </c>
      <c r="F44" s="1212"/>
      <c r="G44" s="1212"/>
      <c r="H44" s="1213"/>
      <c r="I44" s="86">
        <v>659</v>
      </c>
      <c r="J44" s="87">
        <v>1001</v>
      </c>
      <c r="K44" s="87">
        <v>1923</v>
      </c>
      <c r="L44" s="87">
        <v>2632</v>
      </c>
      <c r="M44" s="88">
        <v>2570</v>
      </c>
    </row>
    <row r="45" spans="2:13" ht="27.75" customHeight="1">
      <c r="B45" s="1206"/>
      <c r="C45" s="1207"/>
      <c r="D45" s="85"/>
      <c r="E45" s="1212" t="s">
        <v>29</v>
      </c>
      <c r="F45" s="1212"/>
      <c r="G45" s="1212"/>
      <c r="H45" s="1213"/>
      <c r="I45" s="86">
        <v>12311</v>
      </c>
      <c r="J45" s="87">
        <v>11208</v>
      </c>
      <c r="K45" s="87">
        <v>10788</v>
      </c>
      <c r="L45" s="87">
        <v>10813</v>
      </c>
      <c r="M45" s="88">
        <v>10561</v>
      </c>
    </row>
    <row r="46" spans="2:13" ht="27.75" customHeight="1">
      <c r="B46" s="1206"/>
      <c r="C46" s="1207"/>
      <c r="D46" s="89"/>
      <c r="E46" s="1212" t="s">
        <v>30</v>
      </c>
      <c r="F46" s="1212"/>
      <c r="G46" s="1212"/>
      <c r="H46" s="1213"/>
      <c r="I46" s="86">
        <v>111</v>
      </c>
      <c r="J46" s="87">
        <v>134</v>
      </c>
      <c r="K46" s="87">
        <v>107</v>
      </c>
      <c r="L46" s="87">
        <v>107</v>
      </c>
      <c r="M46" s="88">
        <v>135</v>
      </c>
    </row>
    <row r="47" spans="2:13" ht="27.75" customHeight="1">
      <c r="B47" s="1206"/>
      <c r="C47" s="1207"/>
      <c r="D47" s="90"/>
      <c r="E47" s="1214" t="s">
        <v>31</v>
      </c>
      <c r="F47" s="1215"/>
      <c r="G47" s="1215"/>
      <c r="H47" s="1216"/>
      <c r="I47" s="86" t="s">
        <v>507</v>
      </c>
      <c r="J47" s="87" t="s">
        <v>507</v>
      </c>
      <c r="K47" s="87" t="s">
        <v>507</v>
      </c>
      <c r="L47" s="87" t="s">
        <v>507</v>
      </c>
      <c r="M47" s="88" t="s">
        <v>507</v>
      </c>
    </row>
    <row r="48" spans="2:13" ht="27.75" customHeight="1">
      <c r="B48" s="1206"/>
      <c r="C48" s="1207"/>
      <c r="D48" s="85"/>
      <c r="E48" s="1212" t="s">
        <v>32</v>
      </c>
      <c r="F48" s="1212"/>
      <c r="G48" s="1212"/>
      <c r="H48" s="1213"/>
      <c r="I48" s="86" t="s">
        <v>507</v>
      </c>
      <c r="J48" s="87" t="s">
        <v>507</v>
      </c>
      <c r="K48" s="87" t="s">
        <v>507</v>
      </c>
      <c r="L48" s="87" t="s">
        <v>507</v>
      </c>
      <c r="M48" s="88" t="s">
        <v>507</v>
      </c>
    </row>
    <row r="49" spans="2:13" ht="27.75" customHeight="1">
      <c r="B49" s="1208"/>
      <c r="C49" s="1209"/>
      <c r="D49" s="85"/>
      <c r="E49" s="1212" t="s">
        <v>33</v>
      </c>
      <c r="F49" s="1212"/>
      <c r="G49" s="1212"/>
      <c r="H49" s="1213"/>
      <c r="I49" s="86" t="s">
        <v>507</v>
      </c>
      <c r="J49" s="87" t="s">
        <v>507</v>
      </c>
      <c r="K49" s="87" t="s">
        <v>507</v>
      </c>
      <c r="L49" s="87" t="s">
        <v>507</v>
      </c>
      <c r="M49" s="88" t="s">
        <v>507</v>
      </c>
    </row>
    <row r="50" spans="2:13" ht="27.75" customHeight="1">
      <c r="B50" s="1217" t="s">
        <v>34</v>
      </c>
      <c r="C50" s="1218"/>
      <c r="D50" s="91"/>
      <c r="E50" s="1212" t="s">
        <v>35</v>
      </c>
      <c r="F50" s="1212"/>
      <c r="G50" s="1212"/>
      <c r="H50" s="1213"/>
      <c r="I50" s="86">
        <v>8576</v>
      </c>
      <c r="J50" s="87">
        <v>9146</v>
      </c>
      <c r="K50" s="87">
        <v>8903</v>
      </c>
      <c r="L50" s="87">
        <v>10975</v>
      </c>
      <c r="M50" s="88">
        <v>8975</v>
      </c>
    </row>
    <row r="51" spans="2:13" ht="27.75" customHeight="1">
      <c r="B51" s="1206"/>
      <c r="C51" s="1207"/>
      <c r="D51" s="85"/>
      <c r="E51" s="1212" t="s">
        <v>36</v>
      </c>
      <c r="F51" s="1212"/>
      <c r="G51" s="1212"/>
      <c r="H51" s="1213"/>
      <c r="I51" s="86">
        <v>15196</v>
      </c>
      <c r="J51" s="87">
        <v>14646</v>
      </c>
      <c r="K51" s="87">
        <v>14615</v>
      </c>
      <c r="L51" s="87">
        <v>14482</v>
      </c>
      <c r="M51" s="88">
        <v>13791</v>
      </c>
    </row>
    <row r="52" spans="2:13" ht="27.75" customHeight="1">
      <c r="B52" s="1208"/>
      <c r="C52" s="1209"/>
      <c r="D52" s="85"/>
      <c r="E52" s="1212" t="s">
        <v>37</v>
      </c>
      <c r="F52" s="1212"/>
      <c r="G52" s="1212"/>
      <c r="H52" s="1213"/>
      <c r="I52" s="86">
        <v>73717</v>
      </c>
      <c r="J52" s="87">
        <v>74475</v>
      </c>
      <c r="K52" s="87">
        <v>75206</v>
      </c>
      <c r="L52" s="87">
        <v>74352</v>
      </c>
      <c r="M52" s="88">
        <v>74852</v>
      </c>
    </row>
    <row r="53" spans="2:13" ht="27.75" customHeight="1" thickBot="1">
      <c r="B53" s="1219" t="s">
        <v>38</v>
      </c>
      <c r="C53" s="1220"/>
      <c r="D53" s="92"/>
      <c r="E53" s="1221" t="s">
        <v>39</v>
      </c>
      <c r="F53" s="1221"/>
      <c r="G53" s="1221"/>
      <c r="H53" s="1222"/>
      <c r="I53" s="93">
        <v>26133</v>
      </c>
      <c r="J53" s="94">
        <v>26875</v>
      </c>
      <c r="K53" s="94">
        <v>27471</v>
      </c>
      <c r="L53" s="94">
        <v>23064</v>
      </c>
      <c r="M53" s="95">
        <v>26707</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b0EBBbQhv04FqgDBUIYa9OL1n9MMKrWwiwcffn3N6SkfkJnr7yokhmjau547hhWMMPNgLIEyxuoGzwgtd6sfQg==" saltValue="84fLsSij7c/lRDxoUo0Vc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551</v>
      </c>
      <c r="G54" s="104" t="s">
        <v>552</v>
      </c>
      <c r="H54" s="105" t="s">
        <v>553</v>
      </c>
    </row>
    <row r="55" spans="2:8" ht="52.5" customHeight="1">
      <c r="B55" s="106"/>
      <c r="C55" s="1231" t="s">
        <v>42</v>
      </c>
      <c r="D55" s="1231"/>
      <c r="E55" s="1232"/>
      <c r="F55" s="107">
        <v>4318</v>
      </c>
      <c r="G55" s="107">
        <v>5322</v>
      </c>
      <c r="H55" s="108">
        <v>3495</v>
      </c>
    </row>
    <row r="56" spans="2:8" ht="52.5" customHeight="1">
      <c r="B56" s="109"/>
      <c r="C56" s="1233" t="s">
        <v>43</v>
      </c>
      <c r="D56" s="1233"/>
      <c r="E56" s="1234"/>
      <c r="F56" s="110">
        <v>1175</v>
      </c>
      <c r="G56" s="110">
        <v>1185</v>
      </c>
      <c r="H56" s="111">
        <v>1125</v>
      </c>
    </row>
    <row r="57" spans="2:8" ht="53.25" customHeight="1">
      <c r="B57" s="109"/>
      <c r="C57" s="1235" t="s">
        <v>44</v>
      </c>
      <c r="D57" s="1235"/>
      <c r="E57" s="1236"/>
      <c r="F57" s="112">
        <v>6342</v>
      </c>
      <c r="G57" s="112">
        <v>6759</v>
      </c>
      <c r="H57" s="113">
        <v>5455</v>
      </c>
    </row>
    <row r="58" spans="2:8" ht="45.75" customHeight="1">
      <c r="B58" s="114"/>
      <c r="C58" s="1223" t="s">
        <v>592</v>
      </c>
      <c r="D58" s="1224"/>
      <c r="E58" s="1225"/>
      <c r="F58" s="115">
        <v>3750</v>
      </c>
      <c r="G58" s="115">
        <v>3750</v>
      </c>
      <c r="H58" s="116">
        <v>3670</v>
      </c>
    </row>
    <row r="59" spans="2:8" ht="45.75" customHeight="1">
      <c r="B59" s="114"/>
      <c r="C59" s="1223" t="s">
        <v>593</v>
      </c>
      <c r="D59" s="1224"/>
      <c r="E59" s="1225"/>
      <c r="F59" s="115">
        <v>65</v>
      </c>
      <c r="G59" s="115">
        <v>212</v>
      </c>
      <c r="H59" s="116">
        <v>462</v>
      </c>
    </row>
    <row r="60" spans="2:8" ht="45.75" customHeight="1">
      <c r="B60" s="114"/>
      <c r="C60" s="1223" t="s">
        <v>594</v>
      </c>
      <c r="D60" s="1224"/>
      <c r="E60" s="1225"/>
      <c r="F60" s="115">
        <v>1745</v>
      </c>
      <c r="G60" s="115">
        <v>1830</v>
      </c>
      <c r="H60" s="116">
        <v>356</v>
      </c>
    </row>
    <row r="61" spans="2:8" ht="45.75" customHeight="1">
      <c r="B61" s="114"/>
      <c r="C61" s="1223" t="s">
        <v>597</v>
      </c>
      <c r="D61" s="1224"/>
      <c r="E61" s="1225"/>
      <c r="F61" s="115">
        <v>133</v>
      </c>
      <c r="G61" s="115">
        <v>232</v>
      </c>
      <c r="H61" s="116">
        <v>252</v>
      </c>
    </row>
    <row r="62" spans="2:8" ht="45.75" customHeight="1" thickBot="1">
      <c r="B62" s="117"/>
      <c r="C62" s="1226" t="s">
        <v>598</v>
      </c>
      <c r="D62" s="1227"/>
      <c r="E62" s="1228"/>
      <c r="F62" s="118">
        <v>130</v>
      </c>
      <c r="G62" s="118">
        <v>184</v>
      </c>
      <c r="H62" s="119">
        <v>186</v>
      </c>
    </row>
    <row r="63" spans="2:8" ht="52.5" customHeight="1" thickBot="1">
      <c r="B63" s="120"/>
      <c r="C63" s="1229" t="s">
        <v>45</v>
      </c>
      <c r="D63" s="1229"/>
      <c r="E63" s="1230"/>
      <c r="F63" s="121">
        <v>11834</v>
      </c>
      <c r="G63" s="121">
        <v>13266</v>
      </c>
      <c r="H63" s="122">
        <v>10075</v>
      </c>
    </row>
    <row r="64" spans="2:8" ht="15" customHeight="1"/>
    <row r="65" ht="0" hidden="1" customHeight="1"/>
    <row r="66" ht="0" hidden="1" customHeight="1"/>
  </sheetData>
  <sheetProtection algorithmName="SHA-512" hashValue="katEg/lkdmtgcMxboFDwaUCS0AZ5cj5gmreqX3iD1PL/W7FmRlrnC47bNFuV9t210J3/Ziv+eAknZa8mghrqnA==" saltValue="QLVG7KcjDZ1Z2kXCRYvF+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view="pageBreakPreview" zoomScale="70" zoomScaleNormal="70" zoomScaleSheetLayoutView="70" zoomScalePageLayoutView="55" workbookViewId="0">
      <selection activeCell="AN65" sqref="AN65:DC69"/>
    </sheetView>
  </sheetViews>
  <sheetFormatPr defaultColWidth="0" defaultRowHeight="13.5" customHeight="1" zeroHeight="1"/>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c r="A1" s="1237"/>
      <c r="B1" s="1238"/>
      <c r="DD1" s="1239"/>
      <c r="DE1" s="1239"/>
    </row>
    <row r="2" spans="1:143" ht="25.5" customHeight="1">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600</v>
      </c>
    </row>
    <row r="11" spans="1:143" s="270" customFormat="1">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600</v>
      </c>
    </row>
    <row r="13" spans="1:143" s="270" customFormat="1">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c r="DD19" s="1239"/>
      <c r="DE19" s="1239"/>
    </row>
    <row r="20" spans="1:351">
      <c r="DD20" s="1239"/>
      <c r="DE20" s="1239"/>
    </row>
    <row r="21" spans="1:351" ht="17.2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c r="B22" s="1246"/>
      <c r="MM22" s="1245"/>
    </row>
    <row r="23" spans="1:351">
      <c r="B23" s="1246"/>
    </row>
    <row r="24" spans="1:351">
      <c r="B24" s="1246"/>
    </row>
    <row r="25" spans="1:351">
      <c r="B25" s="1246"/>
    </row>
    <row r="26" spans="1:351">
      <c r="B26" s="1246"/>
    </row>
    <row r="27" spans="1:351">
      <c r="B27" s="1246"/>
    </row>
    <row r="28" spans="1:351">
      <c r="B28" s="1246"/>
    </row>
    <row r="29" spans="1:351">
      <c r="B29" s="1246"/>
    </row>
    <row r="30" spans="1:351">
      <c r="B30" s="1246"/>
    </row>
    <row r="31" spans="1:351">
      <c r="B31" s="1246"/>
    </row>
    <row r="32" spans="1:351">
      <c r="B32" s="1246"/>
    </row>
    <row r="33" spans="2:109">
      <c r="B33" s="1246"/>
    </row>
    <row r="34" spans="2:109">
      <c r="B34" s="1246"/>
    </row>
    <row r="35" spans="2:109">
      <c r="B35" s="1246"/>
    </row>
    <row r="36" spans="2:109">
      <c r="B36" s="1246"/>
    </row>
    <row r="37" spans="2:109">
      <c r="B37" s="1246"/>
    </row>
    <row r="38" spans="2:109">
      <c r="B38" s="1246"/>
    </row>
    <row r="39" spans="2:109">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c r="B40" s="1251"/>
      <c r="DD40" s="1251"/>
      <c r="DE40" s="1239"/>
    </row>
    <row r="41" spans="2:109" ht="17.25">
      <c r="B41" s="1252" t="s">
        <v>601</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c r="B42" s="1246"/>
      <c r="G42" s="1253"/>
      <c r="I42" s="1254"/>
      <c r="J42" s="1254"/>
      <c r="K42" s="1254"/>
      <c r="AM42" s="1253"/>
      <c r="AN42" s="1253" t="s">
        <v>602</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c r="B43" s="1246"/>
      <c r="AN43" s="1255" t="s">
        <v>603</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c r="B49" s="1246"/>
      <c r="AN49" s="1239" t="s">
        <v>604</v>
      </c>
    </row>
    <row r="50" spans="1:109">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549</v>
      </c>
      <c r="BQ50" s="1271"/>
      <c r="BR50" s="1271"/>
      <c r="BS50" s="1271"/>
      <c r="BT50" s="1271"/>
      <c r="BU50" s="1271"/>
      <c r="BV50" s="1271"/>
      <c r="BW50" s="1271"/>
      <c r="BX50" s="1271" t="s">
        <v>550</v>
      </c>
      <c r="BY50" s="1271"/>
      <c r="BZ50" s="1271"/>
      <c r="CA50" s="1271"/>
      <c r="CB50" s="1271"/>
      <c r="CC50" s="1271"/>
      <c r="CD50" s="1271"/>
      <c r="CE50" s="1271"/>
      <c r="CF50" s="1271" t="s">
        <v>551</v>
      </c>
      <c r="CG50" s="1271"/>
      <c r="CH50" s="1271"/>
      <c r="CI50" s="1271"/>
      <c r="CJ50" s="1271"/>
      <c r="CK50" s="1271"/>
      <c r="CL50" s="1271"/>
      <c r="CM50" s="1271"/>
      <c r="CN50" s="1271" t="s">
        <v>552</v>
      </c>
      <c r="CO50" s="1271"/>
      <c r="CP50" s="1271"/>
      <c r="CQ50" s="1271"/>
      <c r="CR50" s="1271"/>
      <c r="CS50" s="1271"/>
      <c r="CT50" s="1271"/>
      <c r="CU50" s="1271"/>
      <c r="CV50" s="1271" t="s">
        <v>553</v>
      </c>
      <c r="CW50" s="1271"/>
      <c r="CX50" s="1271"/>
      <c r="CY50" s="1271"/>
      <c r="CZ50" s="1271"/>
      <c r="DA50" s="1271"/>
      <c r="DB50" s="1271"/>
      <c r="DC50" s="1271"/>
    </row>
    <row r="51" spans="1:109" ht="13.5" customHeight="1">
      <c r="B51" s="1246"/>
      <c r="G51" s="1272"/>
      <c r="H51" s="1272"/>
      <c r="I51" s="1273"/>
      <c r="J51" s="1273"/>
      <c r="K51" s="1274"/>
      <c r="L51" s="1274"/>
      <c r="M51" s="1274"/>
      <c r="N51" s="1274"/>
      <c r="AM51" s="1264"/>
      <c r="AN51" s="1275" t="s">
        <v>605</v>
      </c>
      <c r="AO51" s="1275"/>
      <c r="AP51" s="1275"/>
      <c r="AQ51" s="1275"/>
      <c r="AR51" s="1275"/>
      <c r="AS51" s="1275"/>
      <c r="AT51" s="1275"/>
      <c r="AU51" s="1275"/>
      <c r="AV51" s="1275"/>
      <c r="AW51" s="1275"/>
      <c r="AX51" s="1275"/>
      <c r="AY51" s="1275"/>
      <c r="AZ51" s="1275"/>
      <c r="BA51" s="1275"/>
      <c r="BB51" s="1275" t="s">
        <v>606</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v>91.3</v>
      </c>
      <c r="CG51" s="1277"/>
      <c r="CH51" s="1277"/>
      <c r="CI51" s="1277"/>
      <c r="CJ51" s="1277"/>
      <c r="CK51" s="1277"/>
      <c r="CL51" s="1277"/>
      <c r="CM51" s="1277"/>
      <c r="CN51" s="1277">
        <v>78.3</v>
      </c>
      <c r="CO51" s="1277"/>
      <c r="CP51" s="1277"/>
      <c r="CQ51" s="1277"/>
      <c r="CR51" s="1277"/>
      <c r="CS51" s="1277"/>
      <c r="CT51" s="1277"/>
      <c r="CU51" s="1277"/>
      <c r="CV51" s="1277">
        <v>90.7</v>
      </c>
      <c r="CW51" s="1277"/>
      <c r="CX51" s="1277"/>
      <c r="CY51" s="1277"/>
      <c r="CZ51" s="1277"/>
      <c r="DA51" s="1277"/>
      <c r="DB51" s="1277"/>
      <c r="DC51" s="1277"/>
    </row>
    <row r="52" spans="1:109">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607</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64.8</v>
      </c>
      <c r="CG53" s="1277"/>
      <c r="CH53" s="1277"/>
      <c r="CI53" s="1277"/>
      <c r="CJ53" s="1277"/>
      <c r="CK53" s="1277"/>
      <c r="CL53" s="1277"/>
      <c r="CM53" s="1277"/>
      <c r="CN53" s="1277">
        <v>65.400000000000006</v>
      </c>
      <c r="CO53" s="1277"/>
      <c r="CP53" s="1277"/>
      <c r="CQ53" s="1277"/>
      <c r="CR53" s="1277"/>
      <c r="CS53" s="1277"/>
      <c r="CT53" s="1277"/>
      <c r="CU53" s="1277"/>
      <c r="CV53" s="1277">
        <v>63.9</v>
      </c>
      <c r="CW53" s="1277"/>
      <c r="CX53" s="1277"/>
      <c r="CY53" s="1277"/>
      <c r="CZ53" s="1277"/>
      <c r="DA53" s="1277"/>
      <c r="DB53" s="1277"/>
      <c r="DC53" s="1277"/>
    </row>
    <row r="54" spans="1:109">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1254"/>
      <c r="B55" s="1246"/>
      <c r="G55" s="1265"/>
      <c r="H55" s="1265"/>
      <c r="I55" s="1265"/>
      <c r="J55" s="1265"/>
      <c r="K55" s="1274"/>
      <c r="L55" s="1274"/>
      <c r="M55" s="1274"/>
      <c r="N55" s="1274"/>
      <c r="AN55" s="1271" t="s">
        <v>608</v>
      </c>
      <c r="AO55" s="1271"/>
      <c r="AP55" s="1271"/>
      <c r="AQ55" s="1271"/>
      <c r="AR55" s="1271"/>
      <c r="AS55" s="1271"/>
      <c r="AT55" s="1271"/>
      <c r="AU55" s="1271"/>
      <c r="AV55" s="1271"/>
      <c r="AW55" s="1271"/>
      <c r="AX55" s="1271"/>
      <c r="AY55" s="1271"/>
      <c r="AZ55" s="1271"/>
      <c r="BA55" s="1271"/>
      <c r="BB55" s="1275" t="s">
        <v>606</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15.8</v>
      </c>
      <c r="CG55" s="1277"/>
      <c r="CH55" s="1277"/>
      <c r="CI55" s="1277"/>
      <c r="CJ55" s="1277"/>
      <c r="CK55" s="1277"/>
      <c r="CL55" s="1277"/>
      <c r="CM55" s="1277"/>
      <c r="CN55" s="1277">
        <v>6.5</v>
      </c>
      <c r="CO55" s="1277"/>
      <c r="CP55" s="1277"/>
      <c r="CQ55" s="1277"/>
      <c r="CR55" s="1277"/>
      <c r="CS55" s="1277"/>
      <c r="CT55" s="1277"/>
      <c r="CU55" s="1277"/>
      <c r="CV55" s="1277">
        <v>5.8</v>
      </c>
      <c r="CW55" s="1277"/>
      <c r="CX55" s="1277"/>
      <c r="CY55" s="1277"/>
      <c r="CZ55" s="1277"/>
      <c r="DA55" s="1277"/>
      <c r="DB55" s="1277"/>
      <c r="DC55" s="1277"/>
    </row>
    <row r="56" spans="1:109">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607</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54.5</v>
      </c>
      <c r="CG57" s="1277"/>
      <c r="CH57" s="1277"/>
      <c r="CI57" s="1277"/>
      <c r="CJ57" s="1277"/>
      <c r="CK57" s="1277"/>
      <c r="CL57" s="1277"/>
      <c r="CM57" s="1277"/>
      <c r="CN57" s="1277">
        <v>57.2</v>
      </c>
      <c r="CO57" s="1277"/>
      <c r="CP57" s="1277"/>
      <c r="CQ57" s="1277"/>
      <c r="CR57" s="1277"/>
      <c r="CS57" s="1277"/>
      <c r="CT57" s="1277"/>
      <c r="CU57" s="1277"/>
      <c r="CV57" s="1277">
        <v>58.5</v>
      </c>
      <c r="CW57" s="1277"/>
      <c r="CX57" s="1277"/>
      <c r="CY57" s="1277"/>
      <c r="CZ57" s="1277"/>
      <c r="DA57" s="1277"/>
      <c r="DB57" s="1277"/>
      <c r="DC57" s="1277"/>
      <c r="DD57" s="1280"/>
      <c r="DE57" s="1278"/>
    </row>
    <row r="58" spans="1:109" s="1254" customFormat="1">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c r="B63" s="1286" t="s">
        <v>609</v>
      </c>
    </row>
    <row r="64" spans="1:109">
      <c r="B64" s="1246"/>
      <c r="G64" s="1253"/>
      <c r="I64" s="1287"/>
      <c r="J64" s="1287"/>
      <c r="K64" s="1287"/>
      <c r="L64" s="1287"/>
      <c r="M64" s="1287"/>
      <c r="N64" s="1288"/>
      <c r="AM64" s="1253"/>
      <c r="AN64" s="1253" t="s">
        <v>602</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c r="B65" s="1246"/>
      <c r="AN65" s="1255" t="s">
        <v>610</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c r="B71" s="1246"/>
      <c r="G71" s="1292"/>
      <c r="I71" s="1293"/>
      <c r="J71" s="1290"/>
      <c r="K71" s="1290"/>
      <c r="L71" s="1291"/>
      <c r="M71" s="1290"/>
      <c r="N71" s="1291"/>
      <c r="AM71" s="1292"/>
      <c r="AN71" s="1239" t="s">
        <v>604</v>
      </c>
    </row>
    <row r="72" spans="2:107">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549</v>
      </c>
      <c r="BQ72" s="1271"/>
      <c r="BR72" s="1271"/>
      <c r="BS72" s="1271"/>
      <c r="BT72" s="1271"/>
      <c r="BU72" s="1271"/>
      <c r="BV72" s="1271"/>
      <c r="BW72" s="1271"/>
      <c r="BX72" s="1271" t="s">
        <v>550</v>
      </c>
      <c r="BY72" s="1271"/>
      <c r="BZ72" s="1271"/>
      <c r="CA72" s="1271"/>
      <c r="CB72" s="1271"/>
      <c r="CC72" s="1271"/>
      <c r="CD72" s="1271"/>
      <c r="CE72" s="1271"/>
      <c r="CF72" s="1271" t="s">
        <v>551</v>
      </c>
      <c r="CG72" s="1271"/>
      <c r="CH72" s="1271"/>
      <c r="CI72" s="1271"/>
      <c r="CJ72" s="1271"/>
      <c r="CK72" s="1271"/>
      <c r="CL72" s="1271"/>
      <c r="CM72" s="1271"/>
      <c r="CN72" s="1271" t="s">
        <v>552</v>
      </c>
      <c r="CO72" s="1271"/>
      <c r="CP72" s="1271"/>
      <c r="CQ72" s="1271"/>
      <c r="CR72" s="1271"/>
      <c r="CS72" s="1271"/>
      <c r="CT72" s="1271"/>
      <c r="CU72" s="1271"/>
      <c r="CV72" s="1271" t="s">
        <v>553</v>
      </c>
      <c r="CW72" s="1271"/>
      <c r="CX72" s="1271"/>
      <c r="CY72" s="1271"/>
      <c r="CZ72" s="1271"/>
      <c r="DA72" s="1271"/>
      <c r="DB72" s="1271"/>
      <c r="DC72" s="1271"/>
    </row>
    <row r="73" spans="2:107">
      <c r="B73" s="1246"/>
      <c r="G73" s="1272"/>
      <c r="H73" s="1272"/>
      <c r="I73" s="1272"/>
      <c r="J73" s="1272"/>
      <c r="K73" s="1294"/>
      <c r="L73" s="1294"/>
      <c r="M73" s="1294"/>
      <c r="N73" s="1294"/>
      <c r="AM73" s="1264"/>
      <c r="AN73" s="1275" t="s">
        <v>605</v>
      </c>
      <c r="AO73" s="1275"/>
      <c r="AP73" s="1275"/>
      <c r="AQ73" s="1275"/>
      <c r="AR73" s="1275"/>
      <c r="AS73" s="1275"/>
      <c r="AT73" s="1275"/>
      <c r="AU73" s="1275"/>
      <c r="AV73" s="1275"/>
      <c r="AW73" s="1275"/>
      <c r="AX73" s="1275"/>
      <c r="AY73" s="1275"/>
      <c r="AZ73" s="1275"/>
      <c r="BA73" s="1275"/>
      <c r="BB73" s="1275" t="s">
        <v>606</v>
      </c>
      <c r="BC73" s="1275"/>
      <c r="BD73" s="1275"/>
      <c r="BE73" s="1275"/>
      <c r="BF73" s="1275"/>
      <c r="BG73" s="1275"/>
      <c r="BH73" s="1275"/>
      <c r="BI73" s="1275"/>
      <c r="BJ73" s="1275"/>
      <c r="BK73" s="1275"/>
      <c r="BL73" s="1275"/>
      <c r="BM73" s="1275"/>
      <c r="BN73" s="1275"/>
      <c r="BO73" s="1275"/>
      <c r="BP73" s="1277">
        <v>84.4</v>
      </c>
      <c r="BQ73" s="1277"/>
      <c r="BR73" s="1277"/>
      <c r="BS73" s="1277"/>
      <c r="BT73" s="1277"/>
      <c r="BU73" s="1277"/>
      <c r="BV73" s="1277"/>
      <c r="BW73" s="1277"/>
      <c r="BX73" s="1277">
        <v>88.7</v>
      </c>
      <c r="BY73" s="1277"/>
      <c r="BZ73" s="1277"/>
      <c r="CA73" s="1277"/>
      <c r="CB73" s="1277"/>
      <c r="CC73" s="1277"/>
      <c r="CD73" s="1277"/>
      <c r="CE73" s="1277"/>
      <c r="CF73" s="1277">
        <v>91.3</v>
      </c>
      <c r="CG73" s="1277"/>
      <c r="CH73" s="1277"/>
      <c r="CI73" s="1277"/>
      <c r="CJ73" s="1277"/>
      <c r="CK73" s="1277"/>
      <c r="CL73" s="1277"/>
      <c r="CM73" s="1277"/>
      <c r="CN73" s="1277">
        <v>78.3</v>
      </c>
      <c r="CO73" s="1277"/>
      <c r="CP73" s="1277"/>
      <c r="CQ73" s="1277"/>
      <c r="CR73" s="1277"/>
      <c r="CS73" s="1277"/>
      <c r="CT73" s="1277"/>
      <c r="CU73" s="1277"/>
      <c r="CV73" s="1277">
        <v>90.7</v>
      </c>
      <c r="CW73" s="1277"/>
      <c r="CX73" s="1277"/>
      <c r="CY73" s="1277"/>
      <c r="CZ73" s="1277"/>
      <c r="DA73" s="1277"/>
      <c r="DB73" s="1277"/>
      <c r="DC73" s="1277"/>
    </row>
    <row r="74" spans="2:107">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611</v>
      </c>
      <c r="BC75" s="1275"/>
      <c r="BD75" s="1275"/>
      <c r="BE75" s="1275"/>
      <c r="BF75" s="1275"/>
      <c r="BG75" s="1275"/>
      <c r="BH75" s="1275"/>
      <c r="BI75" s="1275"/>
      <c r="BJ75" s="1275"/>
      <c r="BK75" s="1275"/>
      <c r="BL75" s="1275"/>
      <c r="BM75" s="1275"/>
      <c r="BN75" s="1275"/>
      <c r="BO75" s="1275"/>
      <c r="BP75" s="1277">
        <v>8.8000000000000007</v>
      </c>
      <c r="BQ75" s="1277"/>
      <c r="BR75" s="1277"/>
      <c r="BS75" s="1277"/>
      <c r="BT75" s="1277"/>
      <c r="BU75" s="1277"/>
      <c r="BV75" s="1277"/>
      <c r="BW75" s="1277"/>
      <c r="BX75" s="1277">
        <v>8.6</v>
      </c>
      <c r="BY75" s="1277"/>
      <c r="BZ75" s="1277"/>
      <c r="CA75" s="1277"/>
      <c r="CB75" s="1277"/>
      <c r="CC75" s="1277"/>
      <c r="CD75" s="1277"/>
      <c r="CE75" s="1277"/>
      <c r="CF75" s="1277">
        <v>8.1</v>
      </c>
      <c r="CG75" s="1277"/>
      <c r="CH75" s="1277"/>
      <c r="CI75" s="1277"/>
      <c r="CJ75" s="1277"/>
      <c r="CK75" s="1277"/>
      <c r="CL75" s="1277"/>
      <c r="CM75" s="1277"/>
      <c r="CN75" s="1277">
        <v>7.9</v>
      </c>
      <c r="CO75" s="1277"/>
      <c r="CP75" s="1277"/>
      <c r="CQ75" s="1277"/>
      <c r="CR75" s="1277"/>
      <c r="CS75" s="1277"/>
      <c r="CT75" s="1277"/>
      <c r="CU75" s="1277"/>
      <c r="CV75" s="1277">
        <v>7.9</v>
      </c>
      <c r="CW75" s="1277"/>
      <c r="CX75" s="1277"/>
      <c r="CY75" s="1277"/>
      <c r="CZ75" s="1277"/>
      <c r="DA75" s="1277"/>
      <c r="DB75" s="1277"/>
      <c r="DC75" s="1277"/>
    </row>
    <row r="76" spans="2:107">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1246"/>
      <c r="G77" s="1265"/>
      <c r="H77" s="1265"/>
      <c r="I77" s="1265"/>
      <c r="J77" s="1265"/>
      <c r="K77" s="1294"/>
      <c r="L77" s="1294"/>
      <c r="M77" s="1294"/>
      <c r="N77" s="1294"/>
      <c r="AN77" s="1271" t="s">
        <v>608</v>
      </c>
      <c r="AO77" s="1271"/>
      <c r="AP77" s="1271"/>
      <c r="AQ77" s="1271"/>
      <c r="AR77" s="1271"/>
      <c r="AS77" s="1271"/>
      <c r="AT77" s="1271"/>
      <c r="AU77" s="1271"/>
      <c r="AV77" s="1271"/>
      <c r="AW77" s="1271"/>
      <c r="AX77" s="1271"/>
      <c r="AY77" s="1271"/>
      <c r="AZ77" s="1271"/>
      <c r="BA77" s="1271"/>
      <c r="BB77" s="1275" t="s">
        <v>606</v>
      </c>
      <c r="BC77" s="1275"/>
      <c r="BD77" s="1275"/>
      <c r="BE77" s="1275"/>
      <c r="BF77" s="1275"/>
      <c r="BG77" s="1275"/>
      <c r="BH77" s="1275"/>
      <c r="BI77" s="1275"/>
      <c r="BJ77" s="1275"/>
      <c r="BK77" s="1275"/>
      <c r="BL77" s="1275"/>
      <c r="BM77" s="1275"/>
      <c r="BN77" s="1275"/>
      <c r="BO77" s="1275"/>
      <c r="BP77" s="1277">
        <v>37.6</v>
      </c>
      <c r="BQ77" s="1277"/>
      <c r="BR77" s="1277"/>
      <c r="BS77" s="1277"/>
      <c r="BT77" s="1277"/>
      <c r="BU77" s="1277"/>
      <c r="BV77" s="1277"/>
      <c r="BW77" s="1277"/>
      <c r="BX77" s="1277">
        <v>33.799999999999997</v>
      </c>
      <c r="BY77" s="1277"/>
      <c r="BZ77" s="1277"/>
      <c r="CA77" s="1277"/>
      <c r="CB77" s="1277"/>
      <c r="CC77" s="1277"/>
      <c r="CD77" s="1277"/>
      <c r="CE77" s="1277"/>
      <c r="CF77" s="1277">
        <v>15.8</v>
      </c>
      <c r="CG77" s="1277"/>
      <c r="CH77" s="1277"/>
      <c r="CI77" s="1277"/>
      <c r="CJ77" s="1277"/>
      <c r="CK77" s="1277"/>
      <c r="CL77" s="1277"/>
      <c r="CM77" s="1277"/>
      <c r="CN77" s="1277">
        <v>6.5</v>
      </c>
      <c r="CO77" s="1277"/>
      <c r="CP77" s="1277"/>
      <c r="CQ77" s="1277"/>
      <c r="CR77" s="1277"/>
      <c r="CS77" s="1277"/>
      <c r="CT77" s="1277"/>
      <c r="CU77" s="1277"/>
      <c r="CV77" s="1277">
        <v>5.8</v>
      </c>
      <c r="CW77" s="1277"/>
      <c r="CX77" s="1277"/>
      <c r="CY77" s="1277"/>
      <c r="CZ77" s="1277"/>
      <c r="DA77" s="1277"/>
      <c r="DB77" s="1277"/>
      <c r="DC77" s="1277"/>
    </row>
    <row r="78" spans="2:107">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611</v>
      </c>
      <c r="BC79" s="1275"/>
      <c r="BD79" s="1275"/>
      <c r="BE79" s="1275"/>
      <c r="BF79" s="1275"/>
      <c r="BG79" s="1275"/>
      <c r="BH79" s="1275"/>
      <c r="BI79" s="1275"/>
      <c r="BJ79" s="1275"/>
      <c r="BK79" s="1275"/>
      <c r="BL79" s="1275"/>
      <c r="BM79" s="1275"/>
      <c r="BN79" s="1275"/>
      <c r="BO79" s="1275"/>
      <c r="BP79" s="1277">
        <v>7.9</v>
      </c>
      <c r="BQ79" s="1277"/>
      <c r="BR79" s="1277"/>
      <c r="BS79" s="1277"/>
      <c r="BT79" s="1277"/>
      <c r="BU79" s="1277"/>
      <c r="BV79" s="1277"/>
      <c r="BW79" s="1277"/>
      <c r="BX79" s="1277">
        <v>7.1</v>
      </c>
      <c r="BY79" s="1277"/>
      <c r="BZ79" s="1277"/>
      <c r="CA79" s="1277"/>
      <c r="CB79" s="1277"/>
      <c r="CC79" s="1277"/>
      <c r="CD79" s="1277"/>
      <c r="CE79" s="1277"/>
      <c r="CF79" s="1277">
        <v>6.2</v>
      </c>
      <c r="CG79" s="1277"/>
      <c r="CH79" s="1277"/>
      <c r="CI79" s="1277"/>
      <c r="CJ79" s="1277"/>
      <c r="CK79" s="1277"/>
      <c r="CL79" s="1277"/>
      <c r="CM79" s="1277"/>
      <c r="CN79" s="1277">
        <v>5.9</v>
      </c>
      <c r="CO79" s="1277"/>
      <c r="CP79" s="1277"/>
      <c r="CQ79" s="1277"/>
      <c r="CR79" s="1277"/>
      <c r="CS79" s="1277"/>
      <c r="CT79" s="1277"/>
      <c r="CU79" s="1277"/>
      <c r="CV79" s="1277">
        <v>5.3</v>
      </c>
      <c r="CW79" s="1277"/>
      <c r="CX79" s="1277"/>
      <c r="CY79" s="1277"/>
      <c r="CZ79" s="1277"/>
      <c r="DA79" s="1277"/>
      <c r="DB79" s="1277"/>
      <c r="DC79" s="1277"/>
    </row>
    <row r="80" spans="2:107">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1246"/>
    </row>
    <row r="82" spans="2:109" ht="17.2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c r="DD84" s="1239"/>
      <c r="DE84" s="1239"/>
    </row>
    <row r="85" spans="2:109">
      <c r="DD85" s="1239"/>
      <c r="DE85" s="1239"/>
    </row>
    <row r="86" spans="2:109" hidden="1">
      <c r="DD86" s="1239"/>
      <c r="DE86" s="1239"/>
    </row>
    <row r="87" spans="2:109" hidden="1">
      <c r="K87" s="1297"/>
      <c r="AQ87" s="1297"/>
      <c r="BC87" s="1297"/>
      <c r="BO87" s="1297"/>
      <c r="CA87" s="1297"/>
      <c r="CM87" s="1297"/>
      <c r="CY87" s="1297"/>
      <c r="DD87" s="1239"/>
      <c r="DE87" s="1239"/>
    </row>
    <row r="88" spans="2:109" hidden="1">
      <c r="DD88" s="1239"/>
      <c r="DE88" s="1239"/>
    </row>
    <row r="89" spans="2:109" hidden="1">
      <c r="DD89" s="1239"/>
      <c r="DE89" s="1239"/>
    </row>
    <row r="90" spans="2:109" hidden="1">
      <c r="DD90" s="1239"/>
      <c r="DE90" s="1239"/>
    </row>
    <row r="91" spans="2:109" hidden="1">
      <c r="DD91" s="1239"/>
      <c r="DE91" s="1239"/>
    </row>
    <row r="92" spans="2:109" ht="13.5" hidden="1" customHeight="1">
      <c r="DD92" s="1239"/>
      <c r="DE92" s="1239"/>
    </row>
    <row r="93" spans="2:109" ht="13.5" hidden="1" customHeight="1">
      <c r="DD93" s="1239"/>
      <c r="DE93" s="1239"/>
    </row>
    <row r="94" spans="2:109" ht="13.5" hidden="1" customHeight="1">
      <c r="DD94" s="1239"/>
      <c r="DE94" s="1239"/>
    </row>
    <row r="95" spans="2:109" ht="13.5" hidden="1" customHeight="1">
      <c r="DD95" s="1239"/>
      <c r="DE95" s="1239"/>
    </row>
    <row r="96" spans="2:109" ht="13.5" hidden="1" customHeight="1">
      <c r="DD96" s="1239"/>
      <c r="DE96" s="1239"/>
    </row>
    <row r="97" spans="108:109" ht="13.5" hidden="1" customHeight="1">
      <c r="DD97" s="1239"/>
      <c r="DE97" s="1239"/>
    </row>
    <row r="98" spans="108:109" ht="13.5" hidden="1" customHeight="1">
      <c r="DD98" s="1239"/>
      <c r="DE98" s="1239"/>
    </row>
    <row r="99" spans="108:109" ht="13.5" hidden="1" customHeight="1">
      <c r="DD99" s="1239"/>
      <c r="DE99" s="1239"/>
    </row>
    <row r="100" spans="108:109" ht="13.5" hidden="1" customHeight="1">
      <c r="DD100" s="1239"/>
      <c r="DE100" s="1239"/>
    </row>
    <row r="101" spans="108:109" ht="13.5" hidden="1" customHeight="1">
      <c r="DD101" s="1239"/>
      <c r="DE101" s="1239"/>
    </row>
    <row r="102" spans="108:109" ht="13.5" hidden="1" customHeight="1">
      <c r="DD102" s="1239"/>
      <c r="DE102" s="1239"/>
    </row>
    <row r="103" spans="108:109" ht="13.5" hidden="1" customHeight="1">
      <c r="DD103" s="1239"/>
      <c r="DE103" s="1239"/>
    </row>
    <row r="104" spans="108:109" ht="13.5" hidden="1" customHeight="1">
      <c r="DD104" s="1239"/>
      <c r="DE104" s="1239"/>
    </row>
    <row r="105" spans="108:109" ht="13.5" hidden="1" customHeight="1">
      <c r="DD105" s="1239"/>
      <c r="DE105" s="1239"/>
    </row>
    <row r="106" spans="108:109" ht="13.5" hidden="1" customHeight="1">
      <c r="DD106" s="1239"/>
      <c r="DE106" s="1239"/>
    </row>
    <row r="107" spans="108:109" ht="13.5" hidden="1" customHeight="1">
      <c r="DD107" s="1239"/>
      <c r="DE107" s="1239"/>
    </row>
    <row r="108" spans="108:109" ht="13.5" hidden="1" customHeight="1">
      <c r="DD108" s="1239"/>
      <c r="DE108" s="1239"/>
    </row>
    <row r="109" spans="108:109" ht="13.5" hidden="1" customHeight="1">
      <c r="DD109" s="1239"/>
      <c r="DE109" s="1239"/>
    </row>
    <row r="110" spans="108:109" ht="13.5" hidden="1" customHeight="1">
      <c r="DD110" s="1239"/>
      <c r="DE110" s="1239"/>
    </row>
    <row r="111" spans="108:109" ht="13.5" hidden="1" customHeight="1">
      <c r="DD111" s="1239"/>
      <c r="DE111" s="1239"/>
    </row>
    <row r="112" spans="108:109" ht="13.5" hidden="1" customHeight="1">
      <c r="DD112" s="1239"/>
      <c r="DE112" s="1239"/>
    </row>
    <row r="113" spans="108:109" ht="13.5" hidden="1" customHeight="1">
      <c r="DD113" s="1239"/>
      <c r="DE113" s="1239"/>
    </row>
    <row r="114" spans="108:109" ht="13.5" hidden="1" customHeight="1">
      <c r="DD114" s="1239"/>
      <c r="DE114" s="1239"/>
    </row>
    <row r="115" spans="108:109" ht="13.5" hidden="1" customHeight="1">
      <c r="DD115" s="1239"/>
      <c r="DE115" s="1239"/>
    </row>
    <row r="116" spans="108:109" ht="13.5" hidden="1" customHeight="1">
      <c r="DD116" s="1239"/>
      <c r="DE116" s="1239"/>
    </row>
    <row r="117" spans="108:109" ht="13.5" hidden="1" customHeight="1">
      <c r="DD117" s="1239"/>
      <c r="DE117" s="1239"/>
    </row>
    <row r="118" spans="108:109" ht="13.5" hidden="1" customHeight="1">
      <c r="DD118" s="1239"/>
      <c r="DE118" s="1239"/>
    </row>
    <row r="119" spans="108:109" ht="13.5" hidden="1" customHeight="1">
      <c r="DD119" s="1239"/>
      <c r="DE119" s="1239"/>
    </row>
    <row r="120" spans="108:109" ht="13.5" hidden="1" customHeight="1">
      <c r="DD120" s="1239"/>
      <c r="DE120" s="1239"/>
    </row>
    <row r="121" spans="108:109" ht="13.5" hidden="1" customHeight="1">
      <c r="DD121" s="1239"/>
      <c r="DE121" s="1239"/>
    </row>
    <row r="122" spans="108:109" ht="13.5" hidden="1" customHeight="1">
      <c r="DD122" s="1239"/>
      <c r="DE122" s="1239"/>
    </row>
    <row r="123" spans="108:109" ht="13.5" hidden="1" customHeight="1">
      <c r="DD123" s="1239"/>
      <c r="DE123" s="1239"/>
    </row>
    <row r="124" spans="108:109" ht="13.5" hidden="1" customHeight="1">
      <c r="DD124" s="1239"/>
      <c r="DE124" s="1239"/>
    </row>
    <row r="125" spans="108:109" ht="13.5" hidden="1" customHeight="1">
      <c r="DD125" s="1239"/>
      <c r="DE125" s="1239"/>
    </row>
    <row r="126" spans="108:109" ht="13.5" hidden="1" customHeight="1">
      <c r="DD126" s="1239"/>
      <c r="DE126" s="1239"/>
    </row>
    <row r="127" spans="108:109" ht="13.5" hidden="1" customHeight="1">
      <c r="DD127" s="1239"/>
      <c r="DE127" s="1239"/>
    </row>
    <row r="128" spans="108:109" ht="13.5" hidden="1" customHeight="1">
      <c r="DD128" s="1239"/>
      <c r="DE128" s="1239"/>
    </row>
    <row r="129" spans="108:109" ht="13.5" hidden="1" customHeight="1">
      <c r="DD129" s="1239"/>
      <c r="DE129" s="1239"/>
    </row>
    <row r="130" spans="108:109" ht="13.5" hidden="1" customHeight="1">
      <c r="DD130" s="1239"/>
      <c r="DE130" s="1239"/>
    </row>
    <row r="131" spans="108:109" ht="13.5" hidden="1" customHeight="1">
      <c r="DD131" s="1239"/>
      <c r="DE131" s="1239"/>
    </row>
    <row r="132" spans="108:109" ht="13.5" hidden="1" customHeight="1">
      <c r="DD132" s="1239"/>
      <c r="DE132" s="1239"/>
    </row>
    <row r="133" spans="108:109" ht="13.5" hidden="1" customHeight="1">
      <c r="DD133" s="1239"/>
      <c r="DE133" s="1239"/>
    </row>
    <row r="134" spans="108:109" ht="13.5" hidden="1" customHeight="1">
      <c r="DD134" s="1239"/>
      <c r="DE134" s="1239"/>
    </row>
    <row r="135" spans="108:109" ht="13.5" hidden="1" customHeight="1">
      <c r="DD135" s="1239"/>
      <c r="DE135" s="1239"/>
    </row>
    <row r="136" spans="108:109" ht="13.5" hidden="1" customHeight="1">
      <c r="DD136" s="1239"/>
      <c r="DE136" s="1239"/>
    </row>
    <row r="137" spans="108:109" ht="13.5" hidden="1" customHeight="1">
      <c r="DD137" s="1239"/>
      <c r="DE137" s="1239"/>
    </row>
    <row r="138" spans="108:109" ht="13.5" hidden="1" customHeight="1">
      <c r="DD138" s="1239"/>
      <c r="DE138" s="1239"/>
    </row>
    <row r="139" spans="108:109" ht="13.5" hidden="1" customHeight="1">
      <c r="DD139" s="1239"/>
      <c r="DE139" s="1239"/>
    </row>
    <row r="140" spans="108:109" ht="13.5" hidden="1" customHeight="1">
      <c r="DD140" s="1239"/>
      <c r="DE140" s="1239"/>
    </row>
    <row r="141" spans="108:109" ht="13.5" hidden="1" customHeight="1">
      <c r="DD141" s="1239"/>
      <c r="DE141" s="1239"/>
    </row>
    <row r="142" spans="108:109" ht="13.5" hidden="1" customHeight="1">
      <c r="DD142" s="1239"/>
      <c r="DE142" s="1239"/>
    </row>
    <row r="143" spans="108:109" ht="13.5" hidden="1" customHeight="1">
      <c r="DD143" s="1239"/>
      <c r="DE143" s="1239"/>
    </row>
    <row r="144" spans="108:109" ht="13.5" hidden="1" customHeight="1">
      <c r="DD144" s="1239"/>
      <c r="DE144" s="1239"/>
    </row>
    <row r="145" spans="108:109" ht="13.5" hidden="1" customHeight="1">
      <c r="DD145" s="1239"/>
      <c r="DE145" s="1239"/>
    </row>
    <row r="146" spans="108:109" ht="13.5" hidden="1" customHeight="1">
      <c r="DD146" s="1239"/>
      <c r="DE146" s="1239"/>
    </row>
    <row r="147" spans="108:109" ht="13.5" hidden="1" customHeight="1">
      <c r="DD147" s="1239"/>
      <c r="DE147" s="1239"/>
    </row>
    <row r="148" spans="108:109" ht="13.5" hidden="1" customHeight="1">
      <c r="DD148" s="1239"/>
      <c r="DE148" s="1239"/>
    </row>
    <row r="149" spans="108:109" ht="13.5" hidden="1" customHeight="1">
      <c r="DD149" s="1239"/>
      <c r="DE149" s="1239"/>
    </row>
    <row r="150" spans="108:109" ht="13.5" hidden="1" customHeight="1">
      <c r="DD150" s="1239"/>
      <c r="DE150" s="1239"/>
    </row>
    <row r="151" spans="108:109" ht="13.5" hidden="1" customHeight="1">
      <c r="DD151" s="1239"/>
      <c r="DE151" s="1239"/>
    </row>
    <row r="152" spans="108:109" ht="13.5" hidden="1" customHeight="1">
      <c r="DD152" s="1239"/>
      <c r="DE152" s="1239"/>
    </row>
    <row r="153" spans="108:109" ht="13.5" hidden="1" customHeight="1">
      <c r="DD153" s="1239"/>
      <c r="DE153" s="1239"/>
    </row>
    <row r="154" spans="108:109" ht="13.5" hidden="1" customHeight="1">
      <c r="DD154" s="1239"/>
      <c r="DE154" s="1239"/>
    </row>
    <row r="155" spans="108:109" ht="13.5" hidden="1" customHeight="1">
      <c r="DD155" s="1239"/>
      <c r="DE155" s="1239"/>
    </row>
    <row r="156" spans="108:109" ht="13.5" hidden="1" customHeight="1">
      <c r="DD156" s="1239"/>
      <c r="DE156" s="1239"/>
    </row>
    <row r="157" spans="108:109" ht="13.5" hidden="1" customHeight="1">
      <c r="DD157" s="1239"/>
      <c r="DE157" s="1239"/>
    </row>
    <row r="158" spans="108:109" ht="13.5" hidden="1" customHeight="1">
      <c r="DD158" s="1239"/>
      <c r="DE158" s="1239"/>
    </row>
    <row r="159" spans="108:109" ht="13.5" hidden="1" customHeight="1">
      <c r="DD159" s="1239"/>
      <c r="DE159" s="1239"/>
    </row>
    <row r="160" spans="108:109" ht="13.5" hidden="1" customHeight="1">
      <c r="DD160" s="1239"/>
      <c r="DE160" s="123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ro6Bxhdn6N1Y2nLVzCkjqPyN1s3PONYkLrYkQy7QM7SAz5f69Df7TbyFC9ZrAQsGted92/KLRh6gKy02Twl8KA==" saltValue="sieVhUeJRG8KvxbAJFxit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election activeCell="AN65" sqref="AN65:DC69"/>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CrAXoJ2vhBZa+8/y6CKEs4rewS8eWsQc2F/bENDMFLanaNaSHk60v+jeeL7S8oQIopmk/vTPTWDj5bLAlANu0w==" saltValue="AQi1WX/9T7avVVG9osfrw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9" zoomScale="55" zoomScaleNormal="55" zoomScaleSheetLayoutView="55" workbookViewId="0">
      <selection activeCell="AN65" sqref="AN65:DC69"/>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lUMKVtTxyR4IwXSvsFB4tZajWQ6CgTIKmn2xZzCkg70DqSSlRoC6Anst2UYY4WHmo57sVC1VMT+XALMJ52mLw==" saltValue="zn+ZKDvkLbOUxOrOGNGl5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546</v>
      </c>
      <c r="G2" s="136"/>
      <c r="H2" s="137"/>
    </row>
    <row r="3" spans="1:8">
      <c r="A3" s="133" t="s">
        <v>539</v>
      </c>
      <c r="B3" s="138"/>
      <c r="C3" s="139"/>
      <c r="D3" s="140">
        <v>74734</v>
      </c>
      <c r="E3" s="141"/>
      <c r="F3" s="142">
        <v>50840</v>
      </c>
      <c r="G3" s="143"/>
      <c r="H3" s="144"/>
    </row>
    <row r="4" spans="1:8">
      <c r="A4" s="145"/>
      <c r="B4" s="146"/>
      <c r="C4" s="147"/>
      <c r="D4" s="148">
        <v>42729</v>
      </c>
      <c r="E4" s="149"/>
      <c r="F4" s="150">
        <v>25367</v>
      </c>
      <c r="G4" s="151"/>
      <c r="H4" s="152"/>
    </row>
    <row r="5" spans="1:8">
      <c r="A5" s="133" t="s">
        <v>541</v>
      </c>
      <c r="B5" s="138"/>
      <c r="C5" s="139"/>
      <c r="D5" s="140">
        <v>94039</v>
      </c>
      <c r="E5" s="141"/>
      <c r="F5" s="142">
        <v>53605</v>
      </c>
      <c r="G5" s="143"/>
      <c r="H5" s="144"/>
    </row>
    <row r="6" spans="1:8">
      <c r="A6" s="145"/>
      <c r="B6" s="146"/>
      <c r="C6" s="147"/>
      <c r="D6" s="148">
        <v>38492</v>
      </c>
      <c r="E6" s="149"/>
      <c r="F6" s="150">
        <v>28343</v>
      </c>
      <c r="G6" s="151"/>
      <c r="H6" s="152"/>
    </row>
    <row r="7" spans="1:8">
      <c r="A7" s="133" t="s">
        <v>542</v>
      </c>
      <c r="B7" s="138"/>
      <c r="C7" s="139"/>
      <c r="D7" s="140">
        <v>63230</v>
      </c>
      <c r="E7" s="141"/>
      <c r="F7" s="142">
        <v>46440</v>
      </c>
      <c r="G7" s="143"/>
      <c r="H7" s="144"/>
    </row>
    <row r="8" spans="1:8">
      <c r="A8" s="145"/>
      <c r="B8" s="146"/>
      <c r="C8" s="147"/>
      <c r="D8" s="148">
        <v>35171</v>
      </c>
      <c r="E8" s="149"/>
      <c r="F8" s="150">
        <v>27658</v>
      </c>
      <c r="G8" s="151"/>
      <c r="H8" s="152"/>
    </row>
    <row r="9" spans="1:8">
      <c r="A9" s="133" t="s">
        <v>543</v>
      </c>
      <c r="B9" s="138"/>
      <c r="C9" s="139"/>
      <c r="D9" s="140">
        <v>51745</v>
      </c>
      <c r="E9" s="141"/>
      <c r="F9" s="142">
        <v>63257</v>
      </c>
      <c r="G9" s="143"/>
      <c r="H9" s="144"/>
    </row>
    <row r="10" spans="1:8">
      <c r="A10" s="145"/>
      <c r="B10" s="146"/>
      <c r="C10" s="147"/>
      <c r="D10" s="148">
        <v>26840</v>
      </c>
      <c r="E10" s="149"/>
      <c r="F10" s="150">
        <v>27259</v>
      </c>
      <c r="G10" s="151"/>
      <c r="H10" s="152"/>
    </row>
    <row r="11" spans="1:8">
      <c r="A11" s="133" t="s">
        <v>544</v>
      </c>
      <c r="B11" s="138"/>
      <c r="C11" s="139"/>
      <c r="D11" s="140">
        <v>102075</v>
      </c>
      <c r="E11" s="141"/>
      <c r="F11" s="142">
        <v>52308</v>
      </c>
      <c r="G11" s="143"/>
      <c r="H11" s="144"/>
    </row>
    <row r="12" spans="1:8">
      <c r="A12" s="145"/>
      <c r="B12" s="146"/>
      <c r="C12" s="153"/>
      <c r="D12" s="148">
        <v>61846</v>
      </c>
      <c r="E12" s="149"/>
      <c r="F12" s="150">
        <v>28695</v>
      </c>
      <c r="G12" s="151"/>
      <c r="H12" s="152"/>
    </row>
    <row r="13" spans="1:8">
      <c r="A13" s="133"/>
      <c r="B13" s="138"/>
      <c r="C13" s="154"/>
      <c r="D13" s="155">
        <v>77165</v>
      </c>
      <c r="E13" s="156"/>
      <c r="F13" s="157">
        <v>53290</v>
      </c>
      <c r="G13" s="158"/>
      <c r="H13" s="144"/>
    </row>
    <row r="14" spans="1:8">
      <c r="A14" s="145"/>
      <c r="B14" s="146"/>
      <c r="C14" s="147"/>
      <c r="D14" s="148">
        <v>41016</v>
      </c>
      <c r="E14" s="149"/>
      <c r="F14" s="150">
        <v>27464</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5.49</v>
      </c>
      <c r="C19" s="159">
        <f>ROUND(VALUE(SUBSTITUTE(実質収支比率等に係る経年分析!G$48,"▲","-")),2)</f>
        <v>5.21</v>
      </c>
      <c r="D19" s="159">
        <f>ROUND(VALUE(SUBSTITUTE(実質収支比率等に係る経年分析!H$48,"▲","-")),2)</f>
        <v>6.29</v>
      </c>
      <c r="E19" s="159">
        <f>ROUND(VALUE(SUBSTITUTE(実質収支比率等に係る経年分析!I$48,"▲","-")),2)</f>
        <v>4.37</v>
      </c>
      <c r="F19" s="159">
        <f>ROUND(VALUE(SUBSTITUTE(実質収支比率等に係る経年分析!J$48,"▲","-")),2)</f>
        <v>6.03</v>
      </c>
    </row>
    <row r="20" spans="1:11">
      <c r="A20" s="159" t="s">
        <v>49</v>
      </c>
      <c r="B20" s="159">
        <f>ROUND(VALUE(SUBSTITUTE(実質収支比率等に係る経年分析!F$47,"▲","-")),2)</f>
        <v>14.5</v>
      </c>
      <c r="C20" s="159">
        <f>ROUND(VALUE(SUBSTITUTE(実質収支比率等に係る経年分析!G$47,"▲","-")),2)</f>
        <v>14.04</v>
      </c>
      <c r="D20" s="159">
        <f>ROUND(VALUE(SUBSTITUTE(実質収支比率等に係る経年分析!H$47,"▲","-")),2)</f>
        <v>11.74</v>
      </c>
      <c r="E20" s="159">
        <f>ROUND(VALUE(SUBSTITUTE(実質収支比率等に係る経年分析!I$47,"▲","-")),2)</f>
        <v>14.71</v>
      </c>
      <c r="F20" s="159">
        <f>ROUND(VALUE(SUBSTITUTE(実質収支比率等に係る経年分析!J$47,"▲","-")),2)</f>
        <v>9.65</v>
      </c>
    </row>
    <row r="21" spans="1:11">
      <c r="A21" s="159" t="s">
        <v>50</v>
      </c>
      <c r="B21" s="159">
        <f>IF(ISNUMBER(VALUE(SUBSTITUTE(実質収支比率等に係る経年分析!F$49,"▲","-"))),ROUND(VALUE(SUBSTITUTE(実質収支比率等に係る経年分析!F$49,"▲","-")),2),NA())</f>
        <v>2.48</v>
      </c>
      <c r="C21" s="159">
        <f>IF(ISNUMBER(VALUE(SUBSTITUTE(実質収支比率等に係る経年分析!G$49,"▲","-"))),ROUND(VALUE(SUBSTITUTE(実質収支比率等に係る経年分析!G$49,"▲","-")),2),NA())</f>
        <v>-0.86</v>
      </c>
      <c r="D21" s="159">
        <f>IF(ISNUMBER(VALUE(SUBSTITUTE(実質収支比率等に係る経年分析!H$49,"▲","-"))),ROUND(VALUE(SUBSTITUTE(実質収支比率等に係る経年分析!H$49,"▲","-")),2),NA())</f>
        <v>-1.36</v>
      </c>
      <c r="E21" s="159">
        <f>IF(ISNUMBER(VALUE(SUBSTITUTE(実質収支比率等に係る経年分析!I$49,"▲","-"))),ROUND(VALUE(SUBSTITUTE(実質収支比率等に係る経年分析!I$49,"▲","-")),2),NA())</f>
        <v>0.75</v>
      </c>
      <c r="F21" s="159">
        <f>IF(ISNUMBER(VALUE(SUBSTITUTE(実質収支比率等に係る経年分析!J$49,"▲","-"))),ROUND(VALUE(SUBSTITUTE(実質収支比率等に係る経年分析!J$49,"▲","-")),2),NA())</f>
        <v>-3.38</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0.37</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0.46</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0.2</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0.17</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0.11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0.14000000000000001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0.14000000000000001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0.16</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0.16</v>
      </c>
    </row>
    <row r="30" spans="1:11">
      <c r="A30" s="160" t="str">
        <f>IF(連結実質赤字比率に係る赤字・黒字の構成分析!C$40="",NA(),連結実質赤字比率に係る赤字・黒字の構成分析!C$40)</f>
        <v>介護保険特別会計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0.67</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0.38</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0.69</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1.26</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1.46</v>
      </c>
    </row>
    <row r="31" spans="1:11">
      <c r="A31" s="160" t="str">
        <f>IF(連結実質赤字比率に係る赤字・黒字の構成分析!C$39="",NA(),連結実質赤字比率に係る赤字・黒字の構成分析!C$39)</f>
        <v>国民健康保険特別会計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1.25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1.71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2.33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2.9</v>
      </c>
    </row>
    <row r="32" spans="1:11">
      <c r="A32" s="160" t="str">
        <f>IF(連結実質赤字比率に係る赤字・黒字の構成分析!C$38="",NA(),連結実質赤字比率に係る赤字・黒字の構成分析!C$38)</f>
        <v>病院事業会計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5.17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5.09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4.87</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4.8600000000000003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4.2300000000000004</v>
      </c>
    </row>
    <row r="33" spans="1:16">
      <c r="A33" s="160" t="str">
        <f>IF(連結実質赤字比率に係る赤字・黒字の構成分析!C$37="",NA(),連結実質赤字比率に係る赤字・黒字の構成分析!C$37)</f>
        <v>下水道事業会計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2.84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3.65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3.94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4.3899999999999997</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5.49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5.21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6.29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4.37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6.03</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7.47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7.55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7.36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7.33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7.38</v>
      </c>
    </row>
    <row r="36" spans="1:16">
      <c r="A36" s="160" t="str">
        <f>IF(連結実質赤字比率に係る赤字・黒字の構成分析!C$34="",NA(),連結実質赤字比率に係る赤字・黒字の構成分析!C$34)</f>
        <v>モーターボート競走事業会計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6.97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9.17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12.3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21.13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19.18</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7606</v>
      </c>
      <c r="E42" s="161"/>
      <c r="F42" s="161"/>
      <c r="G42" s="161">
        <f>'実質公債費比率（分子）の構造'!L$52</f>
        <v>7921</v>
      </c>
      <c r="H42" s="161"/>
      <c r="I42" s="161"/>
      <c r="J42" s="161">
        <f>'実質公債費比率（分子）の構造'!M$52</f>
        <v>7857</v>
      </c>
      <c r="K42" s="161"/>
      <c r="L42" s="161"/>
      <c r="M42" s="161">
        <f>'実質公債費比率（分子）の構造'!N$52</f>
        <v>7917</v>
      </c>
      <c r="N42" s="161"/>
      <c r="O42" s="161"/>
      <c r="P42" s="161">
        <f>'実質公債費比率（分子）の構造'!O$52</f>
        <v>7924</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168</v>
      </c>
      <c r="C44" s="161"/>
      <c r="D44" s="161"/>
      <c r="E44" s="161">
        <f>'実質公債費比率（分子）の構造'!L$50</f>
        <v>108</v>
      </c>
      <c r="F44" s="161"/>
      <c r="G44" s="161"/>
      <c r="H44" s="161">
        <f>'実質公債費比率（分子）の構造'!M$50</f>
        <v>62</v>
      </c>
      <c r="I44" s="161"/>
      <c r="J44" s="161"/>
      <c r="K44" s="161">
        <f>'実質公債費比率（分子）の構造'!N$50</f>
        <v>57</v>
      </c>
      <c r="L44" s="161"/>
      <c r="M44" s="161"/>
      <c r="N44" s="161">
        <f>'実質公債費比率（分子）の構造'!O$50</f>
        <v>46</v>
      </c>
      <c r="O44" s="161"/>
      <c r="P44" s="161"/>
    </row>
    <row r="45" spans="1:16">
      <c r="A45" s="161" t="s">
        <v>60</v>
      </c>
      <c r="B45" s="161">
        <f>'実質公債費比率（分子）の構造'!K$49</f>
        <v>69</v>
      </c>
      <c r="C45" s="161"/>
      <c r="D45" s="161"/>
      <c r="E45" s="161">
        <f>'実質公債費比率（分子）の構造'!L$49</f>
        <v>64</v>
      </c>
      <c r="F45" s="161"/>
      <c r="G45" s="161"/>
      <c r="H45" s="161">
        <f>'実質公債費比率（分子）の構造'!M$49</f>
        <v>67</v>
      </c>
      <c r="I45" s="161"/>
      <c r="J45" s="161"/>
      <c r="K45" s="161">
        <f>'実質公債費比率（分子）の構造'!N$49</f>
        <v>69</v>
      </c>
      <c r="L45" s="161"/>
      <c r="M45" s="161"/>
      <c r="N45" s="161">
        <f>'実質公債費比率（分子）の構造'!O$49</f>
        <v>81</v>
      </c>
      <c r="O45" s="161"/>
      <c r="P45" s="161"/>
    </row>
    <row r="46" spans="1:16">
      <c r="A46" s="161" t="s">
        <v>61</v>
      </c>
      <c r="B46" s="161">
        <f>'実質公債費比率（分子）の構造'!K$48</f>
        <v>2685</v>
      </c>
      <c r="C46" s="161"/>
      <c r="D46" s="161"/>
      <c r="E46" s="161">
        <f>'実質公債費比率（分子）の構造'!L$48</f>
        <v>2591</v>
      </c>
      <c r="F46" s="161"/>
      <c r="G46" s="161"/>
      <c r="H46" s="161">
        <f>'実質公債費比率（分子）の構造'!M$48</f>
        <v>2619</v>
      </c>
      <c r="I46" s="161"/>
      <c r="J46" s="161"/>
      <c r="K46" s="161">
        <f>'実質公債費比率（分子）の構造'!N$48</f>
        <v>2403</v>
      </c>
      <c r="L46" s="161"/>
      <c r="M46" s="161"/>
      <c r="N46" s="161">
        <f>'実質公債費比率（分子）の構造'!O$48</f>
        <v>2408</v>
      </c>
      <c r="O46" s="161"/>
      <c r="P46" s="161"/>
    </row>
    <row r="47" spans="1:16">
      <c r="A47" s="161" t="s">
        <v>14</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7277</v>
      </c>
      <c r="C49" s="161"/>
      <c r="D49" s="161"/>
      <c r="E49" s="161">
        <f>'実質公債費比率（分子）の構造'!L$45</f>
        <v>7666</v>
      </c>
      <c r="F49" s="161"/>
      <c r="G49" s="161"/>
      <c r="H49" s="161">
        <f>'実質公債費比率（分子）の構造'!M$45</f>
        <v>7467</v>
      </c>
      <c r="I49" s="161"/>
      <c r="J49" s="161"/>
      <c r="K49" s="161">
        <f>'実質公債費比率（分子）の構造'!N$45</f>
        <v>7625</v>
      </c>
      <c r="L49" s="161"/>
      <c r="M49" s="161"/>
      <c r="N49" s="161">
        <f>'実質公債費比率（分子）の構造'!O$45</f>
        <v>7830</v>
      </c>
      <c r="O49" s="161"/>
      <c r="P49" s="161"/>
    </row>
    <row r="50" spans="1:16">
      <c r="A50" s="161" t="s">
        <v>64</v>
      </c>
      <c r="B50" s="161" t="e">
        <f>NA()</f>
        <v>#N/A</v>
      </c>
      <c r="C50" s="161">
        <f>IF(ISNUMBER('実質公債費比率（分子）の構造'!K$53),'実質公債費比率（分子）の構造'!K$53,NA())</f>
        <v>2593</v>
      </c>
      <c r="D50" s="161" t="e">
        <f>NA()</f>
        <v>#N/A</v>
      </c>
      <c r="E50" s="161" t="e">
        <f>NA()</f>
        <v>#N/A</v>
      </c>
      <c r="F50" s="161">
        <f>IF(ISNUMBER('実質公債費比率（分子）の構造'!L$53),'実質公債費比率（分子）の構造'!L$53,NA())</f>
        <v>2508</v>
      </c>
      <c r="G50" s="161" t="e">
        <f>NA()</f>
        <v>#N/A</v>
      </c>
      <c r="H50" s="161" t="e">
        <f>NA()</f>
        <v>#N/A</v>
      </c>
      <c r="I50" s="161">
        <f>IF(ISNUMBER('実質公債費比率（分子）の構造'!M$53),'実質公債費比率（分子）の構造'!M$53,NA())</f>
        <v>2358</v>
      </c>
      <c r="J50" s="161" t="e">
        <f>NA()</f>
        <v>#N/A</v>
      </c>
      <c r="K50" s="161" t="e">
        <f>NA()</f>
        <v>#N/A</v>
      </c>
      <c r="L50" s="161">
        <f>IF(ISNUMBER('実質公債費比率（分子）の構造'!N$53),'実質公債費比率（分子）の構造'!N$53,NA())</f>
        <v>2237</v>
      </c>
      <c r="M50" s="161" t="e">
        <f>NA()</f>
        <v>#N/A</v>
      </c>
      <c r="N50" s="161" t="e">
        <f>NA()</f>
        <v>#N/A</v>
      </c>
      <c r="O50" s="161">
        <f>IF(ISNUMBER('実質公債費比率（分子）の構造'!O$53),'実質公債費比率（分子）の構造'!O$53,NA())</f>
        <v>2441</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37</v>
      </c>
      <c r="B56" s="160"/>
      <c r="C56" s="160"/>
      <c r="D56" s="160">
        <f>'将来負担比率（分子）の構造'!I$52</f>
        <v>73717</v>
      </c>
      <c r="E56" s="160"/>
      <c r="F56" s="160"/>
      <c r="G56" s="160">
        <f>'将来負担比率（分子）の構造'!J$52</f>
        <v>74475</v>
      </c>
      <c r="H56" s="160"/>
      <c r="I56" s="160"/>
      <c r="J56" s="160">
        <f>'将来負担比率（分子）の構造'!K$52</f>
        <v>75206</v>
      </c>
      <c r="K56" s="160"/>
      <c r="L56" s="160"/>
      <c r="M56" s="160">
        <f>'将来負担比率（分子）の構造'!L$52</f>
        <v>74352</v>
      </c>
      <c r="N56" s="160"/>
      <c r="O56" s="160"/>
      <c r="P56" s="160">
        <f>'将来負担比率（分子）の構造'!M$52</f>
        <v>74852</v>
      </c>
    </row>
    <row r="57" spans="1:16">
      <c r="A57" s="160" t="s">
        <v>36</v>
      </c>
      <c r="B57" s="160"/>
      <c r="C57" s="160"/>
      <c r="D57" s="160">
        <f>'将来負担比率（分子）の構造'!I$51</f>
        <v>15196</v>
      </c>
      <c r="E57" s="160"/>
      <c r="F57" s="160"/>
      <c r="G57" s="160">
        <f>'将来負担比率（分子）の構造'!J$51</f>
        <v>14646</v>
      </c>
      <c r="H57" s="160"/>
      <c r="I57" s="160"/>
      <c r="J57" s="160">
        <f>'将来負担比率（分子）の構造'!K$51</f>
        <v>14615</v>
      </c>
      <c r="K57" s="160"/>
      <c r="L57" s="160"/>
      <c r="M57" s="160">
        <f>'将来負担比率（分子）の構造'!L$51</f>
        <v>14482</v>
      </c>
      <c r="N57" s="160"/>
      <c r="O57" s="160"/>
      <c r="P57" s="160">
        <f>'将来負担比率（分子）の構造'!M$51</f>
        <v>13791</v>
      </c>
    </row>
    <row r="58" spans="1:16">
      <c r="A58" s="160" t="s">
        <v>35</v>
      </c>
      <c r="B58" s="160"/>
      <c r="C58" s="160"/>
      <c r="D58" s="160">
        <f>'将来負担比率（分子）の構造'!I$50</f>
        <v>8576</v>
      </c>
      <c r="E58" s="160"/>
      <c r="F58" s="160"/>
      <c r="G58" s="160">
        <f>'将来負担比率（分子）の構造'!J$50</f>
        <v>9146</v>
      </c>
      <c r="H58" s="160"/>
      <c r="I58" s="160"/>
      <c r="J58" s="160">
        <f>'将来負担比率（分子）の構造'!K$50</f>
        <v>8903</v>
      </c>
      <c r="K58" s="160"/>
      <c r="L58" s="160"/>
      <c r="M58" s="160">
        <f>'将来負担比率（分子）の構造'!L$50</f>
        <v>10975</v>
      </c>
      <c r="N58" s="160"/>
      <c r="O58" s="160"/>
      <c r="P58" s="160">
        <f>'将来負担比率（分子）の構造'!M$50</f>
        <v>8975</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111</v>
      </c>
      <c r="C61" s="160"/>
      <c r="D61" s="160"/>
      <c r="E61" s="160">
        <f>'将来負担比率（分子）の構造'!J$46</f>
        <v>134</v>
      </c>
      <c r="F61" s="160"/>
      <c r="G61" s="160"/>
      <c r="H61" s="160">
        <f>'将来負担比率（分子）の構造'!K$46</f>
        <v>107</v>
      </c>
      <c r="I61" s="160"/>
      <c r="J61" s="160"/>
      <c r="K61" s="160">
        <f>'将来負担比率（分子）の構造'!L$46</f>
        <v>107</v>
      </c>
      <c r="L61" s="160"/>
      <c r="M61" s="160"/>
      <c r="N61" s="160">
        <f>'将来負担比率（分子）の構造'!M$46</f>
        <v>135</v>
      </c>
      <c r="O61" s="160"/>
      <c r="P61" s="160"/>
    </row>
    <row r="62" spans="1:16">
      <c r="A62" s="160" t="s">
        <v>29</v>
      </c>
      <c r="B62" s="160">
        <f>'将来負担比率（分子）の構造'!I$45</f>
        <v>12311</v>
      </c>
      <c r="C62" s="160"/>
      <c r="D62" s="160"/>
      <c r="E62" s="160">
        <f>'将来負担比率（分子）の構造'!J$45</f>
        <v>11208</v>
      </c>
      <c r="F62" s="160"/>
      <c r="G62" s="160"/>
      <c r="H62" s="160">
        <f>'将来負担比率（分子）の構造'!K$45</f>
        <v>10788</v>
      </c>
      <c r="I62" s="160"/>
      <c r="J62" s="160"/>
      <c r="K62" s="160">
        <f>'将来負担比率（分子）の構造'!L$45</f>
        <v>10813</v>
      </c>
      <c r="L62" s="160"/>
      <c r="M62" s="160"/>
      <c r="N62" s="160">
        <f>'将来負担比率（分子）の構造'!M$45</f>
        <v>10561</v>
      </c>
      <c r="O62" s="160"/>
      <c r="P62" s="160"/>
    </row>
    <row r="63" spans="1:16">
      <c r="A63" s="160" t="s">
        <v>28</v>
      </c>
      <c r="B63" s="160">
        <f>'将来負担比率（分子）の構造'!I$44</f>
        <v>659</v>
      </c>
      <c r="C63" s="160"/>
      <c r="D63" s="160"/>
      <c r="E63" s="160">
        <f>'将来負担比率（分子）の構造'!J$44</f>
        <v>1001</v>
      </c>
      <c r="F63" s="160"/>
      <c r="G63" s="160"/>
      <c r="H63" s="160">
        <f>'将来負担比率（分子）の構造'!K$44</f>
        <v>1923</v>
      </c>
      <c r="I63" s="160"/>
      <c r="J63" s="160"/>
      <c r="K63" s="160">
        <f>'将来負担比率（分子）の構造'!L$44</f>
        <v>2632</v>
      </c>
      <c r="L63" s="160"/>
      <c r="M63" s="160"/>
      <c r="N63" s="160">
        <f>'将来負担比率（分子）の構造'!M$44</f>
        <v>2570</v>
      </c>
      <c r="O63" s="160"/>
      <c r="P63" s="160"/>
    </row>
    <row r="64" spans="1:16">
      <c r="A64" s="160" t="s">
        <v>27</v>
      </c>
      <c r="B64" s="160">
        <f>'将来負担比率（分子）の構造'!I$43</f>
        <v>24431</v>
      </c>
      <c r="C64" s="160"/>
      <c r="D64" s="160"/>
      <c r="E64" s="160">
        <f>'将来負担比率（分子）の構造'!J$43</f>
        <v>23789</v>
      </c>
      <c r="F64" s="160"/>
      <c r="G64" s="160"/>
      <c r="H64" s="160">
        <f>'将来負担比率（分子）の構造'!K$43</f>
        <v>22930</v>
      </c>
      <c r="I64" s="160"/>
      <c r="J64" s="160"/>
      <c r="K64" s="160">
        <f>'将来負担比率（分子）の構造'!L$43</f>
        <v>19808</v>
      </c>
      <c r="L64" s="160"/>
      <c r="M64" s="160"/>
      <c r="N64" s="160">
        <f>'将来負担比率（分子）の構造'!M$43</f>
        <v>18765</v>
      </c>
      <c r="O64" s="160"/>
      <c r="P64" s="160"/>
    </row>
    <row r="65" spans="1:16">
      <c r="A65" s="160" t="s">
        <v>26</v>
      </c>
      <c r="B65" s="160">
        <f>'将来負担比率（分子）の構造'!I$42</f>
        <v>3296</v>
      </c>
      <c r="C65" s="160"/>
      <c r="D65" s="160"/>
      <c r="E65" s="160">
        <f>'将来負担比率（分子）の構造'!J$42</f>
        <v>3127</v>
      </c>
      <c r="F65" s="160"/>
      <c r="G65" s="160"/>
      <c r="H65" s="160">
        <f>'将来負担比率（分子）の構造'!K$42</f>
        <v>3080</v>
      </c>
      <c r="I65" s="160"/>
      <c r="J65" s="160"/>
      <c r="K65" s="160">
        <f>'将来負担比率（分子）の構造'!L$42</f>
        <v>2948</v>
      </c>
      <c r="L65" s="160"/>
      <c r="M65" s="160"/>
      <c r="N65" s="160">
        <f>'将来負担比率（分子）の構造'!M$42</f>
        <v>2995</v>
      </c>
      <c r="O65" s="160"/>
      <c r="P65" s="160"/>
    </row>
    <row r="66" spans="1:16">
      <c r="A66" s="160" t="s">
        <v>25</v>
      </c>
      <c r="B66" s="160">
        <f>'将来負担比率（分子）の構造'!I$41</f>
        <v>82815</v>
      </c>
      <c r="C66" s="160"/>
      <c r="D66" s="160"/>
      <c r="E66" s="160">
        <f>'将来負担比率（分子）の構造'!J$41</f>
        <v>85883</v>
      </c>
      <c r="F66" s="160"/>
      <c r="G66" s="160"/>
      <c r="H66" s="160">
        <f>'将来負担比率（分子）の構造'!K$41</f>
        <v>87367</v>
      </c>
      <c r="I66" s="160"/>
      <c r="J66" s="160"/>
      <c r="K66" s="160">
        <f>'将来負担比率（分子）の構造'!L$41</f>
        <v>86566</v>
      </c>
      <c r="L66" s="160"/>
      <c r="M66" s="160"/>
      <c r="N66" s="160">
        <f>'将来負担比率（分子）の構造'!M$41</f>
        <v>89298</v>
      </c>
      <c r="O66" s="160"/>
      <c r="P66" s="160"/>
    </row>
    <row r="67" spans="1:16">
      <c r="A67" s="160" t="s">
        <v>68</v>
      </c>
      <c r="B67" s="160" t="e">
        <f>NA()</f>
        <v>#N/A</v>
      </c>
      <c r="C67" s="160">
        <f>IF(ISNUMBER('将来負担比率（分子）の構造'!I$53), IF('将来負担比率（分子）の構造'!I$53 &lt; 0, 0, '将来負担比率（分子）の構造'!I$53), NA())</f>
        <v>26133</v>
      </c>
      <c r="D67" s="160" t="e">
        <f>NA()</f>
        <v>#N/A</v>
      </c>
      <c r="E67" s="160" t="e">
        <f>NA()</f>
        <v>#N/A</v>
      </c>
      <c r="F67" s="160">
        <f>IF(ISNUMBER('将来負担比率（分子）の構造'!J$53), IF('将来負担比率（分子）の構造'!J$53 &lt; 0, 0, '将来負担比率（分子）の構造'!J$53), NA())</f>
        <v>26875</v>
      </c>
      <c r="G67" s="160" t="e">
        <f>NA()</f>
        <v>#N/A</v>
      </c>
      <c r="H67" s="160" t="e">
        <f>NA()</f>
        <v>#N/A</v>
      </c>
      <c r="I67" s="160">
        <f>IF(ISNUMBER('将来負担比率（分子）の構造'!K$53), IF('将来負担比率（分子）の構造'!K$53 &lt; 0, 0, '将来負担比率（分子）の構造'!K$53), NA())</f>
        <v>27471</v>
      </c>
      <c r="J67" s="160" t="e">
        <f>NA()</f>
        <v>#N/A</v>
      </c>
      <c r="K67" s="160" t="e">
        <f>NA()</f>
        <v>#N/A</v>
      </c>
      <c r="L67" s="160">
        <f>IF(ISNUMBER('将来負担比率（分子）の構造'!L$53), IF('将来負担比率（分子）の構造'!L$53 &lt; 0, 0, '将来負担比率（分子）の構造'!L$53), NA())</f>
        <v>23064</v>
      </c>
      <c r="M67" s="160" t="e">
        <f>NA()</f>
        <v>#N/A</v>
      </c>
      <c r="N67" s="160" t="e">
        <f>NA()</f>
        <v>#N/A</v>
      </c>
      <c r="O67" s="160">
        <f>IF(ISNUMBER('将来負担比率（分子）の構造'!M$53), IF('将来負担比率（分子）の構造'!M$53 &lt; 0, 0, '将来負担比率（分子）の構造'!M$53), NA())</f>
        <v>26707</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4318</v>
      </c>
      <c r="C72" s="164">
        <f>基金残高に係る経年分析!G55</f>
        <v>5322</v>
      </c>
      <c r="D72" s="164">
        <f>基金残高に係る経年分析!H55</f>
        <v>3495</v>
      </c>
    </row>
    <row r="73" spans="1:16">
      <c r="A73" s="163" t="s">
        <v>71</v>
      </c>
      <c r="B73" s="164">
        <f>基金残高に係る経年分析!F56</f>
        <v>1175</v>
      </c>
      <c r="C73" s="164">
        <f>基金残高に係る経年分析!G56</f>
        <v>1185</v>
      </c>
      <c r="D73" s="164">
        <f>基金残高に係る経年分析!H56</f>
        <v>1125</v>
      </c>
    </row>
    <row r="74" spans="1:16">
      <c r="A74" s="163" t="s">
        <v>72</v>
      </c>
      <c r="B74" s="164">
        <f>基金残高に係る経年分析!F57</f>
        <v>6342</v>
      </c>
      <c r="C74" s="164">
        <f>基金残高に係る経年分析!G57</f>
        <v>6759</v>
      </c>
      <c r="D74" s="164">
        <f>基金残高に係る経年分析!H57</f>
        <v>5455</v>
      </c>
    </row>
  </sheetData>
  <sheetProtection algorithmName="SHA-512" hashValue="TSmiFrjxDGDdwIJXhJClPutO5FobeZBmB1MONf4O2qorfqZmiry9BhzX1mPcJ75ceOzL+LxsZnfBqsvQ9sD7Jw==" saltValue="8ifdh55+g9Vs8hiJK5spQ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207</v>
      </c>
      <c r="DI1" s="598"/>
      <c r="DJ1" s="598"/>
      <c r="DK1" s="598"/>
      <c r="DL1" s="598"/>
      <c r="DM1" s="598"/>
      <c r="DN1" s="599"/>
      <c r="DO1" s="205"/>
      <c r="DP1" s="597" t="s">
        <v>208</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210</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211</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212</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213</v>
      </c>
      <c r="S4" s="601"/>
      <c r="T4" s="601"/>
      <c r="U4" s="601"/>
      <c r="V4" s="601"/>
      <c r="W4" s="601"/>
      <c r="X4" s="601"/>
      <c r="Y4" s="602"/>
      <c r="Z4" s="600" t="s">
        <v>214</v>
      </c>
      <c r="AA4" s="601"/>
      <c r="AB4" s="601"/>
      <c r="AC4" s="602"/>
      <c r="AD4" s="600" t="s">
        <v>215</v>
      </c>
      <c r="AE4" s="601"/>
      <c r="AF4" s="601"/>
      <c r="AG4" s="601"/>
      <c r="AH4" s="601"/>
      <c r="AI4" s="601"/>
      <c r="AJ4" s="601"/>
      <c r="AK4" s="602"/>
      <c r="AL4" s="600" t="s">
        <v>214</v>
      </c>
      <c r="AM4" s="601"/>
      <c r="AN4" s="601"/>
      <c r="AO4" s="602"/>
      <c r="AP4" s="606" t="s">
        <v>216</v>
      </c>
      <c r="AQ4" s="606"/>
      <c r="AR4" s="606"/>
      <c r="AS4" s="606"/>
      <c r="AT4" s="606"/>
      <c r="AU4" s="606"/>
      <c r="AV4" s="606"/>
      <c r="AW4" s="606"/>
      <c r="AX4" s="606"/>
      <c r="AY4" s="606"/>
      <c r="AZ4" s="606"/>
      <c r="BA4" s="606"/>
      <c r="BB4" s="606"/>
      <c r="BC4" s="606"/>
      <c r="BD4" s="606"/>
      <c r="BE4" s="606"/>
      <c r="BF4" s="606"/>
      <c r="BG4" s="606" t="s">
        <v>217</v>
      </c>
      <c r="BH4" s="606"/>
      <c r="BI4" s="606"/>
      <c r="BJ4" s="606"/>
      <c r="BK4" s="606"/>
      <c r="BL4" s="606"/>
      <c r="BM4" s="606"/>
      <c r="BN4" s="606"/>
      <c r="BO4" s="606" t="s">
        <v>214</v>
      </c>
      <c r="BP4" s="606"/>
      <c r="BQ4" s="606"/>
      <c r="BR4" s="606"/>
      <c r="BS4" s="606" t="s">
        <v>218</v>
      </c>
      <c r="BT4" s="606"/>
      <c r="BU4" s="606"/>
      <c r="BV4" s="606"/>
      <c r="BW4" s="606"/>
      <c r="BX4" s="606"/>
      <c r="BY4" s="606"/>
      <c r="BZ4" s="606"/>
      <c r="CA4" s="606"/>
      <c r="CB4" s="606"/>
      <c r="CD4" s="603" t="s">
        <v>219</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220</v>
      </c>
      <c r="C5" s="608"/>
      <c r="D5" s="608"/>
      <c r="E5" s="608"/>
      <c r="F5" s="608"/>
      <c r="G5" s="608"/>
      <c r="H5" s="608"/>
      <c r="I5" s="608"/>
      <c r="J5" s="608"/>
      <c r="K5" s="608"/>
      <c r="L5" s="608"/>
      <c r="M5" s="608"/>
      <c r="N5" s="608"/>
      <c r="O5" s="608"/>
      <c r="P5" s="608"/>
      <c r="Q5" s="609"/>
      <c r="R5" s="610">
        <v>26105809</v>
      </c>
      <c r="S5" s="611"/>
      <c r="T5" s="611"/>
      <c r="U5" s="611"/>
      <c r="V5" s="611"/>
      <c r="W5" s="611"/>
      <c r="X5" s="611"/>
      <c r="Y5" s="612"/>
      <c r="Z5" s="613">
        <v>35.4</v>
      </c>
      <c r="AA5" s="613"/>
      <c r="AB5" s="613"/>
      <c r="AC5" s="613"/>
      <c r="AD5" s="614">
        <v>25032755</v>
      </c>
      <c r="AE5" s="614"/>
      <c r="AF5" s="614"/>
      <c r="AG5" s="614"/>
      <c r="AH5" s="614"/>
      <c r="AI5" s="614"/>
      <c r="AJ5" s="614"/>
      <c r="AK5" s="614"/>
      <c r="AL5" s="615">
        <v>71.099999999999994</v>
      </c>
      <c r="AM5" s="616"/>
      <c r="AN5" s="616"/>
      <c r="AO5" s="617"/>
      <c r="AP5" s="607" t="s">
        <v>221</v>
      </c>
      <c r="AQ5" s="608"/>
      <c r="AR5" s="608"/>
      <c r="AS5" s="608"/>
      <c r="AT5" s="608"/>
      <c r="AU5" s="608"/>
      <c r="AV5" s="608"/>
      <c r="AW5" s="608"/>
      <c r="AX5" s="608"/>
      <c r="AY5" s="608"/>
      <c r="AZ5" s="608"/>
      <c r="BA5" s="608"/>
      <c r="BB5" s="608"/>
      <c r="BC5" s="608"/>
      <c r="BD5" s="608"/>
      <c r="BE5" s="608"/>
      <c r="BF5" s="609"/>
      <c r="BG5" s="621">
        <v>25030957</v>
      </c>
      <c r="BH5" s="622"/>
      <c r="BI5" s="622"/>
      <c r="BJ5" s="622"/>
      <c r="BK5" s="622"/>
      <c r="BL5" s="622"/>
      <c r="BM5" s="622"/>
      <c r="BN5" s="623"/>
      <c r="BO5" s="624">
        <v>95.9</v>
      </c>
      <c r="BP5" s="624"/>
      <c r="BQ5" s="624"/>
      <c r="BR5" s="624"/>
      <c r="BS5" s="625">
        <v>660369</v>
      </c>
      <c r="BT5" s="625"/>
      <c r="BU5" s="625"/>
      <c r="BV5" s="625"/>
      <c r="BW5" s="625"/>
      <c r="BX5" s="625"/>
      <c r="BY5" s="625"/>
      <c r="BZ5" s="625"/>
      <c r="CA5" s="625"/>
      <c r="CB5" s="629"/>
      <c r="CD5" s="603" t="s">
        <v>216</v>
      </c>
      <c r="CE5" s="604"/>
      <c r="CF5" s="604"/>
      <c r="CG5" s="604"/>
      <c r="CH5" s="604"/>
      <c r="CI5" s="604"/>
      <c r="CJ5" s="604"/>
      <c r="CK5" s="604"/>
      <c r="CL5" s="604"/>
      <c r="CM5" s="604"/>
      <c r="CN5" s="604"/>
      <c r="CO5" s="604"/>
      <c r="CP5" s="604"/>
      <c r="CQ5" s="605"/>
      <c r="CR5" s="603" t="s">
        <v>222</v>
      </c>
      <c r="CS5" s="604"/>
      <c r="CT5" s="604"/>
      <c r="CU5" s="604"/>
      <c r="CV5" s="604"/>
      <c r="CW5" s="604"/>
      <c r="CX5" s="604"/>
      <c r="CY5" s="605"/>
      <c r="CZ5" s="603" t="s">
        <v>214</v>
      </c>
      <c r="DA5" s="604"/>
      <c r="DB5" s="604"/>
      <c r="DC5" s="605"/>
      <c r="DD5" s="603" t="s">
        <v>223</v>
      </c>
      <c r="DE5" s="604"/>
      <c r="DF5" s="604"/>
      <c r="DG5" s="604"/>
      <c r="DH5" s="604"/>
      <c r="DI5" s="604"/>
      <c r="DJ5" s="604"/>
      <c r="DK5" s="604"/>
      <c r="DL5" s="604"/>
      <c r="DM5" s="604"/>
      <c r="DN5" s="604"/>
      <c r="DO5" s="604"/>
      <c r="DP5" s="605"/>
      <c r="DQ5" s="603" t="s">
        <v>224</v>
      </c>
      <c r="DR5" s="604"/>
      <c r="DS5" s="604"/>
      <c r="DT5" s="604"/>
      <c r="DU5" s="604"/>
      <c r="DV5" s="604"/>
      <c r="DW5" s="604"/>
      <c r="DX5" s="604"/>
      <c r="DY5" s="604"/>
      <c r="DZ5" s="604"/>
      <c r="EA5" s="604"/>
      <c r="EB5" s="604"/>
      <c r="EC5" s="605"/>
    </row>
    <row r="6" spans="2:143" ht="11.25" customHeight="1">
      <c r="B6" s="618" t="s">
        <v>225</v>
      </c>
      <c r="C6" s="619"/>
      <c r="D6" s="619"/>
      <c r="E6" s="619"/>
      <c r="F6" s="619"/>
      <c r="G6" s="619"/>
      <c r="H6" s="619"/>
      <c r="I6" s="619"/>
      <c r="J6" s="619"/>
      <c r="K6" s="619"/>
      <c r="L6" s="619"/>
      <c r="M6" s="619"/>
      <c r="N6" s="619"/>
      <c r="O6" s="619"/>
      <c r="P6" s="619"/>
      <c r="Q6" s="620"/>
      <c r="R6" s="621">
        <v>576896</v>
      </c>
      <c r="S6" s="622"/>
      <c r="T6" s="622"/>
      <c r="U6" s="622"/>
      <c r="V6" s="622"/>
      <c r="W6" s="622"/>
      <c r="X6" s="622"/>
      <c r="Y6" s="623"/>
      <c r="Z6" s="624">
        <v>0.8</v>
      </c>
      <c r="AA6" s="624"/>
      <c r="AB6" s="624"/>
      <c r="AC6" s="624"/>
      <c r="AD6" s="625">
        <v>576896</v>
      </c>
      <c r="AE6" s="625"/>
      <c r="AF6" s="625"/>
      <c r="AG6" s="625"/>
      <c r="AH6" s="625"/>
      <c r="AI6" s="625"/>
      <c r="AJ6" s="625"/>
      <c r="AK6" s="625"/>
      <c r="AL6" s="626">
        <v>1.6</v>
      </c>
      <c r="AM6" s="627"/>
      <c r="AN6" s="627"/>
      <c r="AO6" s="628"/>
      <c r="AP6" s="618" t="s">
        <v>226</v>
      </c>
      <c r="AQ6" s="619"/>
      <c r="AR6" s="619"/>
      <c r="AS6" s="619"/>
      <c r="AT6" s="619"/>
      <c r="AU6" s="619"/>
      <c r="AV6" s="619"/>
      <c r="AW6" s="619"/>
      <c r="AX6" s="619"/>
      <c r="AY6" s="619"/>
      <c r="AZ6" s="619"/>
      <c r="BA6" s="619"/>
      <c r="BB6" s="619"/>
      <c r="BC6" s="619"/>
      <c r="BD6" s="619"/>
      <c r="BE6" s="619"/>
      <c r="BF6" s="620"/>
      <c r="BG6" s="621">
        <v>25030957</v>
      </c>
      <c r="BH6" s="622"/>
      <c r="BI6" s="622"/>
      <c r="BJ6" s="622"/>
      <c r="BK6" s="622"/>
      <c r="BL6" s="622"/>
      <c r="BM6" s="622"/>
      <c r="BN6" s="623"/>
      <c r="BO6" s="624">
        <v>95.9</v>
      </c>
      <c r="BP6" s="624"/>
      <c r="BQ6" s="624"/>
      <c r="BR6" s="624"/>
      <c r="BS6" s="625">
        <v>660369</v>
      </c>
      <c r="BT6" s="625"/>
      <c r="BU6" s="625"/>
      <c r="BV6" s="625"/>
      <c r="BW6" s="625"/>
      <c r="BX6" s="625"/>
      <c r="BY6" s="625"/>
      <c r="BZ6" s="625"/>
      <c r="CA6" s="625"/>
      <c r="CB6" s="629"/>
      <c r="CD6" s="632" t="s">
        <v>227</v>
      </c>
      <c r="CE6" s="633"/>
      <c r="CF6" s="633"/>
      <c r="CG6" s="633"/>
      <c r="CH6" s="633"/>
      <c r="CI6" s="633"/>
      <c r="CJ6" s="633"/>
      <c r="CK6" s="633"/>
      <c r="CL6" s="633"/>
      <c r="CM6" s="633"/>
      <c r="CN6" s="633"/>
      <c r="CO6" s="633"/>
      <c r="CP6" s="633"/>
      <c r="CQ6" s="634"/>
      <c r="CR6" s="621">
        <v>380182</v>
      </c>
      <c r="CS6" s="622"/>
      <c r="CT6" s="622"/>
      <c r="CU6" s="622"/>
      <c r="CV6" s="622"/>
      <c r="CW6" s="622"/>
      <c r="CX6" s="622"/>
      <c r="CY6" s="623"/>
      <c r="CZ6" s="615">
        <v>0.5</v>
      </c>
      <c r="DA6" s="616"/>
      <c r="DB6" s="616"/>
      <c r="DC6" s="635"/>
      <c r="DD6" s="630" t="s">
        <v>228</v>
      </c>
      <c r="DE6" s="622"/>
      <c r="DF6" s="622"/>
      <c r="DG6" s="622"/>
      <c r="DH6" s="622"/>
      <c r="DI6" s="622"/>
      <c r="DJ6" s="622"/>
      <c r="DK6" s="622"/>
      <c r="DL6" s="622"/>
      <c r="DM6" s="622"/>
      <c r="DN6" s="622"/>
      <c r="DO6" s="622"/>
      <c r="DP6" s="623"/>
      <c r="DQ6" s="630">
        <v>378858</v>
      </c>
      <c r="DR6" s="622"/>
      <c r="DS6" s="622"/>
      <c r="DT6" s="622"/>
      <c r="DU6" s="622"/>
      <c r="DV6" s="622"/>
      <c r="DW6" s="622"/>
      <c r="DX6" s="622"/>
      <c r="DY6" s="622"/>
      <c r="DZ6" s="622"/>
      <c r="EA6" s="622"/>
      <c r="EB6" s="622"/>
      <c r="EC6" s="631"/>
    </row>
    <row r="7" spans="2:143" ht="11.25" customHeight="1">
      <c r="B7" s="618" t="s">
        <v>229</v>
      </c>
      <c r="C7" s="619"/>
      <c r="D7" s="619"/>
      <c r="E7" s="619"/>
      <c r="F7" s="619"/>
      <c r="G7" s="619"/>
      <c r="H7" s="619"/>
      <c r="I7" s="619"/>
      <c r="J7" s="619"/>
      <c r="K7" s="619"/>
      <c r="L7" s="619"/>
      <c r="M7" s="619"/>
      <c r="N7" s="619"/>
      <c r="O7" s="619"/>
      <c r="P7" s="619"/>
      <c r="Q7" s="620"/>
      <c r="R7" s="621">
        <v>54136</v>
      </c>
      <c r="S7" s="622"/>
      <c r="T7" s="622"/>
      <c r="U7" s="622"/>
      <c r="V7" s="622"/>
      <c r="W7" s="622"/>
      <c r="X7" s="622"/>
      <c r="Y7" s="623"/>
      <c r="Z7" s="624">
        <v>0.1</v>
      </c>
      <c r="AA7" s="624"/>
      <c r="AB7" s="624"/>
      <c r="AC7" s="624"/>
      <c r="AD7" s="625">
        <v>54136</v>
      </c>
      <c r="AE7" s="625"/>
      <c r="AF7" s="625"/>
      <c r="AG7" s="625"/>
      <c r="AH7" s="625"/>
      <c r="AI7" s="625"/>
      <c r="AJ7" s="625"/>
      <c r="AK7" s="625"/>
      <c r="AL7" s="626">
        <v>0.2</v>
      </c>
      <c r="AM7" s="627"/>
      <c r="AN7" s="627"/>
      <c r="AO7" s="628"/>
      <c r="AP7" s="618" t="s">
        <v>230</v>
      </c>
      <c r="AQ7" s="619"/>
      <c r="AR7" s="619"/>
      <c r="AS7" s="619"/>
      <c r="AT7" s="619"/>
      <c r="AU7" s="619"/>
      <c r="AV7" s="619"/>
      <c r="AW7" s="619"/>
      <c r="AX7" s="619"/>
      <c r="AY7" s="619"/>
      <c r="AZ7" s="619"/>
      <c r="BA7" s="619"/>
      <c r="BB7" s="619"/>
      <c r="BC7" s="619"/>
      <c r="BD7" s="619"/>
      <c r="BE7" s="619"/>
      <c r="BF7" s="620"/>
      <c r="BG7" s="621">
        <v>11373325</v>
      </c>
      <c r="BH7" s="622"/>
      <c r="BI7" s="622"/>
      <c r="BJ7" s="622"/>
      <c r="BK7" s="622"/>
      <c r="BL7" s="622"/>
      <c r="BM7" s="622"/>
      <c r="BN7" s="623"/>
      <c r="BO7" s="624">
        <v>43.6</v>
      </c>
      <c r="BP7" s="624"/>
      <c r="BQ7" s="624"/>
      <c r="BR7" s="624"/>
      <c r="BS7" s="625">
        <v>660369</v>
      </c>
      <c r="BT7" s="625"/>
      <c r="BU7" s="625"/>
      <c r="BV7" s="625"/>
      <c r="BW7" s="625"/>
      <c r="BX7" s="625"/>
      <c r="BY7" s="625"/>
      <c r="BZ7" s="625"/>
      <c r="CA7" s="625"/>
      <c r="CB7" s="629"/>
      <c r="CD7" s="636" t="s">
        <v>231</v>
      </c>
      <c r="CE7" s="637"/>
      <c r="CF7" s="637"/>
      <c r="CG7" s="637"/>
      <c r="CH7" s="637"/>
      <c r="CI7" s="637"/>
      <c r="CJ7" s="637"/>
      <c r="CK7" s="637"/>
      <c r="CL7" s="637"/>
      <c r="CM7" s="637"/>
      <c r="CN7" s="637"/>
      <c r="CO7" s="637"/>
      <c r="CP7" s="637"/>
      <c r="CQ7" s="638"/>
      <c r="CR7" s="621">
        <v>14121152</v>
      </c>
      <c r="CS7" s="622"/>
      <c r="CT7" s="622"/>
      <c r="CU7" s="622"/>
      <c r="CV7" s="622"/>
      <c r="CW7" s="622"/>
      <c r="CX7" s="622"/>
      <c r="CY7" s="623"/>
      <c r="CZ7" s="624">
        <v>20</v>
      </c>
      <c r="DA7" s="624"/>
      <c r="DB7" s="624"/>
      <c r="DC7" s="624"/>
      <c r="DD7" s="630">
        <v>6287603</v>
      </c>
      <c r="DE7" s="622"/>
      <c r="DF7" s="622"/>
      <c r="DG7" s="622"/>
      <c r="DH7" s="622"/>
      <c r="DI7" s="622"/>
      <c r="DJ7" s="622"/>
      <c r="DK7" s="622"/>
      <c r="DL7" s="622"/>
      <c r="DM7" s="622"/>
      <c r="DN7" s="622"/>
      <c r="DO7" s="622"/>
      <c r="DP7" s="623"/>
      <c r="DQ7" s="630">
        <v>7089061</v>
      </c>
      <c r="DR7" s="622"/>
      <c r="DS7" s="622"/>
      <c r="DT7" s="622"/>
      <c r="DU7" s="622"/>
      <c r="DV7" s="622"/>
      <c r="DW7" s="622"/>
      <c r="DX7" s="622"/>
      <c r="DY7" s="622"/>
      <c r="DZ7" s="622"/>
      <c r="EA7" s="622"/>
      <c r="EB7" s="622"/>
      <c r="EC7" s="631"/>
    </row>
    <row r="8" spans="2:143" ht="11.25" customHeight="1">
      <c r="B8" s="618" t="s">
        <v>232</v>
      </c>
      <c r="C8" s="619"/>
      <c r="D8" s="619"/>
      <c r="E8" s="619"/>
      <c r="F8" s="619"/>
      <c r="G8" s="619"/>
      <c r="H8" s="619"/>
      <c r="I8" s="619"/>
      <c r="J8" s="619"/>
      <c r="K8" s="619"/>
      <c r="L8" s="619"/>
      <c r="M8" s="619"/>
      <c r="N8" s="619"/>
      <c r="O8" s="619"/>
      <c r="P8" s="619"/>
      <c r="Q8" s="620"/>
      <c r="R8" s="621">
        <v>99491</v>
      </c>
      <c r="S8" s="622"/>
      <c r="T8" s="622"/>
      <c r="U8" s="622"/>
      <c r="V8" s="622"/>
      <c r="W8" s="622"/>
      <c r="X8" s="622"/>
      <c r="Y8" s="623"/>
      <c r="Z8" s="624">
        <v>0.1</v>
      </c>
      <c r="AA8" s="624"/>
      <c r="AB8" s="624"/>
      <c r="AC8" s="624"/>
      <c r="AD8" s="625">
        <v>99491</v>
      </c>
      <c r="AE8" s="625"/>
      <c r="AF8" s="625"/>
      <c r="AG8" s="625"/>
      <c r="AH8" s="625"/>
      <c r="AI8" s="625"/>
      <c r="AJ8" s="625"/>
      <c r="AK8" s="625"/>
      <c r="AL8" s="626">
        <v>0.3</v>
      </c>
      <c r="AM8" s="627"/>
      <c r="AN8" s="627"/>
      <c r="AO8" s="628"/>
      <c r="AP8" s="618" t="s">
        <v>233</v>
      </c>
      <c r="AQ8" s="619"/>
      <c r="AR8" s="619"/>
      <c r="AS8" s="619"/>
      <c r="AT8" s="619"/>
      <c r="AU8" s="619"/>
      <c r="AV8" s="619"/>
      <c r="AW8" s="619"/>
      <c r="AX8" s="619"/>
      <c r="AY8" s="619"/>
      <c r="AZ8" s="619"/>
      <c r="BA8" s="619"/>
      <c r="BB8" s="619"/>
      <c r="BC8" s="619"/>
      <c r="BD8" s="619"/>
      <c r="BE8" s="619"/>
      <c r="BF8" s="620"/>
      <c r="BG8" s="621">
        <v>243800</v>
      </c>
      <c r="BH8" s="622"/>
      <c r="BI8" s="622"/>
      <c r="BJ8" s="622"/>
      <c r="BK8" s="622"/>
      <c r="BL8" s="622"/>
      <c r="BM8" s="622"/>
      <c r="BN8" s="623"/>
      <c r="BO8" s="624">
        <v>0.9</v>
      </c>
      <c r="BP8" s="624"/>
      <c r="BQ8" s="624"/>
      <c r="BR8" s="624"/>
      <c r="BS8" s="630" t="s">
        <v>234</v>
      </c>
      <c r="BT8" s="622"/>
      <c r="BU8" s="622"/>
      <c r="BV8" s="622"/>
      <c r="BW8" s="622"/>
      <c r="BX8" s="622"/>
      <c r="BY8" s="622"/>
      <c r="BZ8" s="622"/>
      <c r="CA8" s="622"/>
      <c r="CB8" s="631"/>
      <c r="CD8" s="636" t="s">
        <v>235</v>
      </c>
      <c r="CE8" s="637"/>
      <c r="CF8" s="637"/>
      <c r="CG8" s="637"/>
      <c r="CH8" s="637"/>
      <c r="CI8" s="637"/>
      <c r="CJ8" s="637"/>
      <c r="CK8" s="637"/>
      <c r="CL8" s="637"/>
      <c r="CM8" s="637"/>
      <c r="CN8" s="637"/>
      <c r="CO8" s="637"/>
      <c r="CP8" s="637"/>
      <c r="CQ8" s="638"/>
      <c r="CR8" s="621">
        <v>19863501</v>
      </c>
      <c r="CS8" s="622"/>
      <c r="CT8" s="622"/>
      <c r="CU8" s="622"/>
      <c r="CV8" s="622"/>
      <c r="CW8" s="622"/>
      <c r="CX8" s="622"/>
      <c r="CY8" s="623"/>
      <c r="CZ8" s="624">
        <v>28.1</v>
      </c>
      <c r="DA8" s="624"/>
      <c r="DB8" s="624"/>
      <c r="DC8" s="624"/>
      <c r="DD8" s="630">
        <v>267889</v>
      </c>
      <c r="DE8" s="622"/>
      <c r="DF8" s="622"/>
      <c r="DG8" s="622"/>
      <c r="DH8" s="622"/>
      <c r="DI8" s="622"/>
      <c r="DJ8" s="622"/>
      <c r="DK8" s="622"/>
      <c r="DL8" s="622"/>
      <c r="DM8" s="622"/>
      <c r="DN8" s="622"/>
      <c r="DO8" s="622"/>
      <c r="DP8" s="623"/>
      <c r="DQ8" s="630">
        <v>10081480</v>
      </c>
      <c r="DR8" s="622"/>
      <c r="DS8" s="622"/>
      <c r="DT8" s="622"/>
      <c r="DU8" s="622"/>
      <c r="DV8" s="622"/>
      <c r="DW8" s="622"/>
      <c r="DX8" s="622"/>
      <c r="DY8" s="622"/>
      <c r="DZ8" s="622"/>
      <c r="EA8" s="622"/>
      <c r="EB8" s="622"/>
      <c r="EC8" s="631"/>
    </row>
    <row r="9" spans="2:143" ht="11.25" customHeight="1">
      <c r="B9" s="618" t="s">
        <v>236</v>
      </c>
      <c r="C9" s="619"/>
      <c r="D9" s="619"/>
      <c r="E9" s="619"/>
      <c r="F9" s="619"/>
      <c r="G9" s="619"/>
      <c r="H9" s="619"/>
      <c r="I9" s="619"/>
      <c r="J9" s="619"/>
      <c r="K9" s="619"/>
      <c r="L9" s="619"/>
      <c r="M9" s="619"/>
      <c r="N9" s="619"/>
      <c r="O9" s="619"/>
      <c r="P9" s="619"/>
      <c r="Q9" s="620"/>
      <c r="R9" s="621">
        <v>105622</v>
      </c>
      <c r="S9" s="622"/>
      <c r="T9" s="622"/>
      <c r="U9" s="622"/>
      <c r="V9" s="622"/>
      <c r="W9" s="622"/>
      <c r="X9" s="622"/>
      <c r="Y9" s="623"/>
      <c r="Z9" s="624">
        <v>0.1</v>
      </c>
      <c r="AA9" s="624"/>
      <c r="AB9" s="624"/>
      <c r="AC9" s="624"/>
      <c r="AD9" s="625">
        <v>105622</v>
      </c>
      <c r="AE9" s="625"/>
      <c r="AF9" s="625"/>
      <c r="AG9" s="625"/>
      <c r="AH9" s="625"/>
      <c r="AI9" s="625"/>
      <c r="AJ9" s="625"/>
      <c r="AK9" s="625"/>
      <c r="AL9" s="626">
        <v>0.3</v>
      </c>
      <c r="AM9" s="627"/>
      <c r="AN9" s="627"/>
      <c r="AO9" s="628"/>
      <c r="AP9" s="618" t="s">
        <v>237</v>
      </c>
      <c r="AQ9" s="619"/>
      <c r="AR9" s="619"/>
      <c r="AS9" s="619"/>
      <c r="AT9" s="619"/>
      <c r="AU9" s="619"/>
      <c r="AV9" s="619"/>
      <c r="AW9" s="619"/>
      <c r="AX9" s="619"/>
      <c r="AY9" s="619"/>
      <c r="AZ9" s="619"/>
      <c r="BA9" s="619"/>
      <c r="BB9" s="619"/>
      <c r="BC9" s="619"/>
      <c r="BD9" s="619"/>
      <c r="BE9" s="619"/>
      <c r="BF9" s="620"/>
      <c r="BG9" s="621">
        <v>7307126</v>
      </c>
      <c r="BH9" s="622"/>
      <c r="BI9" s="622"/>
      <c r="BJ9" s="622"/>
      <c r="BK9" s="622"/>
      <c r="BL9" s="622"/>
      <c r="BM9" s="622"/>
      <c r="BN9" s="623"/>
      <c r="BO9" s="624">
        <v>28</v>
      </c>
      <c r="BP9" s="624"/>
      <c r="BQ9" s="624"/>
      <c r="BR9" s="624"/>
      <c r="BS9" s="630" t="s">
        <v>130</v>
      </c>
      <c r="BT9" s="622"/>
      <c r="BU9" s="622"/>
      <c r="BV9" s="622"/>
      <c r="BW9" s="622"/>
      <c r="BX9" s="622"/>
      <c r="BY9" s="622"/>
      <c r="BZ9" s="622"/>
      <c r="CA9" s="622"/>
      <c r="CB9" s="631"/>
      <c r="CD9" s="636" t="s">
        <v>238</v>
      </c>
      <c r="CE9" s="637"/>
      <c r="CF9" s="637"/>
      <c r="CG9" s="637"/>
      <c r="CH9" s="637"/>
      <c r="CI9" s="637"/>
      <c r="CJ9" s="637"/>
      <c r="CK9" s="637"/>
      <c r="CL9" s="637"/>
      <c r="CM9" s="637"/>
      <c r="CN9" s="637"/>
      <c r="CO9" s="637"/>
      <c r="CP9" s="637"/>
      <c r="CQ9" s="638"/>
      <c r="CR9" s="621">
        <v>5389673</v>
      </c>
      <c r="CS9" s="622"/>
      <c r="CT9" s="622"/>
      <c r="CU9" s="622"/>
      <c r="CV9" s="622"/>
      <c r="CW9" s="622"/>
      <c r="CX9" s="622"/>
      <c r="CY9" s="623"/>
      <c r="CZ9" s="624">
        <v>7.6</v>
      </c>
      <c r="DA9" s="624"/>
      <c r="DB9" s="624"/>
      <c r="DC9" s="624"/>
      <c r="DD9" s="630">
        <v>205878</v>
      </c>
      <c r="DE9" s="622"/>
      <c r="DF9" s="622"/>
      <c r="DG9" s="622"/>
      <c r="DH9" s="622"/>
      <c r="DI9" s="622"/>
      <c r="DJ9" s="622"/>
      <c r="DK9" s="622"/>
      <c r="DL9" s="622"/>
      <c r="DM9" s="622"/>
      <c r="DN9" s="622"/>
      <c r="DO9" s="622"/>
      <c r="DP9" s="623"/>
      <c r="DQ9" s="630">
        <v>4875094</v>
      </c>
      <c r="DR9" s="622"/>
      <c r="DS9" s="622"/>
      <c r="DT9" s="622"/>
      <c r="DU9" s="622"/>
      <c r="DV9" s="622"/>
      <c r="DW9" s="622"/>
      <c r="DX9" s="622"/>
      <c r="DY9" s="622"/>
      <c r="DZ9" s="622"/>
      <c r="EA9" s="622"/>
      <c r="EB9" s="622"/>
      <c r="EC9" s="631"/>
    </row>
    <row r="10" spans="2:143" ht="11.25" customHeight="1">
      <c r="B10" s="618" t="s">
        <v>239</v>
      </c>
      <c r="C10" s="619"/>
      <c r="D10" s="619"/>
      <c r="E10" s="619"/>
      <c r="F10" s="619"/>
      <c r="G10" s="619"/>
      <c r="H10" s="619"/>
      <c r="I10" s="619"/>
      <c r="J10" s="619"/>
      <c r="K10" s="619"/>
      <c r="L10" s="619"/>
      <c r="M10" s="619"/>
      <c r="N10" s="619"/>
      <c r="O10" s="619"/>
      <c r="P10" s="619"/>
      <c r="Q10" s="620"/>
      <c r="R10" s="621" t="s">
        <v>234</v>
      </c>
      <c r="S10" s="622"/>
      <c r="T10" s="622"/>
      <c r="U10" s="622"/>
      <c r="V10" s="622"/>
      <c r="W10" s="622"/>
      <c r="X10" s="622"/>
      <c r="Y10" s="623"/>
      <c r="Z10" s="624" t="s">
        <v>234</v>
      </c>
      <c r="AA10" s="624"/>
      <c r="AB10" s="624"/>
      <c r="AC10" s="624"/>
      <c r="AD10" s="625" t="s">
        <v>130</v>
      </c>
      <c r="AE10" s="625"/>
      <c r="AF10" s="625"/>
      <c r="AG10" s="625"/>
      <c r="AH10" s="625"/>
      <c r="AI10" s="625"/>
      <c r="AJ10" s="625"/>
      <c r="AK10" s="625"/>
      <c r="AL10" s="626" t="s">
        <v>234</v>
      </c>
      <c r="AM10" s="627"/>
      <c r="AN10" s="627"/>
      <c r="AO10" s="628"/>
      <c r="AP10" s="618" t="s">
        <v>240</v>
      </c>
      <c r="AQ10" s="619"/>
      <c r="AR10" s="619"/>
      <c r="AS10" s="619"/>
      <c r="AT10" s="619"/>
      <c r="AU10" s="619"/>
      <c r="AV10" s="619"/>
      <c r="AW10" s="619"/>
      <c r="AX10" s="619"/>
      <c r="AY10" s="619"/>
      <c r="AZ10" s="619"/>
      <c r="BA10" s="619"/>
      <c r="BB10" s="619"/>
      <c r="BC10" s="619"/>
      <c r="BD10" s="619"/>
      <c r="BE10" s="619"/>
      <c r="BF10" s="620"/>
      <c r="BG10" s="621">
        <v>495677</v>
      </c>
      <c r="BH10" s="622"/>
      <c r="BI10" s="622"/>
      <c r="BJ10" s="622"/>
      <c r="BK10" s="622"/>
      <c r="BL10" s="622"/>
      <c r="BM10" s="622"/>
      <c r="BN10" s="623"/>
      <c r="BO10" s="624">
        <v>1.9</v>
      </c>
      <c r="BP10" s="624"/>
      <c r="BQ10" s="624"/>
      <c r="BR10" s="624"/>
      <c r="BS10" s="630" t="s">
        <v>228</v>
      </c>
      <c r="BT10" s="622"/>
      <c r="BU10" s="622"/>
      <c r="BV10" s="622"/>
      <c r="BW10" s="622"/>
      <c r="BX10" s="622"/>
      <c r="BY10" s="622"/>
      <c r="BZ10" s="622"/>
      <c r="CA10" s="622"/>
      <c r="CB10" s="631"/>
      <c r="CD10" s="636" t="s">
        <v>241</v>
      </c>
      <c r="CE10" s="637"/>
      <c r="CF10" s="637"/>
      <c r="CG10" s="637"/>
      <c r="CH10" s="637"/>
      <c r="CI10" s="637"/>
      <c r="CJ10" s="637"/>
      <c r="CK10" s="637"/>
      <c r="CL10" s="637"/>
      <c r="CM10" s="637"/>
      <c r="CN10" s="637"/>
      <c r="CO10" s="637"/>
      <c r="CP10" s="637"/>
      <c r="CQ10" s="638"/>
      <c r="CR10" s="621">
        <v>51297</v>
      </c>
      <c r="CS10" s="622"/>
      <c r="CT10" s="622"/>
      <c r="CU10" s="622"/>
      <c r="CV10" s="622"/>
      <c r="CW10" s="622"/>
      <c r="CX10" s="622"/>
      <c r="CY10" s="623"/>
      <c r="CZ10" s="624">
        <v>0.1</v>
      </c>
      <c r="DA10" s="624"/>
      <c r="DB10" s="624"/>
      <c r="DC10" s="624"/>
      <c r="DD10" s="630" t="s">
        <v>130</v>
      </c>
      <c r="DE10" s="622"/>
      <c r="DF10" s="622"/>
      <c r="DG10" s="622"/>
      <c r="DH10" s="622"/>
      <c r="DI10" s="622"/>
      <c r="DJ10" s="622"/>
      <c r="DK10" s="622"/>
      <c r="DL10" s="622"/>
      <c r="DM10" s="622"/>
      <c r="DN10" s="622"/>
      <c r="DO10" s="622"/>
      <c r="DP10" s="623"/>
      <c r="DQ10" s="630">
        <v>43023</v>
      </c>
      <c r="DR10" s="622"/>
      <c r="DS10" s="622"/>
      <c r="DT10" s="622"/>
      <c r="DU10" s="622"/>
      <c r="DV10" s="622"/>
      <c r="DW10" s="622"/>
      <c r="DX10" s="622"/>
      <c r="DY10" s="622"/>
      <c r="DZ10" s="622"/>
      <c r="EA10" s="622"/>
      <c r="EB10" s="622"/>
      <c r="EC10" s="631"/>
    </row>
    <row r="11" spans="2:143" ht="11.25" customHeight="1">
      <c r="B11" s="618" t="s">
        <v>242</v>
      </c>
      <c r="C11" s="619"/>
      <c r="D11" s="619"/>
      <c r="E11" s="619"/>
      <c r="F11" s="619"/>
      <c r="G11" s="619"/>
      <c r="H11" s="619"/>
      <c r="I11" s="619"/>
      <c r="J11" s="619"/>
      <c r="K11" s="619"/>
      <c r="L11" s="619"/>
      <c r="M11" s="619"/>
      <c r="N11" s="619"/>
      <c r="O11" s="619"/>
      <c r="P11" s="619"/>
      <c r="Q11" s="620"/>
      <c r="R11" s="621" t="s">
        <v>228</v>
      </c>
      <c r="S11" s="622"/>
      <c r="T11" s="622"/>
      <c r="U11" s="622"/>
      <c r="V11" s="622"/>
      <c r="W11" s="622"/>
      <c r="X11" s="622"/>
      <c r="Y11" s="623"/>
      <c r="Z11" s="624" t="s">
        <v>234</v>
      </c>
      <c r="AA11" s="624"/>
      <c r="AB11" s="624"/>
      <c r="AC11" s="624"/>
      <c r="AD11" s="625" t="s">
        <v>228</v>
      </c>
      <c r="AE11" s="625"/>
      <c r="AF11" s="625"/>
      <c r="AG11" s="625"/>
      <c r="AH11" s="625"/>
      <c r="AI11" s="625"/>
      <c r="AJ11" s="625"/>
      <c r="AK11" s="625"/>
      <c r="AL11" s="626" t="s">
        <v>228</v>
      </c>
      <c r="AM11" s="627"/>
      <c r="AN11" s="627"/>
      <c r="AO11" s="628"/>
      <c r="AP11" s="618" t="s">
        <v>243</v>
      </c>
      <c r="AQ11" s="619"/>
      <c r="AR11" s="619"/>
      <c r="AS11" s="619"/>
      <c r="AT11" s="619"/>
      <c r="AU11" s="619"/>
      <c r="AV11" s="619"/>
      <c r="AW11" s="619"/>
      <c r="AX11" s="619"/>
      <c r="AY11" s="619"/>
      <c r="AZ11" s="619"/>
      <c r="BA11" s="619"/>
      <c r="BB11" s="619"/>
      <c r="BC11" s="619"/>
      <c r="BD11" s="619"/>
      <c r="BE11" s="619"/>
      <c r="BF11" s="620"/>
      <c r="BG11" s="621">
        <v>3326722</v>
      </c>
      <c r="BH11" s="622"/>
      <c r="BI11" s="622"/>
      <c r="BJ11" s="622"/>
      <c r="BK11" s="622"/>
      <c r="BL11" s="622"/>
      <c r="BM11" s="622"/>
      <c r="BN11" s="623"/>
      <c r="BO11" s="624">
        <v>12.7</v>
      </c>
      <c r="BP11" s="624"/>
      <c r="BQ11" s="624"/>
      <c r="BR11" s="624"/>
      <c r="BS11" s="630">
        <v>660369</v>
      </c>
      <c r="BT11" s="622"/>
      <c r="BU11" s="622"/>
      <c r="BV11" s="622"/>
      <c r="BW11" s="622"/>
      <c r="BX11" s="622"/>
      <c r="BY11" s="622"/>
      <c r="BZ11" s="622"/>
      <c r="CA11" s="622"/>
      <c r="CB11" s="631"/>
      <c r="CD11" s="636" t="s">
        <v>244</v>
      </c>
      <c r="CE11" s="637"/>
      <c r="CF11" s="637"/>
      <c r="CG11" s="637"/>
      <c r="CH11" s="637"/>
      <c r="CI11" s="637"/>
      <c r="CJ11" s="637"/>
      <c r="CK11" s="637"/>
      <c r="CL11" s="637"/>
      <c r="CM11" s="637"/>
      <c r="CN11" s="637"/>
      <c r="CO11" s="637"/>
      <c r="CP11" s="637"/>
      <c r="CQ11" s="638"/>
      <c r="CR11" s="621">
        <v>1690639</v>
      </c>
      <c r="CS11" s="622"/>
      <c r="CT11" s="622"/>
      <c r="CU11" s="622"/>
      <c r="CV11" s="622"/>
      <c r="CW11" s="622"/>
      <c r="CX11" s="622"/>
      <c r="CY11" s="623"/>
      <c r="CZ11" s="624">
        <v>2.4</v>
      </c>
      <c r="DA11" s="624"/>
      <c r="DB11" s="624"/>
      <c r="DC11" s="624"/>
      <c r="DD11" s="630">
        <v>855695</v>
      </c>
      <c r="DE11" s="622"/>
      <c r="DF11" s="622"/>
      <c r="DG11" s="622"/>
      <c r="DH11" s="622"/>
      <c r="DI11" s="622"/>
      <c r="DJ11" s="622"/>
      <c r="DK11" s="622"/>
      <c r="DL11" s="622"/>
      <c r="DM11" s="622"/>
      <c r="DN11" s="622"/>
      <c r="DO11" s="622"/>
      <c r="DP11" s="623"/>
      <c r="DQ11" s="630">
        <v>822424</v>
      </c>
      <c r="DR11" s="622"/>
      <c r="DS11" s="622"/>
      <c r="DT11" s="622"/>
      <c r="DU11" s="622"/>
      <c r="DV11" s="622"/>
      <c r="DW11" s="622"/>
      <c r="DX11" s="622"/>
      <c r="DY11" s="622"/>
      <c r="DZ11" s="622"/>
      <c r="EA11" s="622"/>
      <c r="EB11" s="622"/>
      <c r="EC11" s="631"/>
    </row>
    <row r="12" spans="2:143" ht="11.25" customHeight="1">
      <c r="B12" s="618" t="s">
        <v>245</v>
      </c>
      <c r="C12" s="619"/>
      <c r="D12" s="619"/>
      <c r="E12" s="619"/>
      <c r="F12" s="619"/>
      <c r="G12" s="619"/>
      <c r="H12" s="619"/>
      <c r="I12" s="619"/>
      <c r="J12" s="619"/>
      <c r="K12" s="619"/>
      <c r="L12" s="619"/>
      <c r="M12" s="619"/>
      <c r="N12" s="619"/>
      <c r="O12" s="619"/>
      <c r="P12" s="619"/>
      <c r="Q12" s="620"/>
      <c r="R12" s="621">
        <v>2585935</v>
      </c>
      <c r="S12" s="622"/>
      <c r="T12" s="622"/>
      <c r="U12" s="622"/>
      <c r="V12" s="622"/>
      <c r="W12" s="622"/>
      <c r="X12" s="622"/>
      <c r="Y12" s="623"/>
      <c r="Z12" s="624">
        <v>3.5</v>
      </c>
      <c r="AA12" s="624"/>
      <c r="AB12" s="624"/>
      <c r="AC12" s="624"/>
      <c r="AD12" s="625">
        <v>2585935</v>
      </c>
      <c r="AE12" s="625"/>
      <c r="AF12" s="625"/>
      <c r="AG12" s="625"/>
      <c r="AH12" s="625"/>
      <c r="AI12" s="625"/>
      <c r="AJ12" s="625"/>
      <c r="AK12" s="625"/>
      <c r="AL12" s="626">
        <v>7.3</v>
      </c>
      <c r="AM12" s="627"/>
      <c r="AN12" s="627"/>
      <c r="AO12" s="628"/>
      <c r="AP12" s="618" t="s">
        <v>246</v>
      </c>
      <c r="AQ12" s="619"/>
      <c r="AR12" s="619"/>
      <c r="AS12" s="619"/>
      <c r="AT12" s="619"/>
      <c r="AU12" s="619"/>
      <c r="AV12" s="619"/>
      <c r="AW12" s="619"/>
      <c r="AX12" s="619"/>
      <c r="AY12" s="619"/>
      <c r="AZ12" s="619"/>
      <c r="BA12" s="619"/>
      <c r="BB12" s="619"/>
      <c r="BC12" s="619"/>
      <c r="BD12" s="619"/>
      <c r="BE12" s="619"/>
      <c r="BF12" s="620"/>
      <c r="BG12" s="621">
        <v>12306331</v>
      </c>
      <c r="BH12" s="622"/>
      <c r="BI12" s="622"/>
      <c r="BJ12" s="622"/>
      <c r="BK12" s="622"/>
      <c r="BL12" s="622"/>
      <c r="BM12" s="622"/>
      <c r="BN12" s="623"/>
      <c r="BO12" s="624">
        <v>47.1</v>
      </c>
      <c r="BP12" s="624"/>
      <c r="BQ12" s="624"/>
      <c r="BR12" s="624"/>
      <c r="BS12" s="630" t="s">
        <v>130</v>
      </c>
      <c r="BT12" s="622"/>
      <c r="BU12" s="622"/>
      <c r="BV12" s="622"/>
      <c r="BW12" s="622"/>
      <c r="BX12" s="622"/>
      <c r="BY12" s="622"/>
      <c r="BZ12" s="622"/>
      <c r="CA12" s="622"/>
      <c r="CB12" s="631"/>
      <c r="CD12" s="636" t="s">
        <v>247</v>
      </c>
      <c r="CE12" s="637"/>
      <c r="CF12" s="637"/>
      <c r="CG12" s="637"/>
      <c r="CH12" s="637"/>
      <c r="CI12" s="637"/>
      <c r="CJ12" s="637"/>
      <c r="CK12" s="637"/>
      <c r="CL12" s="637"/>
      <c r="CM12" s="637"/>
      <c r="CN12" s="637"/>
      <c r="CO12" s="637"/>
      <c r="CP12" s="637"/>
      <c r="CQ12" s="638"/>
      <c r="CR12" s="621">
        <v>1848061</v>
      </c>
      <c r="CS12" s="622"/>
      <c r="CT12" s="622"/>
      <c r="CU12" s="622"/>
      <c r="CV12" s="622"/>
      <c r="CW12" s="622"/>
      <c r="CX12" s="622"/>
      <c r="CY12" s="623"/>
      <c r="CZ12" s="624">
        <v>2.6</v>
      </c>
      <c r="DA12" s="624"/>
      <c r="DB12" s="624"/>
      <c r="DC12" s="624"/>
      <c r="DD12" s="630">
        <v>2242</v>
      </c>
      <c r="DE12" s="622"/>
      <c r="DF12" s="622"/>
      <c r="DG12" s="622"/>
      <c r="DH12" s="622"/>
      <c r="DI12" s="622"/>
      <c r="DJ12" s="622"/>
      <c r="DK12" s="622"/>
      <c r="DL12" s="622"/>
      <c r="DM12" s="622"/>
      <c r="DN12" s="622"/>
      <c r="DO12" s="622"/>
      <c r="DP12" s="623"/>
      <c r="DQ12" s="630">
        <v>909189</v>
      </c>
      <c r="DR12" s="622"/>
      <c r="DS12" s="622"/>
      <c r="DT12" s="622"/>
      <c r="DU12" s="622"/>
      <c r="DV12" s="622"/>
      <c r="DW12" s="622"/>
      <c r="DX12" s="622"/>
      <c r="DY12" s="622"/>
      <c r="DZ12" s="622"/>
      <c r="EA12" s="622"/>
      <c r="EB12" s="622"/>
      <c r="EC12" s="631"/>
    </row>
    <row r="13" spans="2:143" ht="11.25" customHeight="1">
      <c r="B13" s="618" t="s">
        <v>248</v>
      </c>
      <c r="C13" s="619"/>
      <c r="D13" s="619"/>
      <c r="E13" s="619"/>
      <c r="F13" s="619"/>
      <c r="G13" s="619"/>
      <c r="H13" s="619"/>
      <c r="I13" s="619"/>
      <c r="J13" s="619"/>
      <c r="K13" s="619"/>
      <c r="L13" s="619"/>
      <c r="M13" s="619"/>
      <c r="N13" s="619"/>
      <c r="O13" s="619"/>
      <c r="P13" s="619"/>
      <c r="Q13" s="620"/>
      <c r="R13" s="621">
        <v>64274</v>
      </c>
      <c r="S13" s="622"/>
      <c r="T13" s="622"/>
      <c r="U13" s="622"/>
      <c r="V13" s="622"/>
      <c r="W13" s="622"/>
      <c r="X13" s="622"/>
      <c r="Y13" s="623"/>
      <c r="Z13" s="624">
        <v>0.1</v>
      </c>
      <c r="AA13" s="624"/>
      <c r="AB13" s="624"/>
      <c r="AC13" s="624"/>
      <c r="AD13" s="625">
        <v>64274</v>
      </c>
      <c r="AE13" s="625"/>
      <c r="AF13" s="625"/>
      <c r="AG13" s="625"/>
      <c r="AH13" s="625"/>
      <c r="AI13" s="625"/>
      <c r="AJ13" s="625"/>
      <c r="AK13" s="625"/>
      <c r="AL13" s="626">
        <v>0.2</v>
      </c>
      <c r="AM13" s="627"/>
      <c r="AN13" s="627"/>
      <c r="AO13" s="628"/>
      <c r="AP13" s="618" t="s">
        <v>249</v>
      </c>
      <c r="AQ13" s="619"/>
      <c r="AR13" s="619"/>
      <c r="AS13" s="619"/>
      <c r="AT13" s="619"/>
      <c r="AU13" s="619"/>
      <c r="AV13" s="619"/>
      <c r="AW13" s="619"/>
      <c r="AX13" s="619"/>
      <c r="AY13" s="619"/>
      <c r="AZ13" s="619"/>
      <c r="BA13" s="619"/>
      <c r="BB13" s="619"/>
      <c r="BC13" s="619"/>
      <c r="BD13" s="619"/>
      <c r="BE13" s="619"/>
      <c r="BF13" s="620"/>
      <c r="BG13" s="621">
        <v>12210431</v>
      </c>
      <c r="BH13" s="622"/>
      <c r="BI13" s="622"/>
      <c r="BJ13" s="622"/>
      <c r="BK13" s="622"/>
      <c r="BL13" s="622"/>
      <c r="BM13" s="622"/>
      <c r="BN13" s="623"/>
      <c r="BO13" s="624">
        <v>46.8</v>
      </c>
      <c r="BP13" s="624"/>
      <c r="BQ13" s="624"/>
      <c r="BR13" s="624"/>
      <c r="BS13" s="630" t="s">
        <v>228</v>
      </c>
      <c r="BT13" s="622"/>
      <c r="BU13" s="622"/>
      <c r="BV13" s="622"/>
      <c r="BW13" s="622"/>
      <c r="BX13" s="622"/>
      <c r="BY13" s="622"/>
      <c r="BZ13" s="622"/>
      <c r="CA13" s="622"/>
      <c r="CB13" s="631"/>
      <c r="CD13" s="636" t="s">
        <v>250</v>
      </c>
      <c r="CE13" s="637"/>
      <c r="CF13" s="637"/>
      <c r="CG13" s="637"/>
      <c r="CH13" s="637"/>
      <c r="CI13" s="637"/>
      <c r="CJ13" s="637"/>
      <c r="CK13" s="637"/>
      <c r="CL13" s="637"/>
      <c r="CM13" s="637"/>
      <c r="CN13" s="637"/>
      <c r="CO13" s="637"/>
      <c r="CP13" s="637"/>
      <c r="CQ13" s="638"/>
      <c r="CR13" s="621">
        <v>8871943</v>
      </c>
      <c r="CS13" s="622"/>
      <c r="CT13" s="622"/>
      <c r="CU13" s="622"/>
      <c r="CV13" s="622"/>
      <c r="CW13" s="622"/>
      <c r="CX13" s="622"/>
      <c r="CY13" s="623"/>
      <c r="CZ13" s="624">
        <v>12.5</v>
      </c>
      <c r="DA13" s="624"/>
      <c r="DB13" s="624"/>
      <c r="DC13" s="624"/>
      <c r="DD13" s="630">
        <v>5051310</v>
      </c>
      <c r="DE13" s="622"/>
      <c r="DF13" s="622"/>
      <c r="DG13" s="622"/>
      <c r="DH13" s="622"/>
      <c r="DI13" s="622"/>
      <c r="DJ13" s="622"/>
      <c r="DK13" s="622"/>
      <c r="DL13" s="622"/>
      <c r="DM13" s="622"/>
      <c r="DN13" s="622"/>
      <c r="DO13" s="622"/>
      <c r="DP13" s="623"/>
      <c r="DQ13" s="630">
        <v>4290189</v>
      </c>
      <c r="DR13" s="622"/>
      <c r="DS13" s="622"/>
      <c r="DT13" s="622"/>
      <c r="DU13" s="622"/>
      <c r="DV13" s="622"/>
      <c r="DW13" s="622"/>
      <c r="DX13" s="622"/>
      <c r="DY13" s="622"/>
      <c r="DZ13" s="622"/>
      <c r="EA13" s="622"/>
      <c r="EB13" s="622"/>
      <c r="EC13" s="631"/>
    </row>
    <row r="14" spans="2:143" ht="11.25" customHeight="1">
      <c r="B14" s="618" t="s">
        <v>251</v>
      </c>
      <c r="C14" s="619"/>
      <c r="D14" s="619"/>
      <c r="E14" s="619"/>
      <c r="F14" s="619"/>
      <c r="G14" s="619"/>
      <c r="H14" s="619"/>
      <c r="I14" s="619"/>
      <c r="J14" s="619"/>
      <c r="K14" s="619"/>
      <c r="L14" s="619"/>
      <c r="M14" s="619"/>
      <c r="N14" s="619"/>
      <c r="O14" s="619"/>
      <c r="P14" s="619"/>
      <c r="Q14" s="620"/>
      <c r="R14" s="621" t="s">
        <v>130</v>
      </c>
      <c r="S14" s="622"/>
      <c r="T14" s="622"/>
      <c r="U14" s="622"/>
      <c r="V14" s="622"/>
      <c r="W14" s="622"/>
      <c r="X14" s="622"/>
      <c r="Y14" s="623"/>
      <c r="Z14" s="624" t="s">
        <v>228</v>
      </c>
      <c r="AA14" s="624"/>
      <c r="AB14" s="624"/>
      <c r="AC14" s="624"/>
      <c r="AD14" s="625" t="s">
        <v>228</v>
      </c>
      <c r="AE14" s="625"/>
      <c r="AF14" s="625"/>
      <c r="AG14" s="625"/>
      <c r="AH14" s="625"/>
      <c r="AI14" s="625"/>
      <c r="AJ14" s="625"/>
      <c r="AK14" s="625"/>
      <c r="AL14" s="626" t="s">
        <v>228</v>
      </c>
      <c r="AM14" s="627"/>
      <c r="AN14" s="627"/>
      <c r="AO14" s="628"/>
      <c r="AP14" s="618" t="s">
        <v>252</v>
      </c>
      <c r="AQ14" s="619"/>
      <c r="AR14" s="619"/>
      <c r="AS14" s="619"/>
      <c r="AT14" s="619"/>
      <c r="AU14" s="619"/>
      <c r="AV14" s="619"/>
      <c r="AW14" s="619"/>
      <c r="AX14" s="619"/>
      <c r="AY14" s="619"/>
      <c r="AZ14" s="619"/>
      <c r="BA14" s="619"/>
      <c r="BB14" s="619"/>
      <c r="BC14" s="619"/>
      <c r="BD14" s="619"/>
      <c r="BE14" s="619"/>
      <c r="BF14" s="620"/>
      <c r="BG14" s="621">
        <v>369124</v>
      </c>
      <c r="BH14" s="622"/>
      <c r="BI14" s="622"/>
      <c r="BJ14" s="622"/>
      <c r="BK14" s="622"/>
      <c r="BL14" s="622"/>
      <c r="BM14" s="622"/>
      <c r="BN14" s="623"/>
      <c r="BO14" s="624">
        <v>1.4</v>
      </c>
      <c r="BP14" s="624"/>
      <c r="BQ14" s="624"/>
      <c r="BR14" s="624"/>
      <c r="BS14" s="630" t="s">
        <v>228</v>
      </c>
      <c r="BT14" s="622"/>
      <c r="BU14" s="622"/>
      <c r="BV14" s="622"/>
      <c r="BW14" s="622"/>
      <c r="BX14" s="622"/>
      <c r="BY14" s="622"/>
      <c r="BZ14" s="622"/>
      <c r="CA14" s="622"/>
      <c r="CB14" s="631"/>
      <c r="CD14" s="636" t="s">
        <v>253</v>
      </c>
      <c r="CE14" s="637"/>
      <c r="CF14" s="637"/>
      <c r="CG14" s="637"/>
      <c r="CH14" s="637"/>
      <c r="CI14" s="637"/>
      <c r="CJ14" s="637"/>
      <c r="CK14" s="637"/>
      <c r="CL14" s="637"/>
      <c r="CM14" s="637"/>
      <c r="CN14" s="637"/>
      <c r="CO14" s="637"/>
      <c r="CP14" s="637"/>
      <c r="CQ14" s="638"/>
      <c r="CR14" s="621">
        <v>3006580</v>
      </c>
      <c r="CS14" s="622"/>
      <c r="CT14" s="622"/>
      <c r="CU14" s="622"/>
      <c r="CV14" s="622"/>
      <c r="CW14" s="622"/>
      <c r="CX14" s="622"/>
      <c r="CY14" s="623"/>
      <c r="CZ14" s="624">
        <v>4.2</v>
      </c>
      <c r="DA14" s="624"/>
      <c r="DB14" s="624"/>
      <c r="DC14" s="624"/>
      <c r="DD14" s="630">
        <v>845646</v>
      </c>
      <c r="DE14" s="622"/>
      <c r="DF14" s="622"/>
      <c r="DG14" s="622"/>
      <c r="DH14" s="622"/>
      <c r="DI14" s="622"/>
      <c r="DJ14" s="622"/>
      <c r="DK14" s="622"/>
      <c r="DL14" s="622"/>
      <c r="DM14" s="622"/>
      <c r="DN14" s="622"/>
      <c r="DO14" s="622"/>
      <c r="DP14" s="623"/>
      <c r="DQ14" s="630">
        <v>2172090</v>
      </c>
      <c r="DR14" s="622"/>
      <c r="DS14" s="622"/>
      <c r="DT14" s="622"/>
      <c r="DU14" s="622"/>
      <c r="DV14" s="622"/>
      <c r="DW14" s="622"/>
      <c r="DX14" s="622"/>
      <c r="DY14" s="622"/>
      <c r="DZ14" s="622"/>
      <c r="EA14" s="622"/>
      <c r="EB14" s="622"/>
      <c r="EC14" s="631"/>
    </row>
    <row r="15" spans="2:143" ht="11.25" customHeight="1">
      <c r="B15" s="618" t="s">
        <v>254</v>
      </c>
      <c r="C15" s="619"/>
      <c r="D15" s="619"/>
      <c r="E15" s="619"/>
      <c r="F15" s="619"/>
      <c r="G15" s="619"/>
      <c r="H15" s="619"/>
      <c r="I15" s="619"/>
      <c r="J15" s="619"/>
      <c r="K15" s="619"/>
      <c r="L15" s="619"/>
      <c r="M15" s="619"/>
      <c r="N15" s="619"/>
      <c r="O15" s="619"/>
      <c r="P15" s="619"/>
      <c r="Q15" s="620"/>
      <c r="R15" s="621">
        <v>143039</v>
      </c>
      <c r="S15" s="622"/>
      <c r="T15" s="622"/>
      <c r="U15" s="622"/>
      <c r="V15" s="622"/>
      <c r="W15" s="622"/>
      <c r="X15" s="622"/>
      <c r="Y15" s="623"/>
      <c r="Z15" s="624">
        <v>0.2</v>
      </c>
      <c r="AA15" s="624"/>
      <c r="AB15" s="624"/>
      <c r="AC15" s="624"/>
      <c r="AD15" s="625">
        <v>143039</v>
      </c>
      <c r="AE15" s="625"/>
      <c r="AF15" s="625"/>
      <c r="AG15" s="625"/>
      <c r="AH15" s="625"/>
      <c r="AI15" s="625"/>
      <c r="AJ15" s="625"/>
      <c r="AK15" s="625"/>
      <c r="AL15" s="626">
        <v>0.4</v>
      </c>
      <c r="AM15" s="627"/>
      <c r="AN15" s="627"/>
      <c r="AO15" s="628"/>
      <c r="AP15" s="618" t="s">
        <v>255</v>
      </c>
      <c r="AQ15" s="619"/>
      <c r="AR15" s="619"/>
      <c r="AS15" s="619"/>
      <c r="AT15" s="619"/>
      <c r="AU15" s="619"/>
      <c r="AV15" s="619"/>
      <c r="AW15" s="619"/>
      <c r="AX15" s="619"/>
      <c r="AY15" s="619"/>
      <c r="AZ15" s="619"/>
      <c r="BA15" s="619"/>
      <c r="BB15" s="619"/>
      <c r="BC15" s="619"/>
      <c r="BD15" s="619"/>
      <c r="BE15" s="619"/>
      <c r="BF15" s="620"/>
      <c r="BG15" s="621">
        <v>982177</v>
      </c>
      <c r="BH15" s="622"/>
      <c r="BI15" s="622"/>
      <c r="BJ15" s="622"/>
      <c r="BK15" s="622"/>
      <c r="BL15" s="622"/>
      <c r="BM15" s="622"/>
      <c r="BN15" s="623"/>
      <c r="BO15" s="624">
        <v>3.8</v>
      </c>
      <c r="BP15" s="624"/>
      <c r="BQ15" s="624"/>
      <c r="BR15" s="624"/>
      <c r="BS15" s="630" t="s">
        <v>130</v>
      </c>
      <c r="BT15" s="622"/>
      <c r="BU15" s="622"/>
      <c r="BV15" s="622"/>
      <c r="BW15" s="622"/>
      <c r="BX15" s="622"/>
      <c r="BY15" s="622"/>
      <c r="BZ15" s="622"/>
      <c r="CA15" s="622"/>
      <c r="CB15" s="631"/>
      <c r="CD15" s="636" t="s">
        <v>256</v>
      </c>
      <c r="CE15" s="637"/>
      <c r="CF15" s="637"/>
      <c r="CG15" s="637"/>
      <c r="CH15" s="637"/>
      <c r="CI15" s="637"/>
      <c r="CJ15" s="637"/>
      <c r="CK15" s="637"/>
      <c r="CL15" s="637"/>
      <c r="CM15" s="637"/>
      <c r="CN15" s="637"/>
      <c r="CO15" s="637"/>
      <c r="CP15" s="637"/>
      <c r="CQ15" s="638"/>
      <c r="CR15" s="621">
        <v>6945479</v>
      </c>
      <c r="CS15" s="622"/>
      <c r="CT15" s="622"/>
      <c r="CU15" s="622"/>
      <c r="CV15" s="622"/>
      <c r="CW15" s="622"/>
      <c r="CX15" s="622"/>
      <c r="CY15" s="623"/>
      <c r="CZ15" s="624">
        <v>9.8000000000000007</v>
      </c>
      <c r="DA15" s="624"/>
      <c r="DB15" s="624"/>
      <c r="DC15" s="624"/>
      <c r="DD15" s="630">
        <v>1303840</v>
      </c>
      <c r="DE15" s="622"/>
      <c r="DF15" s="622"/>
      <c r="DG15" s="622"/>
      <c r="DH15" s="622"/>
      <c r="DI15" s="622"/>
      <c r="DJ15" s="622"/>
      <c r="DK15" s="622"/>
      <c r="DL15" s="622"/>
      <c r="DM15" s="622"/>
      <c r="DN15" s="622"/>
      <c r="DO15" s="622"/>
      <c r="DP15" s="623"/>
      <c r="DQ15" s="630">
        <v>4706518</v>
      </c>
      <c r="DR15" s="622"/>
      <c r="DS15" s="622"/>
      <c r="DT15" s="622"/>
      <c r="DU15" s="622"/>
      <c r="DV15" s="622"/>
      <c r="DW15" s="622"/>
      <c r="DX15" s="622"/>
      <c r="DY15" s="622"/>
      <c r="DZ15" s="622"/>
      <c r="EA15" s="622"/>
      <c r="EB15" s="622"/>
      <c r="EC15" s="631"/>
    </row>
    <row r="16" spans="2:143" ht="11.25" customHeight="1">
      <c r="B16" s="618" t="s">
        <v>257</v>
      </c>
      <c r="C16" s="619"/>
      <c r="D16" s="619"/>
      <c r="E16" s="619"/>
      <c r="F16" s="619"/>
      <c r="G16" s="619"/>
      <c r="H16" s="619"/>
      <c r="I16" s="619"/>
      <c r="J16" s="619"/>
      <c r="K16" s="619"/>
      <c r="L16" s="619"/>
      <c r="M16" s="619"/>
      <c r="N16" s="619"/>
      <c r="O16" s="619"/>
      <c r="P16" s="619"/>
      <c r="Q16" s="620"/>
      <c r="R16" s="621" t="s">
        <v>228</v>
      </c>
      <c r="S16" s="622"/>
      <c r="T16" s="622"/>
      <c r="U16" s="622"/>
      <c r="V16" s="622"/>
      <c r="W16" s="622"/>
      <c r="X16" s="622"/>
      <c r="Y16" s="623"/>
      <c r="Z16" s="624" t="s">
        <v>234</v>
      </c>
      <c r="AA16" s="624"/>
      <c r="AB16" s="624"/>
      <c r="AC16" s="624"/>
      <c r="AD16" s="625" t="s">
        <v>234</v>
      </c>
      <c r="AE16" s="625"/>
      <c r="AF16" s="625"/>
      <c r="AG16" s="625"/>
      <c r="AH16" s="625"/>
      <c r="AI16" s="625"/>
      <c r="AJ16" s="625"/>
      <c r="AK16" s="625"/>
      <c r="AL16" s="626" t="s">
        <v>234</v>
      </c>
      <c r="AM16" s="627"/>
      <c r="AN16" s="627"/>
      <c r="AO16" s="628"/>
      <c r="AP16" s="618" t="s">
        <v>258</v>
      </c>
      <c r="AQ16" s="619"/>
      <c r="AR16" s="619"/>
      <c r="AS16" s="619"/>
      <c r="AT16" s="619"/>
      <c r="AU16" s="619"/>
      <c r="AV16" s="619"/>
      <c r="AW16" s="619"/>
      <c r="AX16" s="619"/>
      <c r="AY16" s="619"/>
      <c r="AZ16" s="619"/>
      <c r="BA16" s="619"/>
      <c r="BB16" s="619"/>
      <c r="BC16" s="619"/>
      <c r="BD16" s="619"/>
      <c r="BE16" s="619"/>
      <c r="BF16" s="620"/>
      <c r="BG16" s="621" t="s">
        <v>234</v>
      </c>
      <c r="BH16" s="622"/>
      <c r="BI16" s="622"/>
      <c r="BJ16" s="622"/>
      <c r="BK16" s="622"/>
      <c r="BL16" s="622"/>
      <c r="BM16" s="622"/>
      <c r="BN16" s="623"/>
      <c r="BO16" s="624" t="s">
        <v>130</v>
      </c>
      <c r="BP16" s="624"/>
      <c r="BQ16" s="624"/>
      <c r="BR16" s="624"/>
      <c r="BS16" s="630" t="s">
        <v>228</v>
      </c>
      <c r="BT16" s="622"/>
      <c r="BU16" s="622"/>
      <c r="BV16" s="622"/>
      <c r="BW16" s="622"/>
      <c r="BX16" s="622"/>
      <c r="BY16" s="622"/>
      <c r="BZ16" s="622"/>
      <c r="CA16" s="622"/>
      <c r="CB16" s="631"/>
      <c r="CD16" s="636" t="s">
        <v>259</v>
      </c>
      <c r="CE16" s="637"/>
      <c r="CF16" s="637"/>
      <c r="CG16" s="637"/>
      <c r="CH16" s="637"/>
      <c r="CI16" s="637"/>
      <c r="CJ16" s="637"/>
      <c r="CK16" s="637"/>
      <c r="CL16" s="637"/>
      <c r="CM16" s="637"/>
      <c r="CN16" s="637"/>
      <c r="CO16" s="637"/>
      <c r="CP16" s="637"/>
      <c r="CQ16" s="638"/>
      <c r="CR16" s="621">
        <v>117111</v>
      </c>
      <c r="CS16" s="622"/>
      <c r="CT16" s="622"/>
      <c r="CU16" s="622"/>
      <c r="CV16" s="622"/>
      <c r="CW16" s="622"/>
      <c r="CX16" s="622"/>
      <c r="CY16" s="623"/>
      <c r="CZ16" s="624">
        <v>0.2</v>
      </c>
      <c r="DA16" s="624"/>
      <c r="DB16" s="624"/>
      <c r="DC16" s="624"/>
      <c r="DD16" s="630" t="s">
        <v>228</v>
      </c>
      <c r="DE16" s="622"/>
      <c r="DF16" s="622"/>
      <c r="DG16" s="622"/>
      <c r="DH16" s="622"/>
      <c r="DI16" s="622"/>
      <c r="DJ16" s="622"/>
      <c r="DK16" s="622"/>
      <c r="DL16" s="622"/>
      <c r="DM16" s="622"/>
      <c r="DN16" s="622"/>
      <c r="DO16" s="622"/>
      <c r="DP16" s="623"/>
      <c r="DQ16" s="630">
        <v>84413</v>
      </c>
      <c r="DR16" s="622"/>
      <c r="DS16" s="622"/>
      <c r="DT16" s="622"/>
      <c r="DU16" s="622"/>
      <c r="DV16" s="622"/>
      <c r="DW16" s="622"/>
      <c r="DX16" s="622"/>
      <c r="DY16" s="622"/>
      <c r="DZ16" s="622"/>
      <c r="EA16" s="622"/>
      <c r="EB16" s="622"/>
      <c r="EC16" s="631"/>
    </row>
    <row r="17" spans="2:133" ht="11.25" customHeight="1">
      <c r="B17" s="618" t="s">
        <v>260</v>
      </c>
      <c r="C17" s="619"/>
      <c r="D17" s="619"/>
      <c r="E17" s="619"/>
      <c r="F17" s="619"/>
      <c r="G17" s="619"/>
      <c r="H17" s="619"/>
      <c r="I17" s="619"/>
      <c r="J17" s="619"/>
      <c r="K17" s="619"/>
      <c r="L17" s="619"/>
      <c r="M17" s="619"/>
      <c r="N17" s="619"/>
      <c r="O17" s="619"/>
      <c r="P17" s="619"/>
      <c r="Q17" s="620"/>
      <c r="R17" s="621">
        <v>92836</v>
      </c>
      <c r="S17" s="622"/>
      <c r="T17" s="622"/>
      <c r="U17" s="622"/>
      <c r="V17" s="622"/>
      <c r="W17" s="622"/>
      <c r="X17" s="622"/>
      <c r="Y17" s="623"/>
      <c r="Z17" s="624">
        <v>0.1</v>
      </c>
      <c r="AA17" s="624"/>
      <c r="AB17" s="624"/>
      <c r="AC17" s="624"/>
      <c r="AD17" s="625">
        <v>92836</v>
      </c>
      <c r="AE17" s="625"/>
      <c r="AF17" s="625"/>
      <c r="AG17" s="625"/>
      <c r="AH17" s="625"/>
      <c r="AI17" s="625"/>
      <c r="AJ17" s="625"/>
      <c r="AK17" s="625"/>
      <c r="AL17" s="626">
        <v>0.3</v>
      </c>
      <c r="AM17" s="627"/>
      <c r="AN17" s="627"/>
      <c r="AO17" s="628"/>
      <c r="AP17" s="618" t="s">
        <v>261</v>
      </c>
      <c r="AQ17" s="619"/>
      <c r="AR17" s="619"/>
      <c r="AS17" s="619"/>
      <c r="AT17" s="619"/>
      <c r="AU17" s="619"/>
      <c r="AV17" s="619"/>
      <c r="AW17" s="619"/>
      <c r="AX17" s="619"/>
      <c r="AY17" s="619"/>
      <c r="AZ17" s="619"/>
      <c r="BA17" s="619"/>
      <c r="BB17" s="619"/>
      <c r="BC17" s="619"/>
      <c r="BD17" s="619"/>
      <c r="BE17" s="619"/>
      <c r="BF17" s="620"/>
      <c r="BG17" s="621" t="s">
        <v>234</v>
      </c>
      <c r="BH17" s="622"/>
      <c r="BI17" s="622"/>
      <c r="BJ17" s="622"/>
      <c r="BK17" s="622"/>
      <c r="BL17" s="622"/>
      <c r="BM17" s="622"/>
      <c r="BN17" s="623"/>
      <c r="BO17" s="624" t="s">
        <v>234</v>
      </c>
      <c r="BP17" s="624"/>
      <c r="BQ17" s="624"/>
      <c r="BR17" s="624"/>
      <c r="BS17" s="630" t="s">
        <v>228</v>
      </c>
      <c r="BT17" s="622"/>
      <c r="BU17" s="622"/>
      <c r="BV17" s="622"/>
      <c r="BW17" s="622"/>
      <c r="BX17" s="622"/>
      <c r="BY17" s="622"/>
      <c r="BZ17" s="622"/>
      <c r="CA17" s="622"/>
      <c r="CB17" s="631"/>
      <c r="CD17" s="636" t="s">
        <v>262</v>
      </c>
      <c r="CE17" s="637"/>
      <c r="CF17" s="637"/>
      <c r="CG17" s="637"/>
      <c r="CH17" s="637"/>
      <c r="CI17" s="637"/>
      <c r="CJ17" s="637"/>
      <c r="CK17" s="637"/>
      <c r="CL17" s="637"/>
      <c r="CM17" s="637"/>
      <c r="CN17" s="637"/>
      <c r="CO17" s="637"/>
      <c r="CP17" s="637"/>
      <c r="CQ17" s="638"/>
      <c r="CR17" s="621">
        <v>8476570</v>
      </c>
      <c r="CS17" s="622"/>
      <c r="CT17" s="622"/>
      <c r="CU17" s="622"/>
      <c r="CV17" s="622"/>
      <c r="CW17" s="622"/>
      <c r="CX17" s="622"/>
      <c r="CY17" s="623"/>
      <c r="CZ17" s="624">
        <v>12</v>
      </c>
      <c r="DA17" s="624"/>
      <c r="DB17" s="624"/>
      <c r="DC17" s="624"/>
      <c r="DD17" s="630" t="s">
        <v>228</v>
      </c>
      <c r="DE17" s="622"/>
      <c r="DF17" s="622"/>
      <c r="DG17" s="622"/>
      <c r="DH17" s="622"/>
      <c r="DI17" s="622"/>
      <c r="DJ17" s="622"/>
      <c r="DK17" s="622"/>
      <c r="DL17" s="622"/>
      <c r="DM17" s="622"/>
      <c r="DN17" s="622"/>
      <c r="DO17" s="622"/>
      <c r="DP17" s="623"/>
      <c r="DQ17" s="630">
        <v>7461293</v>
      </c>
      <c r="DR17" s="622"/>
      <c r="DS17" s="622"/>
      <c r="DT17" s="622"/>
      <c r="DU17" s="622"/>
      <c r="DV17" s="622"/>
      <c r="DW17" s="622"/>
      <c r="DX17" s="622"/>
      <c r="DY17" s="622"/>
      <c r="DZ17" s="622"/>
      <c r="EA17" s="622"/>
      <c r="EB17" s="622"/>
      <c r="EC17" s="631"/>
    </row>
    <row r="18" spans="2:133" ht="11.25" customHeight="1">
      <c r="B18" s="618" t="s">
        <v>263</v>
      </c>
      <c r="C18" s="619"/>
      <c r="D18" s="619"/>
      <c r="E18" s="619"/>
      <c r="F18" s="619"/>
      <c r="G18" s="619"/>
      <c r="H18" s="619"/>
      <c r="I18" s="619"/>
      <c r="J18" s="619"/>
      <c r="K18" s="619"/>
      <c r="L18" s="619"/>
      <c r="M18" s="619"/>
      <c r="N18" s="619"/>
      <c r="O18" s="619"/>
      <c r="P18" s="619"/>
      <c r="Q18" s="620"/>
      <c r="R18" s="621">
        <v>7178217</v>
      </c>
      <c r="S18" s="622"/>
      <c r="T18" s="622"/>
      <c r="U18" s="622"/>
      <c r="V18" s="622"/>
      <c r="W18" s="622"/>
      <c r="X18" s="622"/>
      <c r="Y18" s="623"/>
      <c r="Z18" s="624">
        <v>9.6999999999999993</v>
      </c>
      <c r="AA18" s="624"/>
      <c r="AB18" s="624"/>
      <c r="AC18" s="624"/>
      <c r="AD18" s="625">
        <v>6336293</v>
      </c>
      <c r="AE18" s="625"/>
      <c r="AF18" s="625"/>
      <c r="AG18" s="625"/>
      <c r="AH18" s="625"/>
      <c r="AI18" s="625"/>
      <c r="AJ18" s="625"/>
      <c r="AK18" s="625"/>
      <c r="AL18" s="626">
        <v>18</v>
      </c>
      <c r="AM18" s="627"/>
      <c r="AN18" s="627"/>
      <c r="AO18" s="628"/>
      <c r="AP18" s="618" t="s">
        <v>264</v>
      </c>
      <c r="AQ18" s="619"/>
      <c r="AR18" s="619"/>
      <c r="AS18" s="619"/>
      <c r="AT18" s="619"/>
      <c r="AU18" s="619"/>
      <c r="AV18" s="619"/>
      <c r="AW18" s="619"/>
      <c r="AX18" s="619"/>
      <c r="AY18" s="619"/>
      <c r="AZ18" s="619"/>
      <c r="BA18" s="619"/>
      <c r="BB18" s="619"/>
      <c r="BC18" s="619"/>
      <c r="BD18" s="619"/>
      <c r="BE18" s="619"/>
      <c r="BF18" s="620"/>
      <c r="BG18" s="621" t="s">
        <v>228</v>
      </c>
      <c r="BH18" s="622"/>
      <c r="BI18" s="622"/>
      <c r="BJ18" s="622"/>
      <c r="BK18" s="622"/>
      <c r="BL18" s="622"/>
      <c r="BM18" s="622"/>
      <c r="BN18" s="623"/>
      <c r="BO18" s="624" t="s">
        <v>228</v>
      </c>
      <c r="BP18" s="624"/>
      <c r="BQ18" s="624"/>
      <c r="BR18" s="624"/>
      <c r="BS18" s="630" t="s">
        <v>228</v>
      </c>
      <c r="BT18" s="622"/>
      <c r="BU18" s="622"/>
      <c r="BV18" s="622"/>
      <c r="BW18" s="622"/>
      <c r="BX18" s="622"/>
      <c r="BY18" s="622"/>
      <c r="BZ18" s="622"/>
      <c r="CA18" s="622"/>
      <c r="CB18" s="631"/>
      <c r="CD18" s="636" t="s">
        <v>265</v>
      </c>
      <c r="CE18" s="637"/>
      <c r="CF18" s="637"/>
      <c r="CG18" s="637"/>
      <c r="CH18" s="637"/>
      <c r="CI18" s="637"/>
      <c r="CJ18" s="637"/>
      <c r="CK18" s="637"/>
      <c r="CL18" s="637"/>
      <c r="CM18" s="637"/>
      <c r="CN18" s="637"/>
      <c r="CO18" s="637"/>
      <c r="CP18" s="637"/>
      <c r="CQ18" s="638"/>
      <c r="CR18" s="621" t="s">
        <v>228</v>
      </c>
      <c r="CS18" s="622"/>
      <c r="CT18" s="622"/>
      <c r="CU18" s="622"/>
      <c r="CV18" s="622"/>
      <c r="CW18" s="622"/>
      <c r="CX18" s="622"/>
      <c r="CY18" s="623"/>
      <c r="CZ18" s="624" t="s">
        <v>234</v>
      </c>
      <c r="DA18" s="624"/>
      <c r="DB18" s="624"/>
      <c r="DC18" s="624"/>
      <c r="DD18" s="630" t="s">
        <v>228</v>
      </c>
      <c r="DE18" s="622"/>
      <c r="DF18" s="622"/>
      <c r="DG18" s="622"/>
      <c r="DH18" s="622"/>
      <c r="DI18" s="622"/>
      <c r="DJ18" s="622"/>
      <c r="DK18" s="622"/>
      <c r="DL18" s="622"/>
      <c r="DM18" s="622"/>
      <c r="DN18" s="622"/>
      <c r="DO18" s="622"/>
      <c r="DP18" s="623"/>
      <c r="DQ18" s="630" t="s">
        <v>228</v>
      </c>
      <c r="DR18" s="622"/>
      <c r="DS18" s="622"/>
      <c r="DT18" s="622"/>
      <c r="DU18" s="622"/>
      <c r="DV18" s="622"/>
      <c r="DW18" s="622"/>
      <c r="DX18" s="622"/>
      <c r="DY18" s="622"/>
      <c r="DZ18" s="622"/>
      <c r="EA18" s="622"/>
      <c r="EB18" s="622"/>
      <c r="EC18" s="631"/>
    </row>
    <row r="19" spans="2:133" ht="11.25" customHeight="1">
      <c r="B19" s="618" t="s">
        <v>266</v>
      </c>
      <c r="C19" s="619"/>
      <c r="D19" s="619"/>
      <c r="E19" s="619"/>
      <c r="F19" s="619"/>
      <c r="G19" s="619"/>
      <c r="H19" s="619"/>
      <c r="I19" s="619"/>
      <c r="J19" s="619"/>
      <c r="K19" s="619"/>
      <c r="L19" s="619"/>
      <c r="M19" s="619"/>
      <c r="N19" s="619"/>
      <c r="O19" s="619"/>
      <c r="P19" s="619"/>
      <c r="Q19" s="620"/>
      <c r="R19" s="621">
        <v>6336293</v>
      </c>
      <c r="S19" s="622"/>
      <c r="T19" s="622"/>
      <c r="U19" s="622"/>
      <c r="V19" s="622"/>
      <c r="W19" s="622"/>
      <c r="X19" s="622"/>
      <c r="Y19" s="623"/>
      <c r="Z19" s="624">
        <v>8.6</v>
      </c>
      <c r="AA19" s="624"/>
      <c r="AB19" s="624"/>
      <c r="AC19" s="624"/>
      <c r="AD19" s="625">
        <v>6336293</v>
      </c>
      <c r="AE19" s="625"/>
      <c r="AF19" s="625"/>
      <c r="AG19" s="625"/>
      <c r="AH19" s="625"/>
      <c r="AI19" s="625"/>
      <c r="AJ19" s="625"/>
      <c r="AK19" s="625"/>
      <c r="AL19" s="626">
        <v>18</v>
      </c>
      <c r="AM19" s="627"/>
      <c r="AN19" s="627"/>
      <c r="AO19" s="628"/>
      <c r="AP19" s="618" t="s">
        <v>267</v>
      </c>
      <c r="AQ19" s="619"/>
      <c r="AR19" s="619"/>
      <c r="AS19" s="619"/>
      <c r="AT19" s="619"/>
      <c r="AU19" s="619"/>
      <c r="AV19" s="619"/>
      <c r="AW19" s="619"/>
      <c r="AX19" s="619"/>
      <c r="AY19" s="619"/>
      <c r="AZ19" s="619"/>
      <c r="BA19" s="619"/>
      <c r="BB19" s="619"/>
      <c r="BC19" s="619"/>
      <c r="BD19" s="619"/>
      <c r="BE19" s="619"/>
      <c r="BF19" s="620"/>
      <c r="BG19" s="621">
        <v>1074852</v>
      </c>
      <c r="BH19" s="622"/>
      <c r="BI19" s="622"/>
      <c r="BJ19" s="622"/>
      <c r="BK19" s="622"/>
      <c r="BL19" s="622"/>
      <c r="BM19" s="622"/>
      <c r="BN19" s="623"/>
      <c r="BO19" s="624">
        <v>4.0999999999999996</v>
      </c>
      <c r="BP19" s="624"/>
      <c r="BQ19" s="624"/>
      <c r="BR19" s="624"/>
      <c r="BS19" s="630" t="s">
        <v>234</v>
      </c>
      <c r="BT19" s="622"/>
      <c r="BU19" s="622"/>
      <c r="BV19" s="622"/>
      <c r="BW19" s="622"/>
      <c r="BX19" s="622"/>
      <c r="BY19" s="622"/>
      <c r="BZ19" s="622"/>
      <c r="CA19" s="622"/>
      <c r="CB19" s="631"/>
      <c r="CD19" s="636" t="s">
        <v>268</v>
      </c>
      <c r="CE19" s="637"/>
      <c r="CF19" s="637"/>
      <c r="CG19" s="637"/>
      <c r="CH19" s="637"/>
      <c r="CI19" s="637"/>
      <c r="CJ19" s="637"/>
      <c r="CK19" s="637"/>
      <c r="CL19" s="637"/>
      <c r="CM19" s="637"/>
      <c r="CN19" s="637"/>
      <c r="CO19" s="637"/>
      <c r="CP19" s="637"/>
      <c r="CQ19" s="638"/>
      <c r="CR19" s="621" t="s">
        <v>228</v>
      </c>
      <c r="CS19" s="622"/>
      <c r="CT19" s="622"/>
      <c r="CU19" s="622"/>
      <c r="CV19" s="622"/>
      <c r="CW19" s="622"/>
      <c r="CX19" s="622"/>
      <c r="CY19" s="623"/>
      <c r="CZ19" s="624" t="s">
        <v>228</v>
      </c>
      <c r="DA19" s="624"/>
      <c r="DB19" s="624"/>
      <c r="DC19" s="624"/>
      <c r="DD19" s="630" t="s">
        <v>234</v>
      </c>
      <c r="DE19" s="622"/>
      <c r="DF19" s="622"/>
      <c r="DG19" s="622"/>
      <c r="DH19" s="622"/>
      <c r="DI19" s="622"/>
      <c r="DJ19" s="622"/>
      <c r="DK19" s="622"/>
      <c r="DL19" s="622"/>
      <c r="DM19" s="622"/>
      <c r="DN19" s="622"/>
      <c r="DO19" s="622"/>
      <c r="DP19" s="623"/>
      <c r="DQ19" s="630" t="s">
        <v>228</v>
      </c>
      <c r="DR19" s="622"/>
      <c r="DS19" s="622"/>
      <c r="DT19" s="622"/>
      <c r="DU19" s="622"/>
      <c r="DV19" s="622"/>
      <c r="DW19" s="622"/>
      <c r="DX19" s="622"/>
      <c r="DY19" s="622"/>
      <c r="DZ19" s="622"/>
      <c r="EA19" s="622"/>
      <c r="EB19" s="622"/>
      <c r="EC19" s="631"/>
    </row>
    <row r="20" spans="2:133" ht="11.25" customHeight="1">
      <c r="B20" s="618" t="s">
        <v>269</v>
      </c>
      <c r="C20" s="619"/>
      <c r="D20" s="619"/>
      <c r="E20" s="619"/>
      <c r="F20" s="619"/>
      <c r="G20" s="619"/>
      <c r="H20" s="619"/>
      <c r="I20" s="619"/>
      <c r="J20" s="619"/>
      <c r="K20" s="619"/>
      <c r="L20" s="619"/>
      <c r="M20" s="619"/>
      <c r="N20" s="619"/>
      <c r="O20" s="619"/>
      <c r="P20" s="619"/>
      <c r="Q20" s="620"/>
      <c r="R20" s="621">
        <v>841924</v>
      </c>
      <c r="S20" s="622"/>
      <c r="T20" s="622"/>
      <c r="U20" s="622"/>
      <c r="V20" s="622"/>
      <c r="W20" s="622"/>
      <c r="X20" s="622"/>
      <c r="Y20" s="623"/>
      <c r="Z20" s="624">
        <v>1.1000000000000001</v>
      </c>
      <c r="AA20" s="624"/>
      <c r="AB20" s="624"/>
      <c r="AC20" s="624"/>
      <c r="AD20" s="625" t="s">
        <v>130</v>
      </c>
      <c r="AE20" s="625"/>
      <c r="AF20" s="625"/>
      <c r="AG20" s="625"/>
      <c r="AH20" s="625"/>
      <c r="AI20" s="625"/>
      <c r="AJ20" s="625"/>
      <c r="AK20" s="625"/>
      <c r="AL20" s="626" t="s">
        <v>234</v>
      </c>
      <c r="AM20" s="627"/>
      <c r="AN20" s="627"/>
      <c r="AO20" s="628"/>
      <c r="AP20" s="618" t="s">
        <v>270</v>
      </c>
      <c r="AQ20" s="619"/>
      <c r="AR20" s="619"/>
      <c r="AS20" s="619"/>
      <c r="AT20" s="619"/>
      <c r="AU20" s="619"/>
      <c r="AV20" s="619"/>
      <c r="AW20" s="619"/>
      <c r="AX20" s="619"/>
      <c r="AY20" s="619"/>
      <c r="AZ20" s="619"/>
      <c r="BA20" s="619"/>
      <c r="BB20" s="619"/>
      <c r="BC20" s="619"/>
      <c r="BD20" s="619"/>
      <c r="BE20" s="619"/>
      <c r="BF20" s="620"/>
      <c r="BG20" s="621">
        <v>1074852</v>
      </c>
      <c r="BH20" s="622"/>
      <c r="BI20" s="622"/>
      <c r="BJ20" s="622"/>
      <c r="BK20" s="622"/>
      <c r="BL20" s="622"/>
      <c r="BM20" s="622"/>
      <c r="BN20" s="623"/>
      <c r="BO20" s="624">
        <v>4.0999999999999996</v>
      </c>
      <c r="BP20" s="624"/>
      <c r="BQ20" s="624"/>
      <c r="BR20" s="624"/>
      <c r="BS20" s="630" t="s">
        <v>234</v>
      </c>
      <c r="BT20" s="622"/>
      <c r="BU20" s="622"/>
      <c r="BV20" s="622"/>
      <c r="BW20" s="622"/>
      <c r="BX20" s="622"/>
      <c r="BY20" s="622"/>
      <c r="BZ20" s="622"/>
      <c r="CA20" s="622"/>
      <c r="CB20" s="631"/>
      <c r="CD20" s="636" t="s">
        <v>271</v>
      </c>
      <c r="CE20" s="637"/>
      <c r="CF20" s="637"/>
      <c r="CG20" s="637"/>
      <c r="CH20" s="637"/>
      <c r="CI20" s="637"/>
      <c r="CJ20" s="637"/>
      <c r="CK20" s="637"/>
      <c r="CL20" s="637"/>
      <c r="CM20" s="637"/>
      <c r="CN20" s="637"/>
      <c r="CO20" s="637"/>
      <c r="CP20" s="637"/>
      <c r="CQ20" s="638"/>
      <c r="CR20" s="621">
        <v>70762188</v>
      </c>
      <c r="CS20" s="622"/>
      <c r="CT20" s="622"/>
      <c r="CU20" s="622"/>
      <c r="CV20" s="622"/>
      <c r="CW20" s="622"/>
      <c r="CX20" s="622"/>
      <c r="CY20" s="623"/>
      <c r="CZ20" s="624">
        <v>100</v>
      </c>
      <c r="DA20" s="624"/>
      <c r="DB20" s="624"/>
      <c r="DC20" s="624"/>
      <c r="DD20" s="630">
        <v>14820103</v>
      </c>
      <c r="DE20" s="622"/>
      <c r="DF20" s="622"/>
      <c r="DG20" s="622"/>
      <c r="DH20" s="622"/>
      <c r="DI20" s="622"/>
      <c r="DJ20" s="622"/>
      <c r="DK20" s="622"/>
      <c r="DL20" s="622"/>
      <c r="DM20" s="622"/>
      <c r="DN20" s="622"/>
      <c r="DO20" s="622"/>
      <c r="DP20" s="623"/>
      <c r="DQ20" s="630">
        <v>42913632</v>
      </c>
      <c r="DR20" s="622"/>
      <c r="DS20" s="622"/>
      <c r="DT20" s="622"/>
      <c r="DU20" s="622"/>
      <c r="DV20" s="622"/>
      <c r="DW20" s="622"/>
      <c r="DX20" s="622"/>
      <c r="DY20" s="622"/>
      <c r="DZ20" s="622"/>
      <c r="EA20" s="622"/>
      <c r="EB20" s="622"/>
      <c r="EC20" s="631"/>
    </row>
    <row r="21" spans="2:133" ht="11.25" customHeight="1">
      <c r="B21" s="618" t="s">
        <v>272</v>
      </c>
      <c r="C21" s="619"/>
      <c r="D21" s="619"/>
      <c r="E21" s="619"/>
      <c r="F21" s="619"/>
      <c r="G21" s="619"/>
      <c r="H21" s="619"/>
      <c r="I21" s="619"/>
      <c r="J21" s="619"/>
      <c r="K21" s="619"/>
      <c r="L21" s="619"/>
      <c r="M21" s="619"/>
      <c r="N21" s="619"/>
      <c r="O21" s="619"/>
      <c r="P21" s="619"/>
      <c r="Q21" s="620"/>
      <c r="R21" s="621" t="s">
        <v>130</v>
      </c>
      <c r="S21" s="622"/>
      <c r="T21" s="622"/>
      <c r="U21" s="622"/>
      <c r="V21" s="622"/>
      <c r="W21" s="622"/>
      <c r="X21" s="622"/>
      <c r="Y21" s="623"/>
      <c r="Z21" s="624" t="s">
        <v>130</v>
      </c>
      <c r="AA21" s="624"/>
      <c r="AB21" s="624"/>
      <c r="AC21" s="624"/>
      <c r="AD21" s="625" t="s">
        <v>228</v>
      </c>
      <c r="AE21" s="625"/>
      <c r="AF21" s="625"/>
      <c r="AG21" s="625"/>
      <c r="AH21" s="625"/>
      <c r="AI21" s="625"/>
      <c r="AJ21" s="625"/>
      <c r="AK21" s="625"/>
      <c r="AL21" s="626" t="s">
        <v>234</v>
      </c>
      <c r="AM21" s="627"/>
      <c r="AN21" s="627"/>
      <c r="AO21" s="628"/>
      <c r="AP21" s="639" t="s">
        <v>273</v>
      </c>
      <c r="AQ21" s="640"/>
      <c r="AR21" s="640"/>
      <c r="AS21" s="640"/>
      <c r="AT21" s="640"/>
      <c r="AU21" s="640"/>
      <c r="AV21" s="640"/>
      <c r="AW21" s="640"/>
      <c r="AX21" s="640"/>
      <c r="AY21" s="640"/>
      <c r="AZ21" s="640"/>
      <c r="BA21" s="640"/>
      <c r="BB21" s="640"/>
      <c r="BC21" s="640"/>
      <c r="BD21" s="640"/>
      <c r="BE21" s="640"/>
      <c r="BF21" s="641"/>
      <c r="BG21" s="621">
        <v>1798</v>
      </c>
      <c r="BH21" s="622"/>
      <c r="BI21" s="622"/>
      <c r="BJ21" s="622"/>
      <c r="BK21" s="622"/>
      <c r="BL21" s="622"/>
      <c r="BM21" s="622"/>
      <c r="BN21" s="623"/>
      <c r="BO21" s="624">
        <v>0</v>
      </c>
      <c r="BP21" s="624"/>
      <c r="BQ21" s="624"/>
      <c r="BR21" s="624"/>
      <c r="BS21" s="630" t="s">
        <v>228</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274</v>
      </c>
      <c r="C22" s="619"/>
      <c r="D22" s="619"/>
      <c r="E22" s="619"/>
      <c r="F22" s="619"/>
      <c r="G22" s="619"/>
      <c r="H22" s="619"/>
      <c r="I22" s="619"/>
      <c r="J22" s="619"/>
      <c r="K22" s="619"/>
      <c r="L22" s="619"/>
      <c r="M22" s="619"/>
      <c r="N22" s="619"/>
      <c r="O22" s="619"/>
      <c r="P22" s="619"/>
      <c r="Q22" s="620"/>
      <c r="R22" s="621">
        <v>37006255</v>
      </c>
      <c r="S22" s="622"/>
      <c r="T22" s="622"/>
      <c r="U22" s="622"/>
      <c r="V22" s="622"/>
      <c r="W22" s="622"/>
      <c r="X22" s="622"/>
      <c r="Y22" s="623"/>
      <c r="Z22" s="624">
        <v>50.1</v>
      </c>
      <c r="AA22" s="624"/>
      <c r="AB22" s="624"/>
      <c r="AC22" s="624"/>
      <c r="AD22" s="625">
        <v>35091277</v>
      </c>
      <c r="AE22" s="625"/>
      <c r="AF22" s="625"/>
      <c r="AG22" s="625"/>
      <c r="AH22" s="625"/>
      <c r="AI22" s="625"/>
      <c r="AJ22" s="625"/>
      <c r="AK22" s="625"/>
      <c r="AL22" s="626">
        <v>99.7</v>
      </c>
      <c r="AM22" s="627"/>
      <c r="AN22" s="627"/>
      <c r="AO22" s="628"/>
      <c r="AP22" s="639" t="s">
        <v>275</v>
      </c>
      <c r="AQ22" s="640"/>
      <c r="AR22" s="640"/>
      <c r="AS22" s="640"/>
      <c r="AT22" s="640"/>
      <c r="AU22" s="640"/>
      <c r="AV22" s="640"/>
      <c r="AW22" s="640"/>
      <c r="AX22" s="640"/>
      <c r="AY22" s="640"/>
      <c r="AZ22" s="640"/>
      <c r="BA22" s="640"/>
      <c r="BB22" s="640"/>
      <c r="BC22" s="640"/>
      <c r="BD22" s="640"/>
      <c r="BE22" s="640"/>
      <c r="BF22" s="641"/>
      <c r="BG22" s="621" t="s">
        <v>228</v>
      </c>
      <c r="BH22" s="622"/>
      <c r="BI22" s="622"/>
      <c r="BJ22" s="622"/>
      <c r="BK22" s="622"/>
      <c r="BL22" s="622"/>
      <c r="BM22" s="622"/>
      <c r="BN22" s="623"/>
      <c r="BO22" s="624" t="s">
        <v>130</v>
      </c>
      <c r="BP22" s="624"/>
      <c r="BQ22" s="624"/>
      <c r="BR22" s="624"/>
      <c r="BS22" s="630" t="s">
        <v>228</v>
      </c>
      <c r="BT22" s="622"/>
      <c r="BU22" s="622"/>
      <c r="BV22" s="622"/>
      <c r="BW22" s="622"/>
      <c r="BX22" s="622"/>
      <c r="BY22" s="622"/>
      <c r="BZ22" s="622"/>
      <c r="CA22" s="622"/>
      <c r="CB22" s="631"/>
      <c r="CD22" s="603" t="s">
        <v>276</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277</v>
      </c>
      <c r="C23" s="619"/>
      <c r="D23" s="619"/>
      <c r="E23" s="619"/>
      <c r="F23" s="619"/>
      <c r="G23" s="619"/>
      <c r="H23" s="619"/>
      <c r="I23" s="619"/>
      <c r="J23" s="619"/>
      <c r="K23" s="619"/>
      <c r="L23" s="619"/>
      <c r="M23" s="619"/>
      <c r="N23" s="619"/>
      <c r="O23" s="619"/>
      <c r="P23" s="619"/>
      <c r="Q23" s="620"/>
      <c r="R23" s="621">
        <v>22610</v>
      </c>
      <c r="S23" s="622"/>
      <c r="T23" s="622"/>
      <c r="U23" s="622"/>
      <c r="V23" s="622"/>
      <c r="W23" s="622"/>
      <c r="X23" s="622"/>
      <c r="Y23" s="623"/>
      <c r="Z23" s="624">
        <v>0</v>
      </c>
      <c r="AA23" s="624"/>
      <c r="AB23" s="624"/>
      <c r="AC23" s="624"/>
      <c r="AD23" s="625">
        <v>22610</v>
      </c>
      <c r="AE23" s="625"/>
      <c r="AF23" s="625"/>
      <c r="AG23" s="625"/>
      <c r="AH23" s="625"/>
      <c r="AI23" s="625"/>
      <c r="AJ23" s="625"/>
      <c r="AK23" s="625"/>
      <c r="AL23" s="626">
        <v>0.1</v>
      </c>
      <c r="AM23" s="627"/>
      <c r="AN23" s="627"/>
      <c r="AO23" s="628"/>
      <c r="AP23" s="639" t="s">
        <v>278</v>
      </c>
      <c r="AQ23" s="640"/>
      <c r="AR23" s="640"/>
      <c r="AS23" s="640"/>
      <c r="AT23" s="640"/>
      <c r="AU23" s="640"/>
      <c r="AV23" s="640"/>
      <c r="AW23" s="640"/>
      <c r="AX23" s="640"/>
      <c r="AY23" s="640"/>
      <c r="AZ23" s="640"/>
      <c r="BA23" s="640"/>
      <c r="BB23" s="640"/>
      <c r="BC23" s="640"/>
      <c r="BD23" s="640"/>
      <c r="BE23" s="640"/>
      <c r="BF23" s="641"/>
      <c r="BG23" s="621">
        <v>1073054</v>
      </c>
      <c r="BH23" s="622"/>
      <c r="BI23" s="622"/>
      <c r="BJ23" s="622"/>
      <c r="BK23" s="622"/>
      <c r="BL23" s="622"/>
      <c r="BM23" s="622"/>
      <c r="BN23" s="623"/>
      <c r="BO23" s="624">
        <v>4.0999999999999996</v>
      </c>
      <c r="BP23" s="624"/>
      <c r="BQ23" s="624"/>
      <c r="BR23" s="624"/>
      <c r="BS23" s="630" t="s">
        <v>228</v>
      </c>
      <c r="BT23" s="622"/>
      <c r="BU23" s="622"/>
      <c r="BV23" s="622"/>
      <c r="BW23" s="622"/>
      <c r="BX23" s="622"/>
      <c r="BY23" s="622"/>
      <c r="BZ23" s="622"/>
      <c r="CA23" s="622"/>
      <c r="CB23" s="631"/>
      <c r="CD23" s="603" t="s">
        <v>216</v>
      </c>
      <c r="CE23" s="604"/>
      <c r="CF23" s="604"/>
      <c r="CG23" s="604"/>
      <c r="CH23" s="604"/>
      <c r="CI23" s="604"/>
      <c r="CJ23" s="604"/>
      <c r="CK23" s="604"/>
      <c r="CL23" s="604"/>
      <c r="CM23" s="604"/>
      <c r="CN23" s="604"/>
      <c r="CO23" s="604"/>
      <c r="CP23" s="604"/>
      <c r="CQ23" s="605"/>
      <c r="CR23" s="603" t="s">
        <v>279</v>
      </c>
      <c r="CS23" s="604"/>
      <c r="CT23" s="604"/>
      <c r="CU23" s="604"/>
      <c r="CV23" s="604"/>
      <c r="CW23" s="604"/>
      <c r="CX23" s="604"/>
      <c r="CY23" s="605"/>
      <c r="CZ23" s="603" t="s">
        <v>280</v>
      </c>
      <c r="DA23" s="604"/>
      <c r="DB23" s="604"/>
      <c r="DC23" s="605"/>
      <c r="DD23" s="603" t="s">
        <v>281</v>
      </c>
      <c r="DE23" s="604"/>
      <c r="DF23" s="604"/>
      <c r="DG23" s="604"/>
      <c r="DH23" s="604"/>
      <c r="DI23" s="604"/>
      <c r="DJ23" s="604"/>
      <c r="DK23" s="605"/>
      <c r="DL23" s="651" t="s">
        <v>282</v>
      </c>
      <c r="DM23" s="652"/>
      <c r="DN23" s="652"/>
      <c r="DO23" s="652"/>
      <c r="DP23" s="652"/>
      <c r="DQ23" s="652"/>
      <c r="DR23" s="652"/>
      <c r="DS23" s="652"/>
      <c r="DT23" s="652"/>
      <c r="DU23" s="652"/>
      <c r="DV23" s="653"/>
      <c r="DW23" s="603" t="s">
        <v>283</v>
      </c>
      <c r="DX23" s="604"/>
      <c r="DY23" s="604"/>
      <c r="DZ23" s="604"/>
      <c r="EA23" s="604"/>
      <c r="EB23" s="604"/>
      <c r="EC23" s="605"/>
    </row>
    <row r="24" spans="2:133" ht="11.25" customHeight="1">
      <c r="B24" s="618" t="s">
        <v>284</v>
      </c>
      <c r="C24" s="619"/>
      <c r="D24" s="619"/>
      <c r="E24" s="619"/>
      <c r="F24" s="619"/>
      <c r="G24" s="619"/>
      <c r="H24" s="619"/>
      <c r="I24" s="619"/>
      <c r="J24" s="619"/>
      <c r="K24" s="619"/>
      <c r="L24" s="619"/>
      <c r="M24" s="619"/>
      <c r="N24" s="619"/>
      <c r="O24" s="619"/>
      <c r="P24" s="619"/>
      <c r="Q24" s="620"/>
      <c r="R24" s="621">
        <v>325367</v>
      </c>
      <c r="S24" s="622"/>
      <c r="T24" s="622"/>
      <c r="U24" s="622"/>
      <c r="V24" s="622"/>
      <c r="W24" s="622"/>
      <c r="X24" s="622"/>
      <c r="Y24" s="623"/>
      <c r="Z24" s="624">
        <v>0.4</v>
      </c>
      <c r="AA24" s="624"/>
      <c r="AB24" s="624"/>
      <c r="AC24" s="624"/>
      <c r="AD24" s="625" t="s">
        <v>228</v>
      </c>
      <c r="AE24" s="625"/>
      <c r="AF24" s="625"/>
      <c r="AG24" s="625"/>
      <c r="AH24" s="625"/>
      <c r="AI24" s="625"/>
      <c r="AJ24" s="625"/>
      <c r="AK24" s="625"/>
      <c r="AL24" s="626" t="s">
        <v>228</v>
      </c>
      <c r="AM24" s="627"/>
      <c r="AN24" s="627"/>
      <c r="AO24" s="628"/>
      <c r="AP24" s="639" t="s">
        <v>285</v>
      </c>
      <c r="AQ24" s="640"/>
      <c r="AR24" s="640"/>
      <c r="AS24" s="640"/>
      <c r="AT24" s="640"/>
      <c r="AU24" s="640"/>
      <c r="AV24" s="640"/>
      <c r="AW24" s="640"/>
      <c r="AX24" s="640"/>
      <c r="AY24" s="640"/>
      <c r="AZ24" s="640"/>
      <c r="BA24" s="640"/>
      <c r="BB24" s="640"/>
      <c r="BC24" s="640"/>
      <c r="BD24" s="640"/>
      <c r="BE24" s="640"/>
      <c r="BF24" s="641"/>
      <c r="BG24" s="621" t="s">
        <v>234</v>
      </c>
      <c r="BH24" s="622"/>
      <c r="BI24" s="622"/>
      <c r="BJ24" s="622"/>
      <c r="BK24" s="622"/>
      <c r="BL24" s="622"/>
      <c r="BM24" s="622"/>
      <c r="BN24" s="623"/>
      <c r="BO24" s="624" t="s">
        <v>234</v>
      </c>
      <c r="BP24" s="624"/>
      <c r="BQ24" s="624"/>
      <c r="BR24" s="624"/>
      <c r="BS24" s="630" t="s">
        <v>234</v>
      </c>
      <c r="BT24" s="622"/>
      <c r="BU24" s="622"/>
      <c r="BV24" s="622"/>
      <c r="BW24" s="622"/>
      <c r="BX24" s="622"/>
      <c r="BY24" s="622"/>
      <c r="BZ24" s="622"/>
      <c r="CA24" s="622"/>
      <c r="CB24" s="631"/>
      <c r="CD24" s="632" t="s">
        <v>286</v>
      </c>
      <c r="CE24" s="633"/>
      <c r="CF24" s="633"/>
      <c r="CG24" s="633"/>
      <c r="CH24" s="633"/>
      <c r="CI24" s="633"/>
      <c r="CJ24" s="633"/>
      <c r="CK24" s="633"/>
      <c r="CL24" s="633"/>
      <c r="CM24" s="633"/>
      <c r="CN24" s="633"/>
      <c r="CO24" s="633"/>
      <c r="CP24" s="633"/>
      <c r="CQ24" s="634"/>
      <c r="CR24" s="610">
        <v>30373820</v>
      </c>
      <c r="CS24" s="611"/>
      <c r="CT24" s="611"/>
      <c r="CU24" s="611"/>
      <c r="CV24" s="611"/>
      <c r="CW24" s="611"/>
      <c r="CX24" s="611"/>
      <c r="CY24" s="612"/>
      <c r="CZ24" s="615">
        <v>42.9</v>
      </c>
      <c r="DA24" s="616"/>
      <c r="DB24" s="616"/>
      <c r="DC24" s="635"/>
      <c r="DD24" s="654">
        <v>20711539</v>
      </c>
      <c r="DE24" s="611"/>
      <c r="DF24" s="611"/>
      <c r="DG24" s="611"/>
      <c r="DH24" s="611"/>
      <c r="DI24" s="611"/>
      <c r="DJ24" s="611"/>
      <c r="DK24" s="612"/>
      <c r="DL24" s="654">
        <v>20613534</v>
      </c>
      <c r="DM24" s="611"/>
      <c r="DN24" s="611"/>
      <c r="DO24" s="611"/>
      <c r="DP24" s="611"/>
      <c r="DQ24" s="611"/>
      <c r="DR24" s="611"/>
      <c r="DS24" s="611"/>
      <c r="DT24" s="611"/>
      <c r="DU24" s="611"/>
      <c r="DV24" s="612"/>
      <c r="DW24" s="615">
        <v>55.3</v>
      </c>
      <c r="DX24" s="616"/>
      <c r="DY24" s="616"/>
      <c r="DZ24" s="616"/>
      <c r="EA24" s="616"/>
      <c r="EB24" s="616"/>
      <c r="EC24" s="617"/>
    </row>
    <row r="25" spans="2:133" ht="11.25" customHeight="1">
      <c r="B25" s="618" t="s">
        <v>287</v>
      </c>
      <c r="C25" s="619"/>
      <c r="D25" s="619"/>
      <c r="E25" s="619"/>
      <c r="F25" s="619"/>
      <c r="G25" s="619"/>
      <c r="H25" s="619"/>
      <c r="I25" s="619"/>
      <c r="J25" s="619"/>
      <c r="K25" s="619"/>
      <c r="L25" s="619"/>
      <c r="M25" s="619"/>
      <c r="N25" s="619"/>
      <c r="O25" s="619"/>
      <c r="P25" s="619"/>
      <c r="Q25" s="620"/>
      <c r="R25" s="621">
        <v>1181526</v>
      </c>
      <c r="S25" s="622"/>
      <c r="T25" s="622"/>
      <c r="U25" s="622"/>
      <c r="V25" s="622"/>
      <c r="W25" s="622"/>
      <c r="X25" s="622"/>
      <c r="Y25" s="623"/>
      <c r="Z25" s="624">
        <v>1.6</v>
      </c>
      <c r="AA25" s="624"/>
      <c r="AB25" s="624"/>
      <c r="AC25" s="624"/>
      <c r="AD25" s="625">
        <v>42819</v>
      </c>
      <c r="AE25" s="625"/>
      <c r="AF25" s="625"/>
      <c r="AG25" s="625"/>
      <c r="AH25" s="625"/>
      <c r="AI25" s="625"/>
      <c r="AJ25" s="625"/>
      <c r="AK25" s="625"/>
      <c r="AL25" s="626">
        <v>0.1</v>
      </c>
      <c r="AM25" s="627"/>
      <c r="AN25" s="627"/>
      <c r="AO25" s="628"/>
      <c r="AP25" s="639" t="s">
        <v>288</v>
      </c>
      <c r="AQ25" s="640"/>
      <c r="AR25" s="640"/>
      <c r="AS25" s="640"/>
      <c r="AT25" s="640"/>
      <c r="AU25" s="640"/>
      <c r="AV25" s="640"/>
      <c r="AW25" s="640"/>
      <c r="AX25" s="640"/>
      <c r="AY25" s="640"/>
      <c r="AZ25" s="640"/>
      <c r="BA25" s="640"/>
      <c r="BB25" s="640"/>
      <c r="BC25" s="640"/>
      <c r="BD25" s="640"/>
      <c r="BE25" s="640"/>
      <c r="BF25" s="641"/>
      <c r="BG25" s="621" t="s">
        <v>234</v>
      </c>
      <c r="BH25" s="622"/>
      <c r="BI25" s="622"/>
      <c r="BJ25" s="622"/>
      <c r="BK25" s="622"/>
      <c r="BL25" s="622"/>
      <c r="BM25" s="622"/>
      <c r="BN25" s="623"/>
      <c r="BO25" s="624" t="s">
        <v>234</v>
      </c>
      <c r="BP25" s="624"/>
      <c r="BQ25" s="624"/>
      <c r="BR25" s="624"/>
      <c r="BS25" s="630" t="s">
        <v>234</v>
      </c>
      <c r="BT25" s="622"/>
      <c r="BU25" s="622"/>
      <c r="BV25" s="622"/>
      <c r="BW25" s="622"/>
      <c r="BX25" s="622"/>
      <c r="BY25" s="622"/>
      <c r="BZ25" s="622"/>
      <c r="CA25" s="622"/>
      <c r="CB25" s="631"/>
      <c r="CD25" s="636" t="s">
        <v>289</v>
      </c>
      <c r="CE25" s="637"/>
      <c r="CF25" s="637"/>
      <c r="CG25" s="637"/>
      <c r="CH25" s="637"/>
      <c r="CI25" s="637"/>
      <c r="CJ25" s="637"/>
      <c r="CK25" s="637"/>
      <c r="CL25" s="637"/>
      <c r="CM25" s="637"/>
      <c r="CN25" s="637"/>
      <c r="CO25" s="637"/>
      <c r="CP25" s="637"/>
      <c r="CQ25" s="638"/>
      <c r="CR25" s="621">
        <v>10597201</v>
      </c>
      <c r="CS25" s="657"/>
      <c r="CT25" s="657"/>
      <c r="CU25" s="657"/>
      <c r="CV25" s="657"/>
      <c r="CW25" s="657"/>
      <c r="CX25" s="657"/>
      <c r="CY25" s="658"/>
      <c r="CZ25" s="626">
        <v>15</v>
      </c>
      <c r="DA25" s="655"/>
      <c r="DB25" s="655"/>
      <c r="DC25" s="659"/>
      <c r="DD25" s="630">
        <v>9857657</v>
      </c>
      <c r="DE25" s="657"/>
      <c r="DF25" s="657"/>
      <c r="DG25" s="657"/>
      <c r="DH25" s="657"/>
      <c r="DI25" s="657"/>
      <c r="DJ25" s="657"/>
      <c r="DK25" s="658"/>
      <c r="DL25" s="630">
        <v>9807209</v>
      </c>
      <c r="DM25" s="657"/>
      <c r="DN25" s="657"/>
      <c r="DO25" s="657"/>
      <c r="DP25" s="657"/>
      <c r="DQ25" s="657"/>
      <c r="DR25" s="657"/>
      <c r="DS25" s="657"/>
      <c r="DT25" s="657"/>
      <c r="DU25" s="657"/>
      <c r="DV25" s="658"/>
      <c r="DW25" s="626">
        <v>26.3</v>
      </c>
      <c r="DX25" s="655"/>
      <c r="DY25" s="655"/>
      <c r="DZ25" s="655"/>
      <c r="EA25" s="655"/>
      <c r="EB25" s="655"/>
      <c r="EC25" s="656"/>
    </row>
    <row r="26" spans="2:133" ht="11.25" customHeight="1">
      <c r="B26" s="618" t="s">
        <v>290</v>
      </c>
      <c r="C26" s="619"/>
      <c r="D26" s="619"/>
      <c r="E26" s="619"/>
      <c r="F26" s="619"/>
      <c r="G26" s="619"/>
      <c r="H26" s="619"/>
      <c r="I26" s="619"/>
      <c r="J26" s="619"/>
      <c r="K26" s="619"/>
      <c r="L26" s="619"/>
      <c r="M26" s="619"/>
      <c r="N26" s="619"/>
      <c r="O26" s="619"/>
      <c r="P26" s="619"/>
      <c r="Q26" s="620"/>
      <c r="R26" s="621">
        <v>141151</v>
      </c>
      <c r="S26" s="622"/>
      <c r="T26" s="622"/>
      <c r="U26" s="622"/>
      <c r="V26" s="622"/>
      <c r="W26" s="622"/>
      <c r="X26" s="622"/>
      <c r="Y26" s="623"/>
      <c r="Z26" s="624">
        <v>0.2</v>
      </c>
      <c r="AA26" s="624"/>
      <c r="AB26" s="624"/>
      <c r="AC26" s="624"/>
      <c r="AD26" s="625" t="s">
        <v>234</v>
      </c>
      <c r="AE26" s="625"/>
      <c r="AF26" s="625"/>
      <c r="AG26" s="625"/>
      <c r="AH26" s="625"/>
      <c r="AI26" s="625"/>
      <c r="AJ26" s="625"/>
      <c r="AK26" s="625"/>
      <c r="AL26" s="626" t="s">
        <v>228</v>
      </c>
      <c r="AM26" s="627"/>
      <c r="AN26" s="627"/>
      <c r="AO26" s="628"/>
      <c r="AP26" s="639" t="s">
        <v>291</v>
      </c>
      <c r="AQ26" s="660"/>
      <c r="AR26" s="660"/>
      <c r="AS26" s="660"/>
      <c r="AT26" s="660"/>
      <c r="AU26" s="660"/>
      <c r="AV26" s="660"/>
      <c r="AW26" s="660"/>
      <c r="AX26" s="660"/>
      <c r="AY26" s="660"/>
      <c r="AZ26" s="660"/>
      <c r="BA26" s="660"/>
      <c r="BB26" s="660"/>
      <c r="BC26" s="660"/>
      <c r="BD26" s="660"/>
      <c r="BE26" s="660"/>
      <c r="BF26" s="641"/>
      <c r="BG26" s="621" t="s">
        <v>234</v>
      </c>
      <c r="BH26" s="622"/>
      <c r="BI26" s="622"/>
      <c r="BJ26" s="622"/>
      <c r="BK26" s="622"/>
      <c r="BL26" s="622"/>
      <c r="BM26" s="622"/>
      <c r="BN26" s="623"/>
      <c r="BO26" s="624" t="s">
        <v>228</v>
      </c>
      <c r="BP26" s="624"/>
      <c r="BQ26" s="624"/>
      <c r="BR26" s="624"/>
      <c r="BS26" s="630" t="s">
        <v>234</v>
      </c>
      <c r="BT26" s="622"/>
      <c r="BU26" s="622"/>
      <c r="BV26" s="622"/>
      <c r="BW26" s="622"/>
      <c r="BX26" s="622"/>
      <c r="BY26" s="622"/>
      <c r="BZ26" s="622"/>
      <c r="CA26" s="622"/>
      <c r="CB26" s="631"/>
      <c r="CD26" s="636" t="s">
        <v>292</v>
      </c>
      <c r="CE26" s="637"/>
      <c r="CF26" s="637"/>
      <c r="CG26" s="637"/>
      <c r="CH26" s="637"/>
      <c r="CI26" s="637"/>
      <c r="CJ26" s="637"/>
      <c r="CK26" s="637"/>
      <c r="CL26" s="637"/>
      <c r="CM26" s="637"/>
      <c r="CN26" s="637"/>
      <c r="CO26" s="637"/>
      <c r="CP26" s="637"/>
      <c r="CQ26" s="638"/>
      <c r="CR26" s="621">
        <v>7141090</v>
      </c>
      <c r="CS26" s="622"/>
      <c r="CT26" s="622"/>
      <c r="CU26" s="622"/>
      <c r="CV26" s="622"/>
      <c r="CW26" s="622"/>
      <c r="CX26" s="622"/>
      <c r="CY26" s="623"/>
      <c r="CZ26" s="626">
        <v>10.1</v>
      </c>
      <c r="DA26" s="655"/>
      <c r="DB26" s="655"/>
      <c r="DC26" s="659"/>
      <c r="DD26" s="630">
        <v>6551548</v>
      </c>
      <c r="DE26" s="622"/>
      <c r="DF26" s="622"/>
      <c r="DG26" s="622"/>
      <c r="DH26" s="622"/>
      <c r="DI26" s="622"/>
      <c r="DJ26" s="622"/>
      <c r="DK26" s="623"/>
      <c r="DL26" s="630" t="s">
        <v>228</v>
      </c>
      <c r="DM26" s="622"/>
      <c r="DN26" s="622"/>
      <c r="DO26" s="622"/>
      <c r="DP26" s="622"/>
      <c r="DQ26" s="622"/>
      <c r="DR26" s="622"/>
      <c r="DS26" s="622"/>
      <c r="DT26" s="622"/>
      <c r="DU26" s="622"/>
      <c r="DV26" s="623"/>
      <c r="DW26" s="626" t="s">
        <v>130</v>
      </c>
      <c r="DX26" s="655"/>
      <c r="DY26" s="655"/>
      <c r="DZ26" s="655"/>
      <c r="EA26" s="655"/>
      <c r="EB26" s="655"/>
      <c r="EC26" s="656"/>
    </row>
    <row r="27" spans="2:133" ht="11.25" customHeight="1">
      <c r="B27" s="618" t="s">
        <v>293</v>
      </c>
      <c r="C27" s="619"/>
      <c r="D27" s="619"/>
      <c r="E27" s="619"/>
      <c r="F27" s="619"/>
      <c r="G27" s="619"/>
      <c r="H27" s="619"/>
      <c r="I27" s="619"/>
      <c r="J27" s="619"/>
      <c r="K27" s="619"/>
      <c r="L27" s="619"/>
      <c r="M27" s="619"/>
      <c r="N27" s="619"/>
      <c r="O27" s="619"/>
      <c r="P27" s="619"/>
      <c r="Q27" s="620"/>
      <c r="R27" s="621">
        <v>8644582</v>
      </c>
      <c r="S27" s="622"/>
      <c r="T27" s="622"/>
      <c r="U27" s="622"/>
      <c r="V27" s="622"/>
      <c r="W27" s="622"/>
      <c r="X27" s="622"/>
      <c r="Y27" s="623"/>
      <c r="Z27" s="624">
        <v>11.7</v>
      </c>
      <c r="AA27" s="624"/>
      <c r="AB27" s="624"/>
      <c r="AC27" s="624"/>
      <c r="AD27" s="625" t="s">
        <v>130</v>
      </c>
      <c r="AE27" s="625"/>
      <c r="AF27" s="625"/>
      <c r="AG27" s="625"/>
      <c r="AH27" s="625"/>
      <c r="AI27" s="625"/>
      <c r="AJ27" s="625"/>
      <c r="AK27" s="625"/>
      <c r="AL27" s="626" t="s">
        <v>130</v>
      </c>
      <c r="AM27" s="627"/>
      <c r="AN27" s="627"/>
      <c r="AO27" s="628"/>
      <c r="AP27" s="618" t="s">
        <v>294</v>
      </c>
      <c r="AQ27" s="619"/>
      <c r="AR27" s="619"/>
      <c r="AS27" s="619"/>
      <c r="AT27" s="619"/>
      <c r="AU27" s="619"/>
      <c r="AV27" s="619"/>
      <c r="AW27" s="619"/>
      <c r="AX27" s="619"/>
      <c r="AY27" s="619"/>
      <c r="AZ27" s="619"/>
      <c r="BA27" s="619"/>
      <c r="BB27" s="619"/>
      <c r="BC27" s="619"/>
      <c r="BD27" s="619"/>
      <c r="BE27" s="619"/>
      <c r="BF27" s="620"/>
      <c r="BG27" s="621">
        <v>26105809</v>
      </c>
      <c r="BH27" s="622"/>
      <c r="BI27" s="622"/>
      <c r="BJ27" s="622"/>
      <c r="BK27" s="622"/>
      <c r="BL27" s="622"/>
      <c r="BM27" s="622"/>
      <c r="BN27" s="623"/>
      <c r="BO27" s="624">
        <v>100</v>
      </c>
      <c r="BP27" s="624"/>
      <c r="BQ27" s="624"/>
      <c r="BR27" s="624"/>
      <c r="BS27" s="630">
        <v>660369</v>
      </c>
      <c r="BT27" s="622"/>
      <c r="BU27" s="622"/>
      <c r="BV27" s="622"/>
      <c r="BW27" s="622"/>
      <c r="BX27" s="622"/>
      <c r="BY27" s="622"/>
      <c r="BZ27" s="622"/>
      <c r="CA27" s="622"/>
      <c r="CB27" s="631"/>
      <c r="CD27" s="636" t="s">
        <v>295</v>
      </c>
      <c r="CE27" s="637"/>
      <c r="CF27" s="637"/>
      <c r="CG27" s="637"/>
      <c r="CH27" s="637"/>
      <c r="CI27" s="637"/>
      <c r="CJ27" s="637"/>
      <c r="CK27" s="637"/>
      <c r="CL27" s="637"/>
      <c r="CM27" s="637"/>
      <c r="CN27" s="637"/>
      <c r="CO27" s="637"/>
      <c r="CP27" s="637"/>
      <c r="CQ27" s="638"/>
      <c r="CR27" s="621">
        <v>11300054</v>
      </c>
      <c r="CS27" s="657"/>
      <c r="CT27" s="657"/>
      <c r="CU27" s="657"/>
      <c r="CV27" s="657"/>
      <c r="CW27" s="657"/>
      <c r="CX27" s="657"/>
      <c r="CY27" s="658"/>
      <c r="CZ27" s="626">
        <v>16</v>
      </c>
      <c r="DA27" s="655"/>
      <c r="DB27" s="655"/>
      <c r="DC27" s="659"/>
      <c r="DD27" s="630">
        <v>3392589</v>
      </c>
      <c r="DE27" s="657"/>
      <c r="DF27" s="657"/>
      <c r="DG27" s="657"/>
      <c r="DH27" s="657"/>
      <c r="DI27" s="657"/>
      <c r="DJ27" s="657"/>
      <c r="DK27" s="658"/>
      <c r="DL27" s="630">
        <v>3345032</v>
      </c>
      <c r="DM27" s="657"/>
      <c r="DN27" s="657"/>
      <c r="DO27" s="657"/>
      <c r="DP27" s="657"/>
      <c r="DQ27" s="657"/>
      <c r="DR27" s="657"/>
      <c r="DS27" s="657"/>
      <c r="DT27" s="657"/>
      <c r="DU27" s="657"/>
      <c r="DV27" s="658"/>
      <c r="DW27" s="626">
        <v>9</v>
      </c>
      <c r="DX27" s="655"/>
      <c r="DY27" s="655"/>
      <c r="DZ27" s="655"/>
      <c r="EA27" s="655"/>
      <c r="EB27" s="655"/>
      <c r="EC27" s="656"/>
    </row>
    <row r="28" spans="2:133" ht="11.25" customHeight="1">
      <c r="B28" s="663" t="s">
        <v>296</v>
      </c>
      <c r="C28" s="664"/>
      <c r="D28" s="664"/>
      <c r="E28" s="664"/>
      <c r="F28" s="664"/>
      <c r="G28" s="664"/>
      <c r="H28" s="664"/>
      <c r="I28" s="664"/>
      <c r="J28" s="664"/>
      <c r="K28" s="664"/>
      <c r="L28" s="664"/>
      <c r="M28" s="664"/>
      <c r="N28" s="664"/>
      <c r="O28" s="664"/>
      <c r="P28" s="664"/>
      <c r="Q28" s="665"/>
      <c r="R28" s="621" t="s">
        <v>234</v>
      </c>
      <c r="S28" s="622"/>
      <c r="T28" s="622"/>
      <c r="U28" s="622"/>
      <c r="V28" s="622"/>
      <c r="W28" s="622"/>
      <c r="X28" s="622"/>
      <c r="Y28" s="623"/>
      <c r="Z28" s="624" t="s">
        <v>228</v>
      </c>
      <c r="AA28" s="624"/>
      <c r="AB28" s="624"/>
      <c r="AC28" s="624"/>
      <c r="AD28" s="625" t="s">
        <v>228</v>
      </c>
      <c r="AE28" s="625"/>
      <c r="AF28" s="625"/>
      <c r="AG28" s="625"/>
      <c r="AH28" s="625"/>
      <c r="AI28" s="625"/>
      <c r="AJ28" s="625"/>
      <c r="AK28" s="625"/>
      <c r="AL28" s="626" t="s">
        <v>234</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297</v>
      </c>
      <c r="CE28" s="637"/>
      <c r="CF28" s="637"/>
      <c r="CG28" s="637"/>
      <c r="CH28" s="637"/>
      <c r="CI28" s="637"/>
      <c r="CJ28" s="637"/>
      <c r="CK28" s="637"/>
      <c r="CL28" s="637"/>
      <c r="CM28" s="637"/>
      <c r="CN28" s="637"/>
      <c r="CO28" s="637"/>
      <c r="CP28" s="637"/>
      <c r="CQ28" s="638"/>
      <c r="CR28" s="621">
        <v>8476565</v>
      </c>
      <c r="CS28" s="622"/>
      <c r="CT28" s="622"/>
      <c r="CU28" s="622"/>
      <c r="CV28" s="622"/>
      <c r="CW28" s="622"/>
      <c r="CX28" s="622"/>
      <c r="CY28" s="623"/>
      <c r="CZ28" s="626">
        <v>12</v>
      </c>
      <c r="DA28" s="655"/>
      <c r="DB28" s="655"/>
      <c r="DC28" s="659"/>
      <c r="DD28" s="630">
        <v>7461293</v>
      </c>
      <c r="DE28" s="622"/>
      <c r="DF28" s="622"/>
      <c r="DG28" s="622"/>
      <c r="DH28" s="622"/>
      <c r="DI28" s="622"/>
      <c r="DJ28" s="622"/>
      <c r="DK28" s="623"/>
      <c r="DL28" s="630">
        <v>7461293</v>
      </c>
      <c r="DM28" s="622"/>
      <c r="DN28" s="622"/>
      <c r="DO28" s="622"/>
      <c r="DP28" s="622"/>
      <c r="DQ28" s="622"/>
      <c r="DR28" s="622"/>
      <c r="DS28" s="622"/>
      <c r="DT28" s="622"/>
      <c r="DU28" s="622"/>
      <c r="DV28" s="623"/>
      <c r="DW28" s="626">
        <v>20</v>
      </c>
      <c r="DX28" s="655"/>
      <c r="DY28" s="655"/>
      <c r="DZ28" s="655"/>
      <c r="EA28" s="655"/>
      <c r="EB28" s="655"/>
      <c r="EC28" s="656"/>
    </row>
    <row r="29" spans="2:133" ht="11.25" customHeight="1">
      <c r="B29" s="618" t="s">
        <v>298</v>
      </c>
      <c r="C29" s="619"/>
      <c r="D29" s="619"/>
      <c r="E29" s="619"/>
      <c r="F29" s="619"/>
      <c r="G29" s="619"/>
      <c r="H29" s="619"/>
      <c r="I29" s="619"/>
      <c r="J29" s="619"/>
      <c r="K29" s="619"/>
      <c r="L29" s="619"/>
      <c r="M29" s="619"/>
      <c r="N29" s="619"/>
      <c r="O29" s="619"/>
      <c r="P29" s="619"/>
      <c r="Q29" s="620"/>
      <c r="R29" s="621">
        <v>4284216</v>
      </c>
      <c r="S29" s="622"/>
      <c r="T29" s="622"/>
      <c r="U29" s="622"/>
      <c r="V29" s="622"/>
      <c r="W29" s="622"/>
      <c r="X29" s="622"/>
      <c r="Y29" s="623"/>
      <c r="Z29" s="624">
        <v>5.8</v>
      </c>
      <c r="AA29" s="624"/>
      <c r="AB29" s="624"/>
      <c r="AC29" s="624"/>
      <c r="AD29" s="625" t="s">
        <v>234</v>
      </c>
      <c r="AE29" s="625"/>
      <c r="AF29" s="625"/>
      <c r="AG29" s="625"/>
      <c r="AH29" s="625"/>
      <c r="AI29" s="625"/>
      <c r="AJ29" s="625"/>
      <c r="AK29" s="625"/>
      <c r="AL29" s="626" t="s">
        <v>130</v>
      </c>
      <c r="AM29" s="627"/>
      <c r="AN29" s="627"/>
      <c r="AO29" s="628"/>
      <c r="AP29" s="600" t="s">
        <v>216</v>
      </c>
      <c r="AQ29" s="601"/>
      <c r="AR29" s="601"/>
      <c r="AS29" s="601"/>
      <c r="AT29" s="601"/>
      <c r="AU29" s="601"/>
      <c r="AV29" s="601"/>
      <c r="AW29" s="601"/>
      <c r="AX29" s="601"/>
      <c r="AY29" s="601"/>
      <c r="AZ29" s="601"/>
      <c r="BA29" s="601"/>
      <c r="BB29" s="601"/>
      <c r="BC29" s="601"/>
      <c r="BD29" s="601"/>
      <c r="BE29" s="601"/>
      <c r="BF29" s="602"/>
      <c r="BG29" s="600" t="s">
        <v>299</v>
      </c>
      <c r="BH29" s="661"/>
      <c r="BI29" s="661"/>
      <c r="BJ29" s="661"/>
      <c r="BK29" s="661"/>
      <c r="BL29" s="661"/>
      <c r="BM29" s="661"/>
      <c r="BN29" s="661"/>
      <c r="BO29" s="661"/>
      <c r="BP29" s="661"/>
      <c r="BQ29" s="662"/>
      <c r="BR29" s="600" t="s">
        <v>300</v>
      </c>
      <c r="BS29" s="661"/>
      <c r="BT29" s="661"/>
      <c r="BU29" s="661"/>
      <c r="BV29" s="661"/>
      <c r="BW29" s="661"/>
      <c r="BX29" s="661"/>
      <c r="BY29" s="661"/>
      <c r="BZ29" s="661"/>
      <c r="CA29" s="661"/>
      <c r="CB29" s="662"/>
      <c r="CD29" s="684" t="s">
        <v>301</v>
      </c>
      <c r="CE29" s="685"/>
      <c r="CF29" s="636" t="s">
        <v>302</v>
      </c>
      <c r="CG29" s="637"/>
      <c r="CH29" s="637"/>
      <c r="CI29" s="637"/>
      <c r="CJ29" s="637"/>
      <c r="CK29" s="637"/>
      <c r="CL29" s="637"/>
      <c r="CM29" s="637"/>
      <c r="CN29" s="637"/>
      <c r="CO29" s="637"/>
      <c r="CP29" s="637"/>
      <c r="CQ29" s="638"/>
      <c r="CR29" s="621">
        <v>8476565</v>
      </c>
      <c r="CS29" s="657"/>
      <c r="CT29" s="657"/>
      <c r="CU29" s="657"/>
      <c r="CV29" s="657"/>
      <c r="CW29" s="657"/>
      <c r="CX29" s="657"/>
      <c r="CY29" s="658"/>
      <c r="CZ29" s="626">
        <v>12</v>
      </c>
      <c r="DA29" s="655"/>
      <c r="DB29" s="655"/>
      <c r="DC29" s="659"/>
      <c r="DD29" s="630">
        <v>7461293</v>
      </c>
      <c r="DE29" s="657"/>
      <c r="DF29" s="657"/>
      <c r="DG29" s="657"/>
      <c r="DH29" s="657"/>
      <c r="DI29" s="657"/>
      <c r="DJ29" s="657"/>
      <c r="DK29" s="658"/>
      <c r="DL29" s="630">
        <v>7461293</v>
      </c>
      <c r="DM29" s="657"/>
      <c r="DN29" s="657"/>
      <c r="DO29" s="657"/>
      <c r="DP29" s="657"/>
      <c r="DQ29" s="657"/>
      <c r="DR29" s="657"/>
      <c r="DS29" s="657"/>
      <c r="DT29" s="657"/>
      <c r="DU29" s="657"/>
      <c r="DV29" s="658"/>
      <c r="DW29" s="626">
        <v>20</v>
      </c>
      <c r="DX29" s="655"/>
      <c r="DY29" s="655"/>
      <c r="DZ29" s="655"/>
      <c r="EA29" s="655"/>
      <c r="EB29" s="655"/>
      <c r="EC29" s="656"/>
    </row>
    <row r="30" spans="2:133" ht="11.25" customHeight="1">
      <c r="B30" s="618" t="s">
        <v>303</v>
      </c>
      <c r="C30" s="619"/>
      <c r="D30" s="619"/>
      <c r="E30" s="619"/>
      <c r="F30" s="619"/>
      <c r="G30" s="619"/>
      <c r="H30" s="619"/>
      <c r="I30" s="619"/>
      <c r="J30" s="619"/>
      <c r="K30" s="619"/>
      <c r="L30" s="619"/>
      <c r="M30" s="619"/>
      <c r="N30" s="619"/>
      <c r="O30" s="619"/>
      <c r="P30" s="619"/>
      <c r="Q30" s="620"/>
      <c r="R30" s="621">
        <v>192737</v>
      </c>
      <c r="S30" s="622"/>
      <c r="T30" s="622"/>
      <c r="U30" s="622"/>
      <c r="V30" s="622"/>
      <c r="W30" s="622"/>
      <c r="X30" s="622"/>
      <c r="Y30" s="623"/>
      <c r="Z30" s="624">
        <v>0.3</v>
      </c>
      <c r="AA30" s="624"/>
      <c r="AB30" s="624"/>
      <c r="AC30" s="624"/>
      <c r="AD30" s="625">
        <v>52405</v>
      </c>
      <c r="AE30" s="625"/>
      <c r="AF30" s="625"/>
      <c r="AG30" s="625"/>
      <c r="AH30" s="625"/>
      <c r="AI30" s="625"/>
      <c r="AJ30" s="625"/>
      <c r="AK30" s="625"/>
      <c r="AL30" s="626">
        <v>0.1</v>
      </c>
      <c r="AM30" s="627"/>
      <c r="AN30" s="627"/>
      <c r="AO30" s="628"/>
      <c r="AP30" s="669" t="s">
        <v>304</v>
      </c>
      <c r="AQ30" s="670"/>
      <c r="AR30" s="670"/>
      <c r="AS30" s="670"/>
      <c r="AT30" s="675" t="s">
        <v>305</v>
      </c>
      <c r="AU30" s="210"/>
      <c r="AV30" s="210"/>
      <c r="AW30" s="210"/>
      <c r="AX30" s="607" t="s">
        <v>180</v>
      </c>
      <c r="AY30" s="608"/>
      <c r="AZ30" s="608"/>
      <c r="BA30" s="608"/>
      <c r="BB30" s="608"/>
      <c r="BC30" s="608"/>
      <c r="BD30" s="608"/>
      <c r="BE30" s="608"/>
      <c r="BF30" s="609"/>
      <c r="BG30" s="681">
        <v>99.3</v>
      </c>
      <c r="BH30" s="682"/>
      <c r="BI30" s="682"/>
      <c r="BJ30" s="682"/>
      <c r="BK30" s="682"/>
      <c r="BL30" s="682"/>
      <c r="BM30" s="616">
        <v>96.7</v>
      </c>
      <c r="BN30" s="682"/>
      <c r="BO30" s="682"/>
      <c r="BP30" s="682"/>
      <c r="BQ30" s="683"/>
      <c r="BR30" s="681">
        <v>99.2</v>
      </c>
      <c r="BS30" s="682"/>
      <c r="BT30" s="682"/>
      <c r="BU30" s="682"/>
      <c r="BV30" s="682"/>
      <c r="BW30" s="682"/>
      <c r="BX30" s="616">
        <v>96.2</v>
      </c>
      <c r="BY30" s="682"/>
      <c r="BZ30" s="682"/>
      <c r="CA30" s="682"/>
      <c r="CB30" s="683"/>
      <c r="CD30" s="686"/>
      <c r="CE30" s="687"/>
      <c r="CF30" s="636" t="s">
        <v>306</v>
      </c>
      <c r="CG30" s="637"/>
      <c r="CH30" s="637"/>
      <c r="CI30" s="637"/>
      <c r="CJ30" s="637"/>
      <c r="CK30" s="637"/>
      <c r="CL30" s="637"/>
      <c r="CM30" s="637"/>
      <c r="CN30" s="637"/>
      <c r="CO30" s="637"/>
      <c r="CP30" s="637"/>
      <c r="CQ30" s="638"/>
      <c r="CR30" s="621">
        <v>7832786</v>
      </c>
      <c r="CS30" s="622"/>
      <c r="CT30" s="622"/>
      <c r="CU30" s="622"/>
      <c r="CV30" s="622"/>
      <c r="CW30" s="622"/>
      <c r="CX30" s="622"/>
      <c r="CY30" s="623"/>
      <c r="CZ30" s="626">
        <v>11.1</v>
      </c>
      <c r="DA30" s="655"/>
      <c r="DB30" s="655"/>
      <c r="DC30" s="659"/>
      <c r="DD30" s="630">
        <v>6843629</v>
      </c>
      <c r="DE30" s="622"/>
      <c r="DF30" s="622"/>
      <c r="DG30" s="622"/>
      <c r="DH30" s="622"/>
      <c r="DI30" s="622"/>
      <c r="DJ30" s="622"/>
      <c r="DK30" s="623"/>
      <c r="DL30" s="630">
        <v>6843629</v>
      </c>
      <c r="DM30" s="622"/>
      <c r="DN30" s="622"/>
      <c r="DO30" s="622"/>
      <c r="DP30" s="622"/>
      <c r="DQ30" s="622"/>
      <c r="DR30" s="622"/>
      <c r="DS30" s="622"/>
      <c r="DT30" s="622"/>
      <c r="DU30" s="622"/>
      <c r="DV30" s="623"/>
      <c r="DW30" s="626">
        <v>18.399999999999999</v>
      </c>
      <c r="DX30" s="655"/>
      <c r="DY30" s="655"/>
      <c r="DZ30" s="655"/>
      <c r="EA30" s="655"/>
      <c r="EB30" s="655"/>
      <c r="EC30" s="656"/>
    </row>
    <row r="31" spans="2:133" ht="11.25" customHeight="1">
      <c r="B31" s="618" t="s">
        <v>307</v>
      </c>
      <c r="C31" s="619"/>
      <c r="D31" s="619"/>
      <c r="E31" s="619"/>
      <c r="F31" s="619"/>
      <c r="G31" s="619"/>
      <c r="H31" s="619"/>
      <c r="I31" s="619"/>
      <c r="J31" s="619"/>
      <c r="K31" s="619"/>
      <c r="L31" s="619"/>
      <c r="M31" s="619"/>
      <c r="N31" s="619"/>
      <c r="O31" s="619"/>
      <c r="P31" s="619"/>
      <c r="Q31" s="620"/>
      <c r="R31" s="621">
        <v>42782</v>
      </c>
      <c r="S31" s="622"/>
      <c r="T31" s="622"/>
      <c r="U31" s="622"/>
      <c r="V31" s="622"/>
      <c r="W31" s="622"/>
      <c r="X31" s="622"/>
      <c r="Y31" s="623"/>
      <c r="Z31" s="624">
        <v>0.1</v>
      </c>
      <c r="AA31" s="624"/>
      <c r="AB31" s="624"/>
      <c r="AC31" s="624"/>
      <c r="AD31" s="625" t="s">
        <v>234</v>
      </c>
      <c r="AE31" s="625"/>
      <c r="AF31" s="625"/>
      <c r="AG31" s="625"/>
      <c r="AH31" s="625"/>
      <c r="AI31" s="625"/>
      <c r="AJ31" s="625"/>
      <c r="AK31" s="625"/>
      <c r="AL31" s="626" t="s">
        <v>228</v>
      </c>
      <c r="AM31" s="627"/>
      <c r="AN31" s="627"/>
      <c r="AO31" s="628"/>
      <c r="AP31" s="671"/>
      <c r="AQ31" s="672"/>
      <c r="AR31" s="672"/>
      <c r="AS31" s="672"/>
      <c r="AT31" s="676"/>
      <c r="AU31" s="209" t="s">
        <v>308</v>
      </c>
      <c r="AV31" s="209"/>
      <c r="AW31" s="209"/>
      <c r="AX31" s="618" t="s">
        <v>309</v>
      </c>
      <c r="AY31" s="619"/>
      <c r="AZ31" s="619"/>
      <c r="BA31" s="619"/>
      <c r="BB31" s="619"/>
      <c r="BC31" s="619"/>
      <c r="BD31" s="619"/>
      <c r="BE31" s="619"/>
      <c r="BF31" s="620"/>
      <c r="BG31" s="678">
        <v>99.1</v>
      </c>
      <c r="BH31" s="657"/>
      <c r="BI31" s="657"/>
      <c r="BJ31" s="657"/>
      <c r="BK31" s="657"/>
      <c r="BL31" s="657"/>
      <c r="BM31" s="627">
        <v>96.3</v>
      </c>
      <c r="BN31" s="679"/>
      <c r="BO31" s="679"/>
      <c r="BP31" s="679"/>
      <c r="BQ31" s="680"/>
      <c r="BR31" s="678">
        <v>99</v>
      </c>
      <c r="BS31" s="657"/>
      <c r="BT31" s="657"/>
      <c r="BU31" s="657"/>
      <c r="BV31" s="657"/>
      <c r="BW31" s="657"/>
      <c r="BX31" s="627">
        <v>95.4</v>
      </c>
      <c r="BY31" s="679"/>
      <c r="BZ31" s="679"/>
      <c r="CA31" s="679"/>
      <c r="CB31" s="680"/>
      <c r="CD31" s="686"/>
      <c r="CE31" s="687"/>
      <c r="CF31" s="636" t="s">
        <v>310</v>
      </c>
      <c r="CG31" s="637"/>
      <c r="CH31" s="637"/>
      <c r="CI31" s="637"/>
      <c r="CJ31" s="637"/>
      <c r="CK31" s="637"/>
      <c r="CL31" s="637"/>
      <c r="CM31" s="637"/>
      <c r="CN31" s="637"/>
      <c r="CO31" s="637"/>
      <c r="CP31" s="637"/>
      <c r="CQ31" s="638"/>
      <c r="CR31" s="621">
        <v>643779</v>
      </c>
      <c r="CS31" s="657"/>
      <c r="CT31" s="657"/>
      <c r="CU31" s="657"/>
      <c r="CV31" s="657"/>
      <c r="CW31" s="657"/>
      <c r="CX31" s="657"/>
      <c r="CY31" s="658"/>
      <c r="CZ31" s="626">
        <v>0.9</v>
      </c>
      <c r="DA31" s="655"/>
      <c r="DB31" s="655"/>
      <c r="DC31" s="659"/>
      <c r="DD31" s="630">
        <v>617664</v>
      </c>
      <c r="DE31" s="657"/>
      <c r="DF31" s="657"/>
      <c r="DG31" s="657"/>
      <c r="DH31" s="657"/>
      <c r="DI31" s="657"/>
      <c r="DJ31" s="657"/>
      <c r="DK31" s="658"/>
      <c r="DL31" s="630">
        <v>617664</v>
      </c>
      <c r="DM31" s="657"/>
      <c r="DN31" s="657"/>
      <c r="DO31" s="657"/>
      <c r="DP31" s="657"/>
      <c r="DQ31" s="657"/>
      <c r="DR31" s="657"/>
      <c r="DS31" s="657"/>
      <c r="DT31" s="657"/>
      <c r="DU31" s="657"/>
      <c r="DV31" s="658"/>
      <c r="DW31" s="626">
        <v>1.7</v>
      </c>
      <c r="DX31" s="655"/>
      <c r="DY31" s="655"/>
      <c r="DZ31" s="655"/>
      <c r="EA31" s="655"/>
      <c r="EB31" s="655"/>
      <c r="EC31" s="656"/>
    </row>
    <row r="32" spans="2:133" ht="11.25" customHeight="1">
      <c r="B32" s="618" t="s">
        <v>311</v>
      </c>
      <c r="C32" s="619"/>
      <c r="D32" s="619"/>
      <c r="E32" s="619"/>
      <c r="F32" s="619"/>
      <c r="G32" s="619"/>
      <c r="H32" s="619"/>
      <c r="I32" s="619"/>
      <c r="J32" s="619"/>
      <c r="K32" s="619"/>
      <c r="L32" s="619"/>
      <c r="M32" s="619"/>
      <c r="N32" s="619"/>
      <c r="O32" s="619"/>
      <c r="P32" s="619"/>
      <c r="Q32" s="620"/>
      <c r="R32" s="621">
        <v>5352254</v>
      </c>
      <c r="S32" s="622"/>
      <c r="T32" s="622"/>
      <c r="U32" s="622"/>
      <c r="V32" s="622"/>
      <c r="W32" s="622"/>
      <c r="X32" s="622"/>
      <c r="Y32" s="623"/>
      <c r="Z32" s="624">
        <v>7.2</v>
      </c>
      <c r="AA32" s="624"/>
      <c r="AB32" s="624"/>
      <c r="AC32" s="624"/>
      <c r="AD32" s="625" t="s">
        <v>130</v>
      </c>
      <c r="AE32" s="625"/>
      <c r="AF32" s="625"/>
      <c r="AG32" s="625"/>
      <c r="AH32" s="625"/>
      <c r="AI32" s="625"/>
      <c r="AJ32" s="625"/>
      <c r="AK32" s="625"/>
      <c r="AL32" s="626" t="s">
        <v>234</v>
      </c>
      <c r="AM32" s="627"/>
      <c r="AN32" s="627"/>
      <c r="AO32" s="628"/>
      <c r="AP32" s="673"/>
      <c r="AQ32" s="674"/>
      <c r="AR32" s="674"/>
      <c r="AS32" s="674"/>
      <c r="AT32" s="677"/>
      <c r="AU32" s="211"/>
      <c r="AV32" s="211"/>
      <c r="AW32" s="211"/>
      <c r="AX32" s="666" t="s">
        <v>312</v>
      </c>
      <c r="AY32" s="667"/>
      <c r="AZ32" s="667"/>
      <c r="BA32" s="667"/>
      <c r="BB32" s="667"/>
      <c r="BC32" s="667"/>
      <c r="BD32" s="667"/>
      <c r="BE32" s="667"/>
      <c r="BF32" s="668"/>
      <c r="BG32" s="690">
        <v>99.4</v>
      </c>
      <c r="BH32" s="691"/>
      <c r="BI32" s="691"/>
      <c r="BJ32" s="691"/>
      <c r="BK32" s="691"/>
      <c r="BL32" s="691"/>
      <c r="BM32" s="692">
        <v>96.9</v>
      </c>
      <c r="BN32" s="691"/>
      <c r="BO32" s="691"/>
      <c r="BP32" s="691"/>
      <c r="BQ32" s="693"/>
      <c r="BR32" s="690">
        <v>99.4</v>
      </c>
      <c r="BS32" s="691"/>
      <c r="BT32" s="691"/>
      <c r="BU32" s="691"/>
      <c r="BV32" s="691"/>
      <c r="BW32" s="691"/>
      <c r="BX32" s="692">
        <v>96.6</v>
      </c>
      <c r="BY32" s="691"/>
      <c r="BZ32" s="691"/>
      <c r="CA32" s="691"/>
      <c r="CB32" s="693"/>
      <c r="CD32" s="688"/>
      <c r="CE32" s="689"/>
      <c r="CF32" s="636" t="s">
        <v>313</v>
      </c>
      <c r="CG32" s="637"/>
      <c r="CH32" s="637"/>
      <c r="CI32" s="637"/>
      <c r="CJ32" s="637"/>
      <c r="CK32" s="637"/>
      <c r="CL32" s="637"/>
      <c r="CM32" s="637"/>
      <c r="CN32" s="637"/>
      <c r="CO32" s="637"/>
      <c r="CP32" s="637"/>
      <c r="CQ32" s="638"/>
      <c r="CR32" s="621" t="s">
        <v>228</v>
      </c>
      <c r="CS32" s="622"/>
      <c r="CT32" s="622"/>
      <c r="CU32" s="622"/>
      <c r="CV32" s="622"/>
      <c r="CW32" s="622"/>
      <c r="CX32" s="622"/>
      <c r="CY32" s="623"/>
      <c r="CZ32" s="626" t="s">
        <v>228</v>
      </c>
      <c r="DA32" s="655"/>
      <c r="DB32" s="655"/>
      <c r="DC32" s="659"/>
      <c r="DD32" s="630" t="s">
        <v>228</v>
      </c>
      <c r="DE32" s="622"/>
      <c r="DF32" s="622"/>
      <c r="DG32" s="622"/>
      <c r="DH32" s="622"/>
      <c r="DI32" s="622"/>
      <c r="DJ32" s="622"/>
      <c r="DK32" s="623"/>
      <c r="DL32" s="630" t="s">
        <v>228</v>
      </c>
      <c r="DM32" s="622"/>
      <c r="DN32" s="622"/>
      <c r="DO32" s="622"/>
      <c r="DP32" s="622"/>
      <c r="DQ32" s="622"/>
      <c r="DR32" s="622"/>
      <c r="DS32" s="622"/>
      <c r="DT32" s="622"/>
      <c r="DU32" s="622"/>
      <c r="DV32" s="623"/>
      <c r="DW32" s="626" t="s">
        <v>234</v>
      </c>
      <c r="DX32" s="655"/>
      <c r="DY32" s="655"/>
      <c r="DZ32" s="655"/>
      <c r="EA32" s="655"/>
      <c r="EB32" s="655"/>
      <c r="EC32" s="656"/>
    </row>
    <row r="33" spans="2:133" ht="11.25" customHeight="1">
      <c r="B33" s="618" t="s">
        <v>314</v>
      </c>
      <c r="C33" s="619"/>
      <c r="D33" s="619"/>
      <c r="E33" s="619"/>
      <c r="F33" s="619"/>
      <c r="G33" s="619"/>
      <c r="H33" s="619"/>
      <c r="I33" s="619"/>
      <c r="J33" s="619"/>
      <c r="K33" s="619"/>
      <c r="L33" s="619"/>
      <c r="M33" s="619"/>
      <c r="N33" s="619"/>
      <c r="O33" s="619"/>
      <c r="P33" s="619"/>
      <c r="Q33" s="620"/>
      <c r="R33" s="621">
        <v>1854379</v>
      </c>
      <c r="S33" s="622"/>
      <c r="T33" s="622"/>
      <c r="U33" s="622"/>
      <c r="V33" s="622"/>
      <c r="W33" s="622"/>
      <c r="X33" s="622"/>
      <c r="Y33" s="623"/>
      <c r="Z33" s="624">
        <v>2.5</v>
      </c>
      <c r="AA33" s="624"/>
      <c r="AB33" s="624"/>
      <c r="AC33" s="624"/>
      <c r="AD33" s="625" t="s">
        <v>228</v>
      </c>
      <c r="AE33" s="625"/>
      <c r="AF33" s="625"/>
      <c r="AG33" s="625"/>
      <c r="AH33" s="625"/>
      <c r="AI33" s="625"/>
      <c r="AJ33" s="625"/>
      <c r="AK33" s="625"/>
      <c r="AL33" s="626" t="s">
        <v>234</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315</v>
      </c>
      <c r="CE33" s="637"/>
      <c r="CF33" s="637"/>
      <c r="CG33" s="637"/>
      <c r="CH33" s="637"/>
      <c r="CI33" s="637"/>
      <c r="CJ33" s="637"/>
      <c r="CK33" s="637"/>
      <c r="CL33" s="637"/>
      <c r="CM33" s="637"/>
      <c r="CN33" s="637"/>
      <c r="CO33" s="637"/>
      <c r="CP33" s="637"/>
      <c r="CQ33" s="638"/>
      <c r="CR33" s="621">
        <v>25451154</v>
      </c>
      <c r="CS33" s="657"/>
      <c r="CT33" s="657"/>
      <c r="CU33" s="657"/>
      <c r="CV33" s="657"/>
      <c r="CW33" s="657"/>
      <c r="CX33" s="657"/>
      <c r="CY33" s="658"/>
      <c r="CZ33" s="626">
        <v>36</v>
      </c>
      <c r="DA33" s="655"/>
      <c r="DB33" s="655"/>
      <c r="DC33" s="659"/>
      <c r="DD33" s="630">
        <v>20553758</v>
      </c>
      <c r="DE33" s="657"/>
      <c r="DF33" s="657"/>
      <c r="DG33" s="657"/>
      <c r="DH33" s="657"/>
      <c r="DI33" s="657"/>
      <c r="DJ33" s="657"/>
      <c r="DK33" s="658"/>
      <c r="DL33" s="630">
        <v>15174723</v>
      </c>
      <c r="DM33" s="657"/>
      <c r="DN33" s="657"/>
      <c r="DO33" s="657"/>
      <c r="DP33" s="657"/>
      <c r="DQ33" s="657"/>
      <c r="DR33" s="657"/>
      <c r="DS33" s="657"/>
      <c r="DT33" s="657"/>
      <c r="DU33" s="657"/>
      <c r="DV33" s="658"/>
      <c r="DW33" s="626">
        <v>40.700000000000003</v>
      </c>
      <c r="DX33" s="655"/>
      <c r="DY33" s="655"/>
      <c r="DZ33" s="655"/>
      <c r="EA33" s="655"/>
      <c r="EB33" s="655"/>
      <c r="EC33" s="656"/>
    </row>
    <row r="34" spans="2:133" ht="11.25" customHeight="1">
      <c r="B34" s="618" t="s">
        <v>316</v>
      </c>
      <c r="C34" s="619"/>
      <c r="D34" s="619"/>
      <c r="E34" s="619"/>
      <c r="F34" s="619"/>
      <c r="G34" s="619"/>
      <c r="H34" s="619"/>
      <c r="I34" s="619"/>
      <c r="J34" s="619"/>
      <c r="K34" s="619"/>
      <c r="L34" s="619"/>
      <c r="M34" s="619"/>
      <c r="N34" s="619"/>
      <c r="O34" s="619"/>
      <c r="P34" s="619"/>
      <c r="Q34" s="620"/>
      <c r="R34" s="621">
        <v>4211886</v>
      </c>
      <c r="S34" s="622"/>
      <c r="T34" s="622"/>
      <c r="U34" s="622"/>
      <c r="V34" s="622"/>
      <c r="W34" s="622"/>
      <c r="X34" s="622"/>
      <c r="Y34" s="623"/>
      <c r="Z34" s="624">
        <v>5.7</v>
      </c>
      <c r="AA34" s="624"/>
      <c r="AB34" s="624"/>
      <c r="AC34" s="624"/>
      <c r="AD34" s="625">
        <v>2572</v>
      </c>
      <c r="AE34" s="625"/>
      <c r="AF34" s="625"/>
      <c r="AG34" s="625"/>
      <c r="AH34" s="625"/>
      <c r="AI34" s="625"/>
      <c r="AJ34" s="625"/>
      <c r="AK34" s="625"/>
      <c r="AL34" s="626">
        <v>0</v>
      </c>
      <c r="AM34" s="627"/>
      <c r="AN34" s="627"/>
      <c r="AO34" s="628"/>
      <c r="AP34" s="214"/>
      <c r="AQ34" s="600" t="s">
        <v>317</v>
      </c>
      <c r="AR34" s="601"/>
      <c r="AS34" s="601"/>
      <c r="AT34" s="601"/>
      <c r="AU34" s="601"/>
      <c r="AV34" s="601"/>
      <c r="AW34" s="601"/>
      <c r="AX34" s="601"/>
      <c r="AY34" s="601"/>
      <c r="AZ34" s="601"/>
      <c r="BA34" s="601"/>
      <c r="BB34" s="601"/>
      <c r="BC34" s="601"/>
      <c r="BD34" s="601"/>
      <c r="BE34" s="601"/>
      <c r="BF34" s="602"/>
      <c r="BG34" s="600" t="s">
        <v>318</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319</v>
      </c>
      <c r="CE34" s="637"/>
      <c r="CF34" s="637"/>
      <c r="CG34" s="637"/>
      <c r="CH34" s="637"/>
      <c r="CI34" s="637"/>
      <c r="CJ34" s="637"/>
      <c r="CK34" s="637"/>
      <c r="CL34" s="637"/>
      <c r="CM34" s="637"/>
      <c r="CN34" s="637"/>
      <c r="CO34" s="637"/>
      <c r="CP34" s="637"/>
      <c r="CQ34" s="638"/>
      <c r="CR34" s="621">
        <v>9029336</v>
      </c>
      <c r="CS34" s="622"/>
      <c r="CT34" s="622"/>
      <c r="CU34" s="622"/>
      <c r="CV34" s="622"/>
      <c r="CW34" s="622"/>
      <c r="CX34" s="622"/>
      <c r="CY34" s="623"/>
      <c r="CZ34" s="626">
        <v>12.8</v>
      </c>
      <c r="DA34" s="655"/>
      <c r="DB34" s="655"/>
      <c r="DC34" s="659"/>
      <c r="DD34" s="630">
        <v>6849896</v>
      </c>
      <c r="DE34" s="622"/>
      <c r="DF34" s="622"/>
      <c r="DG34" s="622"/>
      <c r="DH34" s="622"/>
      <c r="DI34" s="622"/>
      <c r="DJ34" s="622"/>
      <c r="DK34" s="623"/>
      <c r="DL34" s="630">
        <v>6020063</v>
      </c>
      <c r="DM34" s="622"/>
      <c r="DN34" s="622"/>
      <c r="DO34" s="622"/>
      <c r="DP34" s="622"/>
      <c r="DQ34" s="622"/>
      <c r="DR34" s="622"/>
      <c r="DS34" s="622"/>
      <c r="DT34" s="622"/>
      <c r="DU34" s="622"/>
      <c r="DV34" s="623"/>
      <c r="DW34" s="626">
        <v>16.2</v>
      </c>
      <c r="DX34" s="655"/>
      <c r="DY34" s="655"/>
      <c r="DZ34" s="655"/>
      <c r="EA34" s="655"/>
      <c r="EB34" s="655"/>
      <c r="EC34" s="656"/>
    </row>
    <row r="35" spans="2:133" ht="11.25" customHeight="1">
      <c r="B35" s="618" t="s">
        <v>320</v>
      </c>
      <c r="C35" s="619"/>
      <c r="D35" s="619"/>
      <c r="E35" s="619"/>
      <c r="F35" s="619"/>
      <c r="G35" s="619"/>
      <c r="H35" s="619"/>
      <c r="I35" s="619"/>
      <c r="J35" s="619"/>
      <c r="K35" s="619"/>
      <c r="L35" s="619"/>
      <c r="M35" s="619"/>
      <c r="N35" s="619"/>
      <c r="O35" s="619"/>
      <c r="P35" s="619"/>
      <c r="Q35" s="620"/>
      <c r="R35" s="621">
        <v>10565600</v>
      </c>
      <c r="S35" s="622"/>
      <c r="T35" s="622"/>
      <c r="U35" s="622"/>
      <c r="V35" s="622"/>
      <c r="W35" s="622"/>
      <c r="X35" s="622"/>
      <c r="Y35" s="623"/>
      <c r="Z35" s="624">
        <v>14.3</v>
      </c>
      <c r="AA35" s="624"/>
      <c r="AB35" s="624"/>
      <c r="AC35" s="624"/>
      <c r="AD35" s="625" t="s">
        <v>228</v>
      </c>
      <c r="AE35" s="625"/>
      <c r="AF35" s="625"/>
      <c r="AG35" s="625"/>
      <c r="AH35" s="625"/>
      <c r="AI35" s="625"/>
      <c r="AJ35" s="625"/>
      <c r="AK35" s="625"/>
      <c r="AL35" s="626" t="s">
        <v>234</v>
      </c>
      <c r="AM35" s="627"/>
      <c r="AN35" s="627"/>
      <c r="AO35" s="628"/>
      <c r="AP35" s="214"/>
      <c r="AQ35" s="694" t="s">
        <v>321</v>
      </c>
      <c r="AR35" s="695"/>
      <c r="AS35" s="695"/>
      <c r="AT35" s="695"/>
      <c r="AU35" s="695"/>
      <c r="AV35" s="695"/>
      <c r="AW35" s="695"/>
      <c r="AX35" s="695"/>
      <c r="AY35" s="696"/>
      <c r="AZ35" s="610">
        <v>8627675</v>
      </c>
      <c r="BA35" s="611"/>
      <c r="BB35" s="611"/>
      <c r="BC35" s="611"/>
      <c r="BD35" s="611"/>
      <c r="BE35" s="611"/>
      <c r="BF35" s="697"/>
      <c r="BG35" s="632" t="s">
        <v>322</v>
      </c>
      <c r="BH35" s="633"/>
      <c r="BI35" s="633"/>
      <c r="BJ35" s="633"/>
      <c r="BK35" s="633"/>
      <c r="BL35" s="633"/>
      <c r="BM35" s="633"/>
      <c r="BN35" s="633"/>
      <c r="BO35" s="633"/>
      <c r="BP35" s="633"/>
      <c r="BQ35" s="633"/>
      <c r="BR35" s="633"/>
      <c r="BS35" s="633"/>
      <c r="BT35" s="633"/>
      <c r="BU35" s="634"/>
      <c r="BV35" s="610">
        <v>1053442</v>
      </c>
      <c r="BW35" s="611"/>
      <c r="BX35" s="611"/>
      <c r="BY35" s="611"/>
      <c r="BZ35" s="611"/>
      <c r="CA35" s="611"/>
      <c r="CB35" s="697"/>
      <c r="CD35" s="636" t="s">
        <v>323</v>
      </c>
      <c r="CE35" s="637"/>
      <c r="CF35" s="637"/>
      <c r="CG35" s="637"/>
      <c r="CH35" s="637"/>
      <c r="CI35" s="637"/>
      <c r="CJ35" s="637"/>
      <c r="CK35" s="637"/>
      <c r="CL35" s="637"/>
      <c r="CM35" s="637"/>
      <c r="CN35" s="637"/>
      <c r="CO35" s="637"/>
      <c r="CP35" s="637"/>
      <c r="CQ35" s="638"/>
      <c r="CR35" s="621">
        <v>463352</v>
      </c>
      <c r="CS35" s="657"/>
      <c r="CT35" s="657"/>
      <c r="CU35" s="657"/>
      <c r="CV35" s="657"/>
      <c r="CW35" s="657"/>
      <c r="CX35" s="657"/>
      <c r="CY35" s="658"/>
      <c r="CZ35" s="626">
        <v>0.7</v>
      </c>
      <c r="DA35" s="655"/>
      <c r="DB35" s="655"/>
      <c r="DC35" s="659"/>
      <c r="DD35" s="630">
        <v>411160</v>
      </c>
      <c r="DE35" s="657"/>
      <c r="DF35" s="657"/>
      <c r="DG35" s="657"/>
      <c r="DH35" s="657"/>
      <c r="DI35" s="657"/>
      <c r="DJ35" s="657"/>
      <c r="DK35" s="658"/>
      <c r="DL35" s="630">
        <v>409514</v>
      </c>
      <c r="DM35" s="657"/>
      <c r="DN35" s="657"/>
      <c r="DO35" s="657"/>
      <c r="DP35" s="657"/>
      <c r="DQ35" s="657"/>
      <c r="DR35" s="657"/>
      <c r="DS35" s="657"/>
      <c r="DT35" s="657"/>
      <c r="DU35" s="657"/>
      <c r="DV35" s="658"/>
      <c r="DW35" s="626">
        <v>1.1000000000000001</v>
      </c>
      <c r="DX35" s="655"/>
      <c r="DY35" s="655"/>
      <c r="DZ35" s="655"/>
      <c r="EA35" s="655"/>
      <c r="EB35" s="655"/>
      <c r="EC35" s="656"/>
    </row>
    <row r="36" spans="2:133" ht="11.25" customHeight="1">
      <c r="B36" s="618" t="s">
        <v>324</v>
      </c>
      <c r="C36" s="619"/>
      <c r="D36" s="619"/>
      <c r="E36" s="619"/>
      <c r="F36" s="619"/>
      <c r="G36" s="619"/>
      <c r="H36" s="619"/>
      <c r="I36" s="619"/>
      <c r="J36" s="619"/>
      <c r="K36" s="619"/>
      <c r="L36" s="619"/>
      <c r="M36" s="619"/>
      <c r="N36" s="619"/>
      <c r="O36" s="619"/>
      <c r="P36" s="619"/>
      <c r="Q36" s="620"/>
      <c r="R36" s="621" t="s">
        <v>228</v>
      </c>
      <c r="S36" s="622"/>
      <c r="T36" s="622"/>
      <c r="U36" s="622"/>
      <c r="V36" s="622"/>
      <c r="W36" s="622"/>
      <c r="X36" s="622"/>
      <c r="Y36" s="623"/>
      <c r="Z36" s="624" t="s">
        <v>234</v>
      </c>
      <c r="AA36" s="624"/>
      <c r="AB36" s="624"/>
      <c r="AC36" s="624"/>
      <c r="AD36" s="625" t="s">
        <v>228</v>
      </c>
      <c r="AE36" s="625"/>
      <c r="AF36" s="625"/>
      <c r="AG36" s="625"/>
      <c r="AH36" s="625"/>
      <c r="AI36" s="625"/>
      <c r="AJ36" s="625"/>
      <c r="AK36" s="625"/>
      <c r="AL36" s="626" t="s">
        <v>234</v>
      </c>
      <c r="AM36" s="627"/>
      <c r="AN36" s="627"/>
      <c r="AO36" s="628"/>
      <c r="AQ36" s="698" t="s">
        <v>325</v>
      </c>
      <c r="AR36" s="699"/>
      <c r="AS36" s="699"/>
      <c r="AT36" s="699"/>
      <c r="AU36" s="699"/>
      <c r="AV36" s="699"/>
      <c r="AW36" s="699"/>
      <c r="AX36" s="699"/>
      <c r="AY36" s="700"/>
      <c r="AZ36" s="621">
        <v>2268961</v>
      </c>
      <c r="BA36" s="622"/>
      <c r="BB36" s="622"/>
      <c r="BC36" s="622"/>
      <c r="BD36" s="657"/>
      <c r="BE36" s="657"/>
      <c r="BF36" s="680"/>
      <c r="BG36" s="636" t="s">
        <v>326</v>
      </c>
      <c r="BH36" s="637"/>
      <c r="BI36" s="637"/>
      <c r="BJ36" s="637"/>
      <c r="BK36" s="637"/>
      <c r="BL36" s="637"/>
      <c r="BM36" s="637"/>
      <c r="BN36" s="637"/>
      <c r="BO36" s="637"/>
      <c r="BP36" s="637"/>
      <c r="BQ36" s="637"/>
      <c r="BR36" s="637"/>
      <c r="BS36" s="637"/>
      <c r="BT36" s="637"/>
      <c r="BU36" s="638"/>
      <c r="BV36" s="621">
        <v>714363</v>
      </c>
      <c r="BW36" s="622"/>
      <c r="BX36" s="622"/>
      <c r="BY36" s="622"/>
      <c r="BZ36" s="622"/>
      <c r="CA36" s="622"/>
      <c r="CB36" s="631"/>
      <c r="CD36" s="636" t="s">
        <v>327</v>
      </c>
      <c r="CE36" s="637"/>
      <c r="CF36" s="637"/>
      <c r="CG36" s="637"/>
      <c r="CH36" s="637"/>
      <c r="CI36" s="637"/>
      <c r="CJ36" s="637"/>
      <c r="CK36" s="637"/>
      <c r="CL36" s="637"/>
      <c r="CM36" s="637"/>
      <c r="CN36" s="637"/>
      <c r="CO36" s="637"/>
      <c r="CP36" s="637"/>
      <c r="CQ36" s="638"/>
      <c r="CR36" s="621">
        <v>6671225</v>
      </c>
      <c r="CS36" s="622"/>
      <c r="CT36" s="622"/>
      <c r="CU36" s="622"/>
      <c r="CV36" s="622"/>
      <c r="CW36" s="622"/>
      <c r="CX36" s="622"/>
      <c r="CY36" s="623"/>
      <c r="CZ36" s="626">
        <v>9.4</v>
      </c>
      <c r="DA36" s="655"/>
      <c r="DB36" s="655"/>
      <c r="DC36" s="659"/>
      <c r="DD36" s="630">
        <v>6015722</v>
      </c>
      <c r="DE36" s="622"/>
      <c r="DF36" s="622"/>
      <c r="DG36" s="622"/>
      <c r="DH36" s="622"/>
      <c r="DI36" s="622"/>
      <c r="DJ36" s="622"/>
      <c r="DK36" s="623"/>
      <c r="DL36" s="630">
        <v>4736931</v>
      </c>
      <c r="DM36" s="622"/>
      <c r="DN36" s="622"/>
      <c r="DO36" s="622"/>
      <c r="DP36" s="622"/>
      <c r="DQ36" s="622"/>
      <c r="DR36" s="622"/>
      <c r="DS36" s="622"/>
      <c r="DT36" s="622"/>
      <c r="DU36" s="622"/>
      <c r="DV36" s="623"/>
      <c r="DW36" s="626">
        <v>12.7</v>
      </c>
      <c r="DX36" s="655"/>
      <c r="DY36" s="655"/>
      <c r="DZ36" s="655"/>
      <c r="EA36" s="655"/>
      <c r="EB36" s="655"/>
      <c r="EC36" s="656"/>
    </row>
    <row r="37" spans="2:133" ht="11.25" customHeight="1">
      <c r="B37" s="618" t="s">
        <v>328</v>
      </c>
      <c r="C37" s="619"/>
      <c r="D37" s="619"/>
      <c r="E37" s="619"/>
      <c r="F37" s="619"/>
      <c r="G37" s="619"/>
      <c r="H37" s="619"/>
      <c r="I37" s="619"/>
      <c r="J37" s="619"/>
      <c r="K37" s="619"/>
      <c r="L37" s="619"/>
      <c r="M37" s="619"/>
      <c r="N37" s="619"/>
      <c r="O37" s="619"/>
      <c r="P37" s="619"/>
      <c r="Q37" s="620"/>
      <c r="R37" s="621">
        <v>2050000</v>
      </c>
      <c r="S37" s="622"/>
      <c r="T37" s="622"/>
      <c r="U37" s="622"/>
      <c r="V37" s="622"/>
      <c r="W37" s="622"/>
      <c r="X37" s="622"/>
      <c r="Y37" s="623"/>
      <c r="Z37" s="624">
        <v>2.8</v>
      </c>
      <c r="AA37" s="624"/>
      <c r="AB37" s="624"/>
      <c r="AC37" s="624"/>
      <c r="AD37" s="625" t="s">
        <v>228</v>
      </c>
      <c r="AE37" s="625"/>
      <c r="AF37" s="625"/>
      <c r="AG37" s="625"/>
      <c r="AH37" s="625"/>
      <c r="AI37" s="625"/>
      <c r="AJ37" s="625"/>
      <c r="AK37" s="625"/>
      <c r="AL37" s="626" t="s">
        <v>234</v>
      </c>
      <c r="AM37" s="627"/>
      <c r="AN37" s="627"/>
      <c r="AO37" s="628"/>
      <c r="AQ37" s="698" t="s">
        <v>329</v>
      </c>
      <c r="AR37" s="699"/>
      <c r="AS37" s="699"/>
      <c r="AT37" s="699"/>
      <c r="AU37" s="699"/>
      <c r="AV37" s="699"/>
      <c r="AW37" s="699"/>
      <c r="AX37" s="699"/>
      <c r="AY37" s="700"/>
      <c r="AZ37" s="621">
        <v>461878</v>
      </c>
      <c r="BA37" s="622"/>
      <c r="BB37" s="622"/>
      <c r="BC37" s="622"/>
      <c r="BD37" s="657"/>
      <c r="BE37" s="657"/>
      <c r="BF37" s="680"/>
      <c r="BG37" s="636" t="s">
        <v>330</v>
      </c>
      <c r="BH37" s="637"/>
      <c r="BI37" s="637"/>
      <c r="BJ37" s="637"/>
      <c r="BK37" s="637"/>
      <c r="BL37" s="637"/>
      <c r="BM37" s="637"/>
      <c r="BN37" s="637"/>
      <c r="BO37" s="637"/>
      <c r="BP37" s="637"/>
      <c r="BQ37" s="637"/>
      <c r="BR37" s="637"/>
      <c r="BS37" s="637"/>
      <c r="BT37" s="637"/>
      <c r="BU37" s="638"/>
      <c r="BV37" s="621">
        <v>20750</v>
      </c>
      <c r="BW37" s="622"/>
      <c r="BX37" s="622"/>
      <c r="BY37" s="622"/>
      <c r="BZ37" s="622"/>
      <c r="CA37" s="622"/>
      <c r="CB37" s="631"/>
      <c r="CD37" s="636" t="s">
        <v>331</v>
      </c>
      <c r="CE37" s="637"/>
      <c r="CF37" s="637"/>
      <c r="CG37" s="637"/>
      <c r="CH37" s="637"/>
      <c r="CI37" s="637"/>
      <c r="CJ37" s="637"/>
      <c r="CK37" s="637"/>
      <c r="CL37" s="637"/>
      <c r="CM37" s="637"/>
      <c r="CN37" s="637"/>
      <c r="CO37" s="637"/>
      <c r="CP37" s="637"/>
      <c r="CQ37" s="638"/>
      <c r="CR37" s="621">
        <v>1320402</v>
      </c>
      <c r="CS37" s="657"/>
      <c r="CT37" s="657"/>
      <c r="CU37" s="657"/>
      <c r="CV37" s="657"/>
      <c r="CW37" s="657"/>
      <c r="CX37" s="657"/>
      <c r="CY37" s="658"/>
      <c r="CZ37" s="626">
        <v>1.9</v>
      </c>
      <c r="DA37" s="655"/>
      <c r="DB37" s="655"/>
      <c r="DC37" s="659"/>
      <c r="DD37" s="630">
        <v>1240470</v>
      </c>
      <c r="DE37" s="657"/>
      <c r="DF37" s="657"/>
      <c r="DG37" s="657"/>
      <c r="DH37" s="657"/>
      <c r="DI37" s="657"/>
      <c r="DJ37" s="657"/>
      <c r="DK37" s="658"/>
      <c r="DL37" s="630">
        <v>1235974</v>
      </c>
      <c r="DM37" s="657"/>
      <c r="DN37" s="657"/>
      <c r="DO37" s="657"/>
      <c r="DP37" s="657"/>
      <c r="DQ37" s="657"/>
      <c r="DR37" s="657"/>
      <c r="DS37" s="657"/>
      <c r="DT37" s="657"/>
      <c r="DU37" s="657"/>
      <c r="DV37" s="658"/>
      <c r="DW37" s="626">
        <v>3.3</v>
      </c>
      <c r="DX37" s="655"/>
      <c r="DY37" s="655"/>
      <c r="DZ37" s="655"/>
      <c r="EA37" s="655"/>
      <c r="EB37" s="655"/>
      <c r="EC37" s="656"/>
    </row>
    <row r="38" spans="2:133" ht="11.25" customHeight="1">
      <c r="B38" s="666" t="s">
        <v>332</v>
      </c>
      <c r="C38" s="667"/>
      <c r="D38" s="667"/>
      <c r="E38" s="667"/>
      <c r="F38" s="667"/>
      <c r="G38" s="667"/>
      <c r="H38" s="667"/>
      <c r="I38" s="667"/>
      <c r="J38" s="667"/>
      <c r="K38" s="667"/>
      <c r="L38" s="667"/>
      <c r="M38" s="667"/>
      <c r="N38" s="667"/>
      <c r="O38" s="667"/>
      <c r="P38" s="667"/>
      <c r="Q38" s="668"/>
      <c r="R38" s="701">
        <v>73825345</v>
      </c>
      <c r="S38" s="702"/>
      <c r="T38" s="702"/>
      <c r="U38" s="702"/>
      <c r="V38" s="702"/>
      <c r="W38" s="702"/>
      <c r="X38" s="702"/>
      <c r="Y38" s="703"/>
      <c r="Z38" s="704">
        <v>100</v>
      </c>
      <c r="AA38" s="704"/>
      <c r="AB38" s="704"/>
      <c r="AC38" s="704"/>
      <c r="AD38" s="705">
        <v>35211683</v>
      </c>
      <c r="AE38" s="705"/>
      <c r="AF38" s="705"/>
      <c r="AG38" s="705"/>
      <c r="AH38" s="705"/>
      <c r="AI38" s="705"/>
      <c r="AJ38" s="705"/>
      <c r="AK38" s="705"/>
      <c r="AL38" s="706">
        <v>100</v>
      </c>
      <c r="AM38" s="692"/>
      <c r="AN38" s="692"/>
      <c r="AO38" s="707"/>
      <c r="AQ38" s="698" t="s">
        <v>333</v>
      </c>
      <c r="AR38" s="699"/>
      <c r="AS38" s="699"/>
      <c r="AT38" s="699"/>
      <c r="AU38" s="699"/>
      <c r="AV38" s="699"/>
      <c r="AW38" s="699"/>
      <c r="AX38" s="699"/>
      <c r="AY38" s="700"/>
      <c r="AZ38" s="621">
        <v>378187</v>
      </c>
      <c r="BA38" s="622"/>
      <c r="BB38" s="622"/>
      <c r="BC38" s="622"/>
      <c r="BD38" s="657"/>
      <c r="BE38" s="657"/>
      <c r="BF38" s="680"/>
      <c r="BG38" s="636" t="s">
        <v>334</v>
      </c>
      <c r="BH38" s="637"/>
      <c r="BI38" s="637"/>
      <c r="BJ38" s="637"/>
      <c r="BK38" s="637"/>
      <c r="BL38" s="637"/>
      <c r="BM38" s="637"/>
      <c r="BN38" s="637"/>
      <c r="BO38" s="637"/>
      <c r="BP38" s="637"/>
      <c r="BQ38" s="637"/>
      <c r="BR38" s="637"/>
      <c r="BS38" s="637"/>
      <c r="BT38" s="637"/>
      <c r="BU38" s="638"/>
      <c r="BV38" s="621">
        <v>31331</v>
      </c>
      <c r="BW38" s="622"/>
      <c r="BX38" s="622"/>
      <c r="BY38" s="622"/>
      <c r="BZ38" s="622"/>
      <c r="CA38" s="622"/>
      <c r="CB38" s="631"/>
      <c r="CD38" s="636" t="s">
        <v>335</v>
      </c>
      <c r="CE38" s="637"/>
      <c r="CF38" s="637"/>
      <c r="CG38" s="637"/>
      <c r="CH38" s="637"/>
      <c r="CI38" s="637"/>
      <c r="CJ38" s="637"/>
      <c r="CK38" s="637"/>
      <c r="CL38" s="637"/>
      <c r="CM38" s="637"/>
      <c r="CN38" s="637"/>
      <c r="CO38" s="637"/>
      <c r="CP38" s="637"/>
      <c r="CQ38" s="638"/>
      <c r="CR38" s="621">
        <v>5474417</v>
      </c>
      <c r="CS38" s="622"/>
      <c r="CT38" s="622"/>
      <c r="CU38" s="622"/>
      <c r="CV38" s="622"/>
      <c r="CW38" s="622"/>
      <c r="CX38" s="622"/>
      <c r="CY38" s="623"/>
      <c r="CZ38" s="626">
        <v>7.7</v>
      </c>
      <c r="DA38" s="655"/>
      <c r="DB38" s="655"/>
      <c r="DC38" s="659"/>
      <c r="DD38" s="630">
        <v>4344888</v>
      </c>
      <c r="DE38" s="622"/>
      <c r="DF38" s="622"/>
      <c r="DG38" s="622"/>
      <c r="DH38" s="622"/>
      <c r="DI38" s="622"/>
      <c r="DJ38" s="622"/>
      <c r="DK38" s="623"/>
      <c r="DL38" s="630">
        <v>4008215</v>
      </c>
      <c r="DM38" s="622"/>
      <c r="DN38" s="622"/>
      <c r="DO38" s="622"/>
      <c r="DP38" s="622"/>
      <c r="DQ38" s="622"/>
      <c r="DR38" s="622"/>
      <c r="DS38" s="622"/>
      <c r="DT38" s="622"/>
      <c r="DU38" s="622"/>
      <c r="DV38" s="623"/>
      <c r="DW38" s="626">
        <v>10.8</v>
      </c>
      <c r="DX38" s="655"/>
      <c r="DY38" s="655"/>
      <c r="DZ38" s="655"/>
      <c r="EA38" s="655"/>
      <c r="EB38" s="655"/>
      <c r="EC38" s="656"/>
    </row>
    <row r="39" spans="2:133" ht="11.25" customHeight="1">
      <c r="AQ39" s="698" t="s">
        <v>336</v>
      </c>
      <c r="AR39" s="699"/>
      <c r="AS39" s="699"/>
      <c r="AT39" s="699"/>
      <c r="AU39" s="699"/>
      <c r="AV39" s="699"/>
      <c r="AW39" s="699"/>
      <c r="AX39" s="699"/>
      <c r="AY39" s="700"/>
      <c r="AZ39" s="621">
        <v>140073</v>
      </c>
      <c r="BA39" s="622"/>
      <c r="BB39" s="622"/>
      <c r="BC39" s="622"/>
      <c r="BD39" s="657"/>
      <c r="BE39" s="657"/>
      <c r="BF39" s="680"/>
      <c r="BG39" s="712" t="s">
        <v>337</v>
      </c>
      <c r="BH39" s="713"/>
      <c r="BI39" s="713"/>
      <c r="BJ39" s="713"/>
      <c r="BK39" s="713"/>
      <c r="BL39" s="215"/>
      <c r="BM39" s="637" t="s">
        <v>338</v>
      </c>
      <c r="BN39" s="637"/>
      <c r="BO39" s="637"/>
      <c r="BP39" s="637"/>
      <c r="BQ39" s="637"/>
      <c r="BR39" s="637"/>
      <c r="BS39" s="637"/>
      <c r="BT39" s="637"/>
      <c r="BU39" s="638"/>
      <c r="BV39" s="621">
        <v>106</v>
      </c>
      <c r="BW39" s="622"/>
      <c r="BX39" s="622"/>
      <c r="BY39" s="622"/>
      <c r="BZ39" s="622"/>
      <c r="CA39" s="622"/>
      <c r="CB39" s="631"/>
      <c r="CD39" s="636" t="s">
        <v>339</v>
      </c>
      <c r="CE39" s="637"/>
      <c r="CF39" s="637"/>
      <c r="CG39" s="637"/>
      <c r="CH39" s="637"/>
      <c r="CI39" s="637"/>
      <c r="CJ39" s="637"/>
      <c r="CK39" s="637"/>
      <c r="CL39" s="637"/>
      <c r="CM39" s="637"/>
      <c r="CN39" s="637"/>
      <c r="CO39" s="637"/>
      <c r="CP39" s="637"/>
      <c r="CQ39" s="638"/>
      <c r="CR39" s="621">
        <v>2154603</v>
      </c>
      <c r="CS39" s="657"/>
      <c r="CT39" s="657"/>
      <c r="CU39" s="657"/>
      <c r="CV39" s="657"/>
      <c r="CW39" s="657"/>
      <c r="CX39" s="657"/>
      <c r="CY39" s="658"/>
      <c r="CZ39" s="626">
        <v>3</v>
      </c>
      <c r="DA39" s="655"/>
      <c r="DB39" s="655"/>
      <c r="DC39" s="659"/>
      <c r="DD39" s="630">
        <v>2096339</v>
      </c>
      <c r="DE39" s="657"/>
      <c r="DF39" s="657"/>
      <c r="DG39" s="657"/>
      <c r="DH39" s="657"/>
      <c r="DI39" s="657"/>
      <c r="DJ39" s="657"/>
      <c r="DK39" s="658"/>
      <c r="DL39" s="630" t="s">
        <v>234</v>
      </c>
      <c r="DM39" s="657"/>
      <c r="DN39" s="657"/>
      <c r="DO39" s="657"/>
      <c r="DP39" s="657"/>
      <c r="DQ39" s="657"/>
      <c r="DR39" s="657"/>
      <c r="DS39" s="657"/>
      <c r="DT39" s="657"/>
      <c r="DU39" s="657"/>
      <c r="DV39" s="658"/>
      <c r="DW39" s="626" t="s">
        <v>234</v>
      </c>
      <c r="DX39" s="655"/>
      <c r="DY39" s="655"/>
      <c r="DZ39" s="655"/>
      <c r="EA39" s="655"/>
      <c r="EB39" s="655"/>
      <c r="EC39" s="656"/>
    </row>
    <row r="40" spans="2:133" ht="11.25" customHeight="1">
      <c r="AQ40" s="698" t="s">
        <v>340</v>
      </c>
      <c r="AR40" s="699"/>
      <c r="AS40" s="699"/>
      <c r="AT40" s="699"/>
      <c r="AU40" s="699"/>
      <c r="AV40" s="699"/>
      <c r="AW40" s="699"/>
      <c r="AX40" s="699"/>
      <c r="AY40" s="700"/>
      <c r="AZ40" s="621">
        <v>1500370</v>
      </c>
      <c r="BA40" s="622"/>
      <c r="BB40" s="622"/>
      <c r="BC40" s="622"/>
      <c r="BD40" s="657"/>
      <c r="BE40" s="657"/>
      <c r="BF40" s="680"/>
      <c r="BG40" s="712"/>
      <c r="BH40" s="713"/>
      <c r="BI40" s="713"/>
      <c r="BJ40" s="713"/>
      <c r="BK40" s="713"/>
      <c r="BL40" s="215"/>
      <c r="BM40" s="637" t="s">
        <v>341</v>
      </c>
      <c r="BN40" s="637"/>
      <c r="BO40" s="637"/>
      <c r="BP40" s="637"/>
      <c r="BQ40" s="637"/>
      <c r="BR40" s="637"/>
      <c r="BS40" s="637"/>
      <c r="BT40" s="637"/>
      <c r="BU40" s="638"/>
      <c r="BV40" s="621">
        <v>102</v>
      </c>
      <c r="BW40" s="622"/>
      <c r="BX40" s="622"/>
      <c r="BY40" s="622"/>
      <c r="BZ40" s="622"/>
      <c r="CA40" s="622"/>
      <c r="CB40" s="631"/>
      <c r="CD40" s="636" t="s">
        <v>342</v>
      </c>
      <c r="CE40" s="637"/>
      <c r="CF40" s="637"/>
      <c r="CG40" s="637"/>
      <c r="CH40" s="637"/>
      <c r="CI40" s="637"/>
      <c r="CJ40" s="637"/>
      <c r="CK40" s="637"/>
      <c r="CL40" s="637"/>
      <c r="CM40" s="637"/>
      <c r="CN40" s="637"/>
      <c r="CO40" s="637"/>
      <c r="CP40" s="637"/>
      <c r="CQ40" s="638"/>
      <c r="CR40" s="621">
        <v>1658221</v>
      </c>
      <c r="CS40" s="622"/>
      <c r="CT40" s="622"/>
      <c r="CU40" s="622"/>
      <c r="CV40" s="622"/>
      <c r="CW40" s="622"/>
      <c r="CX40" s="622"/>
      <c r="CY40" s="623"/>
      <c r="CZ40" s="626">
        <v>2.2999999999999998</v>
      </c>
      <c r="DA40" s="655"/>
      <c r="DB40" s="655"/>
      <c r="DC40" s="659"/>
      <c r="DD40" s="630">
        <v>835753</v>
      </c>
      <c r="DE40" s="622"/>
      <c r="DF40" s="622"/>
      <c r="DG40" s="622"/>
      <c r="DH40" s="622"/>
      <c r="DI40" s="622"/>
      <c r="DJ40" s="622"/>
      <c r="DK40" s="623"/>
      <c r="DL40" s="630" t="s">
        <v>130</v>
      </c>
      <c r="DM40" s="622"/>
      <c r="DN40" s="622"/>
      <c r="DO40" s="622"/>
      <c r="DP40" s="622"/>
      <c r="DQ40" s="622"/>
      <c r="DR40" s="622"/>
      <c r="DS40" s="622"/>
      <c r="DT40" s="622"/>
      <c r="DU40" s="622"/>
      <c r="DV40" s="623"/>
      <c r="DW40" s="626" t="s">
        <v>234</v>
      </c>
      <c r="DX40" s="655"/>
      <c r="DY40" s="655"/>
      <c r="DZ40" s="655"/>
      <c r="EA40" s="655"/>
      <c r="EB40" s="655"/>
      <c r="EC40" s="656"/>
    </row>
    <row r="41" spans="2:133" ht="11.25" customHeight="1">
      <c r="AQ41" s="708" t="s">
        <v>343</v>
      </c>
      <c r="AR41" s="709"/>
      <c r="AS41" s="709"/>
      <c r="AT41" s="709"/>
      <c r="AU41" s="709"/>
      <c r="AV41" s="709"/>
      <c r="AW41" s="709"/>
      <c r="AX41" s="709"/>
      <c r="AY41" s="710"/>
      <c r="AZ41" s="701">
        <v>3878206</v>
      </c>
      <c r="BA41" s="702"/>
      <c r="BB41" s="702"/>
      <c r="BC41" s="702"/>
      <c r="BD41" s="691"/>
      <c r="BE41" s="691"/>
      <c r="BF41" s="693"/>
      <c r="BG41" s="714"/>
      <c r="BH41" s="715"/>
      <c r="BI41" s="715"/>
      <c r="BJ41" s="715"/>
      <c r="BK41" s="715"/>
      <c r="BL41" s="216"/>
      <c r="BM41" s="646" t="s">
        <v>344</v>
      </c>
      <c r="BN41" s="646"/>
      <c r="BO41" s="646"/>
      <c r="BP41" s="646"/>
      <c r="BQ41" s="646"/>
      <c r="BR41" s="646"/>
      <c r="BS41" s="646"/>
      <c r="BT41" s="646"/>
      <c r="BU41" s="647"/>
      <c r="BV41" s="701">
        <v>359</v>
      </c>
      <c r="BW41" s="702"/>
      <c r="BX41" s="702"/>
      <c r="BY41" s="702"/>
      <c r="BZ41" s="702"/>
      <c r="CA41" s="702"/>
      <c r="CB41" s="711"/>
      <c r="CD41" s="636" t="s">
        <v>345</v>
      </c>
      <c r="CE41" s="637"/>
      <c r="CF41" s="637"/>
      <c r="CG41" s="637"/>
      <c r="CH41" s="637"/>
      <c r="CI41" s="637"/>
      <c r="CJ41" s="637"/>
      <c r="CK41" s="637"/>
      <c r="CL41" s="637"/>
      <c r="CM41" s="637"/>
      <c r="CN41" s="637"/>
      <c r="CO41" s="637"/>
      <c r="CP41" s="637"/>
      <c r="CQ41" s="638"/>
      <c r="CR41" s="621" t="s">
        <v>234</v>
      </c>
      <c r="CS41" s="657"/>
      <c r="CT41" s="657"/>
      <c r="CU41" s="657"/>
      <c r="CV41" s="657"/>
      <c r="CW41" s="657"/>
      <c r="CX41" s="657"/>
      <c r="CY41" s="658"/>
      <c r="CZ41" s="626" t="s">
        <v>130</v>
      </c>
      <c r="DA41" s="655"/>
      <c r="DB41" s="655"/>
      <c r="DC41" s="659"/>
      <c r="DD41" s="630" t="s">
        <v>130</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347</v>
      </c>
      <c r="CE42" s="619"/>
      <c r="CF42" s="619"/>
      <c r="CG42" s="619"/>
      <c r="CH42" s="619"/>
      <c r="CI42" s="619"/>
      <c r="CJ42" s="619"/>
      <c r="CK42" s="619"/>
      <c r="CL42" s="619"/>
      <c r="CM42" s="619"/>
      <c r="CN42" s="619"/>
      <c r="CO42" s="619"/>
      <c r="CP42" s="619"/>
      <c r="CQ42" s="620"/>
      <c r="CR42" s="621">
        <v>14937214</v>
      </c>
      <c r="CS42" s="622"/>
      <c r="CT42" s="622"/>
      <c r="CU42" s="622"/>
      <c r="CV42" s="622"/>
      <c r="CW42" s="622"/>
      <c r="CX42" s="622"/>
      <c r="CY42" s="623"/>
      <c r="CZ42" s="626">
        <v>21.1</v>
      </c>
      <c r="DA42" s="627"/>
      <c r="DB42" s="627"/>
      <c r="DC42" s="722"/>
      <c r="DD42" s="630">
        <v>1648335</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349</v>
      </c>
      <c r="CE43" s="619"/>
      <c r="CF43" s="619"/>
      <c r="CG43" s="619"/>
      <c r="CH43" s="619"/>
      <c r="CI43" s="619"/>
      <c r="CJ43" s="619"/>
      <c r="CK43" s="619"/>
      <c r="CL43" s="619"/>
      <c r="CM43" s="619"/>
      <c r="CN43" s="619"/>
      <c r="CO43" s="619"/>
      <c r="CP43" s="619"/>
      <c r="CQ43" s="620"/>
      <c r="CR43" s="621">
        <v>355176</v>
      </c>
      <c r="CS43" s="657"/>
      <c r="CT43" s="657"/>
      <c r="CU43" s="657"/>
      <c r="CV43" s="657"/>
      <c r="CW43" s="657"/>
      <c r="CX43" s="657"/>
      <c r="CY43" s="658"/>
      <c r="CZ43" s="626">
        <v>0.5</v>
      </c>
      <c r="DA43" s="655"/>
      <c r="DB43" s="655"/>
      <c r="DC43" s="659"/>
      <c r="DD43" s="630">
        <v>355176</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350</v>
      </c>
      <c r="CD44" s="733" t="s">
        <v>301</v>
      </c>
      <c r="CE44" s="734"/>
      <c r="CF44" s="618" t="s">
        <v>351</v>
      </c>
      <c r="CG44" s="619"/>
      <c r="CH44" s="619"/>
      <c r="CI44" s="619"/>
      <c r="CJ44" s="619"/>
      <c r="CK44" s="619"/>
      <c r="CL44" s="619"/>
      <c r="CM44" s="619"/>
      <c r="CN44" s="619"/>
      <c r="CO44" s="619"/>
      <c r="CP44" s="619"/>
      <c r="CQ44" s="620"/>
      <c r="CR44" s="621">
        <v>14820103</v>
      </c>
      <c r="CS44" s="622"/>
      <c r="CT44" s="622"/>
      <c r="CU44" s="622"/>
      <c r="CV44" s="622"/>
      <c r="CW44" s="622"/>
      <c r="CX44" s="622"/>
      <c r="CY44" s="623"/>
      <c r="CZ44" s="626">
        <v>20.9</v>
      </c>
      <c r="DA44" s="627"/>
      <c r="DB44" s="627"/>
      <c r="DC44" s="722"/>
      <c r="DD44" s="630">
        <v>1563922</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352</v>
      </c>
      <c r="CG45" s="619"/>
      <c r="CH45" s="619"/>
      <c r="CI45" s="619"/>
      <c r="CJ45" s="619"/>
      <c r="CK45" s="619"/>
      <c r="CL45" s="619"/>
      <c r="CM45" s="619"/>
      <c r="CN45" s="619"/>
      <c r="CO45" s="619"/>
      <c r="CP45" s="619"/>
      <c r="CQ45" s="620"/>
      <c r="CR45" s="621">
        <v>5426897</v>
      </c>
      <c r="CS45" s="657"/>
      <c r="CT45" s="657"/>
      <c r="CU45" s="657"/>
      <c r="CV45" s="657"/>
      <c r="CW45" s="657"/>
      <c r="CX45" s="657"/>
      <c r="CY45" s="658"/>
      <c r="CZ45" s="626">
        <v>7.7</v>
      </c>
      <c r="DA45" s="655"/>
      <c r="DB45" s="655"/>
      <c r="DC45" s="659"/>
      <c r="DD45" s="630">
        <v>364851</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353</v>
      </c>
      <c r="CG46" s="619"/>
      <c r="CH46" s="619"/>
      <c r="CI46" s="619"/>
      <c r="CJ46" s="619"/>
      <c r="CK46" s="619"/>
      <c r="CL46" s="619"/>
      <c r="CM46" s="619"/>
      <c r="CN46" s="619"/>
      <c r="CO46" s="619"/>
      <c r="CP46" s="619"/>
      <c r="CQ46" s="620"/>
      <c r="CR46" s="621">
        <v>8979248</v>
      </c>
      <c r="CS46" s="622"/>
      <c r="CT46" s="622"/>
      <c r="CU46" s="622"/>
      <c r="CV46" s="622"/>
      <c r="CW46" s="622"/>
      <c r="CX46" s="622"/>
      <c r="CY46" s="623"/>
      <c r="CZ46" s="626">
        <v>12.7</v>
      </c>
      <c r="DA46" s="627"/>
      <c r="DB46" s="627"/>
      <c r="DC46" s="722"/>
      <c r="DD46" s="630">
        <v>1163030</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354</v>
      </c>
      <c r="CG47" s="619"/>
      <c r="CH47" s="619"/>
      <c r="CI47" s="619"/>
      <c r="CJ47" s="619"/>
      <c r="CK47" s="619"/>
      <c r="CL47" s="619"/>
      <c r="CM47" s="619"/>
      <c r="CN47" s="619"/>
      <c r="CO47" s="619"/>
      <c r="CP47" s="619"/>
      <c r="CQ47" s="620"/>
      <c r="CR47" s="621">
        <v>117111</v>
      </c>
      <c r="CS47" s="657"/>
      <c r="CT47" s="657"/>
      <c r="CU47" s="657"/>
      <c r="CV47" s="657"/>
      <c r="CW47" s="657"/>
      <c r="CX47" s="657"/>
      <c r="CY47" s="658"/>
      <c r="CZ47" s="626">
        <v>0.2</v>
      </c>
      <c r="DA47" s="655"/>
      <c r="DB47" s="655"/>
      <c r="DC47" s="659"/>
      <c r="DD47" s="630">
        <v>84413</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355</v>
      </c>
      <c r="CG48" s="619"/>
      <c r="CH48" s="619"/>
      <c r="CI48" s="619"/>
      <c r="CJ48" s="619"/>
      <c r="CK48" s="619"/>
      <c r="CL48" s="619"/>
      <c r="CM48" s="619"/>
      <c r="CN48" s="619"/>
      <c r="CO48" s="619"/>
      <c r="CP48" s="619"/>
      <c r="CQ48" s="620"/>
      <c r="CR48" s="621" t="s">
        <v>228</v>
      </c>
      <c r="CS48" s="622"/>
      <c r="CT48" s="622"/>
      <c r="CU48" s="622"/>
      <c r="CV48" s="622"/>
      <c r="CW48" s="622"/>
      <c r="CX48" s="622"/>
      <c r="CY48" s="623"/>
      <c r="CZ48" s="626" t="s">
        <v>228</v>
      </c>
      <c r="DA48" s="627"/>
      <c r="DB48" s="627"/>
      <c r="DC48" s="722"/>
      <c r="DD48" s="630" t="s">
        <v>130</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356</v>
      </c>
      <c r="CE49" s="667"/>
      <c r="CF49" s="667"/>
      <c r="CG49" s="667"/>
      <c r="CH49" s="667"/>
      <c r="CI49" s="667"/>
      <c r="CJ49" s="667"/>
      <c r="CK49" s="667"/>
      <c r="CL49" s="667"/>
      <c r="CM49" s="667"/>
      <c r="CN49" s="667"/>
      <c r="CO49" s="667"/>
      <c r="CP49" s="667"/>
      <c r="CQ49" s="668"/>
      <c r="CR49" s="701">
        <v>70762188</v>
      </c>
      <c r="CS49" s="691"/>
      <c r="CT49" s="691"/>
      <c r="CU49" s="691"/>
      <c r="CV49" s="691"/>
      <c r="CW49" s="691"/>
      <c r="CX49" s="691"/>
      <c r="CY49" s="723"/>
      <c r="CZ49" s="706">
        <v>100</v>
      </c>
      <c r="DA49" s="724"/>
      <c r="DB49" s="724"/>
      <c r="DC49" s="725"/>
      <c r="DD49" s="726">
        <v>42913632</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FIyEpEQEIco/d2wdvmasRXGcefsKdLZlyAAQQHXGQ7GV8GsQcGIAZF1iWUre9QUx+X6jRY3jzI7ftNQEJuhGjA==" saltValue="Mr7qFxBtUlZ2hPQkgf2kP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A136"/>
  <sheetViews>
    <sheetView zoomScale="85" zoomScaleNormal="8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358</v>
      </c>
      <c r="DK2" s="769"/>
      <c r="DL2" s="769"/>
      <c r="DM2" s="769"/>
      <c r="DN2" s="769"/>
      <c r="DO2" s="770"/>
      <c r="DP2" s="229"/>
      <c r="DQ2" s="768" t="s">
        <v>359</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360</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362</v>
      </c>
      <c r="B5" s="763"/>
      <c r="C5" s="763"/>
      <c r="D5" s="763"/>
      <c r="E5" s="763"/>
      <c r="F5" s="763"/>
      <c r="G5" s="763"/>
      <c r="H5" s="763"/>
      <c r="I5" s="763"/>
      <c r="J5" s="763"/>
      <c r="K5" s="763"/>
      <c r="L5" s="763"/>
      <c r="M5" s="763"/>
      <c r="N5" s="763"/>
      <c r="O5" s="763"/>
      <c r="P5" s="764"/>
      <c r="Q5" s="739" t="s">
        <v>363</v>
      </c>
      <c r="R5" s="740"/>
      <c r="S5" s="740"/>
      <c r="T5" s="740"/>
      <c r="U5" s="741"/>
      <c r="V5" s="739" t="s">
        <v>364</v>
      </c>
      <c r="W5" s="740"/>
      <c r="X5" s="740"/>
      <c r="Y5" s="740"/>
      <c r="Z5" s="741"/>
      <c r="AA5" s="739" t="s">
        <v>365</v>
      </c>
      <c r="AB5" s="740"/>
      <c r="AC5" s="740"/>
      <c r="AD5" s="740"/>
      <c r="AE5" s="740"/>
      <c r="AF5" s="772" t="s">
        <v>366</v>
      </c>
      <c r="AG5" s="740"/>
      <c r="AH5" s="740"/>
      <c r="AI5" s="740"/>
      <c r="AJ5" s="751"/>
      <c r="AK5" s="740" t="s">
        <v>367</v>
      </c>
      <c r="AL5" s="740"/>
      <c r="AM5" s="740"/>
      <c r="AN5" s="740"/>
      <c r="AO5" s="741"/>
      <c r="AP5" s="739" t="s">
        <v>368</v>
      </c>
      <c r="AQ5" s="740"/>
      <c r="AR5" s="740"/>
      <c r="AS5" s="740"/>
      <c r="AT5" s="741"/>
      <c r="AU5" s="739" t="s">
        <v>369</v>
      </c>
      <c r="AV5" s="740"/>
      <c r="AW5" s="740"/>
      <c r="AX5" s="740"/>
      <c r="AY5" s="751"/>
      <c r="AZ5" s="236"/>
      <c r="BA5" s="236"/>
      <c r="BB5" s="236"/>
      <c r="BC5" s="236"/>
      <c r="BD5" s="236"/>
      <c r="BE5" s="237"/>
      <c r="BF5" s="237"/>
      <c r="BG5" s="237"/>
      <c r="BH5" s="237"/>
      <c r="BI5" s="237"/>
      <c r="BJ5" s="237"/>
      <c r="BK5" s="237"/>
      <c r="BL5" s="237"/>
      <c r="BM5" s="237"/>
      <c r="BN5" s="237"/>
      <c r="BO5" s="237"/>
      <c r="BP5" s="237"/>
      <c r="BQ5" s="762" t="s">
        <v>370</v>
      </c>
      <c r="BR5" s="763"/>
      <c r="BS5" s="763"/>
      <c r="BT5" s="763"/>
      <c r="BU5" s="763"/>
      <c r="BV5" s="763"/>
      <c r="BW5" s="763"/>
      <c r="BX5" s="763"/>
      <c r="BY5" s="763"/>
      <c r="BZ5" s="763"/>
      <c r="CA5" s="763"/>
      <c r="CB5" s="763"/>
      <c r="CC5" s="763"/>
      <c r="CD5" s="763"/>
      <c r="CE5" s="763"/>
      <c r="CF5" s="763"/>
      <c r="CG5" s="764"/>
      <c r="CH5" s="739" t="s">
        <v>371</v>
      </c>
      <c r="CI5" s="740"/>
      <c r="CJ5" s="740"/>
      <c r="CK5" s="740"/>
      <c r="CL5" s="741"/>
      <c r="CM5" s="739" t="s">
        <v>372</v>
      </c>
      <c r="CN5" s="740"/>
      <c r="CO5" s="740"/>
      <c r="CP5" s="740"/>
      <c r="CQ5" s="741"/>
      <c r="CR5" s="739" t="s">
        <v>373</v>
      </c>
      <c r="CS5" s="740"/>
      <c r="CT5" s="740"/>
      <c r="CU5" s="740"/>
      <c r="CV5" s="741"/>
      <c r="CW5" s="739" t="s">
        <v>374</v>
      </c>
      <c r="CX5" s="740"/>
      <c r="CY5" s="740"/>
      <c r="CZ5" s="740"/>
      <c r="DA5" s="741"/>
      <c r="DB5" s="739" t="s">
        <v>375</v>
      </c>
      <c r="DC5" s="740"/>
      <c r="DD5" s="740"/>
      <c r="DE5" s="740"/>
      <c r="DF5" s="741"/>
      <c r="DG5" s="745" t="s">
        <v>376</v>
      </c>
      <c r="DH5" s="746"/>
      <c r="DI5" s="746"/>
      <c r="DJ5" s="746"/>
      <c r="DK5" s="747"/>
      <c r="DL5" s="745" t="s">
        <v>377</v>
      </c>
      <c r="DM5" s="746"/>
      <c r="DN5" s="746"/>
      <c r="DO5" s="746"/>
      <c r="DP5" s="747"/>
      <c r="DQ5" s="739" t="s">
        <v>378</v>
      </c>
      <c r="DR5" s="740"/>
      <c r="DS5" s="740"/>
      <c r="DT5" s="740"/>
      <c r="DU5" s="741"/>
      <c r="DV5" s="739" t="s">
        <v>369</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379</v>
      </c>
      <c r="C7" s="754"/>
      <c r="D7" s="754"/>
      <c r="E7" s="754"/>
      <c r="F7" s="754"/>
      <c r="G7" s="754"/>
      <c r="H7" s="754"/>
      <c r="I7" s="754"/>
      <c r="J7" s="754"/>
      <c r="K7" s="754"/>
      <c r="L7" s="754"/>
      <c r="M7" s="754"/>
      <c r="N7" s="754"/>
      <c r="O7" s="754"/>
      <c r="P7" s="755"/>
      <c r="Q7" s="756">
        <v>73838</v>
      </c>
      <c r="R7" s="757"/>
      <c r="S7" s="757"/>
      <c r="T7" s="757"/>
      <c r="U7" s="757"/>
      <c r="V7" s="757">
        <v>70775</v>
      </c>
      <c r="W7" s="757"/>
      <c r="X7" s="757"/>
      <c r="Y7" s="757"/>
      <c r="Z7" s="757"/>
      <c r="AA7" s="757">
        <v>3063</v>
      </c>
      <c r="AB7" s="757"/>
      <c r="AC7" s="757"/>
      <c r="AD7" s="757"/>
      <c r="AE7" s="758"/>
      <c r="AF7" s="759">
        <v>2185</v>
      </c>
      <c r="AG7" s="760"/>
      <c r="AH7" s="760"/>
      <c r="AI7" s="760"/>
      <c r="AJ7" s="761"/>
      <c r="AK7" s="799">
        <v>5346</v>
      </c>
      <c r="AL7" s="800"/>
      <c r="AM7" s="800"/>
      <c r="AN7" s="800"/>
      <c r="AO7" s="800"/>
      <c r="AP7" s="800">
        <v>89298</v>
      </c>
      <c r="AQ7" s="800"/>
      <c r="AR7" s="800"/>
      <c r="AS7" s="800"/>
      <c r="AT7" s="800"/>
      <c r="AU7" s="801"/>
      <c r="AV7" s="801"/>
      <c r="AW7" s="801"/>
      <c r="AX7" s="801"/>
      <c r="AY7" s="802"/>
      <c r="AZ7" s="232"/>
      <c r="BA7" s="232"/>
      <c r="BB7" s="232"/>
      <c r="BC7" s="232"/>
      <c r="BD7" s="232"/>
      <c r="BE7" s="233"/>
      <c r="BF7" s="233"/>
      <c r="BG7" s="233"/>
      <c r="BH7" s="233"/>
      <c r="BI7" s="233"/>
      <c r="BJ7" s="233"/>
      <c r="BK7" s="233"/>
      <c r="BL7" s="233"/>
      <c r="BM7" s="233"/>
      <c r="BN7" s="233"/>
      <c r="BO7" s="233"/>
      <c r="BP7" s="233"/>
      <c r="BQ7" s="239">
        <v>1</v>
      </c>
      <c r="BR7" s="240"/>
      <c r="BS7" s="803" t="s">
        <v>579</v>
      </c>
      <c r="BT7" s="804"/>
      <c r="BU7" s="804"/>
      <c r="BV7" s="804"/>
      <c r="BW7" s="804"/>
      <c r="BX7" s="804"/>
      <c r="BY7" s="804"/>
      <c r="BZ7" s="804"/>
      <c r="CA7" s="804"/>
      <c r="CB7" s="804"/>
      <c r="CC7" s="804"/>
      <c r="CD7" s="804"/>
      <c r="CE7" s="804"/>
      <c r="CF7" s="804"/>
      <c r="CG7" s="805"/>
      <c r="CH7" s="793">
        <v>15</v>
      </c>
      <c r="CI7" s="794"/>
      <c r="CJ7" s="794"/>
      <c r="CK7" s="794"/>
      <c r="CL7" s="795"/>
      <c r="CM7" s="793">
        <v>362</v>
      </c>
      <c r="CN7" s="794"/>
      <c r="CO7" s="794"/>
      <c r="CP7" s="794"/>
      <c r="CQ7" s="795"/>
      <c r="CR7" s="793">
        <v>77</v>
      </c>
      <c r="CS7" s="794"/>
      <c r="CT7" s="794"/>
      <c r="CU7" s="794"/>
      <c r="CV7" s="795"/>
      <c r="CW7" s="793">
        <v>15</v>
      </c>
      <c r="CX7" s="794"/>
      <c r="CY7" s="794"/>
      <c r="CZ7" s="794"/>
      <c r="DA7" s="795"/>
      <c r="DB7" s="796" t="s">
        <v>507</v>
      </c>
      <c r="DC7" s="797"/>
      <c r="DD7" s="797"/>
      <c r="DE7" s="797"/>
      <c r="DF7" s="798"/>
      <c r="DG7" s="796" t="s">
        <v>507</v>
      </c>
      <c r="DH7" s="797"/>
      <c r="DI7" s="797"/>
      <c r="DJ7" s="797"/>
      <c r="DK7" s="798"/>
      <c r="DL7" s="793" t="s">
        <v>507</v>
      </c>
      <c r="DM7" s="794"/>
      <c r="DN7" s="794"/>
      <c r="DO7" s="794"/>
      <c r="DP7" s="795"/>
      <c r="DQ7" s="793" t="s">
        <v>507</v>
      </c>
      <c r="DR7" s="794"/>
      <c r="DS7" s="794"/>
      <c r="DT7" s="794"/>
      <c r="DU7" s="795"/>
      <c r="DV7" s="774"/>
      <c r="DW7" s="775"/>
      <c r="DX7" s="775"/>
      <c r="DY7" s="775"/>
      <c r="DZ7" s="776"/>
      <c r="EA7" s="234"/>
    </row>
    <row r="8" spans="1:131" s="235" customFormat="1" ht="26.25" customHeight="1">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580</v>
      </c>
      <c r="BT8" s="791"/>
      <c r="BU8" s="791"/>
      <c r="BV8" s="791"/>
      <c r="BW8" s="791"/>
      <c r="BX8" s="791"/>
      <c r="BY8" s="791"/>
      <c r="BZ8" s="791"/>
      <c r="CA8" s="791"/>
      <c r="CB8" s="791"/>
      <c r="CC8" s="791"/>
      <c r="CD8" s="791"/>
      <c r="CE8" s="791"/>
      <c r="CF8" s="791"/>
      <c r="CG8" s="792"/>
      <c r="CH8" s="796">
        <v>0</v>
      </c>
      <c r="CI8" s="797"/>
      <c r="CJ8" s="797"/>
      <c r="CK8" s="797"/>
      <c r="CL8" s="798"/>
      <c r="CM8" s="796">
        <v>106</v>
      </c>
      <c r="CN8" s="797"/>
      <c r="CO8" s="797"/>
      <c r="CP8" s="797"/>
      <c r="CQ8" s="798"/>
      <c r="CR8" s="796">
        <v>95</v>
      </c>
      <c r="CS8" s="797"/>
      <c r="CT8" s="797"/>
      <c r="CU8" s="797"/>
      <c r="CV8" s="798"/>
      <c r="CW8" s="796" t="s">
        <v>507</v>
      </c>
      <c r="CX8" s="797"/>
      <c r="CY8" s="797"/>
      <c r="CZ8" s="797"/>
      <c r="DA8" s="798"/>
      <c r="DB8" s="796" t="s">
        <v>507</v>
      </c>
      <c r="DC8" s="797"/>
      <c r="DD8" s="797"/>
      <c r="DE8" s="797"/>
      <c r="DF8" s="798"/>
      <c r="DG8" s="796" t="s">
        <v>507</v>
      </c>
      <c r="DH8" s="797"/>
      <c r="DI8" s="797"/>
      <c r="DJ8" s="797"/>
      <c r="DK8" s="798"/>
      <c r="DL8" s="796" t="s">
        <v>507</v>
      </c>
      <c r="DM8" s="797"/>
      <c r="DN8" s="797"/>
      <c r="DO8" s="797"/>
      <c r="DP8" s="798"/>
      <c r="DQ8" s="796" t="s">
        <v>507</v>
      </c>
      <c r="DR8" s="797"/>
      <c r="DS8" s="797"/>
      <c r="DT8" s="797"/>
      <c r="DU8" s="798"/>
      <c r="DV8" s="806"/>
      <c r="DW8" s="807"/>
      <c r="DX8" s="807"/>
      <c r="DY8" s="807"/>
      <c r="DZ8" s="808"/>
      <c r="EA8" s="234"/>
    </row>
    <row r="9" spans="1:131" s="235" customFormat="1" ht="26.25" customHeight="1">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t="s">
        <v>581</v>
      </c>
      <c r="BT9" s="791"/>
      <c r="BU9" s="791"/>
      <c r="BV9" s="791"/>
      <c r="BW9" s="791"/>
      <c r="BX9" s="791"/>
      <c r="BY9" s="791"/>
      <c r="BZ9" s="791"/>
      <c r="CA9" s="791"/>
      <c r="CB9" s="791"/>
      <c r="CC9" s="791"/>
      <c r="CD9" s="791"/>
      <c r="CE9" s="791"/>
      <c r="CF9" s="791"/>
      <c r="CG9" s="792"/>
      <c r="CH9" s="796">
        <v>-13</v>
      </c>
      <c r="CI9" s="797"/>
      <c r="CJ9" s="797"/>
      <c r="CK9" s="797"/>
      <c r="CL9" s="798"/>
      <c r="CM9" s="796">
        <v>243</v>
      </c>
      <c r="CN9" s="797"/>
      <c r="CO9" s="797"/>
      <c r="CP9" s="797"/>
      <c r="CQ9" s="798"/>
      <c r="CR9" s="796">
        <v>200</v>
      </c>
      <c r="CS9" s="797"/>
      <c r="CT9" s="797"/>
      <c r="CU9" s="797"/>
      <c r="CV9" s="798"/>
      <c r="CW9" s="796">
        <v>39</v>
      </c>
      <c r="CX9" s="797"/>
      <c r="CY9" s="797"/>
      <c r="CZ9" s="797"/>
      <c r="DA9" s="798"/>
      <c r="DB9" s="796" t="s">
        <v>507</v>
      </c>
      <c r="DC9" s="797"/>
      <c r="DD9" s="797"/>
      <c r="DE9" s="797"/>
      <c r="DF9" s="798"/>
      <c r="DG9" s="796" t="s">
        <v>507</v>
      </c>
      <c r="DH9" s="797"/>
      <c r="DI9" s="797"/>
      <c r="DJ9" s="797"/>
      <c r="DK9" s="798"/>
      <c r="DL9" s="796" t="s">
        <v>507</v>
      </c>
      <c r="DM9" s="797"/>
      <c r="DN9" s="797"/>
      <c r="DO9" s="797"/>
      <c r="DP9" s="798"/>
      <c r="DQ9" s="796" t="s">
        <v>507</v>
      </c>
      <c r="DR9" s="797"/>
      <c r="DS9" s="797"/>
      <c r="DT9" s="797"/>
      <c r="DU9" s="798"/>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t="s">
        <v>582</v>
      </c>
      <c r="BT10" s="791"/>
      <c r="BU10" s="791"/>
      <c r="BV10" s="791"/>
      <c r="BW10" s="791"/>
      <c r="BX10" s="791"/>
      <c r="BY10" s="791"/>
      <c r="BZ10" s="791"/>
      <c r="CA10" s="791"/>
      <c r="CB10" s="791"/>
      <c r="CC10" s="791"/>
      <c r="CD10" s="791"/>
      <c r="CE10" s="791"/>
      <c r="CF10" s="791"/>
      <c r="CG10" s="792"/>
      <c r="CH10" s="796">
        <v>-4</v>
      </c>
      <c r="CI10" s="797"/>
      <c r="CJ10" s="797"/>
      <c r="CK10" s="797"/>
      <c r="CL10" s="798"/>
      <c r="CM10" s="796">
        <v>329</v>
      </c>
      <c r="CN10" s="797"/>
      <c r="CO10" s="797"/>
      <c r="CP10" s="797"/>
      <c r="CQ10" s="798"/>
      <c r="CR10" s="796">
        <v>300</v>
      </c>
      <c r="CS10" s="797"/>
      <c r="CT10" s="797"/>
      <c r="CU10" s="797"/>
      <c r="CV10" s="798"/>
      <c r="CW10" s="796">
        <v>38</v>
      </c>
      <c r="CX10" s="797"/>
      <c r="CY10" s="797"/>
      <c r="CZ10" s="797"/>
      <c r="DA10" s="798"/>
      <c r="DB10" s="796" t="s">
        <v>507</v>
      </c>
      <c r="DC10" s="797"/>
      <c r="DD10" s="797"/>
      <c r="DE10" s="797"/>
      <c r="DF10" s="798"/>
      <c r="DG10" s="796" t="s">
        <v>507</v>
      </c>
      <c r="DH10" s="797"/>
      <c r="DI10" s="797"/>
      <c r="DJ10" s="797"/>
      <c r="DK10" s="798"/>
      <c r="DL10" s="796" t="s">
        <v>507</v>
      </c>
      <c r="DM10" s="797"/>
      <c r="DN10" s="797"/>
      <c r="DO10" s="797"/>
      <c r="DP10" s="798"/>
      <c r="DQ10" s="796" t="s">
        <v>507</v>
      </c>
      <c r="DR10" s="797"/>
      <c r="DS10" s="797"/>
      <c r="DT10" s="797"/>
      <c r="DU10" s="798"/>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t="s">
        <v>583</v>
      </c>
      <c r="BT11" s="791"/>
      <c r="BU11" s="791"/>
      <c r="BV11" s="791"/>
      <c r="BW11" s="791"/>
      <c r="BX11" s="791"/>
      <c r="BY11" s="791"/>
      <c r="BZ11" s="791"/>
      <c r="CA11" s="791"/>
      <c r="CB11" s="791"/>
      <c r="CC11" s="791"/>
      <c r="CD11" s="791"/>
      <c r="CE11" s="791"/>
      <c r="CF11" s="791"/>
      <c r="CG11" s="792"/>
      <c r="CH11" s="796">
        <v>5</v>
      </c>
      <c r="CI11" s="797"/>
      <c r="CJ11" s="797"/>
      <c r="CK11" s="797"/>
      <c r="CL11" s="798"/>
      <c r="CM11" s="796">
        <v>120</v>
      </c>
      <c r="CN11" s="797"/>
      <c r="CO11" s="797"/>
      <c r="CP11" s="797"/>
      <c r="CQ11" s="798"/>
      <c r="CR11" s="796">
        <v>100</v>
      </c>
      <c r="CS11" s="797"/>
      <c r="CT11" s="797"/>
      <c r="CU11" s="797"/>
      <c r="CV11" s="798"/>
      <c r="CW11" s="796">
        <v>2928</v>
      </c>
      <c r="CX11" s="797"/>
      <c r="CY11" s="797"/>
      <c r="CZ11" s="797"/>
      <c r="DA11" s="798"/>
      <c r="DB11" s="796" t="s">
        <v>507</v>
      </c>
      <c r="DC11" s="797"/>
      <c r="DD11" s="797"/>
      <c r="DE11" s="797"/>
      <c r="DF11" s="798"/>
      <c r="DG11" s="796" t="s">
        <v>507</v>
      </c>
      <c r="DH11" s="797"/>
      <c r="DI11" s="797"/>
      <c r="DJ11" s="797"/>
      <c r="DK11" s="798"/>
      <c r="DL11" s="796" t="s">
        <v>507</v>
      </c>
      <c r="DM11" s="797"/>
      <c r="DN11" s="797"/>
      <c r="DO11" s="797"/>
      <c r="DP11" s="798"/>
      <c r="DQ11" s="796" t="s">
        <v>507</v>
      </c>
      <c r="DR11" s="797"/>
      <c r="DS11" s="797"/>
      <c r="DT11" s="797"/>
      <c r="DU11" s="798"/>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t="s">
        <v>584</v>
      </c>
      <c r="BT12" s="791"/>
      <c r="BU12" s="791"/>
      <c r="BV12" s="791"/>
      <c r="BW12" s="791"/>
      <c r="BX12" s="791"/>
      <c r="BY12" s="791"/>
      <c r="BZ12" s="791"/>
      <c r="CA12" s="791"/>
      <c r="CB12" s="791"/>
      <c r="CC12" s="791"/>
      <c r="CD12" s="791"/>
      <c r="CE12" s="791"/>
      <c r="CF12" s="791"/>
      <c r="CG12" s="792"/>
      <c r="CH12" s="796">
        <v>-17</v>
      </c>
      <c r="CI12" s="797"/>
      <c r="CJ12" s="797"/>
      <c r="CK12" s="797"/>
      <c r="CL12" s="798"/>
      <c r="CM12" s="796">
        <v>939</v>
      </c>
      <c r="CN12" s="797"/>
      <c r="CO12" s="797"/>
      <c r="CP12" s="797"/>
      <c r="CQ12" s="798"/>
      <c r="CR12" s="796">
        <v>12</v>
      </c>
      <c r="CS12" s="797"/>
      <c r="CT12" s="797"/>
      <c r="CU12" s="797"/>
      <c r="CV12" s="798"/>
      <c r="CW12" s="796">
        <v>63</v>
      </c>
      <c r="CX12" s="797"/>
      <c r="CY12" s="797"/>
      <c r="CZ12" s="797"/>
      <c r="DA12" s="798"/>
      <c r="DB12" s="796" t="s">
        <v>507</v>
      </c>
      <c r="DC12" s="797"/>
      <c r="DD12" s="797"/>
      <c r="DE12" s="797"/>
      <c r="DF12" s="798"/>
      <c r="DG12" s="796" t="s">
        <v>507</v>
      </c>
      <c r="DH12" s="797"/>
      <c r="DI12" s="797"/>
      <c r="DJ12" s="797"/>
      <c r="DK12" s="798"/>
      <c r="DL12" s="796" t="s">
        <v>507</v>
      </c>
      <c r="DM12" s="797"/>
      <c r="DN12" s="797"/>
      <c r="DO12" s="797"/>
      <c r="DP12" s="798"/>
      <c r="DQ12" s="796" t="s">
        <v>507</v>
      </c>
      <c r="DR12" s="797"/>
      <c r="DS12" s="797"/>
      <c r="DT12" s="797"/>
      <c r="DU12" s="798"/>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t="s">
        <v>591</v>
      </c>
      <c r="BS13" s="790" t="s">
        <v>585</v>
      </c>
      <c r="BT13" s="791"/>
      <c r="BU13" s="791"/>
      <c r="BV13" s="791"/>
      <c r="BW13" s="791"/>
      <c r="BX13" s="791"/>
      <c r="BY13" s="791"/>
      <c r="BZ13" s="791"/>
      <c r="CA13" s="791"/>
      <c r="CB13" s="791"/>
      <c r="CC13" s="791"/>
      <c r="CD13" s="791"/>
      <c r="CE13" s="791"/>
      <c r="CF13" s="791"/>
      <c r="CG13" s="792"/>
      <c r="CH13" s="796">
        <v>-6</v>
      </c>
      <c r="CI13" s="797"/>
      <c r="CJ13" s="797"/>
      <c r="CK13" s="797"/>
      <c r="CL13" s="798"/>
      <c r="CM13" s="796">
        <v>-100</v>
      </c>
      <c r="CN13" s="797"/>
      <c r="CO13" s="797"/>
      <c r="CP13" s="797"/>
      <c r="CQ13" s="798"/>
      <c r="CR13" s="796">
        <v>14</v>
      </c>
      <c r="CS13" s="797"/>
      <c r="CT13" s="797"/>
      <c r="CU13" s="797"/>
      <c r="CV13" s="798"/>
      <c r="CW13" s="796">
        <v>29</v>
      </c>
      <c r="CX13" s="797"/>
      <c r="CY13" s="797"/>
      <c r="CZ13" s="797"/>
      <c r="DA13" s="798"/>
      <c r="DB13" s="796" t="s">
        <v>507</v>
      </c>
      <c r="DC13" s="797"/>
      <c r="DD13" s="797"/>
      <c r="DE13" s="797"/>
      <c r="DF13" s="798"/>
      <c r="DG13" s="796" t="s">
        <v>507</v>
      </c>
      <c r="DH13" s="797"/>
      <c r="DI13" s="797"/>
      <c r="DJ13" s="797"/>
      <c r="DK13" s="798"/>
      <c r="DL13" s="796">
        <v>149</v>
      </c>
      <c r="DM13" s="797"/>
      <c r="DN13" s="797"/>
      <c r="DO13" s="797"/>
      <c r="DP13" s="798"/>
      <c r="DQ13" s="796">
        <v>134</v>
      </c>
      <c r="DR13" s="797"/>
      <c r="DS13" s="797"/>
      <c r="DT13" s="797"/>
      <c r="DU13" s="798"/>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t="s">
        <v>586</v>
      </c>
      <c r="BT14" s="791"/>
      <c r="BU14" s="791"/>
      <c r="BV14" s="791"/>
      <c r="BW14" s="791"/>
      <c r="BX14" s="791"/>
      <c r="BY14" s="791"/>
      <c r="BZ14" s="791"/>
      <c r="CA14" s="791"/>
      <c r="CB14" s="791"/>
      <c r="CC14" s="791"/>
      <c r="CD14" s="791"/>
      <c r="CE14" s="791"/>
      <c r="CF14" s="791"/>
      <c r="CG14" s="792"/>
      <c r="CH14" s="796">
        <v>4</v>
      </c>
      <c r="CI14" s="797"/>
      <c r="CJ14" s="797"/>
      <c r="CK14" s="797"/>
      <c r="CL14" s="798"/>
      <c r="CM14" s="796">
        <v>33</v>
      </c>
      <c r="CN14" s="797"/>
      <c r="CO14" s="797"/>
      <c r="CP14" s="797"/>
      <c r="CQ14" s="798"/>
      <c r="CR14" s="796">
        <v>3</v>
      </c>
      <c r="CS14" s="797"/>
      <c r="CT14" s="797"/>
      <c r="CU14" s="797"/>
      <c r="CV14" s="798"/>
      <c r="CW14" s="796" t="s">
        <v>507</v>
      </c>
      <c r="CX14" s="797"/>
      <c r="CY14" s="797"/>
      <c r="CZ14" s="797"/>
      <c r="DA14" s="798"/>
      <c r="DB14" s="796" t="s">
        <v>507</v>
      </c>
      <c r="DC14" s="797"/>
      <c r="DD14" s="797"/>
      <c r="DE14" s="797"/>
      <c r="DF14" s="798"/>
      <c r="DG14" s="796" t="s">
        <v>507</v>
      </c>
      <c r="DH14" s="797"/>
      <c r="DI14" s="797"/>
      <c r="DJ14" s="797"/>
      <c r="DK14" s="798"/>
      <c r="DL14" s="796" t="s">
        <v>507</v>
      </c>
      <c r="DM14" s="797"/>
      <c r="DN14" s="797"/>
      <c r="DO14" s="797"/>
      <c r="DP14" s="798"/>
      <c r="DQ14" s="796" t="s">
        <v>507</v>
      </c>
      <c r="DR14" s="797"/>
      <c r="DS14" s="797"/>
      <c r="DT14" s="797"/>
      <c r="DU14" s="798"/>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t="s">
        <v>587</v>
      </c>
      <c r="BT15" s="791"/>
      <c r="BU15" s="791"/>
      <c r="BV15" s="791"/>
      <c r="BW15" s="791"/>
      <c r="BX15" s="791"/>
      <c r="BY15" s="791"/>
      <c r="BZ15" s="791"/>
      <c r="CA15" s="791"/>
      <c r="CB15" s="791"/>
      <c r="CC15" s="791"/>
      <c r="CD15" s="791"/>
      <c r="CE15" s="791"/>
      <c r="CF15" s="791"/>
      <c r="CG15" s="792"/>
      <c r="CH15" s="796">
        <v>3</v>
      </c>
      <c r="CI15" s="797"/>
      <c r="CJ15" s="797"/>
      <c r="CK15" s="797"/>
      <c r="CL15" s="798"/>
      <c r="CM15" s="796">
        <v>10</v>
      </c>
      <c r="CN15" s="797"/>
      <c r="CO15" s="797"/>
      <c r="CP15" s="797"/>
      <c r="CQ15" s="798"/>
      <c r="CR15" s="796">
        <v>10</v>
      </c>
      <c r="CS15" s="797"/>
      <c r="CT15" s="797"/>
      <c r="CU15" s="797"/>
      <c r="CV15" s="798"/>
      <c r="CW15" s="796" t="s">
        <v>507</v>
      </c>
      <c r="CX15" s="797"/>
      <c r="CY15" s="797"/>
      <c r="CZ15" s="797"/>
      <c r="DA15" s="798"/>
      <c r="DB15" s="796" t="s">
        <v>507</v>
      </c>
      <c r="DC15" s="797"/>
      <c r="DD15" s="797"/>
      <c r="DE15" s="797"/>
      <c r="DF15" s="798"/>
      <c r="DG15" s="796" t="s">
        <v>507</v>
      </c>
      <c r="DH15" s="797"/>
      <c r="DI15" s="797"/>
      <c r="DJ15" s="797"/>
      <c r="DK15" s="798"/>
      <c r="DL15" s="796" t="s">
        <v>507</v>
      </c>
      <c r="DM15" s="797"/>
      <c r="DN15" s="797"/>
      <c r="DO15" s="797"/>
      <c r="DP15" s="798"/>
      <c r="DQ15" s="796" t="s">
        <v>507</v>
      </c>
      <c r="DR15" s="797"/>
      <c r="DS15" s="797"/>
      <c r="DT15" s="797"/>
      <c r="DU15" s="798"/>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t="s">
        <v>588</v>
      </c>
      <c r="BT16" s="791"/>
      <c r="BU16" s="791"/>
      <c r="BV16" s="791"/>
      <c r="BW16" s="791"/>
      <c r="BX16" s="791"/>
      <c r="BY16" s="791"/>
      <c r="BZ16" s="791"/>
      <c r="CA16" s="791"/>
      <c r="CB16" s="791"/>
      <c r="CC16" s="791"/>
      <c r="CD16" s="791"/>
      <c r="CE16" s="791"/>
      <c r="CF16" s="791"/>
      <c r="CG16" s="792"/>
      <c r="CH16" s="796">
        <v>0</v>
      </c>
      <c r="CI16" s="797"/>
      <c r="CJ16" s="797"/>
      <c r="CK16" s="797"/>
      <c r="CL16" s="798"/>
      <c r="CM16" s="796">
        <v>53</v>
      </c>
      <c r="CN16" s="797"/>
      <c r="CO16" s="797"/>
      <c r="CP16" s="797"/>
      <c r="CQ16" s="798"/>
      <c r="CR16" s="796">
        <v>16</v>
      </c>
      <c r="CS16" s="797"/>
      <c r="CT16" s="797"/>
      <c r="CU16" s="797"/>
      <c r="CV16" s="798"/>
      <c r="CW16" s="796" t="s">
        <v>507</v>
      </c>
      <c r="CX16" s="797"/>
      <c r="CY16" s="797"/>
      <c r="CZ16" s="797"/>
      <c r="DA16" s="798"/>
      <c r="DB16" s="796" t="s">
        <v>507</v>
      </c>
      <c r="DC16" s="797"/>
      <c r="DD16" s="797"/>
      <c r="DE16" s="797"/>
      <c r="DF16" s="798"/>
      <c r="DG16" s="796" t="s">
        <v>507</v>
      </c>
      <c r="DH16" s="797"/>
      <c r="DI16" s="797"/>
      <c r="DJ16" s="797"/>
      <c r="DK16" s="798"/>
      <c r="DL16" s="796" t="s">
        <v>507</v>
      </c>
      <c r="DM16" s="797"/>
      <c r="DN16" s="797"/>
      <c r="DO16" s="797"/>
      <c r="DP16" s="798"/>
      <c r="DQ16" s="796" t="s">
        <v>507</v>
      </c>
      <c r="DR16" s="797"/>
      <c r="DS16" s="797"/>
      <c r="DT16" s="797"/>
      <c r="DU16" s="798"/>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t="s">
        <v>589</v>
      </c>
      <c r="BT17" s="791"/>
      <c r="BU17" s="791"/>
      <c r="BV17" s="791"/>
      <c r="BW17" s="791"/>
      <c r="BX17" s="791"/>
      <c r="BY17" s="791"/>
      <c r="BZ17" s="791"/>
      <c r="CA17" s="791"/>
      <c r="CB17" s="791"/>
      <c r="CC17" s="791"/>
      <c r="CD17" s="791"/>
      <c r="CE17" s="791"/>
      <c r="CF17" s="791"/>
      <c r="CG17" s="792"/>
      <c r="CH17" s="796">
        <v>91</v>
      </c>
      <c r="CI17" s="797"/>
      <c r="CJ17" s="797"/>
      <c r="CK17" s="797"/>
      <c r="CL17" s="798"/>
      <c r="CM17" s="796">
        <v>4963</v>
      </c>
      <c r="CN17" s="797"/>
      <c r="CO17" s="797"/>
      <c r="CP17" s="797"/>
      <c r="CQ17" s="798"/>
      <c r="CR17" s="796">
        <v>15</v>
      </c>
      <c r="CS17" s="797"/>
      <c r="CT17" s="797"/>
      <c r="CU17" s="797"/>
      <c r="CV17" s="798"/>
      <c r="CW17" s="796" t="s">
        <v>507</v>
      </c>
      <c r="CX17" s="797"/>
      <c r="CY17" s="797"/>
      <c r="CZ17" s="797"/>
      <c r="DA17" s="798"/>
      <c r="DB17" s="796" t="s">
        <v>507</v>
      </c>
      <c r="DC17" s="797"/>
      <c r="DD17" s="797"/>
      <c r="DE17" s="797"/>
      <c r="DF17" s="798"/>
      <c r="DG17" s="796" t="s">
        <v>507</v>
      </c>
      <c r="DH17" s="797"/>
      <c r="DI17" s="797"/>
      <c r="DJ17" s="797"/>
      <c r="DK17" s="798"/>
      <c r="DL17" s="796" t="s">
        <v>596</v>
      </c>
      <c r="DM17" s="797"/>
      <c r="DN17" s="797"/>
      <c r="DO17" s="797"/>
      <c r="DP17" s="798"/>
      <c r="DQ17" s="796" t="s">
        <v>507</v>
      </c>
      <c r="DR17" s="797"/>
      <c r="DS17" s="797"/>
      <c r="DT17" s="797"/>
      <c r="DU17" s="798"/>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t="s">
        <v>590</v>
      </c>
      <c r="BT18" s="791"/>
      <c r="BU18" s="791"/>
      <c r="BV18" s="791"/>
      <c r="BW18" s="791"/>
      <c r="BX18" s="791"/>
      <c r="BY18" s="791"/>
      <c r="BZ18" s="791"/>
      <c r="CA18" s="791"/>
      <c r="CB18" s="791"/>
      <c r="CC18" s="791"/>
      <c r="CD18" s="791"/>
      <c r="CE18" s="791"/>
      <c r="CF18" s="791"/>
      <c r="CG18" s="792"/>
      <c r="CH18" s="796">
        <v>1</v>
      </c>
      <c r="CI18" s="797"/>
      <c r="CJ18" s="797"/>
      <c r="CK18" s="797"/>
      <c r="CL18" s="798"/>
      <c r="CM18" s="796">
        <v>14</v>
      </c>
      <c r="CN18" s="797"/>
      <c r="CO18" s="797"/>
      <c r="CP18" s="797"/>
      <c r="CQ18" s="798"/>
      <c r="CR18" s="796">
        <v>1</v>
      </c>
      <c r="CS18" s="797"/>
      <c r="CT18" s="797"/>
      <c r="CU18" s="797"/>
      <c r="CV18" s="798"/>
      <c r="CW18" s="796">
        <v>25</v>
      </c>
      <c r="CX18" s="797"/>
      <c r="CY18" s="797"/>
      <c r="CZ18" s="797"/>
      <c r="DA18" s="798"/>
      <c r="DB18" s="796" t="s">
        <v>507</v>
      </c>
      <c r="DC18" s="797"/>
      <c r="DD18" s="797"/>
      <c r="DE18" s="797"/>
      <c r="DF18" s="798"/>
      <c r="DG18" s="796" t="s">
        <v>507</v>
      </c>
      <c r="DH18" s="797"/>
      <c r="DI18" s="797"/>
      <c r="DJ18" s="797"/>
      <c r="DK18" s="798"/>
      <c r="DL18" s="796" t="s">
        <v>507</v>
      </c>
      <c r="DM18" s="797"/>
      <c r="DN18" s="797"/>
      <c r="DO18" s="797"/>
      <c r="DP18" s="798"/>
      <c r="DQ18" s="796" t="s">
        <v>507</v>
      </c>
      <c r="DR18" s="797"/>
      <c r="DS18" s="797"/>
      <c r="DT18" s="797"/>
      <c r="DU18" s="798"/>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t="s">
        <v>595</v>
      </c>
      <c r="BT19" s="791"/>
      <c r="BU19" s="791"/>
      <c r="BV19" s="791"/>
      <c r="BW19" s="791"/>
      <c r="BX19" s="791"/>
      <c r="BY19" s="791"/>
      <c r="BZ19" s="791"/>
      <c r="CA19" s="791"/>
      <c r="CB19" s="791"/>
      <c r="CC19" s="791"/>
      <c r="CD19" s="791"/>
      <c r="CE19" s="791"/>
      <c r="CF19" s="791"/>
      <c r="CG19" s="792"/>
      <c r="CH19" s="796">
        <v>-1</v>
      </c>
      <c r="CI19" s="797"/>
      <c r="CJ19" s="797"/>
      <c r="CK19" s="797"/>
      <c r="CL19" s="798"/>
      <c r="CM19" s="796">
        <v>11963</v>
      </c>
      <c r="CN19" s="797"/>
      <c r="CO19" s="797"/>
      <c r="CP19" s="797"/>
      <c r="CQ19" s="798"/>
      <c r="CR19" s="796">
        <v>0</v>
      </c>
      <c r="CS19" s="797"/>
      <c r="CT19" s="797"/>
      <c r="CU19" s="797"/>
      <c r="CV19" s="798"/>
      <c r="CW19" s="796">
        <v>0</v>
      </c>
      <c r="CX19" s="797"/>
      <c r="CY19" s="797"/>
      <c r="CZ19" s="797"/>
      <c r="DA19" s="798"/>
      <c r="DB19" s="796" t="s">
        <v>507</v>
      </c>
      <c r="DC19" s="797"/>
      <c r="DD19" s="797"/>
      <c r="DE19" s="797"/>
      <c r="DF19" s="798"/>
      <c r="DG19" s="796" t="s">
        <v>507</v>
      </c>
      <c r="DH19" s="797"/>
      <c r="DI19" s="797"/>
      <c r="DJ19" s="797"/>
      <c r="DK19" s="798"/>
      <c r="DL19" s="796" t="s">
        <v>507</v>
      </c>
      <c r="DM19" s="797"/>
      <c r="DN19" s="797"/>
      <c r="DO19" s="797"/>
      <c r="DP19" s="798"/>
      <c r="DQ19" s="796" t="s">
        <v>507</v>
      </c>
      <c r="DR19" s="797"/>
      <c r="DS19" s="797"/>
      <c r="DT19" s="797"/>
      <c r="DU19" s="798"/>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796"/>
      <c r="CI20" s="797"/>
      <c r="CJ20" s="797"/>
      <c r="CK20" s="797"/>
      <c r="CL20" s="798"/>
      <c r="CM20" s="796"/>
      <c r="CN20" s="797"/>
      <c r="CO20" s="797"/>
      <c r="CP20" s="797"/>
      <c r="CQ20" s="798"/>
      <c r="CR20" s="796"/>
      <c r="CS20" s="797"/>
      <c r="CT20" s="797"/>
      <c r="CU20" s="797"/>
      <c r="CV20" s="798"/>
      <c r="CW20" s="796"/>
      <c r="CX20" s="797"/>
      <c r="CY20" s="797"/>
      <c r="CZ20" s="797"/>
      <c r="DA20" s="798"/>
      <c r="DB20" s="796"/>
      <c r="DC20" s="797"/>
      <c r="DD20" s="797"/>
      <c r="DE20" s="797"/>
      <c r="DF20" s="798"/>
      <c r="DG20" s="796"/>
      <c r="DH20" s="797"/>
      <c r="DI20" s="797"/>
      <c r="DJ20" s="797"/>
      <c r="DK20" s="798"/>
      <c r="DL20" s="796"/>
      <c r="DM20" s="797"/>
      <c r="DN20" s="797"/>
      <c r="DO20" s="797"/>
      <c r="DP20" s="798"/>
      <c r="DQ20" s="796"/>
      <c r="DR20" s="797"/>
      <c r="DS20" s="797"/>
      <c r="DT20" s="797"/>
      <c r="DU20" s="798"/>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796"/>
      <c r="CI21" s="797"/>
      <c r="CJ21" s="797"/>
      <c r="CK21" s="797"/>
      <c r="CL21" s="798"/>
      <c r="CM21" s="796"/>
      <c r="CN21" s="797"/>
      <c r="CO21" s="797"/>
      <c r="CP21" s="797"/>
      <c r="CQ21" s="798"/>
      <c r="CR21" s="796"/>
      <c r="CS21" s="797"/>
      <c r="CT21" s="797"/>
      <c r="CU21" s="797"/>
      <c r="CV21" s="798"/>
      <c r="CW21" s="796"/>
      <c r="CX21" s="797"/>
      <c r="CY21" s="797"/>
      <c r="CZ21" s="797"/>
      <c r="DA21" s="798"/>
      <c r="DB21" s="796"/>
      <c r="DC21" s="797"/>
      <c r="DD21" s="797"/>
      <c r="DE21" s="797"/>
      <c r="DF21" s="798"/>
      <c r="DG21" s="796"/>
      <c r="DH21" s="797"/>
      <c r="DI21" s="797"/>
      <c r="DJ21" s="797"/>
      <c r="DK21" s="798"/>
      <c r="DL21" s="796"/>
      <c r="DM21" s="797"/>
      <c r="DN21" s="797"/>
      <c r="DO21" s="797"/>
      <c r="DP21" s="798"/>
      <c r="DQ21" s="796"/>
      <c r="DR21" s="797"/>
      <c r="DS21" s="797"/>
      <c r="DT21" s="797"/>
      <c r="DU21" s="798"/>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380</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796"/>
      <c r="CI22" s="797"/>
      <c r="CJ22" s="797"/>
      <c r="CK22" s="797"/>
      <c r="CL22" s="798"/>
      <c r="CM22" s="796"/>
      <c r="CN22" s="797"/>
      <c r="CO22" s="797"/>
      <c r="CP22" s="797"/>
      <c r="CQ22" s="798"/>
      <c r="CR22" s="796"/>
      <c r="CS22" s="797"/>
      <c r="CT22" s="797"/>
      <c r="CU22" s="797"/>
      <c r="CV22" s="798"/>
      <c r="CW22" s="796"/>
      <c r="CX22" s="797"/>
      <c r="CY22" s="797"/>
      <c r="CZ22" s="797"/>
      <c r="DA22" s="798"/>
      <c r="DB22" s="796"/>
      <c r="DC22" s="797"/>
      <c r="DD22" s="797"/>
      <c r="DE22" s="797"/>
      <c r="DF22" s="798"/>
      <c r="DG22" s="796"/>
      <c r="DH22" s="797"/>
      <c r="DI22" s="797"/>
      <c r="DJ22" s="797"/>
      <c r="DK22" s="798"/>
      <c r="DL22" s="796"/>
      <c r="DM22" s="797"/>
      <c r="DN22" s="797"/>
      <c r="DO22" s="797"/>
      <c r="DP22" s="798"/>
      <c r="DQ22" s="796"/>
      <c r="DR22" s="797"/>
      <c r="DS22" s="797"/>
      <c r="DT22" s="797"/>
      <c r="DU22" s="798"/>
      <c r="DV22" s="806"/>
      <c r="DW22" s="807"/>
      <c r="DX22" s="807"/>
      <c r="DY22" s="807"/>
      <c r="DZ22" s="808"/>
      <c r="EA22" s="234"/>
    </row>
    <row r="23" spans="1:131" s="235" customFormat="1" ht="26.25" customHeight="1" thickBot="1">
      <c r="A23" s="244" t="s">
        <v>381</v>
      </c>
      <c r="B23" s="812" t="s">
        <v>382</v>
      </c>
      <c r="C23" s="813"/>
      <c r="D23" s="813"/>
      <c r="E23" s="813"/>
      <c r="F23" s="813"/>
      <c r="G23" s="813"/>
      <c r="H23" s="813"/>
      <c r="I23" s="813"/>
      <c r="J23" s="813"/>
      <c r="K23" s="813"/>
      <c r="L23" s="813"/>
      <c r="M23" s="813"/>
      <c r="N23" s="813"/>
      <c r="O23" s="813"/>
      <c r="P23" s="814"/>
      <c r="Q23" s="815">
        <v>73838</v>
      </c>
      <c r="R23" s="816"/>
      <c r="S23" s="816"/>
      <c r="T23" s="816"/>
      <c r="U23" s="816"/>
      <c r="V23" s="816">
        <v>70775</v>
      </c>
      <c r="W23" s="816"/>
      <c r="X23" s="816"/>
      <c r="Y23" s="816"/>
      <c r="Z23" s="816"/>
      <c r="AA23" s="816">
        <v>3063</v>
      </c>
      <c r="AB23" s="816"/>
      <c r="AC23" s="816"/>
      <c r="AD23" s="816"/>
      <c r="AE23" s="817"/>
      <c r="AF23" s="818">
        <v>2185</v>
      </c>
      <c r="AG23" s="816"/>
      <c r="AH23" s="816"/>
      <c r="AI23" s="816"/>
      <c r="AJ23" s="819"/>
      <c r="AK23" s="820"/>
      <c r="AL23" s="821"/>
      <c r="AM23" s="821"/>
      <c r="AN23" s="821"/>
      <c r="AO23" s="821"/>
      <c r="AP23" s="816">
        <v>89298</v>
      </c>
      <c r="AQ23" s="816"/>
      <c r="AR23" s="816"/>
      <c r="AS23" s="816"/>
      <c r="AT23" s="816"/>
      <c r="AU23" s="822"/>
      <c r="AV23" s="822"/>
      <c r="AW23" s="822"/>
      <c r="AX23" s="822"/>
      <c r="AY23" s="823"/>
      <c r="AZ23" s="831" t="s">
        <v>383</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796"/>
      <c r="CI23" s="797"/>
      <c r="CJ23" s="797"/>
      <c r="CK23" s="797"/>
      <c r="CL23" s="798"/>
      <c r="CM23" s="796"/>
      <c r="CN23" s="797"/>
      <c r="CO23" s="797"/>
      <c r="CP23" s="797"/>
      <c r="CQ23" s="798"/>
      <c r="CR23" s="796"/>
      <c r="CS23" s="797"/>
      <c r="CT23" s="797"/>
      <c r="CU23" s="797"/>
      <c r="CV23" s="798"/>
      <c r="CW23" s="796"/>
      <c r="CX23" s="797"/>
      <c r="CY23" s="797"/>
      <c r="CZ23" s="797"/>
      <c r="DA23" s="798"/>
      <c r="DB23" s="796"/>
      <c r="DC23" s="797"/>
      <c r="DD23" s="797"/>
      <c r="DE23" s="797"/>
      <c r="DF23" s="798"/>
      <c r="DG23" s="796"/>
      <c r="DH23" s="797"/>
      <c r="DI23" s="797"/>
      <c r="DJ23" s="797"/>
      <c r="DK23" s="798"/>
      <c r="DL23" s="796"/>
      <c r="DM23" s="797"/>
      <c r="DN23" s="797"/>
      <c r="DO23" s="797"/>
      <c r="DP23" s="798"/>
      <c r="DQ23" s="796"/>
      <c r="DR23" s="797"/>
      <c r="DS23" s="797"/>
      <c r="DT23" s="797"/>
      <c r="DU23" s="798"/>
      <c r="DV23" s="806"/>
      <c r="DW23" s="807"/>
      <c r="DX23" s="807"/>
      <c r="DY23" s="807"/>
      <c r="DZ23" s="808"/>
      <c r="EA23" s="234"/>
    </row>
    <row r="24" spans="1:131" s="235" customFormat="1" ht="26.25" customHeight="1">
      <c r="A24" s="830" t="s">
        <v>384</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796"/>
      <c r="CI24" s="797"/>
      <c r="CJ24" s="797"/>
      <c r="CK24" s="797"/>
      <c r="CL24" s="798"/>
      <c r="CM24" s="796"/>
      <c r="CN24" s="797"/>
      <c r="CO24" s="797"/>
      <c r="CP24" s="797"/>
      <c r="CQ24" s="798"/>
      <c r="CR24" s="796"/>
      <c r="CS24" s="797"/>
      <c r="CT24" s="797"/>
      <c r="CU24" s="797"/>
      <c r="CV24" s="798"/>
      <c r="CW24" s="796"/>
      <c r="CX24" s="797"/>
      <c r="CY24" s="797"/>
      <c r="CZ24" s="797"/>
      <c r="DA24" s="798"/>
      <c r="DB24" s="796"/>
      <c r="DC24" s="797"/>
      <c r="DD24" s="797"/>
      <c r="DE24" s="797"/>
      <c r="DF24" s="798"/>
      <c r="DG24" s="796"/>
      <c r="DH24" s="797"/>
      <c r="DI24" s="797"/>
      <c r="DJ24" s="797"/>
      <c r="DK24" s="798"/>
      <c r="DL24" s="796"/>
      <c r="DM24" s="797"/>
      <c r="DN24" s="797"/>
      <c r="DO24" s="797"/>
      <c r="DP24" s="798"/>
      <c r="DQ24" s="796"/>
      <c r="DR24" s="797"/>
      <c r="DS24" s="797"/>
      <c r="DT24" s="797"/>
      <c r="DU24" s="798"/>
      <c r="DV24" s="806"/>
      <c r="DW24" s="807"/>
      <c r="DX24" s="807"/>
      <c r="DY24" s="807"/>
      <c r="DZ24" s="808"/>
      <c r="EA24" s="234"/>
    </row>
    <row r="25" spans="1:131" s="227" customFormat="1" ht="26.25" customHeight="1" thickBot="1">
      <c r="A25" s="771" t="s">
        <v>385</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796"/>
      <c r="CI25" s="797"/>
      <c r="CJ25" s="797"/>
      <c r="CK25" s="797"/>
      <c r="CL25" s="798"/>
      <c r="CM25" s="796"/>
      <c r="CN25" s="797"/>
      <c r="CO25" s="797"/>
      <c r="CP25" s="797"/>
      <c r="CQ25" s="798"/>
      <c r="CR25" s="796"/>
      <c r="CS25" s="797"/>
      <c r="CT25" s="797"/>
      <c r="CU25" s="797"/>
      <c r="CV25" s="798"/>
      <c r="CW25" s="796"/>
      <c r="CX25" s="797"/>
      <c r="CY25" s="797"/>
      <c r="CZ25" s="797"/>
      <c r="DA25" s="798"/>
      <c r="DB25" s="796"/>
      <c r="DC25" s="797"/>
      <c r="DD25" s="797"/>
      <c r="DE25" s="797"/>
      <c r="DF25" s="798"/>
      <c r="DG25" s="796"/>
      <c r="DH25" s="797"/>
      <c r="DI25" s="797"/>
      <c r="DJ25" s="797"/>
      <c r="DK25" s="798"/>
      <c r="DL25" s="796"/>
      <c r="DM25" s="797"/>
      <c r="DN25" s="797"/>
      <c r="DO25" s="797"/>
      <c r="DP25" s="798"/>
      <c r="DQ25" s="796"/>
      <c r="DR25" s="797"/>
      <c r="DS25" s="797"/>
      <c r="DT25" s="797"/>
      <c r="DU25" s="798"/>
      <c r="DV25" s="806"/>
      <c r="DW25" s="807"/>
      <c r="DX25" s="807"/>
      <c r="DY25" s="807"/>
      <c r="DZ25" s="808"/>
      <c r="EA25" s="226"/>
    </row>
    <row r="26" spans="1:131" s="227" customFormat="1" ht="26.25" customHeight="1">
      <c r="A26" s="762" t="s">
        <v>362</v>
      </c>
      <c r="B26" s="763"/>
      <c r="C26" s="763"/>
      <c r="D26" s="763"/>
      <c r="E26" s="763"/>
      <c r="F26" s="763"/>
      <c r="G26" s="763"/>
      <c r="H26" s="763"/>
      <c r="I26" s="763"/>
      <c r="J26" s="763"/>
      <c r="K26" s="763"/>
      <c r="L26" s="763"/>
      <c r="M26" s="763"/>
      <c r="N26" s="763"/>
      <c r="O26" s="763"/>
      <c r="P26" s="764"/>
      <c r="Q26" s="739" t="s">
        <v>386</v>
      </c>
      <c r="R26" s="740"/>
      <c r="S26" s="740"/>
      <c r="T26" s="740"/>
      <c r="U26" s="741"/>
      <c r="V26" s="739" t="s">
        <v>387</v>
      </c>
      <c r="W26" s="740"/>
      <c r="X26" s="740"/>
      <c r="Y26" s="740"/>
      <c r="Z26" s="741"/>
      <c r="AA26" s="739" t="s">
        <v>388</v>
      </c>
      <c r="AB26" s="740"/>
      <c r="AC26" s="740"/>
      <c r="AD26" s="740"/>
      <c r="AE26" s="740"/>
      <c r="AF26" s="834" t="s">
        <v>389</v>
      </c>
      <c r="AG26" s="835"/>
      <c r="AH26" s="835"/>
      <c r="AI26" s="835"/>
      <c r="AJ26" s="836"/>
      <c r="AK26" s="740" t="s">
        <v>390</v>
      </c>
      <c r="AL26" s="740"/>
      <c r="AM26" s="740"/>
      <c r="AN26" s="740"/>
      <c r="AO26" s="741"/>
      <c r="AP26" s="739" t="s">
        <v>391</v>
      </c>
      <c r="AQ26" s="740"/>
      <c r="AR26" s="740"/>
      <c r="AS26" s="740"/>
      <c r="AT26" s="741"/>
      <c r="AU26" s="739" t="s">
        <v>392</v>
      </c>
      <c r="AV26" s="740"/>
      <c r="AW26" s="740"/>
      <c r="AX26" s="740"/>
      <c r="AY26" s="741"/>
      <c r="AZ26" s="739" t="s">
        <v>393</v>
      </c>
      <c r="BA26" s="740"/>
      <c r="BB26" s="740"/>
      <c r="BC26" s="740"/>
      <c r="BD26" s="741"/>
      <c r="BE26" s="739" t="s">
        <v>369</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796"/>
      <c r="CI26" s="797"/>
      <c r="CJ26" s="797"/>
      <c r="CK26" s="797"/>
      <c r="CL26" s="798"/>
      <c r="CM26" s="796"/>
      <c r="CN26" s="797"/>
      <c r="CO26" s="797"/>
      <c r="CP26" s="797"/>
      <c r="CQ26" s="798"/>
      <c r="CR26" s="796"/>
      <c r="CS26" s="797"/>
      <c r="CT26" s="797"/>
      <c r="CU26" s="797"/>
      <c r="CV26" s="798"/>
      <c r="CW26" s="796"/>
      <c r="CX26" s="797"/>
      <c r="CY26" s="797"/>
      <c r="CZ26" s="797"/>
      <c r="DA26" s="798"/>
      <c r="DB26" s="796"/>
      <c r="DC26" s="797"/>
      <c r="DD26" s="797"/>
      <c r="DE26" s="797"/>
      <c r="DF26" s="798"/>
      <c r="DG26" s="796"/>
      <c r="DH26" s="797"/>
      <c r="DI26" s="797"/>
      <c r="DJ26" s="797"/>
      <c r="DK26" s="798"/>
      <c r="DL26" s="796"/>
      <c r="DM26" s="797"/>
      <c r="DN26" s="797"/>
      <c r="DO26" s="797"/>
      <c r="DP26" s="798"/>
      <c r="DQ26" s="796"/>
      <c r="DR26" s="797"/>
      <c r="DS26" s="797"/>
      <c r="DT26" s="797"/>
      <c r="DU26" s="798"/>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796"/>
      <c r="CI27" s="797"/>
      <c r="CJ27" s="797"/>
      <c r="CK27" s="797"/>
      <c r="CL27" s="798"/>
      <c r="CM27" s="796"/>
      <c r="CN27" s="797"/>
      <c r="CO27" s="797"/>
      <c r="CP27" s="797"/>
      <c r="CQ27" s="798"/>
      <c r="CR27" s="796"/>
      <c r="CS27" s="797"/>
      <c r="CT27" s="797"/>
      <c r="CU27" s="797"/>
      <c r="CV27" s="798"/>
      <c r="CW27" s="796"/>
      <c r="CX27" s="797"/>
      <c r="CY27" s="797"/>
      <c r="CZ27" s="797"/>
      <c r="DA27" s="798"/>
      <c r="DB27" s="796"/>
      <c r="DC27" s="797"/>
      <c r="DD27" s="797"/>
      <c r="DE27" s="797"/>
      <c r="DF27" s="798"/>
      <c r="DG27" s="796"/>
      <c r="DH27" s="797"/>
      <c r="DI27" s="797"/>
      <c r="DJ27" s="797"/>
      <c r="DK27" s="798"/>
      <c r="DL27" s="796"/>
      <c r="DM27" s="797"/>
      <c r="DN27" s="797"/>
      <c r="DO27" s="797"/>
      <c r="DP27" s="798"/>
      <c r="DQ27" s="796"/>
      <c r="DR27" s="797"/>
      <c r="DS27" s="797"/>
      <c r="DT27" s="797"/>
      <c r="DU27" s="798"/>
      <c r="DV27" s="806"/>
      <c r="DW27" s="807"/>
      <c r="DX27" s="807"/>
      <c r="DY27" s="807"/>
      <c r="DZ27" s="808"/>
      <c r="EA27" s="226"/>
    </row>
    <row r="28" spans="1:131" s="227" customFormat="1" ht="26.25" customHeight="1" thickTop="1">
      <c r="A28" s="246">
        <v>1</v>
      </c>
      <c r="B28" s="753" t="s">
        <v>394</v>
      </c>
      <c r="C28" s="754"/>
      <c r="D28" s="754"/>
      <c r="E28" s="754"/>
      <c r="F28" s="754"/>
      <c r="G28" s="754"/>
      <c r="H28" s="754"/>
      <c r="I28" s="754"/>
      <c r="J28" s="754"/>
      <c r="K28" s="754"/>
      <c r="L28" s="754"/>
      <c r="M28" s="754"/>
      <c r="N28" s="754"/>
      <c r="O28" s="754"/>
      <c r="P28" s="755"/>
      <c r="Q28" s="844">
        <v>19987</v>
      </c>
      <c r="R28" s="845"/>
      <c r="S28" s="845"/>
      <c r="T28" s="845"/>
      <c r="U28" s="845"/>
      <c r="V28" s="845">
        <v>18934</v>
      </c>
      <c r="W28" s="845"/>
      <c r="X28" s="845"/>
      <c r="Y28" s="845"/>
      <c r="Z28" s="845"/>
      <c r="AA28" s="845">
        <v>1053</v>
      </c>
      <c r="AB28" s="845"/>
      <c r="AC28" s="845"/>
      <c r="AD28" s="845"/>
      <c r="AE28" s="846"/>
      <c r="AF28" s="847">
        <v>1053</v>
      </c>
      <c r="AG28" s="845"/>
      <c r="AH28" s="845"/>
      <c r="AI28" s="845"/>
      <c r="AJ28" s="848"/>
      <c r="AK28" s="849">
        <v>1458</v>
      </c>
      <c r="AL28" s="840"/>
      <c r="AM28" s="840"/>
      <c r="AN28" s="840"/>
      <c r="AO28" s="840"/>
      <c r="AP28" s="840" t="s">
        <v>507</v>
      </c>
      <c r="AQ28" s="840"/>
      <c r="AR28" s="840"/>
      <c r="AS28" s="840"/>
      <c r="AT28" s="840"/>
      <c r="AU28" s="840" t="s">
        <v>507</v>
      </c>
      <c r="AV28" s="840"/>
      <c r="AW28" s="840"/>
      <c r="AX28" s="840"/>
      <c r="AY28" s="840"/>
      <c r="AZ28" s="841"/>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796"/>
      <c r="CI28" s="797"/>
      <c r="CJ28" s="797"/>
      <c r="CK28" s="797"/>
      <c r="CL28" s="798"/>
      <c r="CM28" s="796"/>
      <c r="CN28" s="797"/>
      <c r="CO28" s="797"/>
      <c r="CP28" s="797"/>
      <c r="CQ28" s="798"/>
      <c r="CR28" s="796"/>
      <c r="CS28" s="797"/>
      <c r="CT28" s="797"/>
      <c r="CU28" s="797"/>
      <c r="CV28" s="798"/>
      <c r="CW28" s="796"/>
      <c r="CX28" s="797"/>
      <c r="CY28" s="797"/>
      <c r="CZ28" s="797"/>
      <c r="DA28" s="798"/>
      <c r="DB28" s="796"/>
      <c r="DC28" s="797"/>
      <c r="DD28" s="797"/>
      <c r="DE28" s="797"/>
      <c r="DF28" s="798"/>
      <c r="DG28" s="796"/>
      <c r="DH28" s="797"/>
      <c r="DI28" s="797"/>
      <c r="DJ28" s="797"/>
      <c r="DK28" s="798"/>
      <c r="DL28" s="796"/>
      <c r="DM28" s="797"/>
      <c r="DN28" s="797"/>
      <c r="DO28" s="797"/>
      <c r="DP28" s="798"/>
      <c r="DQ28" s="796"/>
      <c r="DR28" s="797"/>
      <c r="DS28" s="797"/>
      <c r="DT28" s="797"/>
      <c r="DU28" s="798"/>
      <c r="DV28" s="806"/>
      <c r="DW28" s="807"/>
      <c r="DX28" s="807"/>
      <c r="DY28" s="807"/>
      <c r="DZ28" s="808"/>
      <c r="EA28" s="226"/>
    </row>
    <row r="29" spans="1:131" s="227" customFormat="1" ht="26.25" customHeight="1">
      <c r="A29" s="246">
        <v>2</v>
      </c>
      <c r="B29" s="777" t="s">
        <v>395</v>
      </c>
      <c r="C29" s="778"/>
      <c r="D29" s="778"/>
      <c r="E29" s="778"/>
      <c r="F29" s="778"/>
      <c r="G29" s="778"/>
      <c r="H29" s="778"/>
      <c r="I29" s="778"/>
      <c r="J29" s="778"/>
      <c r="K29" s="778"/>
      <c r="L29" s="778"/>
      <c r="M29" s="778"/>
      <c r="N29" s="778"/>
      <c r="O29" s="778"/>
      <c r="P29" s="779"/>
      <c r="Q29" s="780">
        <v>57</v>
      </c>
      <c r="R29" s="781"/>
      <c r="S29" s="781"/>
      <c r="T29" s="781"/>
      <c r="U29" s="781"/>
      <c r="V29" s="781">
        <v>57</v>
      </c>
      <c r="W29" s="781"/>
      <c r="X29" s="781"/>
      <c r="Y29" s="781"/>
      <c r="Z29" s="781"/>
      <c r="AA29" s="781" t="s">
        <v>507</v>
      </c>
      <c r="AB29" s="781"/>
      <c r="AC29" s="781"/>
      <c r="AD29" s="781"/>
      <c r="AE29" s="782"/>
      <c r="AF29" s="783" t="s">
        <v>383</v>
      </c>
      <c r="AG29" s="784"/>
      <c r="AH29" s="784"/>
      <c r="AI29" s="784"/>
      <c r="AJ29" s="785"/>
      <c r="AK29" s="852">
        <v>42</v>
      </c>
      <c r="AL29" s="853"/>
      <c r="AM29" s="853"/>
      <c r="AN29" s="853"/>
      <c r="AO29" s="853"/>
      <c r="AP29" s="853">
        <v>69</v>
      </c>
      <c r="AQ29" s="853"/>
      <c r="AR29" s="853"/>
      <c r="AS29" s="853"/>
      <c r="AT29" s="853"/>
      <c r="AU29" s="853">
        <v>49</v>
      </c>
      <c r="AV29" s="853"/>
      <c r="AW29" s="853"/>
      <c r="AX29" s="853"/>
      <c r="AY29" s="853"/>
      <c r="AZ29" s="854"/>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796"/>
      <c r="CI29" s="797"/>
      <c r="CJ29" s="797"/>
      <c r="CK29" s="797"/>
      <c r="CL29" s="798"/>
      <c r="CM29" s="796"/>
      <c r="CN29" s="797"/>
      <c r="CO29" s="797"/>
      <c r="CP29" s="797"/>
      <c r="CQ29" s="798"/>
      <c r="CR29" s="796"/>
      <c r="CS29" s="797"/>
      <c r="CT29" s="797"/>
      <c r="CU29" s="797"/>
      <c r="CV29" s="798"/>
      <c r="CW29" s="796"/>
      <c r="CX29" s="797"/>
      <c r="CY29" s="797"/>
      <c r="CZ29" s="797"/>
      <c r="DA29" s="798"/>
      <c r="DB29" s="796"/>
      <c r="DC29" s="797"/>
      <c r="DD29" s="797"/>
      <c r="DE29" s="797"/>
      <c r="DF29" s="798"/>
      <c r="DG29" s="796"/>
      <c r="DH29" s="797"/>
      <c r="DI29" s="797"/>
      <c r="DJ29" s="797"/>
      <c r="DK29" s="798"/>
      <c r="DL29" s="796"/>
      <c r="DM29" s="797"/>
      <c r="DN29" s="797"/>
      <c r="DO29" s="797"/>
      <c r="DP29" s="798"/>
      <c r="DQ29" s="796"/>
      <c r="DR29" s="797"/>
      <c r="DS29" s="797"/>
      <c r="DT29" s="797"/>
      <c r="DU29" s="798"/>
      <c r="DV29" s="806"/>
      <c r="DW29" s="807"/>
      <c r="DX29" s="807"/>
      <c r="DY29" s="807"/>
      <c r="DZ29" s="808"/>
      <c r="EA29" s="226"/>
    </row>
    <row r="30" spans="1:131" s="227" customFormat="1" ht="26.25" customHeight="1">
      <c r="A30" s="246">
        <v>3</v>
      </c>
      <c r="B30" s="777" t="s">
        <v>396</v>
      </c>
      <c r="C30" s="778"/>
      <c r="D30" s="778"/>
      <c r="E30" s="778"/>
      <c r="F30" s="778"/>
      <c r="G30" s="778"/>
      <c r="H30" s="778"/>
      <c r="I30" s="778"/>
      <c r="J30" s="778"/>
      <c r="K30" s="778"/>
      <c r="L30" s="778"/>
      <c r="M30" s="778"/>
      <c r="N30" s="778"/>
      <c r="O30" s="778"/>
      <c r="P30" s="779"/>
      <c r="Q30" s="780">
        <v>2333</v>
      </c>
      <c r="R30" s="781"/>
      <c r="S30" s="781"/>
      <c r="T30" s="781"/>
      <c r="U30" s="781"/>
      <c r="V30" s="781">
        <v>2273</v>
      </c>
      <c r="W30" s="781"/>
      <c r="X30" s="781"/>
      <c r="Y30" s="781"/>
      <c r="Z30" s="781"/>
      <c r="AA30" s="781">
        <v>60</v>
      </c>
      <c r="AB30" s="781"/>
      <c r="AC30" s="781"/>
      <c r="AD30" s="781"/>
      <c r="AE30" s="782"/>
      <c r="AF30" s="783">
        <v>60</v>
      </c>
      <c r="AG30" s="784"/>
      <c r="AH30" s="784"/>
      <c r="AI30" s="784"/>
      <c r="AJ30" s="785"/>
      <c r="AK30" s="852">
        <v>544</v>
      </c>
      <c r="AL30" s="853"/>
      <c r="AM30" s="853"/>
      <c r="AN30" s="853"/>
      <c r="AO30" s="853"/>
      <c r="AP30" s="853" t="s">
        <v>507</v>
      </c>
      <c r="AQ30" s="853"/>
      <c r="AR30" s="853"/>
      <c r="AS30" s="853"/>
      <c r="AT30" s="853"/>
      <c r="AU30" s="853" t="s">
        <v>507</v>
      </c>
      <c r="AV30" s="853"/>
      <c r="AW30" s="853"/>
      <c r="AX30" s="853"/>
      <c r="AY30" s="853"/>
      <c r="AZ30" s="854"/>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796"/>
      <c r="CI30" s="797"/>
      <c r="CJ30" s="797"/>
      <c r="CK30" s="797"/>
      <c r="CL30" s="798"/>
      <c r="CM30" s="796"/>
      <c r="CN30" s="797"/>
      <c r="CO30" s="797"/>
      <c r="CP30" s="797"/>
      <c r="CQ30" s="798"/>
      <c r="CR30" s="796"/>
      <c r="CS30" s="797"/>
      <c r="CT30" s="797"/>
      <c r="CU30" s="797"/>
      <c r="CV30" s="798"/>
      <c r="CW30" s="796"/>
      <c r="CX30" s="797"/>
      <c r="CY30" s="797"/>
      <c r="CZ30" s="797"/>
      <c r="DA30" s="798"/>
      <c r="DB30" s="796"/>
      <c r="DC30" s="797"/>
      <c r="DD30" s="797"/>
      <c r="DE30" s="797"/>
      <c r="DF30" s="798"/>
      <c r="DG30" s="796"/>
      <c r="DH30" s="797"/>
      <c r="DI30" s="797"/>
      <c r="DJ30" s="797"/>
      <c r="DK30" s="798"/>
      <c r="DL30" s="796"/>
      <c r="DM30" s="797"/>
      <c r="DN30" s="797"/>
      <c r="DO30" s="797"/>
      <c r="DP30" s="798"/>
      <c r="DQ30" s="796"/>
      <c r="DR30" s="797"/>
      <c r="DS30" s="797"/>
      <c r="DT30" s="797"/>
      <c r="DU30" s="798"/>
      <c r="DV30" s="806"/>
      <c r="DW30" s="807"/>
      <c r="DX30" s="807"/>
      <c r="DY30" s="807"/>
      <c r="DZ30" s="808"/>
      <c r="EA30" s="226"/>
    </row>
    <row r="31" spans="1:131" s="227" customFormat="1" ht="26.25" customHeight="1">
      <c r="A31" s="246">
        <v>4</v>
      </c>
      <c r="B31" s="777" t="s">
        <v>397</v>
      </c>
      <c r="C31" s="778"/>
      <c r="D31" s="778"/>
      <c r="E31" s="778"/>
      <c r="F31" s="778"/>
      <c r="G31" s="778"/>
      <c r="H31" s="778"/>
      <c r="I31" s="778"/>
      <c r="J31" s="778"/>
      <c r="K31" s="778"/>
      <c r="L31" s="778"/>
      <c r="M31" s="778"/>
      <c r="N31" s="778"/>
      <c r="O31" s="778"/>
      <c r="P31" s="779"/>
      <c r="Q31" s="780">
        <v>12517</v>
      </c>
      <c r="R31" s="781"/>
      <c r="S31" s="781"/>
      <c r="T31" s="781"/>
      <c r="U31" s="781"/>
      <c r="V31" s="781">
        <v>11987</v>
      </c>
      <c r="W31" s="781"/>
      <c r="X31" s="781"/>
      <c r="Y31" s="781"/>
      <c r="Z31" s="781"/>
      <c r="AA31" s="781">
        <v>530</v>
      </c>
      <c r="AB31" s="781"/>
      <c r="AC31" s="781"/>
      <c r="AD31" s="781"/>
      <c r="AE31" s="782"/>
      <c r="AF31" s="783">
        <v>530</v>
      </c>
      <c r="AG31" s="784"/>
      <c r="AH31" s="784"/>
      <c r="AI31" s="784"/>
      <c r="AJ31" s="785"/>
      <c r="AK31" s="852">
        <v>1675</v>
      </c>
      <c r="AL31" s="853"/>
      <c r="AM31" s="853"/>
      <c r="AN31" s="853"/>
      <c r="AO31" s="853"/>
      <c r="AP31" s="853">
        <v>1</v>
      </c>
      <c r="AQ31" s="853"/>
      <c r="AR31" s="853"/>
      <c r="AS31" s="853"/>
      <c r="AT31" s="853"/>
      <c r="AU31" s="853">
        <v>1</v>
      </c>
      <c r="AV31" s="853"/>
      <c r="AW31" s="853"/>
      <c r="AX31" s="853"/>
      <c r="AY31" s="853"/>
      <c r="AZ31" s="854"/>
      <c r="BA31" s="854"/>
      <c r="BB31" s="854"/>
      <c r="BC31" s="854"/>
      <c r="BD31" s="854"/>
      <c r="BE31" s="850"/>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796"/>
      <c r="CI31" s="797"/>
      <c r="CJ31" s="797"/>
      <c r="CK31" s="797"/>
      <c r="CL31" s="798"/>
      <c r="CM31" s="796"/>
      <c r="CN31" s="797"/>
      <c r="CO31" s="797"/>
      <c r="CP31" s="797"/>
      <c r="CQ31" s="798"/>
      <c r="CR31" s="796"/>
      <c r="CS31" s="797"/>
      <c r="CT31" s="797"/>
      <c r="CU31" s="797"/>
      <c r="CV31" s="798"/>
      <c r="CW31" s="796"/>
      <c r="CX31" s="797"/>
      <c r="CY31" s="797"/>
      <c r="CZ31" s="797"/>
      <c r="DA31" s="798"/>
      <c r="DB31" s="796"/>
      <c r="DC31" s="797"/>
      <c r="DD31" s="797"/>
      <c r="DE31" s="797"/>
      <c r="DF31" s="798"/>
      <c r="DG31" s="796"/>
      <c r="DH31" s="797"/>
      <c r="DI31" s="797"/>
      <c r="DJ31" s="797"/>
      <c r="DK31" s="798"/>
      <c r="DL31" s="796"/>
      <c r="DM31" s="797"/>
      <c r="DN31" s="797"/>
      <c r="DO31" s="797"/>
      <c r="DP31" s="798"/>
      <c r="DQ31" s="796"/>
      <c r="DR31" s="797"/>
      <c r="DS31" s="797"/>
      <c r="DT31" s="797"/>
      <c r="DU31" s="798"/>
      <c r="DV31" s="806"/>
      <c r="DW31" s="807"/>
      <c r="DX31" s="807"/>
      <c r="DY31" s="807"/>
      <c r="DZ31" s="808"/>
      <c r="EA31" s="226"/>
    </row>
    <row r="32" spans="1:131" s="227" customFormat="1" ht="26.25" customHeight="1">
      <c r="A32" s="246">
        <v>5</v>
      </c>
      <c r="B32" s="777" t="s">
        <v>398</v>
      </c>
      <c r="C32" s="778"/>
      <c r="D32" s="778"/>
      <c r="E32" s="778"/>
      <c r="F32" s="778"/>
      <c r="G32" s="778"/>
      <c r="H32" s="778"/>
      <c r="I32" s="778"/>
      <c r="J32" s="778"/>
      <c r="K32" s="778"/>
      <c r="L32" s="778"/>
      <c r="M32" s="778"/>
      <c r="N32" s="778"/>
      <c r="O32" s="778"/>
      <c r="P32" s="779"/>
      <c r="Q32" s="780">
        <v>51</v>
      </c>
      <c r="R32" s="781"/>
      <c r="S32" s="781"/>
      <c r="T32" s="781"/>
      <c r="U32" s="781"/>
      <c r="V32" s="781">
        <v>31</v>
      </c>
      <c r="W32" s="781"/>
      <c r="X32" s="781"/>
      <c r="Y32" s="781"/>
      <c r="Z32" s="781"/>
      <c r="AA32" s="781">
        <v>20</v>
      </c>
      <c r="AB32" s="781"/>
      <c r="AC32" s="781"/>
      <c r="AD32" s="781"/>
      <c r="AE32" s="782"/>
      <c r="AF32" s="783">
        <v>20</v>
      </c>
      <c r="AG32" s="784"/>
      <c r="AH32" s="784"/>
      <c r="AI32" s="784"/>
      <c r="AJ32" s="785"/>
      <c r="AK32" s="852" t="s">
        <v>507</v>
      </c>
      <c r="AL32" s="853"/>
      <c r="AM32" s="853"/>
      <c r="AN32" s="853"/>
      <c r="AO32" s="853"/>
      <c r="AP32" s="853">
        <v>19</v>
      </c>
      <c r="AQ32" s="853"/>
      <c r="AR32" s="853"/>
      <c r="AS32" s="853"/>
      <c r="AT32" s="853"/>
      <c r="AU32" s="853" t="s">
        <v>507</v>
      </c>
      <c r="AV32" s="853"/>
      <c r="AW32" s="853"/>
      <c r="AX32" s="853"/>
      <c r="AY32" s="853"/>
      <c r="AZ32" s="854"/>
      <c r="BA32" s="854"/>
      <c r="BB32" s="854"/>
      <c r="BC32" s="854"/>
      <c r="BD32" s="854"/>
      <c r="BE32" s="850"/>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796"/>
      <c r="CI32" s="797"/>
      <c r="CJ32" s="797"/>
      <c r="CK32" s="797"/>
      <c r="CL32" s="798"/>
      <c r="CM32" s="796"/>
      <c r="CN32" s="797"/>
      <c r="CO32" s="797"/>
      <c r="CP32" s="797"/>
      <c r="CQ32" s="798"/>
      <c r="CR32" s="796"/>
      <c r="CS32" s="797"/>
      <c r="CT32" s="797"/>
      <c r="CU32" s="797"/>
      <c r="CV32" s="798"/>
      <c r="CW32" s="796"/>
      <c r="CX32" s="797"/>
      <c r="CY32" s="797"/>
      <c r="CZ32" s="797"/>
      <c r="DA32" s="798"/>
      <c r="DB32" s="796"/>
      <c r="DC32" s="797"/>
      <c r="DD32" s="797"/>
      <c r="DE32" s="797"/>
      <c r="DF32" s="798"/>
      <c r="DG32" s="796"/>
      <c r="DH32" s="797"/>
      <c r="DI32" s="797"/>
      <c r="DJ32" s="797"/>
      <c r="DK32" s="798"/>
      <c r="DL32" s="796"/>
      <c r="DM32" s="797"/>
      <c r="DN32" s="797"/>
      <c r="DO32" s="797"/>
      <c r="DP32" s="798"/>
      <c r="DQ32" s="796"/>
      <c r="DR32" s="797"/>
      <c r="DS32" s="797"/>
      <c r="DT32" s="797"/>
      <c r="DU32" s="798"/>
      <c r="DV32" s="806"/>
      <c r="DW32" s="807"/>
      <c r="DX32" s="807"/>
      <c r="DY32" s="807"/>
      <c r="DZ32" s="808"/>
      <c r="EA32" s="226"/>
    </row>
    <row r="33" spans="1:131" s="227" customFormat="1" ht="26.25" customHeight="1">
      <c r="A33" s="246">
        <v>6</v>
      </c>
      <c r="B33" s="777" t="s">
        <v>399</v>
      </c>
      <c r="C33" s="778"/>
      <c r="D33" s="778"/>
      <c r="E33" s="778"/>
      <c r="F33" s="778"/>
      <c r="G33" s="778"/>
      <c r="H33" s="778"/>
      <c r="I33" s="778"/>
      <c r="J33" s="778"/>
      <c r="K33" s="778"/>
      <c r="L33" s="778"/>
      <c r="M33" s="778"/>
      <c r="N33" s="778"/>
      <c r="O33" s="778"/>
      <c r="P33" s="779"/>
      <c r="Q33" s="780">
        <v>3372</v>
      </c>
      <c r="R33" s="781"/>
      <c r="S33" s="781"/>
      <c r="T33" s="781"/>
      <c r="U33" s="781"/>
      <c r="V33" s="781">
        <v>3020</v>
      </c>
      <c r="W33" s="781"/>
      <c r="X33" s="781"/>
      <c r="Y33" s="781"/>
      <c r="Z33" s="781"/>
      <c r="AA33" s="781">
        <v>352</v>
      </c>
      <c r="AB33" s="781"/>
      <c r="AC33" s="781"/>
      <c r="AD33" s="781"/>
      <c r="AE33" s="782"/>
      <c r="AF33" s="783">
        <v>2675</v>
      </c>
      <c r="AG33" s="784"/>
      <c r="AH33" s="784"/>
      <c r="AI33" s="784"/>
      <c r="AJ33" s="785"/>
      <c r="AK33" s="852">
        <v>378</v>
      </c>
      <c r="AL33" s="853"/>
      <c r="AM33" s="853"/>
      <c r="AN33" s="853"/>
      <c r="AO33" s="853"/>
      <c r="AP33" s="853">
        <v>15126</v>
      </c>
      <c r="AQ33" s="853"/>
      <c r="AR33" s="853"/>
      <c r="AS33" s="853"/>
      <c r="AT33" s="853"/>
      <c r="AU33" s="853">
        <v>2163</v>
      </c>
      <c r="AV33" s="853"/>
      <c r="AW33" s="853"/>
      <c r="AX33" s="853"/>
      <c r="AY33" s="853"/>
      <c r="AZ33" s="854"/>
      <c r="BA33" s="854"/>
      <c r="BB33" s="854"/>
      <c r="BC33" s="854"/>
      <c r="BD33" s="854"/>
      <c r="BE33" s="850" t="s">
        <v>400</v>
      </c>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796"/>
      <c r="CI33" s="797"/>
      <c r="CJ33" s="797"/>
      <c r="CK33" s="797"/>
      <c r="CL33" s="798"/>
      <c r="CM33" s="796"/>
      <c r="CN33" s="797"/>
      <c r="CO33" s="797"/>
      <c r="CP33" s="797"/>
      <c r="CQ33" s="798"/>
      <c r="CR33" s="796"/>
      <c r="CS33" s="797"/>
      <c r="CT33" s="797"/>
      <c r="CU33" s="797"/>
      <c r="CV33" s="798"/>
      <c r="CW33" s="796"/>
      <c r="CX33" s="797"/>
      <c r="CY33" s="797"/>
      <c r="CZ33" s="797"/>
      <c r="DA33" s="798"/>
      <c r="DB33" s="796"/>
      <c r="DC33" s="797"/>
      <c r="DD33" s="797"/>
      <c r="DE33" s="797"/>
      <c r="DF33" s="798"/>
      <c r="DG33" s="796"/>
      <c r="DH33" s="797"/>
      <c r="DI33" s="797"/>
      <c r="DJ33" s="797"/>
      <c r="DK33" s="798"/>
      <c r="DL33" s="796"/>
      <c r="DM33" s="797"/>
      <c r="DN33" s="797"/>
      <c r="DO33" s="797"/>
      <c r="DP33" s="798"/>
      <c r="DQ33" s="796"/>
      <c r="DR33" s="797"/>
      <c r="DS33" s="797"/>
      <c r="DT33" s="797"/>
      <c r="DU33" s="798"/>
      <c r="DV33" s="806"/>
      <c r="DW33" s="807"/>
      <c r="DX33" s="807"/>
      <c r="DY33" s="807"/>
      <c r="DZ33" s="808"/>
      <c r="EA33" s="226"/>
    </row>
    <row r="34" spans="1:131" s="227" customFormat="1" ht="26.25" customHeight="1">
      <c r="A34" s="246">
        <v>7</v>
      </c>
      <c r="B34" s="777" t="s">
        <v>401</v>
      </c>
      <c r="C34" s="778"/>
      <c r="D34" s="778"/>
      <c r="E34" s="778"/>
      <c r="F34" s="778"/>
      <c r="G34" s="778"/>
      <c r="H34" s="778"/>
      <c r="I34" s="778"/>
      <c r="J34" s="778"/>
      <c r="K34" s="778"/>
      <c r="L34" s="778"/>
      <c r="M34" s="778"/>
      <c r="N34" s="778"/>
      <c r="O34" s="778"/>
      <c r="P34" s="779"/>
      <c r="Q34" s="780">
        <v>2698</v>
      </c>
      <c r="R34" s="781"/>
      <c r="S34" s="781"/>
      <c r="T34" s="781"/>
      <c r="U34" s="781"/>
      <c r="V34" s="781">
        <v>2950</v>
      </c>
      <c r="W34" s="781"/>
      <c r="X34" s="781"/>
      <c r="Y34" s="781"/>
      <c r="Z34" s="781"/>
      <c r="AA34" s="781">
        <v>-252</v>
      </c>
      <c r="AB34" s="781"/>
      <c r="AC34" s="781"/>
      <c r="AD34" s="781"/>
      <c r="AE34" s="782"/>
      <c r="AF34" s="783">
        <v>1533</v>
      </c>
      <c r="AG34" s="784"/>
      <c r="AH34" s="784"/>
      <c r="AI34" s="784"/>
      <c r="AJ34" s="785"/>
      <c r="AK34" s="852">
        <v>462</v>
      </c>
      <c r="AL34" s="853"/>
      <c r="AM34" s="853"/>
      <c r="AN34" s="853"/>
      <c r="AO34" s="853"/>
      <c r="AP34" s="853">
        <v>3677</v>
      </c>
      <c r="AQ34" s="853"/>
      <c r="AR34" s="853"/>
      <c r="AS34" s="853"/>
      <c r="AT34" s="853"/>
      <c r="AU34" s="853">
        <v>2338</v>
      </c>
      <c r="AV34" s="853"/>
      <c r="AW34" s="853"/>
      <c r="AX34" s="853"/>
      <c r="AY34" s="853"/>
      <c r="AZ34" s="854"/>
      <c r="BA34" s="854"/>
      <c r="BB34" s="854"/>
      <c r="BC34" s="854"/>
      <c r="BD34" s="854"/>
      <c r="BE34" s="850" t="s">
        <v>402</v>
      </c>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796"/>
      <c r="CI34" s="797"/>
      <c r="CJ34" s="797"/>
      <c r="CK34" s="797"/>
      <c r="CL34" s="798"/>
      <c r="CM34" s="796"/>
      <c r="CN34" s="797"/>
      <c r="CO34" s="797"/>
      <c r="CP34" s="797"/>
      <c r="CQ34" s="798"/>
      <c r="CR34" s="796"/>
      <c r="CS34" s="797"/>
      <c r="CT34" s="797"/>
      <c r="CU34" s="797"/>
      <c r="CV34" s="798"/>
      <c r="CW34" s="796"/>
      <c r="CX34" s="797"/>
      <c r="CY34" s="797"/>
      <c r="CZ34" s="797"/>
      <c r="DA34" s="798"/>
      <c r="DB34" s="796"/>
      <c r="DC34" s="797"/>
      <c r="DD34" s="797"/>
      <c r="DE34" s="797"/>
      <c r="DF34" s="798"/>
      <c r="DG34" s="796"/>
      <c r="DH34" s="797"/>
      <c r="DI34" s="797"/>
      <c r="DJ34" s="797"/>
      <c r="DK34" s="798"/>
      <c r="DL34" s="796"/>
      <c r="DM34" s="797"/>
      <c r="DN34" s="797"/>
      <c r="DO34" s="797"/>
      <c r="DP34" s="798"/>
      <c r="DQ34" s="796"/>
      <c r="DR34" s="797"/>
      <c r="DS34" s="797"/>
      <c r="DT34" s="797"/>
      <c r="DU34" s="798"/>
      <c r="DV34" s="806"/>
      <c r="DW34" s="807"/>
      <c r="DX34" s="807"/>
      <c r="DY34" s="807"/>
      <c r="DZ34" s="808"/>
      <c r="EA34" s="226"/>
    </row>
    <row r="35" spans="1:131" s="227" customFormat="1" ht="26.25" customHeight="1">
      <c r="A35" s="246">
        <v>8</v>
      </c>
      <c r="B35" s="777" t="s">
        <v>403</v>
      </c>
      <c r="C35" s="778"/>
      <c r="D35" s="778"/>
      <c r="E35" s="778"/>
      <c r="F35" s="778"/>
      <c r="G35" s="778"/>
      <c r="H35" s="778"/>
      <c r="I35" s="778"/>
      <c r="J35" s="778"/>
      <c r="K35" s="778"/>
      <c r="L35" s="778"/>
      <c r="M35" s="778"/>
      <c r="N35" s="778"/>
      <c r="O35" s="778"/>
      <c r="P35" s="779"/>
      <c r="Q35" s="780">
        <v>327</v>
      </c>
      <c r="R35" s="781"/>
      <c r="S35" s="781"/>
      <c r="T35" s="781"/>
      <c r="U35" s="781"/>
      <c r="V35" s="781">
        <v>348</v>
      </c>
      <c r="W35" s="781"/>
      <c r="X35" s="781"/>
      <c r="Y35" s="781"/>
      <c r="Z35" s="781"/>
      <c r="AA35" s="781">
        <v>-21</v>
      </c>
      <c r="AB35" s="781"/>
      <c r="AC35" s="781"/>
      <c r="AD35" s="781"/>
      <c r="AE35" s="782"/>
      <c r="AF35" s="783">
        <v>43</v>
      </c>
      <c r="AG35" s="784"/>
      <c r="AH35" s="784"/>
      <c r="AI35" s="784"/>
      <c r="AJ35" s="785"/>
      <c r="AK35" s="852">
        <v>44</v>
      </c>
      <c r="AL35" s="853"/>
      <c r="AM35" s="853"/>
      <c r="AN35" s="853"/>
      <c r="AO35" s="853"/>
      <c r="AP35" s="853">
        <v>915</v>
      </c>
      <c r="AQ35" s="853"/>
      <c r="AR35" s="853"/>
      <c r="AS35" s="853"/>
      <c r="AT35" s="853"/>
      <c r="AU35" s="853">
        <v>442</v>
      </c>
      <c r="AV35" s="853"/>
      <c r="AW35" s="853"/>
      <c r="AX35" s="853"/>
      <c r="AY35" s="853"/>
      <c r="AZ35" s="854"/>
      <c r="BA35" s="854"/>
      <c r="BB35" s="854"/>
      <c r="BC35" s="854"/>
      <c r="BD35" s="854"/>
      <c r="BE35" s="850" t="s">
        <v>400</v>
      </c>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796"/>
      <c r="CI35" s="797"/>
      <c r="CJ35" s="797"/>
      <c r="CK35" s="797"/>
      <c r="CL35" s="798"/>
      <c r="CM35" s="796"/>
      <c r="CN35" s="797"/>
      <c r="CO35" s="797"/>
      <c r="CP35" s="797"/>
      <c r="CQ35" s="798"/>
      <c r="CR35" s="796"/>
      <c r="CS35" s="797"/>
      <c r="CT35" s="797"/>
      <c r="CU35" s="797"/>
      <c r="CV35" s="798"/>
      <c r="CW35" s="796"/>
      <c r="CX35" s="797"/>
      <c r="CY35" s="797"/>
      <c r="CZ35" s="797"/>
      <c r="DA35" s="798"/>
      <c r="DB35" s="796"/>
      <c r="DC35" s="797"/>
      <c r="DD35" s="797"/>
      <c r="DE35" s="797"/>
      <c r="DF35" s="798"/>
      <c r="DG35" s="796"/>
      <c r="DH35" s="797"/>
      <c r="DI35" s="797"/>
      <c r="DJ35" s="797"/>
      <c r="DK35" s="798"/>
      <c r="DL35" s="796"/>
      <c r="DM35" s="797"/>
      <c r="DN35" s="797"/>
      <c r="DO35" s="797"/>
      <c r="DP35" s="798"/>
      <c r="DQ35" s="796"/>
      <c r="DR35" s="797"/>
      <c r="DS35" s="797"/>
      <c r="DT35" s="797"/>
      <c r="DU35" s="798"/>
      <c r="DV35" s="806"/>
      <c r="DW35" s="807"/>
      <c r="DX35" s="807"/>
      <c r="DY35" s="807"/>
      <c r="DZ35" s="808"/>
      <c r="EA35" s="226"/>
    </row>
    <row r="36" spans="1:131" s="227" customFormat="1" ht="26.25" customHeight="1">
      <c r="A36" s="246">
        <v>9</v>
      </c>
      <c r="B36" s="777" t="s">
        <v>404</v>
      </c>
      <c r="C36" s="778"/>
      <c r="D36" s="778"/>
      <c r="E36" s="778"/>
      <c r="F36" s="778"/>
      <c r="G36" s="778"/>
      <c r="H36" s="778"/>
      <c r="I36" s="778"/>
      <c r="J36" s="778"/>
      <c r="K36" s="778"/>
      <c r="L36" s="778"/>
      <c r="M36" s="778"/>
      <c r="N36" s="778"/>
      <c r="O36" s="778"/>
      <c r="P36" s="779"/>
      <c r="Q36" s="780">
        <v>45820</v>
      </c>
      <c r="R36" s="781"/>
      <c r="S36" s="781"/>
      <c r="T36" s="781"/>
      <c r="U36" s="781"/>
      <c r="V36" s="781">
        <v>43594</v>
      </c>
      <c r="W36" s="781"/>
      <c r="X36" s="781"/>
      <c r="Y36" s="781"/>
      <c r="Z36" s="781"/>
      <c r="AA36" s="781">
        <v>2227</v>
      </c>
      <c r="AB36" s="781"/>
      <c r="AC36" s="781"/>
      <c r="AD36" s="781"/>
      <c r="AE36" s="782"/>
      <c r="AF36" s="783">
        <v>6950</v>
      </c>
      <c r="AG36" s="784"/>
      <c r="AH36" s="784"/>
      <c r="AI36" s="784"/>
      <c r="AJ36" s="785"/>
      <c r="AK36" s="852" t="s">
        <v>507</v>
      </c>
      <c r="AL36" s="853"/>
      <c r="AM36" s="853"/>
      <c r="AN36" s="853"/>
      <c r="AO36" s="853"/>
      <c r="AP36" s="853">
        <v>2503</v>
      </c>
      <c r="AQ36" s="853"/>
      <c r="AR36" s="853"/>
      <c r="AS36" s="853"/>
      <c r="AT36" s="853"/>
      <c r="AU36" s="853" t="s">
        <v>507</v>
      </c>
      <c r="AV36" s="853"/>
      <c r="AW36" s="853"/>
      <c r="AX36" s="853"/>
      <c r="AY36" s="853"/>
      <c r="AZ36" s="854"/>
      <c r="BA36" s="854"/>
      <c r="BB36" s="854"/>
      <c r="BC36" s="854"/>
      <c r="BD36" s="854"/>
      <c r="BE36" s="850" t="s">
        <v>405</v>
      </c>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796"/>
      <c r="CI36" s="797"/>
      <c r="CJ36" s="797"/>
      <c r="CK36" s="797"/>
      <c r="CL36" s="798"/>
      <c r="CM36" s="796"/>
      <c r="CN36" s="797"/>
      <c r="CO36" s="797"/>
      <c r="CP36" s="797"/>
      <c r="CQ36" s="798"/>
      <c r="CR36" s="796"/>
      <c r="CS36" s="797"/>
      <c r="CT36" s="797"/>
      <c r="CU36" s="797"/>
      <c r="CV36" s="798"/>
      <c r="CW36" s="796"/>
      <c r="CX36" s="797"/>
      <c r="CY36" s="797"/>
      <c r="CZ36" s="797"/>
      <c r="DA36" s="798"/>
      <c r="DB36" s="796"/>
      <c r="DC36" s="797"/>
      <c r="DD36" s="797"/>
      <c r="DE36" s="797"/>
      <c r="DF36" s="798"/>
      <c r="DG36" s="796"/>
      <c r="DH36" s="797"/>
      <c r="DI36" s="797"/>
      <c r="DJ36" s="797"/>
      <c r="DK36" s="798"/>
      <c r="DL36" s="796"/>
      <c r="DM36" s="797"/>
      <c r="DN36" s="797"/>
      <c r="DO36" s="797"/>
      <c r="DP36" s="798"/>
      <c r="DQ36" s="796"/>
      <c r="DR36" s="797"/>
      <c r="DS36" s="797"/>
      <c r="DT36" s="797"/>
      <c r="DU36" s="798"/>
      <c r="DV36" s="806"/>
      <c r="DW36" s="807"/>
      <c r="DX36" s="807"/>
      <c r="DY36" s="807"/>
      <c r="DZ36" s="808"/>
      <c r="EA36" s="226"/>
    </row>
    <row r="37" spans="1:131" s="227" customFormat="1" ht="26.25" customHeight="1">
      <c r="A37" s="246">
        <v>10</v>
      </c>
      <c r="B37" s="777" t="s">
        <v>406</v>
      </c>
      <c r="C37" s="778"/>
      <c r="D37" s="778"/>
      <c r="E37" s="778"/>
      <c r="F37" s="778"/>
      <c r="G37" s="778"/>
      <c r="H37" s="778"/>
      <c r="I37" s="778"/>
      <c r="J37" s="778"/>
      <c r="K37" s="778"/>
      <c r="L37" s="778"/>
      <c r="M37" s="778"/>
      <c r="N37" s="778"/>
      <c r="O37" s="778"/>
      <c r="P37" s="779"/>
      <c r="Q37" s="780">
        <v>5109</v>
      </c>
      <c r="R37" s="781"/>
      <c r="S37" s="781"/>
      <c r="T37" s="781"/>
      <c r="U37" s="781"/>
      <c r="V37" s="781">
        <v>4965</v>
      </c>
      <c r="W37" s="781"/>
      <c r="X37" s="781"/>
      <c r="Y37" s="781"/>
      <c r="Z37" s="781"/>
      <c r="AA37" s="781">
        <v>144</v>
      </c>
      <c r="AB37" s="781"/>
      <c r="AC37" s="781"/>
      <c r="AD37" s="781"/>
      <c r="AE37" s="782"/>
      <c r="AF37" s="783">
        <v>1591</v>
      </c>
      <c r="AG37" s="784"/>
      <c r="AH37" s="784"/>
      <c r="AI37" s="784"/>
      <c r="AJ37" s="785"/>
      <c r="AK37" s="852">
        <v>2269</v>
      </c>
      <c r="AL37" s="853"/>
      <c r="AM37" s="853"/>
      <c r="AN37" s="853"/>
      <c r="AO37" s="853"/>
      <c r="AP37" s="853">
        <v>22274</v>
      </c>
      <c r="AQ37" s="853"/>
      <c r="AR37" s="853"/>
      <c r="AS37" s="853"/>
      <c r="AT37" s="853"/>
      <c r="AU37" s="853">
        <v>13699</v>
      </c>
      <c r="AV37" s="853"/>
      <c r="AW37" s="853"/>
      <c r="AX37" s="853"/>
      <c r="AY37" s="853"/>
      <c r="AZ37" s="854"/>
      <c r="BA37" s="854"/>
      <c r="BB37" s="854"/>
      <c r="BC37" s="854"/>
      <c r="BD37" s="854"/>
      <c r="BE37" s="850" t="s">
        <v>402</v>
      </c>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796"/>
      <c r="CI37" s="797"/>
      <c r="CJ37" s="797"/>
      <c r="CK37" s="797"/>
      <c r="CL37" s="798"/>
      <c r="CM37" s="796"/>
      <c r="CN37" s="797"/>
      <c r="CO37" s="797"/>
      <c r="CP37" s="797"/>
      <c r="CQ37" s="798"/>
      <c r="CR37" s="796"/>
      <c r="CS37" s="797"/>
      <c r="CT37" s="797"/>
      <c r="CU37" s="797"/>
      <c r="CV37" s="798"/>
      <c r="CW37" s="796"/>
      <c r="CX37" s="797"/>
      <c r="CY37" s="797"/>
      <c r="CZ37" s="797"/>
      <c r="DA37" s="798"/>
      <c r="DB37" s="796"/>
      <c r="DC37" s="797"/>
      <c r="DD37" s="797"/>
      <c r="DE37" s="797"/>
      <c r="DF37" s="798"/>
      <c r="DG37" s="796"/>
      <c r="DH37" s="797"/>
      <c r="DI37" s="797"/>
      <c r="DJ37" s="797"/>
      <c r="DK37" s="798"/>
      <c r="DL37" s="796"/>
      <c r="DM37" s="797"/>
      <c r="DN37" s="797"/>
      <c r="DO37" s="797"/>
      <c r="DP37" s="798"/>
      <c r="DQ37" s="796"/>
      <c r="DR37" s="797"/>
      <c r="DS37" s="797"/>
      <c r="DT37" s="797"/>
      <c r="DU37" s="798"/>
      <c r="DV37" s="806"/>
      <c r="DW37" s="807"/>
      <c r="DX37" s="807"/>
      <c r="DY37" s="807"/>
      <c r="DZ37" s="808"/>
      <c r="EA37" s="226"/>
    </row>
    <row r="38" spans="1:131" s="227" customFormat="1" ht="26.25" customHeight="1">
      <c r="A38" s="246">
        <v>11</v>
      </c>
      <c r="B38" s="777" t="s">
        <v>407</v>
      </c>
      <c r="C38" s="778"/>
      <c r="D38" s="778"/>
      <c r="E38" s="778"/>
      <c r="F38" s="778"/>
      <c r="G38" s="778"/>
      <c r="H38" s="778"/>
      <c r="I38" s="778"/>
      <c r="J38" s="778"/>
      <c r="K38" s="778"/>
      <c r="L38" s="778"/>
      <c r="M38" s="778"/>
      <c r="N38" s="778"/>
      <c r="O38" s="778"/>
      <c r="P38" s="779"/>
      <c r="Q38" s="780">
        <v>256</v>
      </c>
      <c r="R38" s="781"/>
      <c r="S38" s="781"/>
      <c r="T38" s="781"/>
      <c r="U38" s="781"/>
      <c r="V38" s="781">
        <v>256</v>
      </c>
      <c r="W38" s="781"/>
      <c r="X38" s="781"/>
      <c r="Y38" s="781"/>
      <c r="Z38" s="781"/>
      <c r="AA38" s="781" t="s">
        <v>567</v>
      </c>
      <c r="AB38" s="781"/>
      <c r="AC38" s="781"/>
      <c r="AD38" s="781"/>
      <c r="AE38" s="782"/>
      <c r="AF38" s="783" t="s">
        <v>383</v>
      </c>
      <c r="AG38" s="784"/>
      <c r="AH38" s="784"/>
      <c r="AI38" s="784"/>
      <c r="AJ38" s="785"/>
      <c r="AK38" s="852">
        <v>140073</v>
      </c>
      <c r="AL38" s="853"/>
      <c r="AM38" s="853"/>
      <c r="AN38" s="853"/>
      <c r="AO38" s="853"/>
      <c r="AP38" s="853">
        <v>66</v>
      </c>
      <c r="AQ38" s="853"/>
      <c r="AR38" s="853"/>
      <c r="AS38" s="853"/>
      <c r="AT38" s="853"/>
      <c r="AU38" s="853">
        <v>51</v>
      </c>
      <c r="AV38" s="853"/>
      <c r="AW38" s="853"/>
      <c r="AX38" s="853"/>
      <c r="AY38" s="853"/>
      <c r="AZ38" s="854"/>
      <c r="BA38" s="854"/>
      <c r="BB38" s="854"/>
      <c r="BC38" s="854"/>
      <c r="BD38" s="854"/>
      <c r="BE38" s="850" t="s">
        <v>408</v>
      </c>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796"/>
      <c r="CI38" s="797"/>
      <c r="CJ38" s="797"/>
      <c r="CK38" s="797"/>
      <c r="CL38" s="798"/>
      <c r="CM38" s="796"/>
      <c r="CN38" s="797"/>
      <c r="CO38" s="797"/>
      <c r="CP38" s="797"/>
      <c r="CQ38" s="798"/>
      <c r="CR38" s="796"/>
      <c r="CS38" s="797"/>
      <c r="CT38" s="797"/>
      <c r="CU38" s="797"/>
      <c r="CV38" s="798"/>
      <c r="CW38" s="796"/>
      <c r="CX38" s="797"/>
      <c r="CY38" s="797"/>
      <c r="CZ38" s="797"/>
      <c r="DA38" s="798"/>
      <c r="DB38" s="796"/>
      <c r="DC38" s="797"/>
      <c r="DD38" s="797"/>
      <c r="DE38" s="797"/>
      <c r="DF38" s="798"/>
      <c r="DG38" s="796"/>
      <c r="DH38" s="797"/>
      <c r="DI38" s="797"/>
      <c r="DJ38" s="797"/>
      <c r="DK38" s="798"/>
      <c r="DL38" s="796"/>
      <c r="DM38" s="797"/>
      <c r="DN38" s="797"/>
      <c r="DO38" s="797"/>
      <c r="DP38" s="798"/>
      <c r="DQ38" s="796"/>
      <c r="DR38" s="797"/>
      <c r="DS38" s="797"/>
      <c r="DT38" s="797"/>
      <c r="DU38" s="798"/>
      <c r="DV38" s="806"/>
      <c r="DW38" s="807"/>
      <c r="DX38" s="807"/>
      <c r="DY38" s="807"/>
      <c r="DZ38" s="808"/>
      <c r="EA38" s="226"/>
    </row>
    <row r="39" spans="1:131" s="227" customFormat="1" ht="26.25" customHeight="1">
      <c r="A39" s="246">
        <v>12</v>
      </c>
      <c r="B39" s="777" t="s">
        <v>409</v>
      </c>
      <c r="C39" s="778"/>
      <c r="D39" s="778"/>
      <c r="E39" s="778"/>
      <c r="F39" s="778"/>
      <c r="G39" s="778"/>
      <c r="H39" s="778"/>
      <c r="I39" s="778"/>
      <c r="J39" s="778"/>
      <c r="K39" s="778"/>
      <c r="L39" s="778"/>
      <c r="M39" s="778"/>
      <c r="N39" s="778"/>
      <c r="O39" s="778"/>
      <c r="P39" s="779"/>
      <c r="Q39" s="780">
        <v>93</v>
      </c>
      <c r="R39" s="781"/>
      <c r="S39" s="781"/>
      <c r="T39" s="781"/>
      <c r="U39" s="781"/>
      <c r="V39" s="781">
        <v>74</v>
      </c>
      <c r="W39" s="781"/>
      <c r="X39" s="781"/>
      <c r="Y39" s="781"/>
      <c r="Z39" s="781"/>
      <c r="AA39" s="781">
        <v>-19</v>
      </c>
      <c r="AB39" s="781"/>
      <c r="AC39" s="781"/>
      <c r="AD39" s="781"/>
      <c r="AE39" s="782"/>
      <c r="AF39" s="783" t="s">
        <v>228</v>
      </c>
      <c r="AG39" s="784"/>
      <c r="AH39" s="784"/>
      <c r="AI39" s="784"/>
      <c r="AJ39" s="785"/>
      <c r="AK39" s="852">
        <v>3404</v>
      </c>
      <c r="AL39" s="853"/>
      <c r="AM39" s="853"/>
      <c r="AN39" s="853"/>
      <c r="AO39" s="853"/>
      <c r="AP39" s="853">
        <v>7</v>
      </c>
      <c r="AQ39" s="853"/>
      <c r="AR39" s="853"/>
      <c r="AS39" s="853"/>
      <c r="AT39" s="853"/>
      <c r="AU39" s="853" t="s">
        <v>507</v>
      </c>
      <c r="AV39" s="853"/>
      <c r="AW39" s="853"/>
      <c r="AX39" s="853"/>
      <c r="AY39" s="853"/>
      <c r="AZ39" s="854"/>
      <c r="BA39" s="854"/>
      <c r="BB39" s="854"/>
      <c r="BC39" s="854"/>
      <c r="BD39" s="854"/>
      <c r="BE39" s="850" t="s">
        <v>408</v>
      </c>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796"/>
      <c r="CI39" s="797"/>
      <c r="CJ39" s="797"/>
      <c r="CK39" s="797"/>
      <c r="CL39" s="798"/>
      <c r="CM39" s="796"/>
      <c r="CN39" s="797"/>
      <c r="CO39" s="797"/>
      <c r="CP39" s="797"/>
      <c r="CQ39" s="798"/>
      <c r="CR39" s="796"/>
      <c r="CS39" s="797"/>
      <c r="CT39" s="797"/>
      <c r="CU39" s="797"/>
      <c r="CV39" s="798"/>
      <c r="CW39" s="796"/>
      <c r="CX39" s="797"/>
      <c r="CY39" s="797"/>
      <c r="CZ39" s="797"/>
      <c r="DA39" s="798"/>
      <c r="DB39" s="796"/>
      <c r="DC39" s="797"/>
      <c r="DD39" s="797"/>
      <c r="DE39" s="797"/>
      <c r="DF39" s="798"/>
      <c r="DG39" s="796"/>
      <c r="DH39" s="797"/>
      <c r="DI39" s="797"/>
      <c r="DJ39" s="797"/>
      <c r="DK39" s="798"/>
      <c r="DL39" s="796"/>
      <c r="DM39" s="797"/>
      <c r="DN39" s="797"/>
      <c r="DO39" s="797"/>
      <c r="DP39" s="798"/>
      <c r="DQ39" s="796"/>
      <c r="DR39" s="797"/>
      <c r="DS39" s="797"/>
      <c r="DT39" s="797"/>
      <c r="DU39" s="798"/>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796"/>
      <c r="CI40" s="797"/>
      <c r="CJ40" s="797"/>
      <c r="CK40" s="797"/>
      <c r="CL40" s="798"/>
      <c r="CM40" s="796"/>
      <c r="CN40" s="797"/>
      <c r="CO40" s="797"/>
      <c r="CP40" s="797"/>
      <c r="CQ40" s="798"/>
      <c r="CR40" s="796"/>
      <c r="CS40" s="797"/>
      <c r="CT40" s="797"/>
      <c r="CU40" s="797"/>
      <c r="CV40" s="798"/>
      <c r="CW40" s="796"/>
      <c r="CX40" s="797"/>
      <c r="CY40" s="797"/>
      <c r="CZ40" s="797"/>
      <c r="DA40" s="798"/>
      <c r="DB40" s="796"/>
      <c r="DC40" s="797"/>
      <c r="DD40" s="797"/>
      <c r="DE40" s="797"/>
      <c r="DF40" s="798"/>
      <c r="DG40" s="796"/>
      <c r="DH40" s="797"/>
      <c r="DI40" s="797"/>
      <c r="DJ40" s="797"/>
      <c r="DK40" s="798"/>
      <c r="DL40" s="796"/>
      <c r="DM40" s="797"/>
      <c r="DN40" s="797"/>
      <c r="DO40" s="797"/>
      <c r="DP40" s="798"/>
      <c r="DQ40" s="796"/>
      <c r="DR40" s="797"/>
      <c r="DS40" s="797"/>
      <c r="DT40" s="797"/>
      <c r="DU40" s="798"/>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796"/>
      <c r="CI41" s="797"/>
      <c r="CJ41" s="797"/>
      <c r="CK41" s="797"/>
      <c r="CL41" s="798"/>
      <c r="CM41" s="796"/>
      <c r="CN41" s="797"/>
      <c r="CO41" s="797"/>
      <c r="CP41" s="797"/>
      <c r="CQ41" s="798"/>
      <c r="CR41" s="796"/>
      <c r="CS41" s="797"/>
      <c r="CT41" s="797"/>
      <c r="CU41" s="797"/>
      <c r="CV41" s="798"/>
      <c r="CW41" s="796"/>
      <c r="CX41" s="797"/>
      <c r="CY41" s="797"/>
      <c r="CZ41" s="797"/>
      <c r="DA41" s="798"/>
      <c r="DB41" s="796"/>
      <c r="DC41" s="797"/>
      <c r="DD41" s="797"/>
      <c r="DE41" s="797"/>
      <c r="DF41" s="798"/>
      <c r="DG41" s="796"/>
      <c r="DH41" s="797"/>
      <c r="DI41" s="797"/>
      <c r="DJ41" s="797"/>
      <c r="DK41" s="798"/>
      <c r="DL41" s="796"/>
      <c r="DM41" s="797"/>
      <c r="DN41" s="797"/>
      <c r="DO41" s="797"/>
      <c r="DP41" s="798"/>
      <c r="DQ41" s="796"/>
      <c r="DR41" s="797"/>
      <c r="DS41" s="797"/>
      <c r="DT41" s="797"/>
      <c r="DU41" s="798"/>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796"/>
      <c r="CI42" s="797"/>
      <c r="CJ42" s="797"/>
      <c r="CK42" s="797"/>
      <c r="CL42" s="798"/>
      <c r="CM42" s="796"/>
      <c r="CN42" s="797"/>
      <c r="CO42" s="797"/>
      <c r="CP42" s="797"/>
      <c r="CQ42" s="798"/>
      <c r="CR42" s="796"/>
      <c r="CS42" s="797"/>
      <c r="CT42" s="797"/>
      <c r="CU42" s="797"/>
      <c r="CV42" s="798"/>
      <c r="CW42" s="796"/>
      <c r="CX42" s="797"/>
      <c r="CY42" s="797"/>
      <c r="CZ42" s="797"/>
      <c r="DA42" s="798"/>
      <c r="DB42" s="796"/>
      <c r="DC42" s="797"/>
      <c r="DD42" s="797"/>
      <c r="DE42" s="797"/>
      <c r="DF42" s="798"/>
      <c r="DG42" s="796"/>
      <c r="DH42" s="797"/>
      <c r="DI42" s="797"/>
      <c r="DJ42" s="797"/>
      <c r="DK42" s="798"/>
      <c r="DL42" s="796"/>
      <c r="DM42" s="797"/>
      <c r="DN42" s="797"/>
      <c r="DO42" s="797"/>
      <c r="DP42" s="798"/>
      <c r="DQ42" s="796"/>
      <c r="DR42" s="797"/>
      <c r="DS42" s="797"/>
      <c r="DT42" s="797"/>
      <c r="DU42" s="798"/>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796"/>
      <c r="CI43" s="797"/>
      <c r="CJ43" s="797"/>
      <c r="CK43" s="797"/>
      <c r="CL43" s="798"/>
      <c r="CM43" s="796"/>
      <c r="CN43" s="797"/>
      <c r="CO43" s="797"/>
      <c r="CP43" s="797"/>
      <c r="CQ43" s="798"/>
      <c r="CR43" s="796"/>
      <c r="CS43" s="797"/>
      <c r="CT43" s="797"/>
      <c r="CU43" s="797"/>
      <c r="CV43" s="798"/>
      <c r="CW43" s="796"/>
      <c r="CX43" s="797"/>
      <c r="CY43" s="797"/>
      <c r="CZ43" s="797"/>
      <c r="DA43" s="798"/>
      <c r="DB43" s="796"/>
      <c r="DC43" s="797"/>
      <c r="DD43" s="797"/>
      <c r="DE43" s="797"/>
      <c r="DF43" s="798"/>
      <c r="DG43" s="796"/>
      <c r="DH43" s="797"/>
      <c r="DI43" s="797"/>
      <c r="DJ43" s="797"/>
      <c r="DK43" s="798"/>
      <c r="DL43" s="796"/>
      <c r="DM43" s="797"/>
      <c r="DN43" s="797"/>
      <c r="DO43" s="797"/>
      <c r="DP43" s="798"/>
      <c r="DQ43" s="796"/>
      <c r="DR43" s="797"/>
      <c r="DS43" s="797"/>
      <c r="DT43" s="797"/>
      <c r="DU43" s="798"/>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796"/>
      <c r="CI44" s="797"/>
      <c r="CJ44" s="797"/>
      <c r="CK44" s="797"/>
      <c r="CL44" s="798"/>
      <c r="CM44" s="796"/>
      <c r="CN44" s="797"/>
      <c r="CO44" s="797"/>
      <c r="CP44" s="797"/>
      <c r="CQ44" s="798"/>
      <c r="CR44" s="796"/>
      <c r="CS44" s="797"/>
      <c r="CT44" s="797"/>
      <c r="CU44" s="797"/>
      <c r="CV44" s="798"/>
      <c r="CW44" s="796"/>
      <c r="CX44" s="797"/>
      <c r="CY44" s="797"/>
      <c r="CZ44" s="797"/>
      <c r="DA44" s="798"/>
      <c r="DB44" s="796"/>
      <c r="DC44" s="797"/>
      <c r="DD44" s="797"/>
      <c r="DE44" s="797"/>
      <c r="DF44" s="798"/>
      <c r="DG44" s="796"/>
      <c r="DH44" s="797"/>
      <c r="DI44" s="797"/>
      <c r="DJ44" s="797"/>
      <c r="DK44" s="798"/>
      <c r="DL44" s="796"/>
      <c r="DM44" s="797"/>
      <c r="DN44" s="797"/>
      <c r="DO44" s="797"/>
      <c r="DP44" s="798"/>
      <c r="DQ44" s="796"/>
      <c r="DR44" s="797"/>
      <c r="DS44" s="797"/>
      <c r="DT44" s="797"/>
      <c r="DU44" s="798"/>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796"/>
      <c r="CI45" s="797"/>
      <c r="CJ45" s="797"/>
      <c r="CK45" s="797"/>
      <c r="CL45" s="798"/>
      <c r="CM45" s="796"/>
      <c r="CN45" s="797"/>
      <c r="CO45" s="797"/>
      <c r="CP45" s="797"/>
      <c r="CQ45" s="798"/>
      <c r="CR45" s="796"/>
      <c r="CS45" s="797"/>
      <c r="CT45" s="797"/>
      <c r="CU45" s="797"/>
      <c r="CV45" s="798"/>
      <c r="CW45" s="796"/>
      <c r="CX45" s="797"/>
      <c r="CY45" s="797"/>
      <c r="CZ45" s="797"/>
      <c r="DA45" s="798"/>
      <c r="DB45" s="796"/>
      <c r="DC45" s="797"/>
      <c r="DD45" s="797"/>
      <c r="DE45" s="797"/>
      <c r="DF45" s="798"/>
      <c r="DG45" s="796"/>
      <c r="DH45" s="797"/>
      <c r="DI45" s="797"/>
      <c r="DJ45" s="797"/>
      <c r="DK45" s="798"/>
      <c r="DL45" s="796"/>
      <c r="DM45" s="797"/>
      <c r="DN45" s="797"/>
      <c r="DO45" s="797"/>
      <c r="DP45" s="798"/>
      <c r="DQ45" s="796"/>
      <c r="DR45" s="797"/>
      <c r="DS45" s="797"/>
      <c r="DT45" s="797"/>
      <c r="DU45" s="798"/>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796"/>
      <c r="CI46" s="797"/>
      <c r="CJ46" s="797"/>
      <c r="CK46" s="797"/>
      <c r="CL46" s="798"/>
      <c r="CM46" s="796"/>
      <c r="CN46" s="797"/>
      <c r="CO46" s="797"/>
      <c r="CP46" s="797"/>
      <c r="CQ46" s="798"/>
      <c r="CR46" s="796"/>
      <c r="CS46" s="797"/>
      <c r="CT46" s="797"/>
      <c r="CU46" s="797"/>
      <c r="CV46" s="798"/>
      <c r="CW46" s="796"/>
      <c r="CX46" s="797"/>
      <c r="CY46" s="797"/>
      <c r="CZ46" s="797"/>
      <c r="DA46" s="798"/>
      <c r="DB46" s="796"/>
      <c r="DC46" s="797"/>
      <c r="DD46" s="797"/>
      <c r="DE46" s="797"/>
      <c r="DF46" s="798"/>
      <c r="DG46" s="796"/>
      <c r="DH46" s="797"/>
      <c r="DI46" s="797"/>
      <c r="DJ46" s="797"/>
      <c r="DK46" s="798"/>
      <c r="DL46" s="796"/>
      <c r="DM46" s="797"/>
      <c r="DN46" s="797"/>
      <c r="DO46" s="797"/>
      <c r="DP46" s="798"/>
      <c r="DQ46" s="796"/>
      <c r="DR46" s="797"/>
      <c r="DS46" s="797"/>
      <c r="DT46" s="797"/>
      <c r="DU46" s="798"/>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796"/>
      <c r="CI47" s="797"/>
      <c r="CJ47" s="797"/>
      <c r="CK47" s="797"/>
      <c r="CL47" s="798"/>
      <c r="CM47" s="796"/>
      <c r="CN47" s="797"/>
      <c r="CO47" s="797"/>
      <c r="CP47" s="797"/>
      <c r="CQ47" s="798"/>
      <c r="CR47" s="796"/>
      <c r="CS47" s="797"/>
      <c r="CT47" s="797"/>
      <c r="CU47" s="797"/>
      <c r="CV47" s="798"/>
      <c r="CW47" s="796"/>
      <c r="CX47" s="797"/>
      <c r="CY47" s="797"/>
      <c r="CZ47" s="797"/>
      <c r="DA47" s="798"/>
      <c r="DB47" s="796"/>
      <c r="DC47" s="797"/>
      <c r="DD47" s="797"/>
      <c r="DE47" s="797"/>
      <c r="DF47" s="798"/>
      <c r="DG47" s="796"/>
      <c r="DH47" s="797"/>
      <c r="DI47" s="797"/>
      <c r="DJ47" s="797"/>
      <c r="DK47" s="798"/>
      <c r="DL47" s="796"/>
      <c r="DM47" s="797"/>
      <c r="DN47" s="797"/>
      <c r="DO47" s="797"/>
      <c r="DP47" s="798"/>
      <c r="DQ47" s="796"/>
      <c r="DR47" s="797"/>
      <c r="DS47" s="797"/>
      <c r="DT47" s="797"/>
      <c r="DU47" s="798"/>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796"/>
      <c r="CI48" s="797"/>
      <c r="CJ48" s="797"/>
      <c r="CK48" s="797"/>
      <c r="CL48" s="798"/>
      <c r="CM48" s="796"/>
      <c r="CN48" s="797"/>
      <c r="CO48" s="797"/>
      <c r="CP48" s="797"/>
      <c r="CQ48" s="798"/>
      <c r="CR48" s="796"/>
      <c r="CS48" s="797"/>
      <c r="CT48" s="797"/>
      <c r="CU48" s="797"/>
      <c r="CV48" s="798"/>
      <c r="CW48" s="796"/>
      <c r="CX48" s="797"/>
      <c r="CY48" s="797"/>
      <c r="CZ48" s="797"/>
      <c r="DA48" s="798"/>
      <c r="DB48" s="796"/>
      <c r="DC48" s="797"/>
      <c r="DD48" s="797"/>
      <c r="DE48" s="797"/>
      <c r="DF48" s="798"/>
      <c r="DG48" s="796"/>
      <c r="DH48" s="797"/>
      <c r="DI48" s="797"/>
      <c r="DJ48" s="797"/>
      <c r="DK48" s="798"/>
      <c r="DL48" s="796"/>
      <c r="DM48" s="797"/>
      <c r="DN48" s="797"/>
      <c r="DO48" s="797"/>
      <c r="DP48" s="798"/>
      <c r="DQ48" s="796"/>
      <c r="DR48" s="797"/>
      <c r="DS48" s="797"/>
      <c r="DT48" s="797"/>
      <c r="DU48" s="798"/>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796"/>
      <c r="CI49" s="797"/>
      <c r="CJ49" s="797"/>
      <c r="CK49" s="797"/>
      <c r="CL49" s="798"/>
      <c r="CM49" s="796"/>
      <c r="CN49" s="797"/>
      <c r="CO49" s="797"/>
      <c r="CP49" s="797"/>
      <c r="CQ49" s="798"/>
      <c r="CR49" s="796"/>
      <c r="CS49" s="797"/>
      <c r="CT49" s="797"/>
      <c r="CU49" s="797"/>
      <c r="CV49" s="798"/>
      <c r="CW49" s="796"/>
      <c r="CX49" s="797"/>
      <c r="CY49" s="797"/>
      <c r="CZ49" s="797"/>
      <c r="DA49" s="798"/>
      <c r="DB49" s="796"/>
      <c r="DC49" s="797"/>
      <c r="DD49" s="797"/>
      <c r="DE49" s="797"/>
      <c r="DF49" s="798"/>
      <c r="DG49" s="796"/>
      <c r="DH49" s="797"/>
      <c r="DI49" s="797"/>
      <c r="DJ49" s="797"/>
      <c r="DK49" s="798"/>
      <c r="DL49" s="796"/>
      <c r="DM49" s="797"/>
      <c r="DN49" s="797"/>
      <c r="DO49" s="797"/>
      <c r="DP49" s="798"/>
      <c r="DQ49" s="796"/>
      <c r="DR49" s="797"/>
      <c r="DS49" s="797"/>
      <c r="DT49" s="797"/>
      <c r="DU49" s="798"/>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796"/>
      <c r="CI50" s="797"/>
      <c r="CJ50" s="797"/>
      <c r="CK50" s="797"/>
      <c r="CL50" s="798"/>
      <c r="CM50" s="796"/>
      <c r="CN50" s="797"/>
      <c r="CO50" s="797"/>
      <c r="CP50" s="797"/>
      <c r="CQ50" s="798"/>
      <c r="CR50" s="796"/>
      <c r="CS50" s="797"/>
      <c r="CT50" s="797"/>
      <c r="CU50" s="797"/>
      <c r="CV50" s="798"/>
      <c r="CW50" s="796"/>
      <c r="CX50" s="797"/>
      <c r="CY50" s="797"/>
      <c r="CZ50" s="797"/>
      <c r="DA50" s="798"/>
      <c r="DB50" s="796"/>
      <c r="DC50" s="797"/>
      <c r="DD50" s="797"/>
      <c r="DE50" s="797"/>
      <c r="DF50" s="798"/>
      <c r="DG50" s="796"/>
      <c r="DH50" s="797"/>
      <c r="DI50" s="797"/>
      <c r="DJ50" s="797"/>
      <c r="DK50" s="798"/>
      <c r="DL50" s="796"/>
      <c r="DM50" s="797"/>
      <c r="DN50" s="797"/>
      <c r="DO50" s="797"/>
      <c r="DP50" s="798"/>
      <c r="DQ50" s="796"/>
      <c r="DR50" s="797"/>
      <c r="DS50" s="797"/>
      <c r="DT50" s="797"/>
      <c r="DU50" s="798"/>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796"/>
      <c r="CI51" s="797"/>
      <c r="CJ51" s="797"/>
      <c r="CK51" s="797"/>
      <c r="CL51" s="798"/>
      <c r="CM51" s="796"/>
      <c r="CN51" s="797"/>
      <c r="CO51" s="797"/>
      <c r="CP51" s="797"/>
      <c r="CQ51" s="798"/>
      <c r="CR51" s="796"/>
      <c r="CS51" s="797"/>
      <c r="CT51" s="797"/>
      <c r="CU51" s="797"/>
      <c r="CV51" s="798"/>
      <c r="CW51" s="796"/>
      <c r="CX51" s="797"/>
      <c r="CY51" s="797"/>
      <c r="CZ51" s="797"/>
      <c r="DA51" s="798"/>
      <c r="DB51" s="796"/>
      <c r="DC51" s="797"/>
      <c r="DD51" s="797"/>
      <c r="DE51" s="797"/>
      <c r="DF51" s="798"/>
      <c r="DG51" s="796"/>
      <c r="DH51" s="797"/>
      <c r="DI51" s="797"/>
      <c r="DJ51" s="797"/>
      <c r="DK51" s="798"/>
      <c r="DL51" s="796"/>
      <c r="DM51" s="797"/>
      <c r="DN51" s="797"/>
      <c r="DO51" s="797"/>
      <c r="DP51" s="798"/>
      <c r="DQ51" s="796"/>
      <c r="DR51" s="797"/>
      <c r="DS51" s="797"/>
      <c r="DT51" s="797"/>
      <c r="DU51" s="798"/>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796"/>
      <c r="CI52" s="797"/>
      <c r="CJ52" s="797"/>
      <c r="CK52" s="797"/>
      <c r="CL52" s="798"/>
      <c r="CM52" s="796"/>
      <c r="CN52" s="797"/>
      <c r="CO52" s="797"/>
      <c r="CP52" s="797"/>
      <c r="CQ52" s="798"/>
      <c r="CR52" s="796"/>
      <c r="CS52" s="797"/>
      <c r="CT52" s="797"/>
      <c r="CU52" s="797"/>
      <c r="CV52" s="798"/>
      <c r="CW52" s="796"/>
      <c r="CX52" s="797"/>
      <c r="CY52" s="797"/>
      <c r="CZ52" s="797"/>
      <c r="DA52" s="798"/>
      <c r="DB52" s="796"/>
      <c r="DC52" s="797"/>
      <c r="DD52" s="797"/>
      <c r="DE52" s="797"/>
      <c r="DF52" s="798"/>
      <c r="DG52" s="796"/>
      <c r="DH52" s="797"/>
      <c r="DI52" s="797"/>
      <c r="DJ52" s="797"/>
      <c r="DK52" s="798"/>
      <c r="DL52" s="796"/>
      <c r="DM52" s="797"/>
      <c r="DN52" s="797"/>
      <c r="DO52" s="797"/>
      <c r="DP52" s="798"/>
      <c r="DQ52" s="796"/>
      <c r="DR52" s="797"/>
      <c r="DS52" s="797"/>
      <c r="DT52" s="797"/>
      <c r="DU52" s="798"/>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796"/>
      <c r="CI53" s="797"/>
      <c r="CJ53" s="797"/>
      <c r="CK53" s="797"/>
      <c r="CL53" s="798"/>
      <c r="CM53" s="796"/>
      <c r="CN53" s="797"/>
      <c r="CO53" s="797"/>
      <c r="CP53" s="797"/>
      <c r="CQ53" s="798"/>
      <c r="CR53" s="796"/>
      <c r="CS53" s="797"/>
      <c r="CT53" s="797"/>
      <c r="CU53" s="797"/>
      <c r="CV53" s="798"/>
      <c r="CW53" s="796"/>
      <c r="CX53" s="797"/>
      <c r="CY53" s="797"/>
      <c r="CZ53" s="797"/>
      <c r="DA53" s="798"/>
      <c r="DB53" s="796"/>
      <c r="DC53" s="797"/>
      <c r="DD53" s="797"/>
      <c r="DE53" s="797"/>
      <c r="DF53" s="798"/>
      <c r="DG53" s="796"/>
      <c r="DH53" s="797"/>
      <c r="DI53" s="797"/>
      <c r="DJ53" s="797"/>
      <c r="DK53" s="798"/>
      <c r="DL53" s="796"/>
      <c r="DM53" s="797"/>
      <c r="DN53" s="797"/>
      <c r="DO53" s="797"/>
      <c r="DP53" s="798"/>
      <c r="DQ53" s="796"/>
      <c r="DR53" s="797"/>
      <c r="DS53" s="797"/>
      <c r="DT53" s="797"/>
      <c r="DU53" s="798"/>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796"/>
      <c r="CI54" s="797"/>
      <c r="CJ54" s="797"/>
      <c r="CK54" s="797"/>
      <c r="CL54" s="798"/>
      <c r="CM54" s="796"/>
      <c r="CN54" s="797"/>
      <c r="CO54" s="797"/>
      <c r="CP54" s="797"/>
      <c r="CQ54" s="798"/>
      <c r="CR54" s="796"/>
      <c r="CS54" s="797"/>
      <c r="CT54" s="797"/>
      <c r="CU54" s="797"/>
      <c r="CV54" s="798"/>
      <c r="CW54" s="796"/>
      <c r="CX54" s="797"/>
      <c r="CY54" s="797"/>
      <c r="CZ54" s="797"/>
      <c r="DA54" s="798"/>
      <c r="DB54" s="796"/>
      <c r="DC54" s="797"/>
      <c r="DD54" s="797"/>
      <c r="DE54" s="797"/>
      <c r="DF54" s="798"/>
      <c r="DG54" s="796"/>
      <c r="DH54" s="797"/>
      <c r="DI54" s="797"/>
      <c r="DJ54" s="797"/>
      <c r="DK54" s="798"/>
      <c r="DL54" s="796"/>
      <c r="DM54" s="797"/>
      <c r="DN54" s="797"/>
      <c r="DO54" s="797"/>
      <c r="DP54" s="798"/>
      <c r="DQ54" s="796"/>
      <c r="DR54" s="797"/>
      <c r="DS54" s="797"/>
      <c r="DT54" s="797"/>
      <c r="DU54" s="798"/>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796"/>
      <c r="CI55" s="797"/>
      <c r="CJ55" s="797"/>
      <c r="CK55" s="797"/>
      <c r="CL55" s="798"/>
      <c r="CM55" s="796"/>
      <c r="CN55" s="797"/>
      <c r="CO55" s="797"/>
      <c r="CP55" s="797"/>
      <c r="CQ55" s="798"/>
      <c r="CR55" s="796"/>
      <c r="CS55" s="797"/>
      <c r="CT55" s="797"/>
      <c r="CU55" s="797"/>
      <c r="CV55" s="798"/>
      <c r="CW55" s="796"/>
      <c r="CX55" s="797"/>
      <c r="CY55" s="797"/>
      <c r="CZ55" s="797"/>
      <c r="DA55" s="798"/>
      <c r="DB55" s="796"/>
      <c r="DC55" s="797"/>
      <c r="DD55" s="797"/>
      <c r="DE55" s="797"/>
      <c r="DF55" s="798"/>
      <c r="DG55" s="796"/>
      <c r="DH55" s="797"/>
      <c r="DI55" s="797"/>
      <c r="DJ55" s="797"/>
      <c r="DK55" s="798"/>
      <c r="DL55" s="796"/>
      <c r="DM55" s="797"/>
      <c r="DN55" s="797"/>
      <c r="DO55" s="797"/>
      <c r="DP55" s="798"/>
      <c r="DQ55" s="796"/>
      <c r="DR55" s="797"/>
      <c r="DS55" s="797"/>
      <c r="DT55" s="797"/>
      <c r="DU55" s="798"/>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796"/>
      <c r="CI56" s="797"/>
      <c r="CJ56" s="797"/>
      <c r="CK56" s="797"/>
      <c r="CL56" s="798"/>
      <c r="CM56" s="796"/>
      <c r="CN56" s="797"/>
      <c r="CO56" s="797"/>
      <c r="CP56" s="797"/>
      <c r="CQ56" s="798"/>
      <c r="CR56" s="796"/>
      <c r="CS56" s="797"/>
      <c r="CT56" s="797"/>
      <c r="CU56" s="797"/>
      <c r="CV56" s="798"/>
      <c r="CW56" s="796"/>
      <c r="CX56" s="797"/>
      <c r="CY56" s="797"/>
      <c r="CZ56" s="797"/>
      <c r="DA56" s="798"/>
      <c r="DB56" s="796"/>
      <c r="DC56" s="797"/>
      <c r="DD56" s="797"/>
      <c r="DE56" s="797"/>
      <c r="DF56" s="798"/>
      <c r="DG56" s="796"/>
      <c r="DH56" s="797"/>
      <c r="DI56" s="797"/>
      <c r="DJ56" s="797"/>
      <c r="DK56" s="798"/>
      <c r="DL56" s="796"/>
      <c r="DM56" s="797"/>
      <c r="DN56" s="797"/>
      <c r="DO56" s="797"/>
      <c r="DP56" s="798"/>
      <c r="DQ56" s="796"/>
      <c r="DR56" s="797"/>
      <c r="DS56" s="797"/>
      <c r="DT56" s="797"/>
      <c r="DU56" s="798"/>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796"/>
      <c r="CI57" s="797"/>
      <c r="CJ57" s="797"/>
      <c r="CK57" s="797"/>
      <c r="CL57" s="798"/>
      <c r="CM57" s="796"/>
      <c r="CN57" s="797"/>
      <c r="CO57" s="797"/>
      <c r="CP57" s="797"/>
      <c r="CQ57" s="798"/>
      <c r="CR57" s="796"/>
      <c r="CS57" s="797"/>
      <c r="CT57" s="797"/>
      <c r="CU57" s="797"/>
      <c r="CV57" s="798"/>
      <c r="CW57" s="796"/>
      <c r="CX57" s="797"/>
      <c r="CY57" s="797"/>
      <c r="CZ57" s="797"/>
      <c r="DA57" s="798"/>
      <c r="DB57" s="796"/>
      <c r="DC57" s="797"/>
      <c r="DD57" s="797"/>
      <c r="DE57" s="797"/>
      <c r="DF57" s="798"/>
      <c r="DG57" s="796"/>
      <c r="DH57" s="797"/>
      <c r="DI57" s="797"/>
      <c r="DJ57" s="797"/>
      <c r="DK57" s="798"/>
      <c r="DL57" s="796"/>
      <c r="DM57" s="797"/>
      <c r="DN57" s="797"/>
      <c r="DO57" s="797"/>
      <c r="DP57" s="798"/>
      <c r="DQ57" s="796"/>
      <c r="DR57" s="797"/>
      <c r="DS57" s="797"/>
      <c r="DT57" s="797"/>
      <c r="DU57" s="798"/>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796"/>
      <c r="CI58" s="797"/>
      <c r="CJ58" s="797"/>
      <c r="CK58" s="797"/>
      <c r="CL58" s="798"/>
      <c r="CM58" s="796"/>
      <c r="CN58" s="797"/>
      <c r="CO58" s="797"/>
      <c r="CP58" s="797"/>
      <c r="CQ58" s="798"/>
      <c r="CR58" s="796"/>
      <c r="CS58" s="797"/>
      <c r="CT58" s="797"/>
      <c r="CU58" s="797"/>
      <c r="CV58" s="798"/>
      <c r="CW58" s="796"/>
      <c r="CX58" s="797"/>
      <c r="CY58" s="797"/>
      <c r="CZ58" s="797"/>
      <c r="DA58" s="798"/>
      <c r="DB58" s="796"/>
      <c r="DC58" s="797"/>
      <c r="DD58" s="797"/>
      <c r="DE58" s="797"/>
      <c r="DF58" s="798"/>
      <c r="DG58" s="796"/>
      <c r="DH58" s="797"/>
      <c r="DI58" s="797"/>
      <c r="DJ58" s="797"/>
      <c r="DK58" s="798"/>
      <c r="DL58" s="796"/>
      <c r="DM58" s="797"/>
      <c r="DN58" s="797"/>
      <c r="DO58" s="797"/>
      <c r="DP58" s="798"/>
      <c r="DQ58" s="796"/>
      <c r="DR58" s="797"/>
      <c r="DS58" s="797"/>
      <c r="DT58" s="797"/>
      <c r="DU58" s="798"/>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796"/>
      <c r="CI59" s="797"/>
      <c r="CJ59" s="797"/>
      <c r="CK59" s="797"/>
      <c r="CL59" s="798"/>
      <c r="CM59" s="796"/>
      <c r="CN59" s="797"/>
      <c r="CO59" s="797"/>
      <c r="CP59" s="797"/>
      <c r="CQ59" s="798"/>
      <c r="CR59" s="796"/>
      <c r="CS59" s="797"/>
      <c r="CT59" s="797"/>
      <c r="CU59" s="797"/>
      <c r="CV59" s="798"/>
      <c r="CW59" s="796"/>
      <c r="CX59" s="797"/>
      <c r="CY59" s="797"/>
      <c r="CZ59" s="797"/>
      <c r="DA59" s="798"/>
      <c r="DB59" s="796"/>
      <c r="DC59" s="797"/>
      <c r="DD59" s="797"/>
      <c r="DE59" s="797"/>
      <c r="DF59" s="798"/>
      <c r="DG59" s="796"/>
      <c r="DH59" s="797"/>
      <c r="DI59" s="797"/>
      <c r="DJ59" s="797"/>
      <c r="DK59" s="798"/>
      <c r="DL59" s="796"/>
      <c r="DM59" s="797"/>
      <c r="DN59" s="797"/>
      <c r="DO59" s="797"/>
      <c r="DP59" s="798"/>
      <c r="DQ59" s="796"/>
      <c r="DR59" s="797"/>
      <c r="DS59" s="797"/>
      <c r="DT59" s="797"/>
      <c r="DU59" s="798"/>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796"/>
      <c r="CI60" s="797"/>
      <c r="CJ60" s="797"/>
      <c r="CK60" s="797"/>
      <c r="CL60" s="798"/>
      <c r="CM60" s="796"/>
      <c r="CN60" s="797"/>
      <c r="CO60" s="797"/>
      <c r="CP60" s="797"/>
      <c r="CQ60" s="798"/>
      <c r="CR60" s="796"/>
      <c r="CS60" s="797"/>
      <c r="CT60" s="797"/>
      <c r="CU60" s="797"/>
      <c r="CV60" s="798"/>
      <c r="CW60" s="796"/>
      <c r="CX60" s="797"/>
      <c r="CY60" s="797"/>
      <c r="CZ60" s="797"/>
      <c r="DA60" s="798"/>
      <c r="DB60" s="796"/>
      <c r="DC60" s="797"/>
      <c r="DD60" s="797"/>
      <c r="DE60" s="797"/>
      <c r="DF60" s="798"/>
      <c r="DG60" s="796"/>
      <c r="DH60" s="797"/>
      <c r="DI60" s="797"/>
      <c r="DJ60" s="797"/>
      <c r="DK60" s="798"/>
      <c r="DL60" s="796"/>
      <c r="DM60" s="797"/>
      <c r="DN60" s="797"/>
      <c r="DO60" s="797"/>
      <c r="DP60" s="798"/>
      <c r="DQ60" s="796"/>
      <c r="DR60" s="797"/>
      <c r="DS60" s="797"/>
      <c r="DT60" s="797"/>
      <c r="DU60" s="798"/>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796"/>
      <c r="CI61" s="797"/>
      <c r="CJ61" s="797"/>
      <c r="CK61" s="797"/>
      <c r="CL61" s="798"/>
      <c r="CM61" s="796"/>
      <c r="CN61" s="797"/>
      <c r="CO61" s="797"/>
      <c r="CP61" s="797"/>
      <c r="CQ61" s="798"/>
      <c r="CR61" s="796"/>
      <c r="CS61" s="797"/>
      <c r="CT61" s="797"/>
      <c r="CU61" s="797"/>
      <c r="CV61" s="798"/>
      <c r="CW61" s="796"/>
      <c r="CX61" s="797"/>
      <c r="CY61" s="797"/>
      <c r="CZ61" s="797"/>
      <c r="DA61" s="798"/>
      <c r="DB61" s="796"/>
      <c r="DC61" s="797"/>
      <c r="DD61" s="797"/>
      <c r="DE61" s="797"/>
      <c r="DF61" s="798"/>
      <c r="DG61" s="796"/>
      <c r="DH61" s="797"/>
      <c r="DI61" s="797"/>
      <c r="DJ61" s="797"/>
      <c r="DK61" s="798"/>
      <c r="DL61" s="796"/>
      <c r="DM61" s="797"/>
      <c r="DN61" s="797"/>
      <c r="DO61" s="797"/>
      <c r="DP61" s="798"/>
      <c r="DQ61" s="796"/>
      <c r="DR61" s="797"/>
      <c r="DS61" s="797"/>
      <c r="DT61" s="797"/>
      <c r="DU61" s="798"/>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410</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796"/>
      <c r="CI62" s="797"/>
      <c r="CJ62" s="797"/>
      <c r="CK62" s="797"/>
      <c r="CL62" s="798"/>
      <c r="CM62" s="796"/>
      <c r="CN62" s="797"/>
      <c r="CO62" s="797"/>
      <c r="CP62" s="797"/>
      <c r="CQ62" s="798"/>
      <c r="CR62" s="796"/>
      <c r="CS62" s="797"/>
      <c r="CT62" s="797"/>
      <c r="CU62" s="797"/>
      <c r="CV62" s="798"/>
      <c r="CW62" s="796"/>
      <c r="CX62" s="797"/>
      <c r="CY62" s="797"/>
      <c r="CZ62" s="797"/>
      <c r="DA62" s="798"/>
      <c r="DB62" s="796"/>
      <c r="DC62" s="797"/>
      <c r="DD62" s="797"/>
      <c r="DE62" s="797"/>
      <c r="DF62" s="798"/>
      <c r="DG62" s="796"/>
      <c r="DH62" s="797"/>
      <c r="DI62" s="797"/>
      <c r="DJ62" s="797"/>
      <c r="DK62" s="798"/>
      <c r="DL62" s="796"/>
      <c r="DM62" s="797"/>
      <c r="DN62" s="797"/>
      <c r="DO62" s="797"/>
      <c r="DP62" s="798"/>
      <c r="DQ62" s="796"/>
      <c r="DR62" s="797"/>
      <c r="DS62" s="797"/>
      <c r="DT62" s="797"/>
      <c r="DU62" s="798"/>
      <c r="DV62" s="806"/>
      <c r="DW62" s="807"/>
      <c r="DX62" s="807"/>
      <c r="DY62" s="807"/>
      <c r="DZ62" s="808"/>
      <c r="EA62" s="226"/>
    </row>
    <row r="63" spans="1:131" s="227" customFormat="1" ht="26.25" customHeight="1" thickBot="1">
      <c r="A63" s="244" t="s">
        <v>381</v>
      </c>
      <c r="B63" s="812" t="s">
        <v>411</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14454</v>
      </c>
      <c r="AG63" s="864"/>
      <c r="AH63" s="864"/>
      <c r="AI63" s="864"/>
      <c r="AJ63" s="865"/>
      <c r="AK63" s="866"/>
      <c r="AL63" s="861"/>
      <c r="AM63" s="861"/>
      <c r="AN63" s="861"/>
      <c r="AO63" s="861"/>
      <c r="AP63" s="864">
        <v>44656</v>
      </c>
      <c r="AQ63" s="864"/>
      <c r="AR63" s="864"/>
      <c r="AS63" s="864"/>
      <c r="AT63" s="864"/>
      <c r="AU63" s="864">
        <v>18743</v>
      </c>
      <c r="AV63" s="864"/>
      <c r="AW63" s="864"/>
      <c r="AX63" s="864"/>
      <c r="AY63" s="864"/>
      <c r="AZ63" s="868"/>
      <c r="BA63" s="868"/>
      <c r="BB63" s="868"/>
      <c r="BC63" s="868"/>
      <c r="BD63" s="868"/>
      <c r="BE63" s="869"/>
      <c r="BF63" s="869"/>
      <c r="BG63" s="869"/>
      <c r="BH63" s="869"/>
      <c r="BI63" s="870"/>
      <c r="BJ63" s="871" t="s">
        <v>412</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796"/>
      <c r="CI63" s="797"/>
      <c r="CJ63" s="797"/>
      <c r="CK63" s="797"/>
      <c r="CL63" s="798"/>
      <c r="CM63" s="796"/>
      <c r="CN63" s="797"/>
      <c r="CO63" s="797"/>
      <c r="CP63" s="797"/>
      <c r="CQ63" s="798"/>
      <c r="CR63" s="796"/>
      <c r="CS63" s="797"/>
      <c r="CT63" s="797"/>
      <c r="CU63" s="797"/>
      <c r="CV63" s="798"/>
      <c r="CW63" s="796"/>
      <c r="CX63" s="797"/>
      <c r="CY63" s="797"/>
      <c r="CZ63" s="797"/>
      <c r="DA63" s="798"/>
      <c r="DB63" s="796"/>
      <c r="DC63" s="797"/>
      <c r="DD63" s="797"/>
      <c r="DE63" s="797"/>
      <c r="DF63" s="798"/>
      <c r="DG63" s="796"/>
      <c r="DH63" s="797"/>
      <c r="DI63" s="797"/>
      <c r="DJ63" s="797"/>
      <c r="DK63" s="798"/>
      <c r="DL63" s="796"/>
      <c r="DM63" s="797"/>
      <c r="DN63" s="797"/>
      <c r="DO63" s="797"/>
      <c r="DP63" s="798"/>
      <c r="DQ63" s="796"/>
      <c r="DR63" s="797"/>
      <c r="DS63" s="797"/>
      <c r="DT63" s="797"/>
      <c r="DU63" s="798"/>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796"/>
      <c r="CI64" s="797"/>
      <c r="CJ64" s="797"/>
      <c r="CK64" s="797"/>
      <c r="CL64" s="798"/>
      <c r="CM64" s="796"/>
      <c r="CN64" s="797"/>
      <c r="CO64" s="797"/>
      <c r="CP64" s="797"/>
      <c r="CQ64" s="798"/>
      <c r="CR64" s="796"/>
      <c r="CS64" s="797"/>
      <c r="CT64" s="797"/>
      <c r="CU64" s="797"/>
      <c r="CV64" s="798"/>
      <c r="CW64" s="796"/>
      <c r="CX64" s="797"/>
      <c r="CY64" s="797"/>
      <c r="CZ64" s="797"/>
      <c r="DA64" s="798"/>
      <c r="DB64" s="796"/>
      <c r="DC64" s="797"/>
      <c r="DD64" s="797"/>
      <c r="DE64" s="797"/>
      <c r="DF64" s="798"/>
      <c r="DG64" s="796"/>
      <c r="DH64" s="797"/>
      <c r="DI64" s="797"/>
      <c r="DJ64" s="797"/>
      <c r="DK64" s="798"/>
      <c r="DL64" s="796"/>
      <c r="DM64" s="797"/>
      <c r="DN64" s="797"/>
      <c r="DO64" s="797"/>
      <c r="DP64" s="798"/>
      <c r="DQ64" s="796"/>
      <c r="DR64" s="797"/>
      <c r="DS64" s="797"/>
      <c r="DT64" s="797"/>
      <c r="DU64" s="798"/>
      <c r="DV64" s="806"/>
      <c r="DW64" s="807"/>
      <c r="DX64" s="807"/>
      <c r="DY64" s="807"/>
      <c r="DZ64" s="808"/>
      <c r="EA64" s="226"/>
    </row>
    <row r="65" spans="1:131" s="227" customFormat="1" ht="26.25" customHeight="1" thickBot="1">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796"/>
      <c r="CI65" s="797"/>
      <c r="CJ65" s="797"/>
      <c r="CK65" s="797"/>
      <c r="CL65" s="798"/>
      <c r="CM65" s="796"/>
      <c r="CN65" s="797"/>
      <c r="CO65" s="797"/>
      <c r="CP65" s="797"/>
      <c r="CQ65" s="798"/>
      <c r="CR65" s="796"/>
      <c r="CS65" s="797"/>
      <c r="CT65" s="797"/>
      <c r="CU65" s="797"/>
      <c r="CV65" s="798"/>
      <c r="CW65" s="796"/>
      <c r="CX65" s="797"/>
      <c r="CY65" s="797"/>
      <c r="CZ65" s="797"/>
      <c r="DA65" s="798"/>
      <c r="DB65" s="796"/>
      <c r="DC65" s="797"/>
      <c r="DD65" s="797"/>
      <c r="DE65" s="797"/>
      <c r="DF65" s="798"/>
      <c r="DG65" s="796"/>
      <c r="DH65" s="797"/>
      <c r="DI65" s="797"/>
      <c r="DJ65" s="797"/>
      <c r="DK65" s="798"/>
      <c r="DL65" s="796"/>
      <c r="DM65" s="797"/>
      <c r="DN65" s="797"/>
      <c r="DO65" s="797"/>
      <c r="DP65" s="798"/>
      <c r="DQ65" s="796"/>
      <c r="DR65" s="797"/>
      <c r="DS65" s="797"/>
      <c r="DT65" s="797"/>
      <c r="DU65" s="798"/>
      <c r="DV65" s="806"/>
      <c r="DW65" s="807"/>
      <c r="DX65" s="807"/>
      <c r="DY65" s="807"/>
      <c r="DZ65" s="808"/>
      <c r="EA65" s="226"/>
    </row>
    <row r="66" spans="1:131" s="227" customFormat="1" ht="26.25" customHeight="1">
      <c r="A66" s="762" t="s">
        <v>414</v>
      </c>
      <c r="B66" s="763"/>
      <c r="C66" s="763"/>
      <c r="D66" s="763"/>
      <c r="E66" s="763"/>
      <c r="F66" s="763"/>
      <c r="G66" s="763"/>
      <c r="H66" s="763"/>
      <c r="I66" s="763"/>
      <c r="J66" s="763"/>
      <c r="K66" s="763"/>
      <c r="L66" s="763"/>
      <c r="M66" s="763"/>
      <c r="N66" s="763"/>
      <c r="O66" s="763"/>
      <c r="P66" s="764"/>
      <c r="Q66" s="739" t="s">
        <v>386</v>
      </c>
      <c r="R66" s="740"/>
      <c r="S66" s="740"/>
      <c r="T66" s="740"/>
      <c r="U66" s="741"/>
      <c r="V66" s="739" t="s">
        <v>387</v>
      </c>
      <c r="W66" s="740"/>
      <c r="X66" s="740"/>
      <c r="Y66" s="740"/>
      <c r="Z66" s="741"/>
      <c r="AA66" s="739" t="s">
        <v>388</v>
      </c>
      <c r="AB66" s="740"/>
      <c r="AC66" s="740"/>
      <c r="AD66" s="740"/>
      <c r="AE66" s="741"/>
      <c r="AF66" s="874" t="s">
        <v>389</v>
      </c>
      <c r="AG66" s="835"/>
      <c r="AH66" s="835"/>
      <c r="AI66" s="835"/>
      <c r="AJ66" s="875"/>
      <c r="AK66" s="739" t="s">
        <v>415</v>
      </c>
      <c r="AL66" s="763"/>
      <c r="AM66" s="763"/>
      <c r="AN66" s="763"/>
      <c r="AO66" s="764"/>
      <c r="AP66" s="739" t="s">
        <v>416</v>
      </c>
      <c r="AQ66" s="740"/>
      <c r="AR66" s="740"/>
      <c r="AS66" s="740"/>
      <c r="AT66" s="741"/>
      <c r="AU66" s="739" t="s">
        <v>417</v>
      </c>
      <c r="AV66" s="740"/>
      <c r="AW66" s="740"/>
      <c r="AX66" s="740"/>
      <c r="AY66" s="741"/>
      <c r="AZ66" s="739" t="s">
        <v>369</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568</v>
      </c>
      <c r="C68" s="892"/>
      <c r="D68" s="892"/>
      <c r="E68" s="892"/>
      <c r="F68" s="892"/>
      <c r="G68" s="892"/>
      <c r="H68" s="892"/>
      <c r="I68" s="892"/>
      <c r="J68" s="892"/>
      <c r="K68" s="892"/>
      <c r="L68" s="892"/>
      <c r="M68" s="892"/>
      <c r="N68" s="892"/>
      <c r="O68" s="892"/>
      <c r="P68" s="893"/>
      <c r="Q68" s="894">
        <v>501</v>
      </c>
      <c r="R68" s="888"/>
      <c r="S68" s="888"/>
      <c r="T68" s="888"/>
      <c r="U68" s="888"/>
      <c r="V68" s="888">
        <v>488</v>
      </c>
      <c r="W68" s="888"/>
      <c r="X68" s="888"/>
      <c r="Y68" s="888"/>
      <c r="Z68" s="888"/>
      <c r="AA68" s="888">
        <v>13</v>
      </c>
      <c r="AB68" s="888"/>
      <c r="AC68" s="888"/>
      <c r="AD68" s="888"/>
      <c r="AE68" s="888"/>
      <c r="AF68" s="888">
        <v>13</v>
      </c>
      <c r="AG68" s="888"/>
      <c r="AH68" s="888"/>
      <c r="AI68" s="888"/>
      <c r="AJ68" s="888"/>
      <c r="AK68" s="888">
        <v>29</v>
      </c>
      <c r="AL68" s="888"/>
      <c r="AM68" s="888"/>
      <c r="AN68" s="888"/>
      <c r="AO68" s="888"/>
      <c r="AP68" s="888">
        <v>241</v>
      </c>
      <c r="AQ68" s="888"/>
      <c r="AR68" s="888"/>
      <c r="AS68" s="888"/>
      <c r="AT68" s="888"/>
      <c r="AU68" s="888">
        <v>174</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569</v>
      </c>
      <c r="C69" s="896"/>
      <c r="D69" s="896"/>
      <c r="E69" s="896"/>
      <c r="F69" s="896"/>
      <c r="G69" s="896"/>
      <c r="H69" s="896"/>
      <c r="I69" s="896"/>
      <c r="J69" s="896"/>
      <c r="K69" s="896"/>
      <c r="L69" s="896"/>
      <c r="M69" s="896"/>
      <c r="N69" s="896"/>
      <c r="O69" s="896"/>
      <c r="P69" s="897"/>
      <c r="Q69" s="898">
        <v>287</v>
      </c>
      <c r="R69" s="853"/>
      <c r="S69" s="853"/>
      <c r="T69" s="853"/>
      <c r="U69" s="853"/>
      <c r="V69" s="853">
        <v>281</v>
      </c>
      <c r="W69" s="853"/>
      <c r="X69" s="853"/>
      <c r="Y69" s="853"/>
      <c r="Z69" s="853"/>
      <c r="AA69" s="853">
        <v>6</v>
      </c>
      <c r="AB69" s="853"/>
      <c r="AC69" s="853"/>
      <c r="AD69" s="853"/>
      <c r="AE69" s="853"/>
      <c r="AF69" s="853">
        <v>6</v>
      </c>
      <c r="AG69" s="853"/>
      <c r="AH69" s="853"/>
      <c r="AI69" s="853"/>
      <c r="AJ69" s="853"/>
      <c r="AK69" s="853" t="s">
        <v>507</v>
      </c>
      <c r="AL69" s="853"/>
      <c r="AM69" s="853"/>
      <c r="AN69" s="853"/>
      <c r="AO69" s="853"/>
      <c r="AP69" s="853" t="s">
        <v>507</v>
      </c>
      <c r="AQ69" s="853"/>
      <c r="AR69" s="853"/>
      <c r="AS69" s="853"/>
      <c r="AT69" s="853"/>
      <c r="AU69" s="853" t="s">
        <v>507</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t="s">
        <v>570</v>
      </c>
      <c r="C70" s="896"/>
      <c r="D70" s="896"/>
      <c r="E70" s="896"/>
      <c r="F70" s="896"/>
      <c r="G70" s="896"/>
      <c r="H70" s="896"/>
      <c r="I70" s="896"/>
      <c r="J70" s="896"/>
      <c r="K70" s="896"/>
      <c r="L70" s="896"/>
      <c r="M70" s="896"/>
      <c r="N70" s="896"/>
      <c r="O70" s="896"/>
      <c r="P70" s="897"/>
      <c r="Q70" s="898">
        <v>1959</v>
      </c>
      <c r="R70" s="853"/>
      <c r="S70" s="853"/>
      <c r="T70" s="853"/>
      <c r="U70" s="853"/>
      <c r="V70" s="853">
        <v>1610</v>
      </c>
      <c r="W70" s="853"/>
      <c r="X70" s="853"/>
      <c r="Y70" s="853"/>
      <c r="Z70" s="853"/>
      <c r="AA70" s="853">
        <v>348</v>
      </c>
      <c r="AB70" s="853"/>
      <c r="AC70" s="853"/>
      <c r="AD70" s="853"/>
      <c r="AE70" s="853"/>
      <c r="AF70" s="853">
        <v>348</v>
      </c>
      <c r="AG70" s="853"/>
      <c r="AH70" s="853"/>
      <c r="AI70" s="853"/>
      <c r="AJ70" s="853"/>
      <c r="AK70" s="853">
        <v>52</v>
      </c>
      <c r="AL70" s="853"/>
      <c r="AM70" s="853"/>
      <c r="AN70" s="853"/>
      <c r="AO70" s="853"/>
      <c r="AP70" s="853">
        <v>3742</v>
      </c>
      <c r="AQ70" s="853"/>
      <c r="AR70" s="853"/>
      <c r="AS70" s="853"/>
      <c r="AT70" s="853"/>
      <c r="AU70" s="853">
        <v>2150</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t="s">
        <v>571</v>
      </c>
      <c r="C71" s="896"/>
      <c r="D71" s="896"/>
      <c r="E71" s="896"/>
      <c r="F71" s="896"/>
      <c r="G71" s="896"/>
      <c r="H71" s="896"/>
      <c r="I71" s="896"/>
      <c r="J71" s="896"/>
      <c r="K71" s="896"/>
      <c r="L71" s="896"/>
      <c r="M71" s="896"/>
      <c r="N71" s="896"/>
      <c r="O71" s="896"/>
      <c r="P71" s="897"/>
      <c r="Q71" s="898">
        <v>1393</v>
      </c>
      <c r="R71" s="853"/>
      <c r="S71" s="853"/>
      <c r="T71" s="853"/>
      <c r="U71" s="853"/>
      <c r="V71" s="853">
        <v>1361</v>
      </c>
      <c r="W71" s="853"/>
      <c r="X71" s="853"/>
      <c r="Y71" s="853"/>
      <c r="Z71" s="853"/>
      <c r="AA71" s="853">
        <v>32</v>
      </c>
      <c r="AB71" s="853"/>
      <c r="AC71" s="853"/>
      <c r="AD71" s="853"/>
      <c r="AE71" s="853"/>
      <c r="AF71" s="853">
        <v>32</v>
      </c>
      <c r="AG71" s="853"/>
      <c r="AH71" s="853"/>
      <c r="AI71" s="853"/>
      <c r="AJ71" s="853"/>
      <c r="AK71" s="853" t="s">
        <v>507</v>
      </c>
      <c r="AL71" s="853"/>
      <c r="AM71" s="853"/>
      <c r="AN71" s="853"/>
      <c r="AO71" s="853"/>
      <c r="AP71" s="853">
        <v>1173</v>
      </c>
      <c r="AQ71" s="853"/>
      <c r="AR71" s="853"/>
      <c r="AS71" s="853"/>
      <c r="AT71" s="853"/>
      <c r="AU71" s="853">
        <v>245</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t="s">
        <v>572</v>
      </c>
      <c r="C72" s="896"/>
      <c r="D72" s="896"/>
      <c r="E72" s="896"/>
      <c r="F72" s="896"/>
      <c r="G72" s="896"/>
      <c r="H72" s="896"/>
      <c r="I72" s="896"/>
      <c r="J72" s="896"/>
      <c r="K72" s="896"/>
      <c r="L72" s="896"/>
      <c r="M72" s="896"/>
      <c r="N72" s="896"/>
      <c r="O72" s="896"/>
      <c r="P72" s="897"/>
      <c r="Q72" s="898">
        <v>441</v>
      </c>
      <c r="R72" s="853"/>
      <c r="S72" s="853"/>
      <c r="T72" s="853"/>
      <c r="U72" s="853"/>
      <c r="V72" s="853">
        <v>431</v>
      </c>
      <c r="W72" s="853"/>
      <c r="X72" s="853"/>
      <c r="Y72" s="853"/>
      <c r="Z72" s="853"/>
      <c r="AA72" s="853">
        <v>10</v>
      </c>
      <c r="AB72" s="853"/>
      <c r="AC72" s="853"/>
      <c r="AD72" s="853"/>
      <c r="AE72" s="853"/>
      <c r="AF72" s="853">
        <v>10</v>
      </c>
      <c r="AG72" s="853"/>
      <c r="AH72" s="853"/>
      <c r="AI72" s="853"/>
      <c r="AJ72" s="853"/>
      <c r="AK72" s="853" t="s">
        <v>507</v>
      </c>
      <c r="AL72" s="853"/>
      <c r="AM72" s="853"/>
      <c r="AN72" s="853"/>
      <c r="AO72" s="853"/>
      <c r="AP72" s="853" t="s">
        <v>507</v>
      </c>
      <c r="AQ72" s="853"/>
      <c r="AR72" s="853"/>
      <c r="AS72" s="853"/>
      <c r="AT72" s="853"/>
      <c r="AU72" s="853" t="s">
        <v>507</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t="s">
        <v>573</v>
      </c>
      <c r="C73" s="896"/>
      <c r="D73" s="896"/>
      <c r="E73" s="896"/>
      <c r="F73" s="896"/>
      <c r="G73" s="896"/>
      <c r="H73" s="896"/>
      <c r="I73" s="896"/>
      <c r="J73" s="896"/>
      <c r="K73" s="896"/>
      <c r="L73" s="896"/>
      <c r="M73" s="896"/>
      <c r="N73" s="896"/>
      <c r="O73" s="896"/>
      <c r="P73" s="897"/>
      <c r="Q73" s="898">
        <v>843</v>
      </c>
      <c r="R73" s="853"/>
      <c r="S73" s="853"/>
      <c r="T73" s="853"/>
      <c r="U73" s="853"/>
      <c r="V73" s="853">
        <v>839</v>
      </c>
      <c r="W73" s="853"/>
      <c r="X73" s="853"/>
      <c r="Y73" s="853"/>
      <c r="Z73" s="853"/>
      <c r="AA73" s="853">
        <v>4</v>
      </c>
      <c r="AB73" s="853"/>
      <c r="AC73" s="853"/>
      <c r="AD73" s="853"/>
      <c r="AE73" s="853"/>
      <c r="AF73" s="853">
        <v>4</v>
      </c>
      <c r="AG73" s="853"/>
      <c r="AH73" s="853"/>
      <c r="AI73" s="853"/>
      <c r="AJ73" s="853"/>
      <c r="AK73" s="853">
        <v>406</v>
      </c>
      <c r="AL73" s="853"/>
      <c r="AM73" s="853"/>
      <c r="AN73" s="853"/>
      <c r="AO73" s="853"/>
      <c r="AP73" s="853" t="s">
        <v>507</v>
      </c>
      <c r="AQ73" s="853"/>
      <c r="AR73" s="853"/>
      <c r="AS73" s="853"/>
      <c r="AT73" s="853"/>
      <c r="AU73" s="853" t="s">
        <v>507</v>
      </c>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t="s">
        <v>574</v>
      </c>
      <c r="C74" s="896"/>
      <c r="D74" s="896"/>
      <c r="E74" s="896"/>
      <c r="F74" s="896"/>
      <c r="G74" s="896"/>
      <c r="H74" s="896"/>
      <c r="I74" s="896"/>
      <c r="J74" s="896"/>
      <c r="K74" s="896"/>
      <c r="L74" s="896"/>
      <c r="M74" s="896"/>
      <c r="N74" s="896"/>
      <c r="O74" s="896"/>
      <c r="P74" s="897"/>
      <c r="Q74" s="898">
        <v>38</v>
      </c>
      <c r="R74" s="853"/>
      <c r="S74" s="853"/>
      <c r="T74" s="853"/>
      <c r="U74" s="853"/>
      <c r="V74" s="853">
        <v>31</v>
      </c>
      <c r="W74" s="853"/>
      <c r="X74" s="853"/>
      <c r="Y74" s="853"/>
      <c r="Z74" s="853"/>
      <c r="AA74" s="853">
        <v>7</v>
      </c>
      <c r="AB74" s="853"/>
      <c r="AC74" s="853"/>
      <c r="AD74" s="853"/>
      <c r="AE74" s="853"/>
      <c r="AF74" s="853">
        <v>7</v>
      </c>
      <c r="AG74" s="853"/>
      <c r="AH74" s="853"/>
      <c r="AI74" s="853"/>
      <c r="AJ74" s="853"/>
      <c r="AK74" s="853" t="s">
        <v>507</v>
      </c>
      <c r="AL74" s="853"/>
      <c r="AM74" s="853"/>
      <c r="AN74" s="853"/>
      <c r="AO74" s="853"/>
      <c r="AP74" s="853" t="s">
        <v>507</v>
      </c>
      <c r="AQ74" s="853"/>
      <c r="AR74" s="853"/>
      <c r="AS74" s="853"/>
      <c r="AT74" s="853"/>
      <c r="AU74" s="853" t="s">
        <v>507</v>
      </c>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t="s">
        <v>575</v>
      </c>
      <c r="C75" s="896"/>
      <c r="D75" s="896"/>
      <c r="E75" s="896"/>
      <c r="F75" s="896"/>
      <c r="G75" s="896"/>
      <c r="H75" s="896"/>
      <c r="I75" s="896"/>
      <c r="J75" s="896"/>
      <c r="K75" s="896"/>
      <c r="L75" s="896"/>
      <c r="M75" s="896"/>
      <c r="N75" s="896"/>
      <c r="O75" s="896"/>
      <c r="P75" s="897"/>
      <c r="Q75" s="901">
        <v>86</v>
      </c>
      <c r="R75" s="902"/>
      <c r="S75" s="902"/>
      <c r="T75" s="902"/>
      <c r="U75" s="852"/>
      <c r="V75" s="903">
        <v>84</v>
      </c>
      <c r="W75" s="902"/>
      <c r="X75" s="902"/>
      <c r="Y75" s="902"/>
      <c r="Z75" s="852"/>
      <c r="AA75" s="903">
        <v>2</v>
      </c>
      <c r="AB75" s="902"/>
      <c r="AC75" s="902"/>
      <c r="AD75" s="902"/>
      <c r="AE75" s="852"/>
      <c r="AF75" s="903">
        <v>2</v>
      </c>
      <c r="AG75" s="902"/>
      <c r="AH75" s="902"/>
      <c r="AI75" s="902"/>
      <c r="AJ75" s="852"/>
      <c r="AK75" s="903">
        <v>3</v>
      </c>
      <c r="AL75" s="902"/>
      <c r="AM75" s="902"/>
      <c r="AN75" s="902"/>
      <c r="AO75" s="852"/>
      <c r="AP75" s="903" t="s">
        <v>507</v>
      </c>
      <c r="AQ75" s="902"/>
      <c r="AR75" s="902"/>
      <c r="AS75" s="902"/>
      <c r="AT75" s="852"/>
      <c r="AU75" s="903" t="s">
        <v>507</v>
      </c>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t="s">
        <v>576</v>
      </c>
      <c r="C76" s="896"/>
      <c r="D76" s="896"/>
      <c r="E76" s="896"/>
      <c r="F76" s="896"/>
      <c r="G76" s="896"/>
      <c r="H76" s="896"/>
      <c r="I76" s="896"/>
      <c r="J76" s="896"/>
      <c r="K76" s="896"/>
      <c r="L76" s="896"/>
      <c r="M76" s="896"/>
      <c r="N76" s="896"/>
      <c r="O76" s="896"/>
      <c r="P76" s="897"/>
      <c r="Q76" s="901">
        <v>238110</v>
      </c>
      <c r="R76" s="902"/>
      <c r="S76" s="902"/>
      <c r="T76" s="902"/>
      <c r="U76" s="852"/>
      <c r="V76" s="903">
        <v>233075</v>
      </c>
      <c r="W76" s="902"/>
      <c r="X76" s="902"/>
      <c r="Y76" s="902"/>
      <c r="Z76" s="852"/>
      <c r="AA76" s="903">
        <v>5035</v>
      </c>
      <c r="AB76" s="902"/>
      <c r="AC76" s="902"/>
      <c r="AD76" s="902"/>
      <c r="AE76" s="852"/>
      <c r="AF76" s="903">
        <v>5035</v>
      </c>
      <c r="AG76" s="902"/>
      <c r="AH76" s="902"/>
      <c r="AI76" s="902"/>
      <c r="AJ76" s="852"/>
      <c r="AK76" s="903" t="s">
        <v>507</v>
      </c>
      <c r="AL76" s="902"/>
      <c r="AM76" s="902"/>
      <c r="AN76" s="902"/>
      <c r="AO76" s="852"/>
      <c r="AP76" s="903" t="s">
        <v>507</v>
      </c>
      <c r="AQ76" s="902"/>
      <c r="AR76" s="902"/>
      <c r="AS76" s="902"/>
      <c r="AT76" s="852"/>
      <c r="AU76" s="903" t="s">
        <v>507</v>
      </c>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t="s">
        <v>577</v>
      </c>
      <c r="C77" s="896"/>
      <c r="D77" s="896"/>
      <c r="E77" s="896"/>
      <c r="F77" s="896"/>
      <c r="G77" s="896"/>
      <c r="H77" s="896"/>
      <c r="I77" s="896"/>
      <c r="J77" s="896"/>
      <c r="K77" s="896"/>
      <c r="L77" s="896"/>
      <c r="M77" s="896"/>
      <c r="N77" s="896"/>
      <c r="O77" s="896"/>
      <c r="P77" s="897"/>
      <c r="Q77" s="901">
        <v>38</v>
      </c>
      <c r="R77" s="902"/>
      <c r="S77" s="902"/>
      <c r="T77" s="902"/>
      <c r="U77" s="852"/>
      <c r="V77" s="903">
        <v>36</v>
      </c>
      <c r="W77" s="902"/>
      <c r="X77" s="902"/>
      <c r="Y77" s="902"/>
      <c r="Z77" s="852"/>
      <c r="AA77" s="903">
        <v>2</v>
      </c>
      <c r="AB77" s="902"/>
      <c r="AC77" s="902"/>
      <c r="AD77" s="902"/>
      <c r="AE77" s="852"/>
      <c r="AF77" s="903">
        <v>2</v>
      </c>
      <c r="AG77" s="902"/>
      <c r="AH77" s="902"/>
      <c r="AI77" s="902"/>
      <c r="AJ77" s="852"/>
      <c r="AK77" s="903" t="s">
        <v>507</v>
      </c>
      <c r="AL77" s="902"/>
      <c r="AM77" s="902"/>
      <c r="AN77" s="902"/>
      <c r="AO77" s="852"/>
      <c r="AP77" s="903" t="s">
        <v>507</v>
      </c>
      <c r="AQ77" s="902"/>
      <c r="AR77" s="902"/>
      <c r="AS77" s="902"/>
      <c r="AT77" s="852"/>
      <c r="AU77" s="903" t="s">
        <v>507</v>
      </c>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t="s">
        <v>578</v>
      </c>
      <c r="C78" s="896"/>
      <c r="D78" s="896"/>
      <c r="E78" s="896"/>
      <c r="F78" s="896"/>
      <c r="G78" s="896"/>
      <c r="H78" s="896"/>
      <c r="I78" s="896"/>
      <c r="J78" s="896"/>
      <c r="K78" s="896"/>
      <c r="L78" s="896"/>
      <c r="M78" s="896"/>
      <c r="N78" s="896"/>
      <c r="O78" s="896"/>
      <c r="P78" s="897"/>
      <c r="Q78" s="898">
        <v>18</v>
      </c>
      <c r="R78" s="853"/>
      <c r="S78" s="853"/>
      <c r="T78" s="853"/>
      <c r="U78" s="853"/>
      <c r="V78" s="853">
        <v>17</v>
      </c>
      <c r="W78" s="853"/>
      <c r="X78" s="853"/>
      <c r="Y78" s="853"/>
      <c r="Z78" s="853"/>
      <c r="AA78" s="853">
        <v>1</v>
      </c>
      <c r="AB78" s="853"/>
      <c r="AC78" s="853"/>
      <c r="AD78" s="853"/>
      <c r="AE78" s="853"/>
      <c r="AF78" s="853">
        <v>1</v>
      </c>
      <c r="AG78" s="853"/>
      <c r="AH78" s="853"/>
      <c r="AI78" s="853"/>
      <c r="AJ78" s="853"/>
      <c r="AK78" s="853">
        <v>3</v>
      </c>
      <c r="AL78" s="853"/>
      <c r="AM78" s="853"/>
      <c r="AN78" s="853"/>
      <c r="AO78" s="853"/>
      <c r="AP78" s="853" t="s">
        <v>507</v>
      </c>
      <c r="AQ78" s="853"/>
      <c r="AR78" s="853"/>
      <c r="AS78" s="853"/>
      <c r="AT78" s="853"/>
      <c r="AU78" s="853" t="s">
        <v>507</v>
      </c>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381</v>
      </c>
      <c r="B88" s="812" t="s">
        <v>418</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f>+SUM(AF68:AJ87)</f>
        <v>5460</v>
      </c>
      <c r="AG88" s="864"/>
      <c r="AH88" s="864"/>
      <c r="AI88" s="864"/>
      <c r="AJ88" s="864"/>
      <c r="AK88" s="861"/>
      <c r="AL88" s="861"/>
      <c r="AM88" s="861"/>
      <c r="AN88" s="861"/>
      <c r="AO88" s="861"/>
      <c r="AP88" s="864">
        <v>5156</v>
      </c>
      <c r="AQ88" s="864"/>
      <c r="AR88" s="864"/>
      <c r="AS88" s="864"/>
      <c r="AT88" s="864"/>
      <c r="AU88" s="864">
        <v>2570</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12" t="s">
        <v>419</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842</v>
      </c>
      <c r="CS102" s="872"/>
      <c r="CT102" s="872"/>
      <c r="CU102" s="872"/>
      <c r="CV102" s="915"/>
      <c r="CW102" s="914">
        <v>3137</v>
      </c>
      <c r="CX102" s="872"/>
      <c r="CY102" s="872"/>
      <c r="CZ102" s="872"/>
      <c r="DA102" s="915"/>
      <c r="DB102" s="914" t="s">
        <v>507</v>
      </c>
      <c r="DC102" s="872"/>
      <c r="DD102" s="872"/>
      <c r="DE102" s="872"/>
      <c r="DF102" s="915"/>
      <c r="DG102" s="914" t="s">
        <v>507</v>
      </c>
      <c r="DH102" s="872"/>
      <c r="DI102" s="872"/>
      <c r="DJ102" s="872"/>
      <c r="DK102" s="915"/>
      <c r="DL102" s="914">
        <v>149</v>
      </c>
      <c r="DM102" s="872"/>
      <c r="DN102" s="872"/>
      <c r="DO102" s="872"/>
      <c r="DP102" s="915"/>
      <c r="DQ102" s="914">
        <v>134</v>
      </c>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420</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421</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424</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425</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426</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427</v>
      </c>
      <c r="AB109" s="917"/>
      <c r="AC109" s="917"/>
      <c r="AD109" s="917"/>
      <c r="AE109" s="918"/>
      <c r="AF109" s="916" t="s">
        <v>300</v>
      </c>
      <c r="AG109" s="917"/>
      <c r="AH109" s="917"/>
      <c r="AI109" s="917"/>
      <c r="AJ109" s="918"/>
      <c r="AK109" s="916" t="s">
        <v>299</v>
      </c>
      <c r="AL109" s="917"/>
      <c r="AM109" s="917"/>
      <c r="AN109" s="917"/>
      <c r="AO109" s="918"/>
      <c r="AP109" s="916" t="s">
        <v>428</v>
      </c>
      <c r="AQ109" s="917"/>
      <c r="AR109" s="917"/>
      <c r="AS109" s="917"/>
      <c r="AT109" s="919"/>
      <c r="AU109" s="936" t="s">
        <v>426</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427</v>
      </c>
      <c r="BR109" s="917"/>
      <c r="BS109" s="917"/>
      <c r="BT109" s="917"/>
      <c r="BU109" s="918"/>
      <c r="BV109" s="916" t="s">
        <v>300</v>
      </c>
      <c r="BW109" s="917"/>
      <c r="BX109" s="917"/>
      <c r="BY109" s="917"/>
      <c r="BZ109" s="918"/>
      <c r="CA109" s="916" t="s">
        <v>299</v>
      </c>
      <c r="CB109" s="917"/>
      <c r="CC109" s="917"/>
      <c r="CD109" s="917"/>
      <c r="CE109" s="918"/>
      <c r="CF109" s="937" t="s">
        <v>428</v>
      </c>
      <c r="CG109" s="937"/>
      <c r="CH109" s="937"/>
      <c r="CI109" s="937"/>
      <c r="CJ109" s="937"/>
      <c r="CK109" s="916" t="s">
        <v>429</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427</v>
      </c>
      <c r="DH109" s="917"/>
      <c r="DI109" s="917"/>
      <c r="DJ109" s="917"/>
      <c r="DK109" s="918"/>
      <c r="DL109" s="916" t="s">
        <v>300</v>
      </c>
      <c r="DM109" s="917"/>
      <c r="DN109" s="917"/>
      <c r="DO109" s="917"/>
      <c r="DP109" s="918"/>
      <c r="DQ109" s="916" t="s">
        <v>299</v>
      </c>
      <c r="DR109" s="917"/>
      <c r="DS109" s="917"/>
      <c r="DT109" s="917"/>
      <c r="DU109" s="918"/>
      <c r="DV109" s="916" t="s">
        <v>428</v>
      </c>
      <c r="DW109" s="917"/>
      <c r="DX109" s="917"/>
      <c r="DY109" s="917"/>
      <c r="DZ109" s="919"/>
    </row>
    <row r="110" spans="1:131" s="226" customFormat="1" ht="26.25" customHeight="1">
      <c r="A110" s="920" t="s">
        <v>430</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7466636</v>
      </c>
      <c r="AB110" s="924"/>
      <c r="AC110" s="924"/>
      <c r="AD110" s="924"/>
      <c r="AE110" s="925"/>
      <c r="AF110" s="926">
        <v>7624649</v>
      </c>
      <c r="AG110" s="924"/>
      <c r="AH110" s="924"/>
      <c r="AI110" s="924"/>
      <c r="AJ110" s="925"/>
      <c r="AK110" s="926">
        <v>7830250</v>
      </c>
      <c r="AL110" s="924"/>
      <c r="AM110" s="924"/>
      <c r="AN110" s="924"/>
      <c r="AO110" s="925"/>
      <c r="AP110" s="927">
        <v>26.6</v>
      </c>
      <c r="AQ110" s="928"/>
      <c r="AR110" s="928"/>
      <c r="AS110" s="928"/>
      <c r="AT110" s="929"/>
      <c r="AU110" s="930" t="s">
        <v>66</v>
      </c>
      <c r="AV110" s="931"/>
      <c r="AW110" s="931"/>
      <c r="AX110" s="931"/>
      <c r="AY110" s="931"/>
      <c r="AZ110" s="972" t="s">
        <v>431</v>
      </c>
      <c r="BA110" s="921"/>
      <c r="BB110" s="921"/>
      <c r="BC110" s="921"/>
      <c r="BD110" s="921"/>
      <c r="BE110" s="921"/>
      <c r="BF110" s="921"/>
      <c r="BG110" s="921"/>
      <c r="BH110" s="921"/>
      <c r="BI110" s="921"/>
      <c r="BJ110" s="921"/>
      <c r="BK110" s="921"/>
      <c r="BL110" s="921"/>
      <c r="BM110" s="921"/>
      <c r="BN110" s="921"/>
      <c r="BO110" s="921"/>
      <c r="BP110" s="922"/>
      <c r="BQ110" s="958">
        <v>87366884</v>
      </c>
      <c r="BR110" s="959"/>
      <c r="BS110" s="959"/>
      <c r="BT110" s="959"/>
      <c r="BU110" s="959"/>
      <c r="BV110" s="959">
        <v>86565554</v>
      </c>
      <c r="BW110" s="959"/>
      <c r="BX110" s="959"/>
      <c r="BY110" s="959"/>
      <c r="BZ110" s="959"/>
      <c r="CA110" s="959">
        <v>89298368</v>
      </c>
      <c r="CB110" s="959"/>
      <c r="CC110" s="959"/>
      <c r="CD110" s="959"/>
      <c r="CE110" s="959"/>
      <c r="CF110" s="973">
        <v>303.5</v>
      </c>
      <c r="CG110" s="974"/>
      <c r="CH110" s="974"/>
      <c r="CI110" s="974"/>
      <c r="CJ110" s="974"/>
      <c r="CK110" s="975" t="s">
        <v>432</v>
      </c>
      <c r="CL110" s="976"/>
      <c r="CM110" s="955" t="s">
        <v>433</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434</v>
      </c>
      <c r="DH110" s="959"/>
      <c r="DI110" s="959"/>
      <c r="DJ110" s="959"/>
      <c r="DK110" s="959"/>
      <c r="DL110" s="959" t="s">
        <v>383</v>
      </c>
      <c r="DM110" s="959"/>
      <c r="DN110" s="959"/>
      <c r="DO110" s="959"/>
      <c r="DP110" s="959"/>
      <c r="DQ110" s="959" t="s">
        <v>434</v>
      </c>
      <c r="DR110" s="959"/>
      <c r="DS110" s="959"/>
      <c r="DT110" s="959"/>
      <c r="DU110" s="959"/>
      <c r="DV110" s="960" t="s">
        <v>383</v>
      </c>
      <c r="DW110" s="960"/>
      <c r="DX110" s="960"/>
      <c r="DY110" s="960"/>
      <c r="DZ110" s="961"/>
    </row>
    <row r="111" spans="1:131" s="226" customFormat="1" ht="26.25" customHeight="1">
      <c r="A111" s="962" t="s">
        <v>435</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434</v>
      </c>
      <c r="AB111" s="966"/>
      <c r="AC111" s="966"/>
      <c r="AD111" s="966"/>
      <c r="AE111" s="967"/>
      <c r="AF111" s="968" t="s">
        <v>383</v>
      </c>
      <c r="AG111" s="966"/>
      <c r="AH111" s="966"/>
      <c r="AI111" s="966"/>
      <c r="AJ111" s="967"/>
      <c r="AK111" s="968" t="s">
        <v>383</v>
      </c>
      <c r="AL111" s="966"/>
      <c r="AM111" s="966"/>
      <c r="AN111" s="966"/>
      <c r="AO111" s="967"/>
      <c r="AP111" s="969" t="s">
        <v>383</v>
      </c>
      <c r="AQ111" s="970"/>
      <c r="AR111" s="970"/>
      <c r="AS111" s="970"/>
      <c r="AT111" s="971"/>
      <c r="AU111" s="932"/>
      <c r="AV111" s="933"/>
      <c r="AW111" s="933"/>
      <c r="AX111" s="933"/>
      <c r="AY111" s="933"/>
      <c r="AZ111" s="981" t="s">
        <v>436</v>
      </c>
      <c r="BA111" s="982"/>
      <c r="BB111" s="982"/>
      <c r="BC111" s="982"/>
      <c r="BD111" s="982"/>
      <c r="BE111" s="982"/>
      <c r="BF111" s="982"/>
      <c r="BG111" s="982"/>
      <c r="BH111" s="982"/>
      <c r="BI111" s="982"/>
      <c r="BJ111" s="982"/>
      <c r="BK111" s="982"/>
      <c r="BL111" s="982"/>
      <c r="BM111" s="982"/>
      <c r="BN111" s="982"/>
      <c r="BO111" s="982"/>
      <c r="BP111" s="983"/>
      <c r="BQ111" s="951">
        <v>3079876</v>
      </c>
      <c r="BR111" s="952"/>
      <c r="BS111" s="952"/>
      <c r="BT111" s="952"/>
      <c r="BU111" s="952"/>
      <c r="BV111" s="952">
        <v>2947981</v>
      </c>
      <c r="BW111" s="952"/>
      <c r="BX111" s="952"/>
      <c r="BY111" s="952"/>
      <c r="BZ111" s="952"/>
      <c r="CA111" s="952">
        <v>2995345</v>
      </c>
      <c r="CB111" s="952"/>
      <c r="CC111" s="952"/>
      <c r="CD111" s="952"/>
      <c r="CE111" s="952"/>
      <c r="CF111" s="946">
        <v>10.199999999999999</v>
      </c>
      <c r="CG111" s="947"/>
      <c r="CH111" s="947"/>
      <c r="CI111" s="947"/>
      <c r="CJ111" s="947"/>
      <c r="CK111" s="977"/>
      <c r="CL111" s="978"/>
      <c r="CM111" s="948" t="s">
        <v>437</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434</v>
      </c>
      <c r="DH111" s="952"/>
      <c r="DI111" s="952"/>
      <c r="DJ111" s="952"/>
      <c r="DK111" s="952"/>
      <c r="DL111" s="952" t="s">
        <v>434</v>
      </c>
      <c r="DM111" s="952"/>
      <c r="DN111" s="952"/>
      <c r="DO111" s="952"/>
      <c r="DP111" s="952"/>
      <c r="DQ111" s="952" t="s">
        <v>228</v>
      </c>
      <c r="DR111" s="952"/>
      <c r="DS111" s="952"/>
      <c r="DT111" s="952"/>
      <c r="DU111" s="952"/>
      <c r="DV111" s="953" t="s">
        <v>383</v>
      </c>
      <c r="DW111" s="953"/>
      <c r="DX111" s="953"/>
      <c r="DY111" s="953"/>
      <c r="DZ111" s="954"/>
    </row>
    <row r="112" spans="1:131" s="226" customFormat="1" ht="26.25" customHeight="1">
      <c r="A112" s="984" t="s">
        <v>438</v>
      </c>
      <c r="B112" s="985"/>
      <c r="C112" s="982" t="s">
        <v>439</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228</v>
      </c>
      <c r="AB112" s="991"/>
      <c r="AC112" s="991"/>
      <c r="AD112" s="991"/>
      <c r="AE112" s="992"/>
      <c r="AF112" s="993" t="s">
        <v>434</v>
      </c>
      <c r="AG112" s="991"/>
      <c r="AH112" s="991"/>
      <c r="AI112" s="991"/>
      <c r="AJ112" s="992"/>
      <c r="AK112" s="993" t="s">
        <v>434</v>
      </c>
      <c r="AL112" s="991"/>
      <c r="AM112" s="991"/>
      <c r="AN112" s="991"/>
      <c r="AO112" s="992"/>
      <c r="AP112" s="994" t="s">
        <v>434</v>
      </c>
      <c r="AQ112" s="995"/>
      <c r="AR112" s="995"/>
      <c r="AS112" s="995"/>
      <c r="AT112" s="996"/>
      <c r="AU112" s="932"/>
      <c r="AV112" s="933"/>
      <c r="AW112" s="933"/>
      <c r="AX112" s="933"/>
      <c r="AY112" s="933"/>
      <c r="AZ112" s="981" t="s">
        <v>440</v>
      </c>
      <c r="BA112" s="982"/>
      <c r="BB112" s="982"/>
      <c r="BC112" s="982"/>
      <c r="BD112" s="982"/>
      <c r="BE112" s="982"/>
      <c r="BF112" s="982"/>
      <c r="BG112" s="982"/>
      <c r="BH112" s="982"/>
      <c r="BI112" s="982"/>
      <c r="BJ112" s="982"/>
      <c r="BK112" s="982"/>
      <c r="BL112" s="982"/>
      <c r="BM112" s="982"/>
      <c r="BN112" s="982"/>
      <c r="BO112" s="982"/>
      <c r="BP112" s="983"/>
      <c r="BQ112" s="951">
        <v>22929601</v>
      </c>
      <c r="BR112" s="952"/>
      <c r="BS112" s="952"/>
      <c r="BT112" s="952"/>
      <c r="BU112" s="952"/>
      <c r="BV112" s="952">
        <v>19807742</v>
      </c>
      <c r="BW112" s="952"/>
      <c r="BX112" s="952"/>
      <c r="BY112" s="952"/>
      <c r="BZ112" s="952"/>
      <c r="CA112" s="952">
        <v>18765297</v>
      </c>
      <c r="CB112" s="952"/>
      <c r="CC112" s="952"/>
      <c r="CD112" s="952"/>
      <c r="CE112" s="952"/>
      <c r="CF112" s="946">
        <v>63.8</v>
      </c>
      <c r="CG112" s="947"/>
      <c r="CH112" s="947"/>
      <c r="CI112" s="947"/>
      <c r="CJ112" s="947"/>
      <c r="CK112" s="977"/>
      <c r="CL112" s="978"/>
      <c r="CM112" s="948" t="s">
        <v>441</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434</v>
      </c>
      <c r="DH112" s="952"/>
      <c r="DI112" s="952"/>
      <c r="DJ112" s="952"/>
      <c r="DK112" s="952"/>
      <c r="DL112" s="952" t="s">
        <v>383</v>
      </c>
      <c r="DM112" s="952"/>
      <c r="DN112" s="952"/>
      <c r="DO112" s="952"/>
      <c r="DP112" s="952"/>
      <c r="DQ112" s="952" t="s">
        <v>434</v>
      </c>
      <c r="DR112" s="952"/>
      <c r="DS112" s="952"/>
      <c r="DT112" s="952"/>
      <c r="DU112" s="952"/>
      <c r="DV112" s="953" t="s">
        <v>434</v>
      </c>
      <c r="DW112" s="953"/>
      <c r="DX112" s="953"/>
      <c r="DY112" s="953"/>
      <c r="DZ112" s="954"/>
    </row>
    <row r="113" spans="1:130" s="226" customFormat="1" ht="26.25" customHeight="1">
      <c r="A113" s="986"/>
      <c r="B113" s="987"/>
      <c r="C113" s="982" t="s">
        <v>442</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2618749</v>
      </c>
      <c r="AB113" s="966"/>
      <c r="AC113" s="966"/>
      <c r="AD113" s="966"/>
      <c r="AE113" s="967"/>
      <c r="AF113" s="968">
        <v>2403494</v>
      </c>
      <c r="AG113" s="966"/>
      <c r="AH113" s="966"/>
      <c r="AI113" s="966"/>
      <c r="AJ113" s="967"/>
      <c r="AK113" s="968">
        <v>2407795</v>
      </c>
      <c r="AL113" s="966"/>
      <c r="AM113" s="966"/>
      <c r="AN113" s="966"/>
      <c r="AO113" s="967"/>
      <c r="AP113" s="969">
        <v>8.1999999999999993</v>
      </c>
      <c r="AQ113" s="970"/>
      <c r="AR113" s="970"/>
      <c r="AS113" s="970"/>
      <c r="AT113" s="971"/>
      <c r="AU113" s="932"/>
      <c r="AV113" s="933"/>
      <c r="AW113" s="933"/>
      <c r="AX113" s="933"/>
      <c r="AY113" s="933"/>
      <c r="AZ113" s="981" t="s">
        <v>443</v>
      </c>
      <c r="BA113" s="982"/>
      <c r="BB113" s="982"/>
      <c r="BC113" s="982"/>
      <c r="BD113" s="982"/>
      <c r="BE113" s="982"/>
      <c r="BF113" s="982"/>
      <c r="BG113" s="982"/>
      <c r="BH113" s="982"/>
      <c r="BI113" s="982"/>
      <c r="BJ113" s="982"/>
      <c r="BK113" s="982"/>
      <c r="BL113" s="982"/>
      <c r="BM113" s="982"/>
      <c r="BN113" s="982"/>
      <c r="BO113" s="982"/>
      <c r="BP113" s="983"/>
      <c r="BQ113" s="951">
        <v>1923488</v>
      </c>
      <c r="BR113" s="952"/>
      <c r="BS113" s="952"/>
      <c r="BT113" s="952"/>
      <c r="BU113" s="952"/>
      <c r="BV113" s="952">
        <v>2632160</v>
      </c>
      <c r="BW113" s="952"/>
      <c r="BX113" s="952"/>
      <c r="BY113" s="952"/>
      <c r="BZ113" s="952"/>
      <c r="CA113" s="952">
        <v>2569639</v>
      </c>
      <c r="CB113" s="952"/>
      <c r="CC113" s="952"/>
      <c r="CD113" s="952"/>
      <c r="CE113" s="952"/>
      <c r="CF113" s="946">
        <v>8.6999999999999993</v>
      </c>
      <c r="CG113" s="947"/>
      <c r="CH113" s="947"/>
      <c r="CI113" s="947"/>
      <c r="CJ113" s="947"/>
      <c r="CK113" s="977"/>
      <c r="CL113" s="978"/>
      <c r="CM113" s="948" t="s">
        <v>444</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383</v>
      </c>
      <c r="DH113" s="991"/>
      <c r="DI113" s="991"/>
      <c r="DJ113" s="991"/>
      <c r="DK113" s="992"/>
      <c r="DL113" s="993" t="s">
        <v>434</v>
      </c>
      <c r="DM113" s="991"/>
      <c r="DN113" s="991"/>
      <c r="DO113" s="991"/>
      <c r="DP113" s="992"/>
      <c r="DQ113" s="993" t="s">
        <v>383</v>
      </c>
      <c r="DR113" s="991"/>
      <c r="DS113" s="991"/>
      <c r="DT113" s="991"/>
      <c r="DU113" s="992"/>
      <c r="DV113" s="994" t="s">
        <v>434</v>
      </c>
      <c r="DW113" s="995"/>
      <c r="DX113" s="995"/>
      <c r="DY113" s="995"/>
      <c r="DZ113" s="996"/>
    </row>
    <row r="114" spans="1:130" s="226" customFormat="1" ht="26.25" customHeight="1">
      <c r="A114" s="986"/>
      <c r="B114" s="987"/>
      <c r="C114" s="982" t="s">
        <v>445</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66620</v>
      </c>
      <c r="AB114" s="991"/>
      <c r="AC114" s="991"/>
      <c r="AD114" s="991"/>
      <c r="AE114" s="992"/>
      <c r="AF114" s="993">
        <v>68934</v>
      </c>
      <c r="AG114" s="991"/>
      <c r="AH114" s="991"/>
      <c r="AI114" s="991"/>
      <c r="AJ114" s="992"/>
      <c r="AK114" s="993">
        <v>80637</v>
      </c>
      <c r="AL114" s="991"/>
      <c r="AM114" s="991"/>
      <c r="AN114" s="991"/>
      <c r="AO114" s="992"/>
      <c r="AP114" s="994">
        <v>0.3</v>
      </c>
      <c r="AQ114" s="995"/>
      <c r="AR114" s="995"/>
      <c r="AS114" s="995"/>
      <c r="AT114" s="996"/>
      <c r="AU114" s="932"/>
      <c r="AV114" s="933"/>
      <c r="AW114" s="933"/>
      <c r="AX114" s="933"/>
      <c r="AY114" s="933"/>
      <c r="AZ114" s="981" t="s">
        <v>446</v>
      </c>
      <c r="BA114" s="982"/>
      <c r="BB114" s="982"/>
      <c r="BC114" s="982"/>
      <c r="BD114" s="982"/>
      <c r="BE114" s="982"/>
      <c r="BF114" s="982"/>
      <c r="BG114" s="982"/>
      <c r="BH114" s="982"/>
      <c r="BI114" s="982"/>
      <c r="BJ114" s="982"/>
      <c r="BK114" s="982"/>
      <c r="BL114" s="982"/>
      <c r="BM114" s="982"/>
      <c r="BN114" s="982"/>
      <c r="BO114" s="982"/>
      <c r="BP114" s="983"/>
      <c r="BQ114" s="951">
        <v>10787692</v>
      </c>
      <c r="BR114" s="952"/>
      <c r="BS114" s="952"/>
      <c r="BT114" s="952"/>
      <c r="BU114" s="952"/>
      <c r="BV114" s="952">
        <v>10813163</v>
      </c>
      <c r="BW114" s="952"/>
      <c r="BX114" s="952"/>
      <c r="BY114" s="952"/>
      <c r="BZ114" s="952"/>
      <c r="CA114" s="952">
        <v>10560550</v>
      </c>
      <c r="CB114" s="952"/>
      <c r="CC114" s="952"/>
      <c r="CD114" s="952"/>
      <c r="CE114" s="952"/>
      <c r="CF114" s="946">
        <v>35.9</v>
      </c>
      <c r="CG114" s="947"/>
      <c r="CH114" s="947"/>
      <c r="CI114" s="947"/>
      <c r="CJ114" s="947"/>
      <c r="CK114" s="977"/>
      <c r="CL114" s="978"/>
      <c r="CM114" s="948" t="s">
        <v>447</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228</v>
      </c>
      <c r="DH114" s="991"/>
      <c r="DI114" s="991"/>
      <c r="DJ114" s="991"/>
      <c r="DK114" s="992"/>
      <c r="DL114" s="993" t="s">
        <v>383</v>
      </c>
      <c r="DM114" s="991"/>
      <c r="DN114" s="991"/>
      <c r="DO114" s="991"/>
      <c r="DP114" s="992"/>
      <c r="DQ114" s="993" t="s">
        <v>434</v>
      </c>
      <c r="DR114" s="991"/>
      <c r="DS114" s="991"/>
      <c r="DT114" s="991"/>
      <c r="DU114" s="992"/>
      <c r="DV114" s="994" t="s">
        <v>434</v>
      </c>
      <c r="DW114" s="995"/>
      <c r="DX114" s="995"/>
      <c r="DY114" s="995"/>
      <c r="DZ114" s="996"/>
    </row>
    <row r="115" spans="1:130" s="226" customFormat="1" ht="26.25" customHeight="1">
      <c r="A115" s="986"/>
      <c r="B115" s="987"/>
      <c r="C115" s="982" t="s">
        <v>448</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62301</v>
      </c>
      <c r="AB115" s="966"/>
      <c r="AC115" s="966"/>
      <c r="AD115" s="966"/>
      <c r="AE115" s="967"/>
      <c r="AF115" s="968">
        <v>57497</v>
      </c>
      <c r="AG115" s="966"/>
      <c r="AH115" s="966"/>
      <c r="AI115" s="966"/>
      <c r="AJ115" s="967"/>
      <c r="AK115" s="968">
        <v>45865</v>
      </c>
      <c r="AL115" s="966"/>
      <c r="AM115" s="966"/>
      <c r="AN115" s="966"/>
      <c r="AO115" s="967"/>
      <c r="AP115" s="969">
        <v>0.2</v>
      </c>
      <c r="AQ115" s="970"/>
      <c r="AR115" s="970"/>
      <c r="AS115" s="970"/>
      <c r="AT115" s="971"/>
      <c r="AU115" s="932"/>
      <c r="AV115" s="933"/>
      <c r="AW115" s="933"/>
      <c r="AX115" s="933"/>
      <c r="AY115" s="933"/>
      <c r="AZ115" s="981" t="s">
        <v>449</v>
      </c>
      <c r="BA115" s="982"/>
      <c r="BB115" s="982"/>
      <c r="BC115" s="982"/>
      <c r="BD115" s="982"/>
      <c r="BE115" s="982"/>
      <c r="BF115" s="982"/>
      <c r="BG115" s="982"/>
      <c r="BH115" s="982"/>
      <c r="BI115" s="982"/>
      <c r="BJ115" s="982"/>
      <c r="BK115" s="982"/>
      <c r="BL115" s="982"/>
      <c r="BM115" s="982"/>
      <c r="BN115" s="982"/>
      <c r="BO115" s="982"/>
      <c r="BP115" s="983"/>
      <c r="BQ115" s="951">
        <v>107100</v>
      </c>
      <c r="BR115" s="952"/>
      <c r="BS115" s="952"/>
      <c r="BT115" s="952"/>
      <c r="BU115" s="952"/>
      <c r="BV115" s="952">
        <v>106687</v>
      </c>
      <c r="BW115" s="952"/>
      <c r="BX115" s="952"/>
      <c r="BY115" s="952"/>
      <c r="BZ115" s="952"/>
      <c r="CA115" s="952">
        <v>134950</v>
      </c>
      <c r="CB115" s="952"/>
      <c r="CC115" s="952"/>
      <c r="CD115" s="952"/>
      <c r="CE115" s="952"/>
      <c r="CF115" s="946">
        <v>0.5</v>
      </c>
      <c r="CG115" s="947"/>
      <c r="CH115" s="947"/>
      <c r="CI115" s="947"/>
      <c r="CJ115" s="947"/>
      <c r="CK115" s="977"/>
      <c r="CL115" s="978"/>
      <c r="CM115" s="981" t="s">
        <v>450</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434</v>
      </c>
      <c r="DH115" s="991"/>
      <c r="DI115" s="991"/>
      <c r="DJ115" s="991"/>
      <c r="DK115" s="992"/>
      <c r="DL115" s="993" t="s">
        <v>434</v>
      </c>
      <c r="DM115" s="991"/>
      <c r="DN115" s="991"/>
      <c r="DO115" s="991"/>
      <c r="DP115" s="992"/>
      <c r="DQ115" s="993" t="s">
        <v>383</v>
      </c>
      <c r="DR115" s="991"/>
      <c r="DS115" s="991"/>
      <c r="DT115" s="991"/>
      <c r="DU115" s="992"/>
      <c r="DV115" s="994" t="s">
        <v>434</v>
      </c>
      <c r="DW115" s="995"/>
      <c r="DX115" s="995"/>
      <c r="DY115" s="995"/>
      <c r="DZ115" s="996"/>
    </row>
    <row r="116" spans="1:130" s="226" customFormat="1" ht="26.25" customHeight="1">
      <c r="A116" s="988"/>
      <c r="B116" s="989"/>
      <c r="C116" s="997" t="s">
        <v>451</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434</v>
      </c>
      <c r="AB116" s="991"/>
      <c r="AC116" s="991"/>
      <c r="AD116" s="991"/>
      <c r="AE116" s="992"/>
      <c r="AF116" s="993" t="s">
        <v>228</v>
      </c>
      <c r="AG116" s="991"/>
      <c r="AH116" s="991"/>
      <c r="AI116" s="991"/>
      <c r="AJ116" s="992"/>
      <c r="AK116" s="993" t="s">
        <v>228</v>
      </c>
      <c r="AL116" s="991"/>
      <c r="AM116" s="991"/>
      <c r="AN116" s="991"/>
      <c r="AO116" s="992"/>
      <c r="AP116" s="994" t="s">
        <v>434</v>
      </c>
      <c r="AQ116" s="995"/>
      <c r="AR116" s="995"/>
      <c r="AS116" s="995"/>
      <c r="AT116" s="996"/>
      <c r="AU116" s="932"/>
      <c r="AV116" s="933"/>
      <c r="AW116" s="933"/>
      <c r="AX116" s="933"/>
      <c r="AY116" s="933"/>
      <c r="AZ116" s="999" t="s">
        <v>452</v>
      </c>
      <c r="BA116" s="1000"/>
      <c r="BB116" s="1000"/>
      <c r="BC116" s="1000"/>
      <c r="BD116" s="1000"/>
      <c r="BE116" s="1000"/>
      <c r="BF116" s="1000"/>
      <c r="BG116" s="1000"/>
      <c r="BH116" s="1000"/>
      <c r="BI116" s="1000"/>
      <c r="BJ116" s="1000"/>
      <c r="BK116" s="1000"/>
      <c r="BL116" s="1000"/>
      <c r="BM116" s="1000"/>
      <c r="BN116" s="1000"/>
      <c r="BO116" s="1000"/>
      <c r="BP116" s="1001"/>
      <c r="BQ116" s="951" t="s">
        <v>228</v>
      </c>
      <c r="BR116" s="952"/>
      <c r="BS116" s="952"/>
      <c r="BT116" s="952"/>
      <c r="BU116" s="952"/>
      <c r="BV116" s="952" t="s">
        <v>228</v>
      </c>
      <c r="BW116" s="952"/>
      <c r="BX116" s="952"/>
      <c r="BY116" s="952"/>
      <c r="BZ116" s="952"/>
      <c r="CA116" s="952" t="s">
        <v>383</v>
      </c>
      <c r="CB116" s="952"/>
      <c r="CC116" s="952"/>
      <c r="CD116" s="952"/>
      <c r="CE116" s="952"/>
      <c r="CF116" s="946" t="s">
        <v>383</v>
      </c>
      <c r="CG116" s="947"/>
      <c r="CH116" s="947"/>
      <c r="CI116" s="947"/>
      <c r="CJ116" s="947"/>
      <c r="CK116" s="977"/>
      <c r="CL116" s="978"/>
      <c r="CM116" s="948" t="s">
        <v>453</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v>153334</v>
      </c>
      <c r="DH116" s="991"/>
      <c r="DI116" s="991"/>
      <c r="DJ116" s="991"/>
      <c r="DK116" s="992"/>
      <c r="DL116" s="993">
        <v>127479</v>
      </c>
      <c r="DM116" s="991"/>
      <c r="DN116" s="991"/>
      <c r="DO116" s="991"/>
      <c r="DP116" s="992"/>
      <c r="DQ116" s="993">
        <v>105495</v>
      </c>
      <c r="DR116" s="991"/>
      <c r="DS116" s="991"/>
      <c r="DT116" s="991"/>
      <c r="DU116" s="992"/>
      <c r="DV116" s="994">
        <v>0.4</v>
      </c>
      <c r="DW116" s="995"/>
      <c r="DX116" s="995"/>
      <c r="DY116" s="995"/>
      <c r="DZ116" s="996"/>
    </row>
    <row r="117" spans="1:130" s="226" customFormat="1" ht="26.25" customHeight="1">
      <c r="A117" s="936" t="s">
        <v>180</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454</v>
      </c>
      <c r="Z117" s="918"/>
      <c r="AA117" s="1008">
        <v>10214306</v>
      </c>
      <c r="AB117" s="1009"/>
      <c r="AC117" s="1009"/>
      <c r="AD117" s="1009"/>
      <c r="AE117" s="1010"/>
      <c r="AF117" s="1011">
        <v>10154574</v>
      </c>
      <c r="AG117" s="1009"/>
      <c r="AH117" s="1009"/>
      <c r="AI117" s="1009"/>
      <c r="AJ117" s="1010"/>
      <c r="AK117" s="1011">
        <v>10364547</v>
      </c>
      <c r="AL117" s="1009"/>
      <c r="AM117" s="1009"/>
      <c r="AN117" s="1009"/>
      <c r="AO117" s="1010"/>
      <c r="AP117" s="1012"/>
      <c r="AQ117" s="1013"/>
      <c r="AR117" s="1013"/>
      <c r="AS117" s="1013"/>
      <c r="AT117" s="1014"/>
      <c r="AU117" s="932"/>
      <c r="AV117" s="933"/>
      <c r="AW117" s="933"/>
      <c r="AX117" s="933"/>
      <c r="AY117" s="933"/>
      <c r="AZ117" s="999" t="s">
        <v>455</v>
      </c>
      <c r="BA117" s="1000"/>
      <c r="BB117" s="1000"/>
      <c r="BC117" s="1000"/>
      <c r="BD117" s="1000"/>
      <c r="BE117" s="1000"/>
      <c r="BF117" s="1000"/>
      <c r="BG117" s="1000"/>
      <c r="BH117" s="1000"/>
      <c r="BI117" s="1000"/>
      <c r="BJ117" s="1000"/>
      <c r="BK117" s="1000"/>
      <c r="BL117" s="1000"/>
      <c r="BM117" s="1000"/>
      <c r="BN117" s="1000"/>
      <c r="BO117" s="1000"/>
      <c r="BP117" s="1001"/>
      <c r="BQ117" s="951" t="s">
        <v>228</v>
      </c>
      <c r="BR117" s="952"/>
      <c r="BS117" s="952"/>
      <c r="BT117" s="952"/>
      <c r="BU117" s="952"/>
      <c r="BV117" s="952" t="s">
        <v>228</v>
      </c>
      <c r="BW117" s="952"/>
      <c r="BX117" s="952"/>
      <c r="BY117" s="952"/>
      <c r="BZ117" s="952"/>
      <c r="CA117" s="952" t="s">
        <v>228</v>
      </c>
      <c r="CB117" s="952"/>
      <c r="CC117" s="952"/>
      <c r="CD117" s="952"/>
      <c r="CE117" s="952"/>
      <c r="CF117" s="946" t="s">
        <v>383</v>
      </c>
      <c r="CG117" s="947"/>
      <c r="CH117" s="947"/>
      <c r="CI117" s="947"/>
      <c r="CJ117" s="947"/>
      <c r="CK117" s="977"/>
      <c r="CL117" s="978"/>
      <c r="CM117" s="948" t="s">
        <v>456</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383</v>
      </c>
      <c r="DH117" s="991"/>
      <c r="DI117" s="991"/>
      <c r="DJ117" s="991"/>
      <c r="DK117" s="992"/>
      <c r="DL117" s="993" t="s">
        <v>228</v>
      </c>
      <c r="DM117" s="991"/>
      <c r="DN117" s="991"/>
      <c r="DO117" s="991"/>
      <c r="DP117" s="992"/>
      <c r="DQ117" s="993" t="s">
        <v>228</v>
      </c>
      <c r="DR117" s="991"/>
      <c r="DS117" s="991"/>
      <c r="DT117" s="991"/>
      <c r="DU117" s="992"/>
      <c r="DV117" s="994" t="s">
        <v>383</v>
      </c>
      <c r="DW117" s="995"/>
      <c r="DX117" s="995"/>
      <c r="DY117" s="995"/>
      <c r="DZ117" s="996"/>
    </row>
    <row r="118" spans="1:130" s="226" customFormat="1" ht="26.25" customHeight="1">
      <c r="A118" s="936" t="s">
        <v>429</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427</v>
      </c>
      <c r="AB118" s="917"/>
      <c r="AC118" s="917"/>
      <c r="AD118" s="917"/>
      <c r="AE118" s="918"/>
      <c r="AF118" s="916" t="s">
        <v>300</v>
      </c>
      <c r="AG118" s="917"/>
      <c r="AH118" s="917"/>
      <c r="AI118" s="917"/>
      <c r="AJ118" s="918"/>
      <c r="AK118" s="916" t="s">
        <v>299</v>
      </c>
      <c r="AL118" s="917"/>
      <c r="AM118" s="917"/>
      <c r="AN118" s="917"/>
      <c r="AO118" s="918"/>
      <c r="AP118" s="1003" t="s">
        <v>428</v>
      </c>
      <c r="AQ118" s="1004"/>
      <c r="AR118" s="1004"/>
      <c r="AS118" s="1004"/>
      <c r="AT118" s="1005"/>
      <c r="AU118" s="932"/>
      <c r="AV118" s="933"/>
      <c r="AW118" s="933"/>
      <c r="AX118" s="933"/>
      <c r="AY118" s="933"/>
      <c r="AZ118" s="1006" t="s">
        <v>457</v>
      </c>
      <c r="BA118" s="997"/>
      <c r="BB118" s="997"/>
      <c r="BC118" s="997"/>
      <c r="BD118" s="997"/>
      <c r="BE118" s="997"/>
      <c r="BF118" s="997"/>
      <c r="BG118" s="997"/>
      <c r="BH118" s="997"/>
      <c r="BI118" s="997"/>
      <c r="BJ118" s="997"/>
      <c r="BK118" s="997"/>
      <c r="BL118" s="997"/>
      <c r="BM118" s="997"/>
      <c r="BN118" s="997"/>
      <c r="BO118" s="997"/>
      <c r="BP118" s="998"/>
      <c r="BQ118" s="1029" t="s">
        <v>228</v>
      </c>
      <c r="BR118" s="1030"/>
      <c r="BS118" s="1030"/>
      <c r="BT118" s="1030"/>
      <c r="BU118" s="1030"/>
      <c r="BV118" s="1030" t="s">
        <v>228</v>
      </c>
      <c r="BW118" s="1030"/>
      <c r="BX118" s="1030"/>
      <c r="BY118" s="1030"/>
      <c r="BZ118" s="1030"/>
      <c r="CA118" s="1030" t="s">
        <v>383</v>
      </c>
      <c r="CB118" s="1030"/>
      <c r="CC118" s="1030"/>
      <c r="CD118" s="1030"/>
      <c r="CE118" s="1030"/>
      <c r="CF118" s="946" t="s">
        <v>383</v>
      </c>
      <c r="CG118" s="947"/>
      <c r="CH118" s="947"/>
      <c r="CI118" s="947"/>
      <c r="CJ118" s="947"/>
      <c r="CK118" s="977"/>
      <c r="CL118" s="978"/>
      <c r="CM118" s="948" t="s">
        <v>458</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228</v>
      </c>
      <c r="DH118" s="991"/>
      <c r="DI118" s="991"/>
      <c r="DJ118" s="991"/>
      <c r="DK118" s="992"/>
      <c r="DL118" s="993" t="s">
        <v>383</v>
      </c>
      <c r="DM118" s="991"/>
      <c r="DN118" s="991"/>
      <c r="DO118" s="991"/>
      <c r="DP118" s="992"/>
      <c r="DQ118" s="993" t="s">
        <v>383</v>
      </c>
      <c r="DR118" s="991"/>
      <c r="DS118" s="991"/>
      <c r="DT118" s="991"/>
      <c r="DU118" s="992"/>
      <c r="DV118" s="994" t="s">
        <v>383</v>
      </c>
      <c r="DW118" s="995"/>
      <c r="DX118" s="995"/>
      <c r="DY118" s="995"/>
      <c r="DZ118" s="996"/>
    </row>
    <row r="119" spans="1:130" s="226" customFormat="1" ht="26.25" customHeight="1">
      <c r="A119" s="1090" t="s">
        <v>432</v>
      </c>
      <c r="B119" s="976"/>
      <c r="C119" s="955" t="s">
        <v>433</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383</v>
      </c>
      <c r="AB119" s="924"/>
      <c r="AC119" s="924"/>
      <c r="AD119" s="924"/>
      <c r="AE119" s="925"/>
      <c r="AF119" s="926" t="s">
        <v>383</v>
      </c>
      <c r="AG119" s="924"/>
      <c r="AH119" s="924"/>
      <c r="AI119" s="924"/>
      <c r="AJ119" s="925"/>
      <c r="AK119" s="926" t="s">
        <v>383</v>
      </c>
      <c r="AL119" s="924"/>
      <c r="AM119" s="924"/>
      <c r="AN119" s="924"/>
      <c r="AO119" s="925"/>
      <c r="AP119" s="927" t="s">
        <v>228</v>
      </c>
      <c r="AQ119" s="928"/>
      <c r="AR119" s="928"/>
      <c r="AS119" s="928"/>
      <c r="AT119" s="929"/>
      <c r="AU119" s="934"/>
      <c r="AV119" s="935"/>
      <c r="AW119" s="935"/>
      <c r="AX119" s="935"/>
      <c r="AY119" s="935"/>
      <c r="AZ119" s="257" t="s">
        <v>180</v>
      </c>
      <c r="BA119" s="257"/>
      <c r="BB119" s="257"/>
      <c r="BC119" s="257"/>
      <c r="BD119" s="257"/>
      <c r="BE119" s="257"/>
      <c r="BF119" s="257"/>
      <c r="BG119" s="257"/>
      <c r="BH119" s="257"/>
      <c r="BI119" s="257"/>
      <c r="BJ119" s="257"/>
      <c r="BK119" s="257"/>
      <c r="BL119" s="257"/>
      <c r="BM119" s="257"/>
      <c r="BN119" s="257"/>
      <c r="BO119" s="1007" t="s">
        <v>459</v>
      </c>
      <c r="BP119" s="1038"/>
      <c r="BQ119" s="1029">
        <v>126194641</v>
      </c>
      <c r="BR119" s="1030"/>
      <c r="BS119" s="1030"/>
      <c r="BT119" s="1030"/>
      <c r="BU119" s="1030"/>
      <c r="BV119" s="1030">
        <v>122873287</v>
      </c>
      <c r="BW119" s="1030"/>
      <c r="BX119" s="1030"/>
      <c r="BY119" s="1030"/>
      <c r="BZ119" s="1030"/>
      <c r="CA119" s="1030">
        <v>124324149</v>
      </c>
      <c r="CB119" s="1030"/>
      <c r="CC119" s="1030"/>
      <c r="CD119" s="1030"/>
      <c r="CE119" s="1030"/>
      <c r="CF119" s="1031"/>
      <c r="CG119" s="1032"/>
      <c r="CH119" s="1032"/>
      <c r="CI119" s="1032"/>
      <c r="CJ119" s="1033"/>
      <c r="CK119" s="979"/>
      <c r="CL119" s="980"/>
      <c r="CM119" s="1034" t="s">
        <v>460</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v>2926542</v>
      </c>
      <c r="DH119" s="1016"/>
      <c r="DI119" s="1016"/>
      <c r="DJ119" s="1016"/>
      <c r="DK119" s="1017"/>
      <c r="DL119" s="1015">
        <v>2820502</v>
      </c>
      <c r="DM119" s="1016"/>
      <c r="DN119" s="1016"/>
      <c r="DO119" s="1016"/>
      <c r="DP119" s="1017"/>
      <c r="DQ119" s="1015">
        <v>2889850</v>
      </c>
      <c r="DR119" s="1016"/>
      <c r="DS119" s="1016"/>
      <c r="DT119" s="1016"/>
      <c r="DU119" s="1017"/>
      <c r="DV119" s="1018">
        <v>9.8000000000000007</v>
      </c>
      <c r="DW119" s="1019"/>
      <c r="DX119" s="1019"/>
      <c r="DY119" s="1019"/>
      <c r="DZ119" s="1020"/>
    </row>
    <row r="120" spans="1:130" s="226" customFormat="1" ht="26.25" customHeight="1">
      <c r="A120" s="1091"/>
      <c r="B120" s="978"/>
      <c r="C120" s="948" t="s">
        <v>437</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383</v>
      </c>
      <c r="AB120" s="991"/>
      <c r="AC120" s="991"/>
      <c r="AD120" s="991"/>
      <c r="AE120" s="992"/>
      <c r="AF120" s="993" t="s">
        <v>228</v>
      </c>
      <c r="AG120" s="991"/>
      <c r="AH120" s="991"/>
      <c r="AI120" s="991"/>
      <c r="AJ120" s="992"/>
      <c r="AK120" s="993" t="s">
        <v>383</v>
      </c>
      <c r="AL120" s="991"/>
      <c r="AM120" s="991"/>
      <c r="AN120" s="991"/>
      <c r="AO120" s="992"/>
      <c r="AP120" s="994" t="s">
        <v>383</v>
      </c>
      <c r="AQ120" s="995"/>
      <c r="AR120" s="995"/>
      <c r="AS120" s="995"/>
      <c r="AT120" s="996"/>
      <c r="AU120" s="1021" t="s">
        <v>461</v>
      </c>
      <c r="AV120" s="1022"/>
      <c r="AW120" s="1022"/>
      <c r="AX120" s="1022"/>
      <c r="AY120" s="1023"/>
      <c r="AZ120" s="972" t="s">
        <v>462</v>
      </c>
      <c r="BA120" s="921"/>
      <c r="BB120" s="921"/>
      <c r="BC120" s="921"/>
      <c r="BD120" s="921"/>
      <c r="BE120" s="921"/>
      <c r="BF120" s="921"/>
      <c r="BG120" s="921"/>
      <c r="BH120" s="921"/>
      <c r="BI120" s="921"/>
      <c r="BJ120" s="921"/>
      <c r="BK120" s="921"/>
      <c r="BL120" s="921"/>
      <c r="BM120" s="921"/>
      <c r="BN120" s="921"/>
      <c r="BO120" s="921"/>
      <c r="BP120" s="922"/>
      <c r="BQ120" s="958">
        <v>8902707</v>
      </c>
      <c r="BR120" s="959"/>
      <c r="BS120" s="959"/>
      <c r="BT120" s="959"/>
      <c r="BU120" s="959"/>
      <c r="BV120" s="959">
        <v>10975458</v>
      </c>
      <c r="BW120" s="959"/>
      <c r="BX120" s="959"/>
      <c r="BY120" s="959"/>
      <c r="BZ120" s="959"/>
      <c r="CA120" s="959">
        <v>8974976</v>
      </c>
      <c r="CB120" s="959"/>
      <c r="CC120" s="959"/>
      <c r="CD120" s="959"/>
      <c r="CE120" s="959"/>
      <c r="CF120" s="973">
        <v>30.5</v>
      </c>
      <c r="CG120" s="974"/>
      <c r="CH120" s="974"/>
      <c r="CI120" s="974"/>
      <c r="CJ120" s="974"/>
      <c r="CK120" s="1039" t="s">
        <v>463</v>
      </c>
      <c r="CL120" s="1040"/>
      <c r="CM120" s="1040"/>
      <c r="CN120" s="1040"/>
      <c r="CO120" s="1041"/>
      <c r="CP120" s="1047" t="s">
        <v>406</v>
      </c>
      <c r="CQ120" s="1048"/>
      <c r="CR120" s="1048"/>
      <c r="CS120" s="1048"/>
      <c r="CT120" s="1048"/>
      <c r="CU120" s="1048"/>
      <c r="CV120" s="1048"/>
      <c r="CW120" s="1048"/>
      <c r="CX120" s="1048"/>
      <c r="CY120" s="1048"/>
      <c r="CZ120" s="1048"/>
      <c r="DA120" s="1048"/>
      <c r="DB120" s="1048"/>
      <c r="DC120" s="1048"/>
      <c r="DD120" s="1048"/>
      <c r="DE120" s="1048"/>
      <c r="DF120" s="1049"/>
      <c r="DG120" s="958">
        <v>15549314</v>
      </c>
      <c r="DH120" s="959"/>
      <c r="DI120" s="959"/>
      <c r="DJ120" s="959"/>
      <c r="DK120" s="959"/>
      <c r="DL120" s="959">
        <v>14404023</v>
      </c>
      <c r="DM120" s="959"/>
      <c r="DN120" s="959"/>
      <c r="DO120" s="959"/>
      <c r="DP120" s="959"/>
      <c r="DQ120" s="959">
        <v>13698656</v>
      </c>
      <c r="DR120" s="959"/>
      <c r="DS120" s="959"/>
      <c r="DT120" s="959"/>
      <c r="DU120" s="959"/>
      <c r="DV120" s="960">
        <v>46.6</v>
      </c>
      <c r="DW120" s="960"/>
      <c r="DX120" s="960"/>
      <c r="DY120" s="960"/>
      <c r="DZ120" s="961"/>
    </row>
    <row r="121" spans="1:130" s="226" customFormat="1" ht="26.25" customHeight="1">
      <c r="A121" s="1091"/>
      <c r="B121" s="978"/>
      <c r="C121" s="999" t="s">
        <v>464</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228</v>
      </c>
      <c r="AB121" s="991"/>
      <c r="AC121" s="991"/>
      <c r="AD121" s="991"/>
      <c r="AE121" s="992"/>
      <c r="AF121" s="993" t="s">
        <v>228</v>
      </c>
      <c r="AG121" s="991"/>
      <c r="AH121" s="991"/>
      <c r="AI121" s="991"/>
      <c r="AJ121" s="992"/>
      <c r="AK121" s="993" t="s">
        <v>383</v>
      </c>
      <c r="AL121" s="991"/>
      <c r="AM121" s="991"/>
      <c r="AN121" s="991"/>
      <c r="AO121" s="992"/>
      <c r="AP121" s="994" t="s">
        <v>228</v>
      </c>
      <c r="AQ121" s="995"/>
      <c r="AR121" s="995"/>
      <c r="AS121" s="995"/>
      <c r="AT121" s="996"/>
      <c r="AU121" s="1024"/>
      <c r="AV121" s="1025"/>
      <c r="AW121" s="1025"/>
      <c r="AX121" s="1025"/>
      <c r="AY121" s="1026"/>
      <c r="AZ121" s="981" t="s">
        <v>465</v>
      </c>
      <c r="BA121" s="982"/>
      <c r="BB121" s="982"/>
      <c r="BC121" s="982"/>
      <c r="BD121" s="982"/>
      <c r="BE121" s="982"/>
      <c r="BF121" s="982"/>
      <c r="BG121" s="982"/>
      <c r="BH121" s="982"/>
      <c r="BI121" s="982"/>
      <c r="BJ121" s="982"/>
      <c r="BK121" s="982"/>
      <c r="BL121" s="982"/>
      <c r="BM121" s="982"/>
      <c r="BN121" s="982"/>
      <c r="BO121" s="982"/>
      <c r="BP121" s="983"/>
      <c r="BQ121" s="951">
        <v>14614907</v>
      </c>
      <c r="BR121" s="952"/>
      <c r="BS121" s="952"/>
      <c r="BT121" s="952"/>
      <c r="BU121" s="952"/>
      <c r="BV121" s="952">
        <v>14481723</v>
      </c>
      <c r="BW121" s="952"/>
      <c r="BX121" s="952"/>
      <c r="BY121" s="952"/>
      <c r="BZ121" s="952"/>
      <c r="CA121" s="952">
        <v>13790943</v>
      </c>
      <c r="CB121" s="952"/>
      <c r="CC121" s="952"/>
      <c r="CD121" s="952"/>
      <c r="CE121" s="952"/>
      <c r="CF121" s="946">
        <v>46.9</v>
      </c>
      <c r="CG121" s="947"/>
      <c r="CH121" s="947"/>
      <c r="CI121" s="947"/>
      <c r="CJ121" s="947"/>
      <c r="CK121" s="1042"/>
      <c r="CL121" s="1043"/>
      <c r="CM121" s="1043"/>
      <c r="CN121" s="1043"/>
      <c r="CO121" s="1044"/>
      <c r="CP121" s="1052" t="s">
        <v>466</v>
      </c>
      <c r="CQ121" s="1053"/>
      <c r="CR121" s="1053"/>
      <c r="CS121" s="1053"/>
      <c r="CT121" s="1053"/>
      <c r="CU121" s="1053"/>
      <c r="CV121" s="1053"/>
      <c r="CW121" s="1053"/>
      <c r="CX121" s="1053"/>
      <c r="CY121" s="1053"/>
      <c r="CZ121" s="1053"/>
      <c r="DA121" s="1053"/>
      <c r="DB121" s="1053"/>
      <c r="DC121" s="1053"/>
      <c r="DD121" s="1053"/>
      <c r="DE121" s="1053"/>
      <c r="DF121" s="1054"/>
      <c r="DG121" s="951">
        <v>2842870</v>
      </c>
      <c r="DH121" s="952"/>
      <c r="DI121" s="952"/>
      <c r="DJ121" s="952"/>
      <c r="DK121" s="952"/>
      <c r="DL121" s="952">
        <v>2622019</v>
      </c>
      <c r="DM121" s="952"/>
      <c r="DN121" s="952"/>
      <c r="DO121" s="952"/>
      <c r="DP121" s="952"/>
      <c r="DQ121" s="952">
        <v>2360467</v>
      </c>
      <c r="DR121" s="952"/>
      <c r="DS121" s="952"/>
      <c r="DT121" s="952"/>
      <c r="DU121" s="952"/>
      <c r="DV121" s="953">
        <v>8</v>
      </c>
      <c r="DW121" s="953"/>
      <c r="DX121" s="953"/>
      <c r="DY121" s="953"/>
      <c r="DZ121" s="954"/>
    </row>
    <row r="122" spans="1:130" s="226" customFormat="1" ht="26.25" customHeight="1">
      <c r="A122" s="1091"/>
      <c r="B122" s="978"/>
      <c r="C122" s="948" t="s">
        <v>447</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228</v>
      </c>
      <c r="AB122" s="991"/>
      <c r="AC122" s="991"/>
      <c r="AD122" s="991"/>
      <c r="AE122" s="992"/>
      <c r="AF122" s="993" t="s">
        <v>383</v>
      </c>
      <c r="AG122" s="991"/>
      <c r="AH122" s="991"/>
      <c r="AI122" s="991"/>
      <c r="AJ122" s="992"/>
      <c r="AK122" s="993" t="s">
        <v>228</v>
      </c>
      <c r="AL122" s="991"/>
      <c r="AM122" s="991"/>
      <c r="AN122" s="991"/>
      <c r="AO122" s="992"/>
      <c r="AP122" s="994" t="s">
        <v>228</v>
      </c>
      <c r="AQ122" s="995"/>
      <c r="AR122" s="995"/>
      <c r="AS122" s="995"/>
      <c r="AT122" s="996"/>
      <c r="AU122" s="1024"/>
      <c r="AV122" s="1025"/>
      <c r="AW122" s="1025"/>
      <c r="AX122" s="1025"/>
      <c r="AY122" s="1026"/>
      <c r="AZ122" s="1006" t="s">
        <v>467</v>
      </c>
      <c r="BA122" s="997"/>
      <c r="BB122" s="997"/>
      <c r="BC122" s="997"/>
      <c r="BD122" s="997"/>
      <c r="BE122" s="997"/>
      <c r="BF122" s="997"/>
      <c r="BG122" s="997"/>
      <c r="BH122" s="997"/>
      <c r="BI122" s="997"/>
      <c r="BJ122" s="997"/>
      <c r="BK122" s="997"/>
      <c r="BL122" s="997"/>
      <c r="BM122" s="997"/>
      <c r="BN122" s="997"/>
      <c r="BO122" s="997"/>
      <c r="BP122" s="998"/>
      <c r="BQ122" s="1029">
        <v>75205703</v>
      </c>
      <c r="BR122" s="1030"/>
      <c r="BS122" s="1030"/>
      <c r="BT122" s="1030"/>
      <c r="BU122" s="1030"/>
      <c r="BV122" s="1030">
        <v>74352123</v>
      </c>
      <c r="BW122" s="1030"/>
      <c r="BX122" s="1030"/>
      <c r="BY122" s="1030"/>
      <c r="BZ122" s="1030"/>
      <c r="CA122" s="1030">
        <v>74851589</v>
      </c>
      <c r="CB122" s="1030"/>
      <c r="CC122" s="1030"/>
      <c r="CD122" s="1030"/>
      <c r="CE122" s="1030"/>
      <c r="CF122" s="1050">
        <v>254.4</v>
      </c>
      <c r="CG122" s="1051"/>
      <c r="CH122" s="1051"/>
      <c r="CI122" s="1051"/>
      <c r="CJ122" s="1051"/>
      <c r="CK122" s="1042"/>
      <c r="CL122" s="1043"/>
      <c r="CM122" s="1043"/>
      <c r="CN122" s="1043"/>
      <c r="CO122" s="1044"/>
      <c r="CP122" s="1052" t="s">
        <v>399</v>
      </c>
      <c r="CQ122" s="1053"/>
      <c r="CR122" s="1053"/>
      <c r="CS122" s="1053"/>
      <c r="CT122" s="1053"/>
      <c r="CU122" s="1053"/>
      <c r="CV122" s="1053"/>
      <c r="CW122" s="1053"/>
      <c r="CX122" s="1053"/>
      <c r="CY122" s="1053"/>
      <c r="CZ122" s="1053"/>
      <c r="DA122" s="1053"/>
      <c r="DB122" s="1053"/>
      <c r="DC122" s="1053"/>
      <c r="DD122" s="1053"/>
      <c r="DE122" s="1053"/>
      <c r="DF122" s="1054"/>
      <c r="DG122" s="951">
        <v>1317261</v>
      </c>
      <c r="DH122" s="952"/>
      <c r="DI122" s="952"/>
      <c r="DJ122" s="952"/>
      <c r="DK122" s="952"/>
      <c r="DL122" s="952">
        <v>1736948</v>
      </c>
      <c r="DM122" s="952"/>
      <c r="DN122" s="952"/>
      <c r="DO122" s="952"/>
      <c r="DP122" s="952"/>
      <c r="DQ122" s="952">
        <v>2162976</v>
      </c>
      <c r="DR122" s="952"/>
      <c r="DS122" s="952"/>
      <c r="DT122" s="952"/>
      <c r="DU122" s="952"/>
      <c r="DV122" s="953">
        <v>7.4</v>
      </c>
      <c r="DW122" s="953"/>
      <c r="DX122" s="953"/>
      <c r="DY122" s="953"/>
      <c r="DZ122" s="954"/>
    </row>
    <row r="123" spans="1:130" s="226" customFormat="1" ht="26.25" customHeight="1">
      <c r="A123" s="1091"/>
      <c r="B123" s="978"/>
      <c r="C123" s="948" t="s">
        <v>453</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v>39087</v>
      </c>
      <c r="AB123" s="991"/>
      <c r="AC123" s="991"/>
      <c r="AD123" s="991"/>
      <c r="AE123" s="992"/>
      <c r="AF123" s="993">
        <v>27450</v>
      </c>
      <c r="AG123" s="991"/>
      <c r="AH123" s="991"/>
      <c r="AI123" s="991"/>
      <c r="AJ123" s="992"/>
      <c r="AK123" s="993">
        <v>23322</v>
      </c>
      <c r="AL123" s="991"/>
      <c r="AM123" s="991"/>
      <c r="AN123" s="991"/>
      <c r="AO123" s="992"/>
      <c r="AP123" s="994">
        <v>0.1</v>
      </c>
      <c r="AQ123" s="995"/>
      <c r="AR123" s="995"/>
      <c r="AS123" s="995"/>
      <c r="AT123" s="996"/>
      <c r="AU123" s="1027"/>
      <c r="AV123" s="1028"/>
      <c r="AW123" s="1028"/>
      <c r="AX123" s="1028"/>
      <c r="AY123" s="1028"/>
      <c r="AZ123" s="257" t="s">
        <v>180</v>
      </c>
      <c r="BA123" s="257"/>
      <c r="BB123" s="257"/>
      <c r="BC123" s="257"/>
      <c r="BD123" s="257"/>
      <c r="BE123" s="257"/>
      <c r="BF123" s="257"/>
      <c r="BG123" s="257"/>
      <c r="BH123" s="257"/>
      <c r="BI123" s="257"/>
      <c r="BJ123" s="257"/>
      <c r="BK123" s="257"/>
      <c r="BL123" s="257"/>
      <c r="BM123" s="257"/>
      <c r="BN123" s="257"/>
      <c r="BO123" s="1007" t="s">
        <v>468</v>
      </c>
      <c r="BP123" s="1038"/>
      <c r="BQ123" s="1097">
        <v>98723317</v>
      </c>
      <c r="BR123" s="1098"/>
      <c r="BS123" s="1098"/>
      <c r="BT123" s="1098"/>
      <c r="BU123" s="1098"/>
      <c r="BV123" s="1098">
        <v>99809304</v>
      </c>
      <c r="BW123" s="1098"/>
      <c r="BX123" s="1098"/>
      <c r="BY123" s="1098"/>
      <c r="BZ123" s="1098"/>
      <c r="CA123" s="1098">
        <v>97617508</v>
      </c>
      <c r="CB123" s="1098"/>
      <c r="CC123" s="1098"/>
      <c r="CD123" s="1098"/>
      <c r="CE123" s="1098"/>
      <c r="CF123" s="1031"/>
      <c r="CG123" s="1032"/>
      <c r="CH123" s="1032"/>
      <c r="CI123" s="1032"/>
      <c r="CJ123" s="1033"/>
      <c r="CK123" s="1042"/>
      <c r="CL123" s="1043"/>
      <c r="CM123" s="1043"/>
      <c r="CN123" s="1043"/>
      <c r="CO123" s="1044"/>
      <c r="CP123" s="1052" t="s">
        <v>403</v>
      </c>
      <c r="CQ123" s="1053"/>
      <c r="CR123" s="1053"/>
      <c r="CS123" s="1053"/>
      <c r="CT123" s="1053"/>
      <c r="CU123" s="1053"/>
      <c r="CV123" s="1053"/>
      <c r="CW123" s="1053"/>
      <c r="CX123" s="1053"/>
      <c r="CY123" s="1053"/>
      <c r="CZ123" s="1053"/>
      <c r="DA123" s="1053"/>
      <c r="DB123" s="1053"/>
      <c r="DC123" s="1053"/>
      <c r="DD123" s="1053"/>
      <c r="DE123" s="1053"/>
      <c r="DF123" s="1054"/>
      <c r="DG123" s="990">
        <v>489271</v>
      </c>
      <c r="DH123" s="991"/>
      <c r="DI123" s="991"/>
      <c r="DJ123" s="991"/>
      <c r="DK123" s="992"/>
      <c r="DL123" s="993">
        <v>466060</v>
      </c>
      <c r="DM123" s="991"/>
      <c r="DN123" s="991"/>
      <c r="DO123" s="991"/>
      <c r="DP123" s="992"/>
      <c r="DQ123" s="993">
        <v>441792</v>
      </c>
      <c r="DR123" s="991"/>
      <c r="DS123" s="991"/>
      <c r="DT123" s="991"/>
      <c r="DU123" s="992"/>
      <c r="DV123" s="994">
        <v>1.5</v>
      </c>
      <c r="DW123" s="995"/>
      <c r="DX123" s="995"/>
      <c r="DY123" s="995"/>
      <c r="DZ123" s="996"/>
    </row>
    <row r="124" spans="1:130" s="226" customFormat="1" ht="26.25" customHeight="1" thickBot="1">
      <c r="A124" s="1091"/>
      <c r="B124" s="978"/>
      <c r="C124" s="948" t="s">
        <v>456</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228</v>
      </c>
      <c r="AB124" s="991"/>
      <c r="AC124" s="991"/>
      <c r="AD124" s="991"/>
      <c r="AE124" s="992"/>
      <c r="AF124" s="993" t="s">
        <v>228</v>
      </c>
      <c r="AG124" s="991"/>
      <c r="AH124" s="991"/>
      <c r="AI124" s="991"/>
      <c r="AJ124" s="992"/>
      <c r="AK124" s="993" t="s">
        <v>228</v>
      </c>
      <c r="AL124" s="991"/>
      <c r="AM124" s="991"/>
      <c r="AN124" s="991"/>
      <c r="AO124" s="992"/>
      <c r="AP124" s="994" t="s">
        <v>383</v>
      </c>
      <c r="AQ124" s="995"/>
      <c r="AR124" s="995"/>
      <c r="AS124" s="995"/>
      <c r="AT124" s="996"/>
      <c r="AU124" s="1093" t="s">
        <v>469</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91.3</v>
      </c>
      <c r="BR124" s="1060"/>
      <c r="BS124" s="1060"/>
      <c r="BT124" s="1060"/>
      <c r="BU124" s="1060"/>
      <c r="BV124" s="1060">
        <v>78.3</v>
      </c>
      <c r="BW124" s="1060"/>
      <c r="BX124" s="1060"/>
      <c r="BY124" s="1060"/>
      <c r="BZ124" s="1060"/>
      <c r="CA124" s="1060">
        <v>90.7</v>
      </c>
      <c r="CB124" s="1060"/>
      <c r="CC124" s="1060"/>
      <c r="CD124" s="1060"/>
      <c r="CE124" s="1060"/>
      <c r="CF124" s="1061"/>
      <c r="CG124" s="1062"/>
      <c r="CH124" s="1062"/>
      <c r="CI124" s="1062"/>
      <c r="CJ124" s="1063"/>
      <c r="CK124" s="1045"/>
      <c r="CL124" s="1045"/>
      <c r="CM124" s="1045"/>
      <c r="CN124" s="1045"/>
      <c r="CO124" s="1046"/>
      <c r="CP124" s="1052" t="s">
        <v>470</v>
      </c>
      <c r="CQ124" s="1053"/>
      <c r="CR124" s="1053"/>
      <c r="CS124" s="1053"/>
      <c r="CT124" s="1053"/>
      <c r="CU124" s="1053"/>
      <c r="CV124" s="1053"/>
      <c r="CW124" s="1053"/>
      <c r="CX124" s="1053"/>
      <c r="CY124" s="1053"/>
      <c r="CZ124" s="1053"/>
      <c r="DA124" s="1053"/>
      <c r="DB124" s="1053"/>
      <c r="DC124" s="1053"/>
      <c r="DD124" s="1053"/>
      <c r="DE124" s="1053"/>
      <c r="DF124" s="1054"/>
      <c r="DG124" s="1037">
        <v>2730885</v>
      </c>
      <c r="DH124" s="1016"/>
      <c r="DI124" s="1016"/>
      <c r="DJ124" s="1016"/>
      <c r="DK124" s="1017"/>
      <c r="DL124" s="1015">
        <v>578692</v>
      </c>
      <c r="DM124" s="1016"/>
      <c r="DN124" s="1016"/>
      <c r="DO124" s="1016"/>
      <c r="DP124" s="1017"/>
      <c r="DQ124" s="1015">
        <v>101406</v>
      </c>
      <c r="DR124" s="1016"/>
      <c r="DS124" s="1016"/>
      <c r="DT124" s="1016"/>
      <c r="DU124" s="1017"/>
      <c r="DV124" s="1018">
        <v>0.3</v>
      </c>
      <c r="DW124" s="1019"/>
      <c r="DX124" s="1019"/>
      <c r="DY124" s="1019"/>
      <c r="DZ124" s="1020"/>
    </row>
    <row r="125" spans="1:130" s="226" customFormat="1" ht="26.25" customHeight="1">
      <c r="A125" s="1091"/>
      <c r="B125" s="978"/>
      <c r="C125" s="948" t="s">
        <v>458</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228</v>
      </c>
      <c r="AB125" s="991"/>
      <c r="AC125" s="991"/>
      <c r="AD125" s="991"/>
      <c r="AE125" s="992"/>
      <c r="AF125" s="993" t="s">
        <v>383</v>
      </c>
      <c r="AG125" s="991"/>
      <c r="AH125" s="991"/>
      <c r="AI125" s="991"/>
      <c r="AJ125" s="992"/>
      <c r="AK125" s="993" t="s">
        <v>228</v>
      </c>
      <c r="AL125" s="991"/>
      <c r="AM125" s="991"/>
      <c r="AN125" s="991"/>
      <c r="AO125" s="992"/>
      <c r="AP125" s="994" t="s">
        <v>228</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471</v>
      </c>
      <c r="CL125" s="1040"/>
      <c r="CM125" s="1040"/>
      <c r="CN125" s="1040"/>
      <c r="CO125" s="1041"/>
      <c r="CP125" s="972" t="s">
        <v>472</v>
      </c>
      <c r="CQ125" s="921"/>
      <c r="CR125" s="921"/>
      <c r="CS125" s="921"/>
      <c r="CT125" s="921"/>
      <c r="CU125" s="921"/>
      <c r="CV125" s="921"/>
      <c r="CW125" s="921"/>
      <c r="CX125" s="921"/>
      <c r="CY125" s="921"/>
      <c r="CZ125" s="921"/>
      <c r="DA125" s="921"/>
      <c r="DB125" s="921"/>
      <c r="DC125" s="921"/>
      <c r="DD125" s="921"/>
      <c r="DE125" s="921"/>
      <c r="DF125" s="922"/>
      <c r="DG125" s="958" t="s">
        <v>228</v>
      </c>
      <c r="DH125" s="959"/>
      <c r="DI125" s="959"/>
      <c r="DJ125" s="959"/>
      <c r="DK125" s="959"/>
      <c r="DL125" s="959" t="s">
        <v>228</v>
      </c>
      <c r="DM125" s="959"/>
      <c r="DN125" s="959"/>
      <c r="DO125" s="959"/>
      <c r="DP125" s="959"/>
      <c r="DQ125" s="959" t="s">
        <v>228</v>
      </c>
      <c r="DR125" s="959"/>
      <c r="DS125" s="959"/>
      <c r="DT125" s="959"/>
      <c r="DU125" s="959"/>
      <c r="DV125" s="960" t="s">
        <v>383</v>
      </c>
      <c r="DW125" s="960"/>
      <c r="DX125" s="960"/>
      <c r="DY125" s="960"/>
      <c r="DZ125" s="961"/>
    </row>
    <row r="126" spans="1:130" s="226" customFormat="1" ht="26.25" customHeight="1" thickBot="1">
      <c r="A126" s="1091"/>
      <c r="B126" s="978"/>
      <c r="C126" s="948" t="s">
        <v>460</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v>20347</v>
      </c>
      <c r="AB126" s="991"/>
      <c r="AC126" s="991"/>
      <c r="AD126" s="991"/>
      <c r="AE126" s="992"/>
      <c r="AF126" s="993">
        <v>29009</v>
      </c>
      <c r="AG126" s="991"/>
      <c r="AH126" s="991"/>
      <c r="AI126" s="991"/>
      <c r="AJ126" s="992"/>
      <c r="AK126" s="993">
        <v>21161</v>
      </c>
      <c r="AL126" s="991"/>
      <c r="AM126" s="991"/>
      <c r="AN126" s="991"/>
      <c r="AO126" s="992"/>
      <c r="AP126" s="994">
        <v>0.1</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473</v>
      </c>
      <c r="CQ126" s="982"/>
      <c r="CR126" s="982"/>
      <c r="CS126" s="982"/>
      <c r="CT126" s="982"/>
      <c r="CU126" s="982"/>
      <c r="CV126" s="982"/>
      <c r="CW126" s="982"/>
      <c r="CX126" s="982"/>
      <c r="CY126" s="982"/>
      <c r="CZ126" s="982"/>
      <c r="DA126" s="982"/>
      <c r="DB126" s="982"/>
      <c r="DC126" s="982"/>
      <c r="DD126" s="982"/>
      <c r="DE126" s="982"/>
      <c r="DF126" s="983"/>
      <c r="DG126" s="951" t="s">
        <v>383</v>
      </c>
      <c r="DH126" s="952"/>
      <c r="DI126" s="952"/>
      <c r="DJ126" s="952"/>
      <c r="DK126" s="952"/>
      <c r="DL126" s="952" t="s">
        <v>228</v>
      </c>
      <c r="DM126" s="952"/>
      <c r="DN126" s="952"/>
      <c r="DO126" s="952"/>
      <c r="DP126" s="952"/>
      <c r="DQ126" s="952" t="s">
        <v>383</v>
      </c>
      <c r="DR126" s="952"/>
      <c r="DS126" s="952"/>
      <c r="DT126" s="952"/>
      <c r="DU126" s="952"/>
      <c r="DV126" s="953" t="s">
        <v>383</v>
      </c>
      <c r="DW126" s="953"/>
      <c r="DX126" s="953"/>
      <c r="DY126" s="953"/>
      <c r="DZ126" s="954"/>
    </row>
    <row r="127" spans="1:130" s="226" customFormat="1" ht="26.25" customHeight="1">
      <c r="A127" s="1092"/>
      <c r="B127" s="980"/>
      <c r="C127" s="1034" t="s">
        <v>474</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v>2867</v>
      </c>
      <c r="AB127" s="991"/>
      <c r="AC127" s="991"/>
      <c r="AD127" s="991"/>
      <c r="AE127" s="992"/>
      <c r="AF127" s="993">
        <v>1038</v>
      </c>
      <c r="AG127" s="991"/>
      <c r="AH127" s="991"/>
      <c r="AI127" s="991"/>
      <c r="AJ127" s="992"/>
      <c r="AK127" s="993">
        <v>1382</v>
      </c>
      <c r="AL127" s="991"/>
      <c r="AM127" s="991"/>
      <c r="AN127" s="991"/>
      <c r="AO127" s="992"/>
      <c r="AP127" s="994">
        <v>0</v>
      </c>
      <c r="AQ127" s="995"/>
      <c r="AR127" s="995"/>
      <c r="AS127" s="995"/>
      <c r="AT127" s="996"/>
      <c r="AU127" s="262"/>
      <c r="AV127" s="262"/>
      <c r="AW127" s="262"/>
      <c r="AX127" s="1064" t="s">
        <v>475</v>
      </c>
      <c r="AY127" s="1065"/>
      <c r="AZ127" s="1065"/>
      <c r="BA127" s="1065"/>
      <c r="BB127" s="1065"/>
      <c r="BC127" s="1065"/>
      <c r="BD127" s="1065"/>
      <c r="BE127" s="1066"/>
      <c r="BF127" s="1067" t="s">
        <v>476</v>
      </c>
      <c r="BG127" s="1065"/>
      <c r="BH127" s="1065"/>
      <c r="BI127" s="1065"/>
      <c r="BJ127" s="1065"/>
      <c r="BK127" s="1065"/>
      <c r="BL127" s="1066"/>
      <c r="BM127" s="1067" t="s">
        <v>477</v>
      </c>
      <c r="BN127" s="1065"/>
      <c r="BO127" s="1065"/>
      <c r="BP127" s="1065"/>
      <c r="BQ127" s="1065"/>
      <c r="BR127" s="1065"/>
      <c r="BS127" s="1066"/>
      <c r="BT127" s="1067" t="s">
        <v>478</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479</v>
      </c>
      <c r="CQ127" s="982"/>
      <c r="CR127" s="982"/>
      <c r="CS127" s="982"/>
      <c r="CT127" s="982"/>
      <c r="CU127" s="982"/>
      <c r="CV127" s="982"/>
      <c r="CW127" s="982"/>
      <c r="CX127" s="982"/>
      <c r="CY127" s="982"/>
      <c r="CZ127" s="982"/>
      <c r="DA127" s="982"/>
      <c r="DB127" s="982"/>
      <c r="DC127" s="982"/>
      <c r="DD127" s="982"/>
      <c r="DE127" s="982"/>
      <c r="DF127" s="983"/>
      <c r="DG127" s="951" t="s">
        <v>228</v>
      </c>
      <c r="DH127" s="952"/>
      <c r="DI127" s="952"/>
      <c r="DJ127" s="952"/>
      <c r="DK127" s="952"/>
      <c r="DL127" s="952" t="s">
        <v>228</v>
      </c>
      <c r="DM127" s="952"/>
      <c r="DN127" s="952"/>
      <c r="DO127" s="952"/>
      <c r="DP127" s="952"/>
      <c r="DQ127" s="952" t="s">
        <v>228</v>
      </c>
      <c r="DR127" s="952"/>
      <c r="DS127" s="952"/>
      <c r="DT127" s="952"/>
      <c r="DU127" s="952"/>
      <c r="DV127" s="953" t="s">
        <v>228</v>
      </c>
      <c r="DW127" s="953"/>
      <c r="DX127" s="953"/>
      <c r="DY127" s="953"/>
      <c r="DZ127" s="954"/>
    </row>
    <row r="128" spans="1:130" s="226" customFormat="1" ht="26.25" customHeight="1" thickBot="1">
      <c r="A128" s="1075" t="s">
        <v>480</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481</v>
      </c>
      <c r="X128" s="1077"/>
      <c r="Y128" s="1077"/>
      <c r="Z128" s="1078"/>
      <c r="AA128" s="1079">
        <v>1164915</v>
      </c>
      <c r="AB128" s="1080"/>
      <c r="AC128" s="1080"/>
      <c r="AD128" s="1080"/>
      <c r="AE128" s="1081"/>
      <c r="AF128" s="1082">
        <v>1163303</v>
      </c>
      <c r="AG128" s="1080"/>
      <c r="AH128" s="1080"/>
      <c r="AI128" s="1080"/>
      <c r="AJ128" s="1081"/>
      <c r="AK128" s="1082">
        <v>1126170</v>
      </c>
      <c r="AL128" s="1080"/>
      <c r="AM128" s="1080"/>
      <c r="AN128" s="1080"/>
      <c r="AO128" s="1081"/>
      <c r="AP128" s="1083"/>
      <c r="AQ128" s="1084"/>
      <c r="AR128" s="1084"/>
      <c r="AS128" s="1084"/>
      <c r="AT128" s="1085"/>
      <c r="AU128" s="262"/>
      <c r="AV128" s="262"/>
      <c r="AW128" s="262"/>
      <c r="AX128" s="920" t="s">
        <v>482</v>
      </c>
      <c r="AY128" s="921"/>
      <c r="AZ128" s="921"/>
      <c r="BA128" s="921"/>
      <c r="BB128" s="921"/>
      <c r="BC128" s="921"/>
      <c r="BD128" s="921"/>
      <c r="BE128" s="922"/>
      <c r="BF128" s="1086" t="s">
        <v>228</v>
      </c>
      <c r="BG128" s="1087"/>
      <c r="BH128" s="1087"/>
      <c r="BI128" s="1087"/>
      <c r="BJ128" s="1087"/>
      <c r="BK128" s="1087"/>
      <c r="BL128" s="1088"/>
      <c r="BM128" s="1086">
        <v>11.57</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483</v>
      </c>
      <c r="CQ128" s="1069"/>
      <c r="CR128" s="1069"/>
      <c r="CS128" s="1069"/>
      <c r="CT128" s="1069"/>
      <c r="CU128" s="1069"/>
      <c r="CV128" s="1069"/>
      <c r="CW128" s="1069"/>
      <c r="CX128" s="1069"/>
      <c r="CY128" s="1069"/>
      <c r="CZ128" s="1069"/>
      <c r="DA128" s="1069"/>
      <c r="DB128" s="1069"/>
      <c r="DC128" s="1069"/>
      <c r="DD128" s="1069"/>
      <c r="DE128" s="1069"/>
      <c r="DF128" s="1070"/>
      <c r="DG128" s="1071">
        <v>107100</v>
      </c>
      <c r="DH128" s="1072"/>
      <c r="DI128" s="1072"/>
      <c r="DJ128" s="1072"/>
      <c r="DK128" s="1072"/>
      <c r="DL128" s="1072">
        <v>106687</v>
      </c>
      <c r="DM128" s="1072"/>
      <c r="DN128" s="1072"/>
      <c r="DO128" s="1072"/>
      <c r="DP128" s="1072"/>
      <c r="DQ128" s="1072">
        <v>134950</v>
      </c>
      <c r="DR128" s="1072"/>
      <c r="DS128" s="1072"/>
      <c r="DT128" s="1072"/>
      <c r="DU128" s="1072"/>
      <c r="DV128" s="1073">
        <v>0.5</v>
      </c>
      <c r="DW128" s="1073"/>
      <c r="DX128" s="1073"/>
      <c r="DY128" s="1073"/>
      <c r="DZ128" s="1074"/>
    </row>
    <row r="129" spans="1:131" s="226" customFormat="1" ht="26.25" customHeight="1">
      <c r="A129" s="962" t="s">
        <v>99</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484</v>
      </c>
      <c r="X129" s="1106"/>
      <c r="Y129" s="1106"/>
      <c r="Z129" s="1107"/>
      <c r="AA129" s="990">
        <v>36777269</v>
      </c>
      <c r="AB129" s="991"/>
      <c r="AC129" s="991"/>
      <c r="AD129" s="991"/>
      <c r="AE129" s="992"/>
      <c r="AF129" s="993">
        <v>36191950</v>
      </c>
      <c r="AG129" s="991"/>
      <c r="AH129" s="991"/>
      <c r="AI129" s="991"/>
      <c r="AJ129" s="992"/>
      <c r="AK129" s="993">
        <v>36219429</v>
      </c>
      <c r="AL129" s="991"/>
      <c r="AM129" s="991"/>
      <c r="AN129" s="991"/>
      <c r="AO129" s="992"/>
      <c r="AP129" s="1108"/>
      <c r="AQ129" s="1109"/>
      <c r="AR129" s="1109"/>
      <c r="AS129" s="1109"/>
      <c r="AT129" s="1110"/>
      <c r="AU129" s="264"/>
      <c r="AV129" s="264"/>
      <c r="AW129" s="264"/>
      <c r="AX129" s="1099" t="s">
        <v>485</v>
      </c>
      <c r="AY129" s="982"/>
      <c r="AZ129" s="982"/>
      <c r="BA129" s="982"/>
      <c r="BB129" s="982"/>
      <c r="BC129" s="982"/>
      <c r="BD129" s="982"/>
      <c r="BE129" s="983"/>
      <c r="BF129" s="1100" t="s">
        <v>228</v>
      </c>
      <c r="BG129" s="1101"/>
      <c r="BH129" s="1101"/>
      <c r="BI129" s="1101"/>
      <c r="BJ129" s="1101"/>
      <c r="BK129" s="1101"/>
      <c r="BL129" s="1102"/>
      <c r="BM129" s="1100">
        <v>16.57</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486</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487</v>
      </c>
      <c r="X130" s="1106"/>
      <c r="Y130" s="1106"/>
      <c r="Z130" s="1107"/>
      <c r="AA130" s="990">
        <v>6692679</v>
      </c>
      <c r="AB130" s="991"/>
      <c r="AC130" s="991"/>
      <c r="AD130" s="991"/>
      <c r="AE130" s="992"/>
      <c r="AF130" s="993">
        <v>6754704</v>
      </c>
      <c r="AG130" s="991"/>
      <c r="AH130" s="991"/>
      <c r="AI130" s="991"/>
      <c r="AJ130" s="992"/>
      <c r="AK130" s="993">
        <v>6797800</v>
      </c>
      <c r="AL130" s="991"/>
      <c r="AM130" s="991"/>
      <c r="AN130" s="991"/>
      <c r="AO130" s="992"/>
      <c r="AP130" s="1108"/>
      <c r="AQ130" s="1109"/>
      <c r="AR130" s="1109"/>
      <c r="AS130" s="1109"/>
      <c r="AT130" s="1110"/>
      <c r="AU130" s="264"/>
      <c r="AV130" s="264"/>
      <c r="AW130" s="264"/>
      <c r="AX130" s="1099" t="s">
        <v>488</v>
      </c>
      <c r="AY130" s="982"/>
      <c r="AZ130" s="982"/>
      <c r="BA130" s="982"/>
      <c r="BB130" s="982"/>
      <c r="BC130" s="982"/>
      <c r="BD130" s="982"/>
      <c r="BE130" s="983"/>
      <c r="BF130" s="1136">
        <v>7.9</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489</v>
      </c>
      <c r="X131" s="1144"/>
      <c r="Y131" s="1144"/>
      <c r="Z131" s="1145"/>
      <c r="AA131" s="1037">
        <v>30084590</v>
      </c>
      <c r="AB131" s="1016"/>
      <c r="AC131" s="1016"/>
      <c r="AD131" s="1016"/>
      <c r="AE131" s="1017"/>
      <c r="AF131" s="1015">
        <v>29437246</v>
      </c>
      <c r="AG131" s="1016"/>
      <c r="AH131" s="1016"/>
      <c r="AI131" s="1016"/>
      <c r="AJ131" s="1017"/>
      <c r="AK131" s="1015">
        <v>29421629</v>
      </c>
      <c r="AL131" s="1016"/>
      <c r="AM131" s="1016"/>
      <c r="AN131" s="1016"/>
      <c r="AO131" s="1017"/>
      <c r="AP131" s="1146"/>
      <c r="AQ131" s="1147"/>
      <c r="AR131" s="1147"/>
      <c r="AS131" s="1147"/>
      <c r="AT131" s="1148"/>
      <c r="AU131" s="264"/>
      <c r="AV131" s="264"/>
      <c r="AW131" s="264"/>
      <c r="AX131" s="1118" t="s">
        <v>490</v>
      </c>
      <c r="AY131" s="1069"/>
      <c r="AZ131" s="1069"/>
      <c r="BA131" s="1069"/>
      <c r="BB131" s="1069"/>
      <c r="BC131" s="1069"/>
      <c r="BD131" s="1069"/>
      <c r="BE131" s="1070"/>
      <c r="BF131" s="1119">
        <v>90.7</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491</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492</v>
      </c>
      <c r="W132" s="1129"/>
      <c r="X132" s="1129"/>
      <c r="Y132" s="1129"/>
      <c r="Z132" s="1130"/>
      <c r="AA132" s="1131">
        <v>7.8336184739999997</v>
      </c>
      <c r="AB132" s="1132"/>
      <c r="AC132" s="1132"/>
      <c r="AD132" s="1132"/>
      <c r="AE132" s="1133"/>
      <c r="AF132" s="1134">
        <v>7.5977453869999998</v>
      </c>
      <c r="AG132" s="1132"/>
      <c r="AH132" s="1132"/>
      <c r="AI132" s="1132"/>
      <c r="AJ132" s="1133"/>
      <c r="AK132" s="1134">
        <v>8.2951797129999996</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493</v>
      </c>
      <c r="W133" s="1112"/>
      <c r="X133" s="1112"/>
      <c r="Y133" s="1112"/>
      <c r="Z133" s="1113"/>
      <c r="AA133" s="1114">
        <v>8.1</v>
      </c>
      <c r="AB133" s="1115"/>
      <c r="AC133" s="1115"/>
      <c r="AD133" s="1115"/>
      <c r="AE133" s="1116"/>
      <c r="AF133" s="1114">
        <v>7.9</v>
      </c>
      <c r="AG133" s="1115"/>
      <c r="AH133" s="1115"/>
      <c r="AI133" s="1115"/>
      <c r="AJ133" s="1116"/>
      <c r="AK133" s="1114">
        <v>7.9</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tJiTX6EeSD8GTKA7I1I8An4FojjQGFJIbRg/s2LsIhO3AoeoHjdFLoQT9HPwnaYDZAmb1umrTqEqY7AW6lOc/A==" saltValue="oLFdtWISohfWnb/IXpMO1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DQ110"/>
  <sheetViews>
    <sheetView showGridLines="0" view="pageBreakPreview" topLeftCell="A4"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494</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ihgt1Q/cUiCTsWgjU9gVYOg21y4DAbNytHv7zQfFiig9ChoJdk4tgnnHDRfRxaffX1fnPjLrR6Pwcu2Fw7jzEw==" saltValue="gj6+YlGM2P9y5Sq3x6r+f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DL103"/>
  <sheetViews>
    <sheetView showGridLines="0" zoomScale="75" zoomScaleNormal="75"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xLX0KZH7y6nHNt0+VxqEfiQ3dJQC7BiAAxErp3n6QUejYIuz9BbjT2FfkoA+KoDuvloz+zA/t5maKOEXsA7HEA==" saltValue="ExH1wn7UtvCXoD8H2ZhvK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496</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497</v>
      </c>
      <c r="AP7" s="283"/>
      <c r="AQ7" s="284" t="s">
        <v>498</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499</v>
      </c>
      <c r="AQ8" s="290" t="s">
        <v>500</v>
      </c>
      <c r="AR8" s="291" t="s">
        <v>501</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502</v>
      </c>
      <c r="AL9" s="1155"/>
      <c r="AM9" s="1155"/>
      <c r="AN9" s="1156"/>
      <c r="AO9" s="292">
        <v>10597201</v>
      </c>
      <c r="AP9" s="292">
        <v>72990</v>
      </c>
      <c r="AQ9" s="293">
        <v>56134</v>
      </c>
      <c r="AR9" s="294">
        <v>30</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503</v>
      </c>
      <c r="AL10" s="1155"/>
      <c r="AM10" s="1155"/>
      <c r="AN10" s="1156"/>
      <c r="AO10" s="295">
        <v>429821</v>
      </c>
      <c r="AP10" s="295">
        <v>2960</v>
      </c>
      <c r="AQ10" s="296">
        <v>5510</v>
      </c>
      <c r="AR10" s="297">
        <v>-46.3</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504</v>
      </c>
      <c r="AL11" s="1155"/>
      <c r="AM11" s="1155"/>
      <c r="AN11" s="1156"/>
      <c r="AO11" s="295">
        <v>451843</v>
      </c>
      <c r="AP11" s="295">
        <v>3112</v>
      </c>
      <c r="AQ11" s="296">
        <v>3865</v>
      </c>
      <c r="AR11" s="297">
        <v>-19.5</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505</v>
      </c>
      <c r="AL12" s="1155"/>
      <c r="AM12" s="1155"/>
      <c r="AN12" s="1156"/>
      <c r="AO12" s="295">
        <v>272083</v>
      </c>
      <c r="AP12" s="295">
        <v>1874</v>
      </c>
      <c r="AQ12" s="296">
        <v>1439</v>
      </c>
      <c r="AR12" s="297">
        <v>30.2</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506</v>
      </c>
      <c r="AL13" s="1155"/>
      <c r="AM13" s="1155"/>
      <c r="AN13" s="1156"/>
      <c r="AO13" s="295" t="s">
        <v>507</v>
      </c>
      <c r="AP13" s="295" t="s">
        <v>507</v>
      </c>
      <c r="AQ13" s="296">
        <v>19</v>
      </c>
      <c r="AR13" s="297" t="s">
        <v>507</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508</v>
      </c>
      <c r="AL14" s="1155"/>
      <c r="AM14" s="1155"/>
      <c r="AN14" s="1156"/>
      <c r="AO14" s="295">
        <v>310235</v>
      </c>
      <c r="AP14" s="295">
        <v>2137</v>
      </c>
      <c r="AQ14" s="296">
        <v>2011</v>
      </c>
      <c r="AR14" s="297">
        <v>6.3</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509</v>
      </c>
      <c r="AL15" s="1155"/>
      <c r="AM15" s="1155"/>
      <c r="AN15" s="1156"/>
      <c r="AO15" s="295">
        <v>355176</v>
      </c>
      <c r="AP15" s="295">
        <v>2446</v>
      </c>
      <c r="AQ15" s="296">
        <v>1607</v>
      </c>
      <c r="AR15" s="297">
        <v>52.2</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510</v>
      </c>
      <c r="AL16" s="1158"/>
      <c r="AM16" s="1158"/>
      <c r="AN16" s="1159"/>
      <c r="AO16" s="295">
        <v>-687888</v>
      </c>
      <c r="AP16" s="295">
        <v>-4738</v>
      </c>
      <c r="AQ16" s="296">
        <v>-5023</v>
      </c>
      <c r="AR16" s="297">
        <v>-5.7</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180</v>
      </c>
      <c r="AL17" s="1158"/>
      <c r="AM17" s="1158"/>
      <c r="AN17" s="1159"/>
      <c r="AO17" s="295">
        <v>11728471</v>
      </c>
      <c r="AP17" s="295">
        <v>80781</v>
      </c>
      <c r="AQ17" s="296">
        <v>65561</v>
      </c>
      <c r="AR17" s="297">
        <v>23.2</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511</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512</v>
      </c>
      <c r="AP20" s="303" t="s">
        <v>513</v>
      </c>
      <c r="AQ20" s="304" t="s">
        <v>514</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515</v>
      </c>
      <c r="AL21" s="1150"/>
      <c r="AM21" s="1150"/>
      <c r="AN21" s="1151"/>
      <c r="AO21" s="307">
        <v>8.19</v>
      </c>
      <c r="AP21" s="308">
        <v>6.51</v>
      </c>
      <c r="AQ21" s="309">
        <v>1.68</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516</v>
      </c>
      <c r="AL22" s="1150"/>
      <c r="AM22" s="1150"/>
      <c r="AN22" s="1151"/>
      <c r="AO22" s="312">
        <v>101.2</v>
      </c>
      <c r="AP22" s="313">
        <v>99.9</v>
      </c>
      <c r="AQ22" s="314">
        <v>1.3</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518</v>
      </c>
      <c r="AO27" s="273"/>
      <c r="AP27" s="273"/>
      <c r="AQ27" s="273"/>
      <c r="AR27" s="273"/>
      <c r="AS27" s="273"/>
      <c r="AT27" s="273"/>
    </row>
    <row r="28" spans="1:46" ht="17.25">
      <c r="A28" s="274" t="s">
        <v>519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520</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497</v>
      </c>
      <c r="AP30" s="283"/>
      <c r="AQ30" s="284" t="s">
        <v>498</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499</v>
      </c>
      <c r="AQ31" s="290" t="s">
        <v>500</v>
      </c>
      <c r="AR31" s="291" t="s">
        <v>501</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521</v>
      </c>
      <c r="AL32" s="1166"/>
      <c r="AM32" s="1166"/>
      <c r="AN32" s="1167"/>
      <c r="AO32" s="322">
        <v>7830250</v>
      </c>
      <c r="AP32" s="322">
        <v>53932</v>
      </c>
      <c r="AQ32" s="323">
        <v>34736</v>
      </c>
      <c r="AR32" s="324">
        <v>55.3</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522</v>
      </c>
      <c r="AL33" s="1166"/>
      <c r="AM33" s="1166"/>
      <c r="AN33" s="1167"/>
      <c r="AO33" s="322" t="s">
        <v>507</v>
      </c>
      <c r="AP33" s="322" t="s">
        <v>507</v>
      </c>
      <c r="AQ33" s="323" t="s">
        <v>507</v>
      </c>
      <c r="AR33" s="324" t="s">
        <v>507</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523</v>
      </c>
      <c r="AL34" s="1166"/>
      <c r="AM34" s="1166"/>
      <c r="AN34" s="1167"/>
      <c r="AO34" s="322" t="s">
        <v>507</v>
      </c>
      <c r="AP34" s="322" t="s">
        <v>507</v>
      </c>
      <c r="AQ34" s="323">
        <v>3</v>
      </c>
      <c r="AR34" s="324" t="s">
        <v>507</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524</v>
      </c>
      <c r="AL35" s="1166"/>
      <c r="AM35" s="1166"/>
      <c r="AN35" s="1167"/>
      <c r="AO35" s="322">
        <v>2407795</v>
      </c>
      <c r="AP35" s="322">
        <v>16584</v>
      </c>
      <c r="AQ35" s="323">
        <v>12174</v>
      </c>
      <c r="AR35" s="324">
        <v>36.200000000000003</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525</v>
      </c>
      <c r="AL36" s="1166"/>
      <c r="AM36" s="1166"/>
      <c r="AN36" s="1167"/>
      <c r="AO36" s="322">
        <v>80637</v>
      </c>
      <c r="AP36" s="322">
        <v>555</v>
      </c>
      <c r="AQ36" s="323">
        <v>1732</v>
      </c>
      <c r="AR36" s="324">
        <v>-68</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526</v>
      </c>
      <c r="AL37" s="1166"/>
      <c r="AM37" s="1166"/>
      <c r="AN37" s="1167"/>
      <c r="AO37" s="322">
        <v>45865</v>
      </c>
      <c r="AP37" s="322">
        <v>316</v>
      </c>
      <c r="AQ37" s="323">
        <v>505</v>
      </c>
      <c r="AR37" s="324">
        <v>-37.4</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527</v>
      </c>
      <c r="AL38" s="1169"/>
      <c r="AM38" s="1169"/>
      <c r="AN38" s="1170"/>
      <c r="AO38" s="325" t="s">
        <v>507</v>
      </c>
      <c r="AP38" s="325" t="s">
        <v>507</v>
      </c>
      <c r="AQ38" s="326">
        <v>0</v>
      </c>
      <c r="AR38" s="314" t="s">
        <v>507</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528</v>
      </c>
      <c r="AL39" s="1169"/>
      <c r="AM39" s="1169"/>
      <c r="AN39" s="1170"/>
      <c r="AO39" s="322">
        <v>-1126170</v>
      </c>
      <c r="AP39" s="322">
        <v>-7757</v>
      </c>
      <c r="AQ39" s="323">
        <v>-7643</v>
      </c>
      <c r="AR39" s="324">
        <v>1.5</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529</v>
      </c>
      <c r="AL40" s="1166"/>
      <c r="AM40" s="1166"/>
      <c r="AN40" s="1167"/>
      <c r="AO40" s="322">
        <v>-6797800</v>
      </c>
      <c r="AP40" s="322">
        <v>-46821</v>
      </c>
      <c r="AQ40" s="323">
        <v>-31811</v>
      </c>
      <c r="AR40" s="324">
        <v>47.2</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294</v>
      </c>
      <c r="AL41" s="1172"/>
      <c r="AM41" s="1172"/>
      <c r="AN41" s="1173"/>
      <c r="AO41" s="322">
        <v>2440577</v>
      </c>
      <c r="AP41" s="322">
        <v>16810</v>
      </c>
      <c r="AQ41" s="323">
        <v>9697</v>
      </c>
      <c r="AR41" s="324">
        <v>73.400000000000006</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530</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532</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497</v>
      </c>
      <c r="AN49" s="1162" t="s">
        <v>533</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534</v>
      </c>
      <c r="AO50" s="339" t="s">
        <v>535</v>
      </c>
      <c r="AP50" s="340" t="s">
        <v>536</v>
      </c>
      <c r="AQ50" s="341" t="s">
        <v>537</v>
      </c>
      <c r="AR50" s="342" t="s">
        <v>538</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539</v>
      </c>
      <c r="AL51" s="335"/>
      <c r="AM51" s="343">
        <v>11182603</v>
      </c>
      <c r="AN51" s="344">
        <v>74734</v>
      </c>
      <c r="AO51" s="345">
        <v>4.2</v>
      </c>
      <c r="AP51" s="346">
        <v>50840</v>
      </c>
      <c r="AQ51" s="347">
        <v>16.899999999999999</v>
      </c>
      <c r="AR51" s="348">
        <v>-12.7</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540</v>
      </c>
      <c r="AM52" s="351">
        <v>6393567</v>
      </c>
      <c r="AN52" s="352">
        <v>42729</v>
      </c>
      <c r="AO52" s="353">
        <v>32.1</v>
      </c>
      <c r="AP52" s="354">
        <v>25367</v>
      </c>
      <c r="AQ52" s="355">
        <v>9.1</v>
      </c>
      <c r="AR52" s="356">
        <v>23</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541</v>
      </c>
      <c r="AL53" s="335"/>
      <c r="AM53" s="343">
        <v>13961968</v>
      </c>
      <c r="AN53" s="344">
        <v>94039</v>
      </c>
      <c r="AO53" s="345">
        <v>25.8</v>
      </c>
      <c r="AP53" s="346">
        <v>53605</v>
      </c>
      <c r="AQ53" s="347">
        <v>5.4</v>
      </c>
      <c r="AR53" s="348">
        <v>20.399999999999999</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540</v>
      </c>
      <c r="AM54" s="351">
        <v>5714860</v>
      </c>
      <c r="AN54" s="352">
        <v>38492</v>
      </c>
      <c r="AO54" s="353">
        <v>-9.9</v>
      </c>
      <c r="AP54" s="354">
        <v>28343</v>
      </c>
      <c r="AQ54" s="355">
        <v>11.7</v>
      </c>
      <c r="AR54" s="356">
        <v>-21.6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542</v>
      </c>
      <c r="AL55" s="335"/>
      <c r="AM55" s="343">
        <v>9325322</v>
      </c>
      <c r="AN55" s="344">
        <v>63230</v>
      </c>
      <c r="AO55" s="345">
        <v>-32.799999999999997</v>
      </c>
      <c r="AP55" s="346">
        <v>46440</v>
      </c>
      <c r="AQ55" s="347">
        <v>-13.4</v>
      </c>
      <c r="AR55" s="348">
        <v>-19.399999999999999</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540</v>
      </c>
      <c r="AM56" s="351">
        <v>5187151</v>
      </c>
      <c r="AN56" s="352">
        <v>35171</v>
      </c>
      <c r="AO56" s="353">
        <v>-8.6</v>
      </c>
      <c r="AP56" s="354">
        <v>27658</v>
      </c>
      <c r="AQ56" s="355">
        <v>-2.4</v>
      </c>
      <c r="AR56" s="356">
        <v>-6.2</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543</v>
      </c>
      <c r="AL57" s="335"/>
      <c r="AM57" s="343">
        <v>7579400</v>
      </c>
      <c r="AN57" s="344">
        <v>51745</v>
      </c>
      <c r="AO57" s="345">
        <v>-18.2</v>
      </c>
      <c r="AP57" s="346">
        <v>63257</v>
      </c>
      <c r="AQ57" s="347">
        <v>36.200000000000003</v>
      </c>
      <c r="AR57" s="348">
        <v>-54.4</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540</v>
      </c>
      <c r="AM58" s="351">
        <v>3931435</v>
      </c>
      <c r="AN58" s="352">
        <v>26840</v>
      </c>
      <c r="AO58" s="353">
        <v>-23.7</v>
      </c>
      <c r="AP58" s="354">
        <v>27259</v>
      </c>
      <c r="AQ58" s="355">
        <v>-1.4</v>
      </c>
      <c r="AR58" s="356">
        <v>-22.3</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544</v>
      </c>
      <c r="AL59" s="335"/>
      <c r="AM59" s="343">
        <v>14820103</v>
      </c>
      <c r="AN59" s="344">
        <v>102075</v>
      </c>
      <c r="AO59" s="345">
        <v>97.3</v>
      </c>
      <c r="AP59" s="346">
        <v>52308</v>
      </c>
      <c r="AQ59" s="347">
        <v>-17.3</v>
      </c>
      <c r="AR59" s="348">
        <v>114.6</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540</v>
      </c>
      <c r="AM60" s="351">
        <v>8979248</v>
      </c>
      <c r="AN60" s="352">
        <v>61846</v>
      </c>
      <c r="AO60" s="353">
        <v>130.4</v>
      </c>
      <c r="AP60" s="354">
        <v>28695</v>
      </c>
      <c r="AQ60" s="355">
        <v>5.3</v>
      </c>
      <c r="AR60" s="356">
        <v>125.1</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545</v>
      </c>
      <c r="AL61" s="357"/>
      <c r="AM61" s="358">
        <v>11373879</v>
      </c>
      <c r="AN61" s="359">
        <v>77165</v>
      </c>
      <c r="AO61" s="360">
        <v>15.3</v>
      </c>
      <c r="AP61" s="361">
        <v>53290</v>
      </c>
      <c r="AQ61" s="362">
        <v>5.6</v>
      </c>
      <c r="AR61" s="348">
        <v>9.6999999999999993</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540</v>
      </c>
      <c r="AM62" s="351">
        <v>6041252</v>
      </c>
      <c r="AN62" s="352">
        <v>41016</v>
      </c>
      <c r="AO62" s="353">
        <v>24.1</v>
      </c>
      <c r="AP62" s="354">
        <v>27464</v>
      </c>
      <c r="AQ62" s="355">
        <v>4.5</v>
      </c>
      <c r="AR62" s="356">
        <v>19.600000000000001</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S4WetOJNf26JxYoilMvMUzVyGmMQN4q4+zSBQov9+oPuS3AR/wqgyuNAqHQV8JeQQ3CjcAoNuyblyIrbcs0QZg==" saltValue="b/yUqMt6rF9MuMOciy1rT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DU132"/>
  <sheetViews>
    <sheetView showGridLines="0" zoomScale="85" zoomScaleNormal="8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547</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XW7EgEh3bQIjaRFkJbf03gXwXLPd25eeoLK+G6Dog0wWt5+Zii/nWbwNI1KeycES6ucIDJuDYlzKXlvqzEciQ==" saltValue="PFar8+AYIa1aZIkHOYdY6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L132"/>
  <sheetViews>
    <sheetView showGridLines="0" zoomScale="75" zoomScaleNormal="75"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SyGK3UngDtmeqmPKF0fLoRJtVIYwrFloIuRekd8LAblQVCi3Bugv8F+hI1BpI4M2wvLxb3A4bxu2saMmZmXmGg==" saltValue="tucA5GOIF2dOMrKndYk4B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92D050"/>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549</v>
      </c>
      <c r="G46" s="8" t="s">
        <v>550</v>
      </c>
      <c r="H46" s="8" t="s">
        <v>551</v>
      </c>
      <c r="I46" s="8" t="s">
        <v>552</v>
      </c>
      <c r="J46" s="9" t="s">
        <v>553</v>
      </c>
    </row>
    <row r="47" spans="2:10" ht="57.75" customHeight="1">
      <c r="B47" s="10"/>
      <c r="C47" s="1174" t="s">
        <v>3</v>
      </c>
      <c r="D47" s="1174"/>
      <c r="E47" s="1175"/>
      <c r="F47" s="11">
        <v>14.5</v>
      </c>
      <c r="G47" s="12">
        <v>14.04</v>
      </c>
      <c r="H47" s="12">
        <v>11.74</v>
      </c>
      <c r="I47" s="12">
        <v>14.71</v>
      </c>
      <c r="J47" s="13">
        <v>9.65</v>
      </c>
    </row>
    <row r="48" spans="2:10" ht="57.75" customHeight="1">
      <c r="B48" s="14"/>
      <c r="C48" s="1176" t="s">
        <v>4</v>
      </c>
      <c r="D48" s="1176"/>
      <c r="E48" s="1177"/>
      <c r="F48" s="15">
        <v>5.49</v>
      </c>
      <c r="G48" s="16">
        <v>5.21</v>
      </c>
      <c r="H48" s="16">
        <v>6.29</v>
      </c>
      <c r="I48" s="16">
        <v>4.37</v>
      </c>
      <c r="J48" s="17">
        <v>6.03</v>
      </c>
    </row>
    <row r="49" spans="2:10" ht="57.75" customHeight="1" thickBot="1">
      <c r="B49" s="18"/>
      <c r="C49" s="1178" t="s">
        <v>5</v>
      </c>
      <c r="D49" s="1178"/>
      <c r="E49" s="1179"/>
      <c r="F49" s="19">
        <v>2.48</v>
      </c>
      <c r="G49" s="20" t="s">
        <v>554</v>
      </c>
      <c r="H49" s="20" t="s">
        <v>555</v>
      </c>
      <c r="I49" s="20">
        <v>0.75</v>
      </c>
      <c r="J49" s="21" t="s">
        <v>556</v>
      </c>
    </row>
    <row r="50" spans="2:10" ht="13.5" customHeight="1"/>
    <row r="51" spans="2:10" ht="13.5" hidden="1" customHeight="1"/>
    <row r="52" spans="2:10" ht="13.5" hidden="1" customHeight="1"/>
    <row r="53" spans="2:10" ht="13.5" hidden="1" customHeight="1"/>
  </sheetData>
  <sheetProtection algorithmName="SHA-512" hashValue="QpiL0fhqZdmW/2z5uYPLxsoSRMFWxnxXRFZWmWz2Qnk5M2lBdWUHfbJJ2AaY9Egk8U7XNm5d9Dm8FJGizTvPqQ==" saltValue="usTZkyw4ZK6du9uUAJmsQ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2019-03-15T08:29:39Z</cp:lastPrinted>
  <dcterms:created xsi:type="dcterms:W3CDTF">2019-02-14T04:25:00Z</dcterms:created>
  <dcterms:modified xsi:type="dcterms:W3CDTF">2019-10-31T04:29:40Z</dcterms:modified>
  <cp:category/>
</cp:coreProperties>
</file>