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690" firstSheet="13"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c r="BY42" i="7"/>
  <c r="BE42" i="7"/>
  <c r="AM42" i="7"/>
  <c r="U42" i="7"/>
  <c r="E42" i="7"/>
  <c r="C42" i="7"/>
  <c r="DG41" i="7"/>
  <c r="CQ41" i="7"/>
  <c r="CO41" i="7" s="1"/>
  <c r="BY41" i="7"/>
  <c r="BE41" i="7"/>
  <c r="AM41" i="7"/>
  <c r="U41" i="7"/>
  <c r="E41" i="7"/>
  <c r="C41" i="7"/>
  <c r="DG40" i="7"/>
  <c r="CQ40" i="7"/>
  <c r="CO40" i="7"/>
  <c r="BY40" i="7"/>
  <c r="BE40" i="7"/>
  <c r="AM40" i="7"/>
  <c r="U40" i="7"/>
  <c r="E40" i="7"/>
  <c r="C40" i="7"/>
  <c r="DG39" i="7"/>
  <c r="CQ39" i="7"/>
  <c r="CO39" i="7" s="1"/>
  <c r="BY39" i="7"/>
  <c r="BE39" i="7"/>
  <c r="AM39" i="7"/>
  <c r="U39" i="7"/>
  <c r="E39" i="7"/>
  <c r="C39" i="7"/>
  <c r="DG38" i="7"/>
  <c r="CQ38" i="7"/>
  <c r="CO38" i="7"/>
  <c r="BY38" i="7"/>
  <c r="BG38" i="7"/>
  <c r="AM38" i="7"/>
  <c r="U38" i="7"/>
  <c r="E38" i="7"/>
  <c r="C38" i="7"/>
  <c r="DG37" i="7"/>
  <c r="CQ37" i="7"/>
  <c r="BY37" i="7"/>
  <c r="BG37" i="7"/>
  <c r="AM37" i="7"/>
  <c r="W37" i="7"/>
  <c r="E37" i="7"/>
  <c r="C37" i="7"/>
  <c r="DG36" i="7"/>
  <c r="CQ36" i="7"/>
  <c r="BY36" i="7"/>
  <c r="BG36" i="7"/>
  <c r="AM36" i="7"/>
  <c r="W36" i="7"/>
  <c r="E36" i="7"/>
  <c r="C36" i="7"/>
  <c r="DG35" i="7"/>
  <c r="CQ35" i="7"/>
  <c r="BY35" i="7"/>
  <c r="BG35" i="7"/>
  <c r="AO35" i="7"/>
  <c r="W35" i="7"/>
  <c r="E35" i="7"/>
  <c r="C35" i="7"/>
  <c r="DG34" i="7"/>
  <c r="CQ34" i="7"/>
  <c r="BY34" i="7"/>
  <c r="BG34" i="7"/>
  <c r="AO34" i="7"/>
  <c r="W34" i="7"/>
  <c r="E34" i="7"/>
  <c r="C34" i="7" s="1"/>
  <c r="U34" i="7" l="1"/>
  <c r="U35" i="7" s="1"/>
  <c r="U36" i="7"/>
  <c r="U37" i="7" s="1"/>
  <c r="AM34" i="7" l="1"/>
  <c r="AM35" i="7" s="1"/>
  <c r="BE34" i="7" l="1"/>
  <c r="BE35" i="7" s="1"/>
  <c r="BE36" i="7" s="1"/>
  <c r="BE37" i="7" s="1"/>
  <c r="BE38" i="7" s="1"/>
  <c r="BW34" i="7" l="1"/>
  <c r="BW35" i="7" s="1"/>
  <c r="BW36" i="7" s="1"/>
  <c r="BW37" i="7" s="1"/>
  <c r="BW38" i="7" s="1"/>
  <c r="BW39" i="7" s="1"/>
  <c r="BW40" i="7" s="1"/>
  <c r="BW41" i="7" s="1"/>
  <c r="BW42" i="7" s="1"/>
  <c r="BW43" i="7" s="1"/>
  <c r="CO34" i="7" l="1"/>
  <c r="CO35" i="7" s="1"/>
  <c r="CO36" i="7" s="1"/>
  <c r="CO37" i="7" s="1"/>
</calcChain>
</file>

<file path=xl/sharedStrings.xml><?xml version="1.0" encoding="utf-8"?>
<sst xmlns="http://schemas.openxmlformats.org/spreadsheetml/2006/main" count="1090" uniqueCount="570">
  <si>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</si>
  <si>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</si>
  <si>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</si>
  <si>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</si>
  <si>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</si>
  <si>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</si>
  <si>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</si>
  <si>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</si>
  <si>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</si>
  <si>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</si>
  <si>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</si>
  <si>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</si>
  <si>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</si>
  <si>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</si>
  <si>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</si>
  <si>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</si>
  <si>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</si>
  <si>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将来負担比率については、地方債残高の減少などにより減少傾向にあるが、類似団体内平均を上回っている。また、有形固定資産減価償却率についても、高度経済成長期に集中整備した公共施設が耐用年数を迎えつつあることなどにより、類似団体内平均より高くなっている。「周防大島町公共施設等総合管理計画」に沿って、各施設の特性に応じた計画的な更新・維持保全等を推進することにより将来の負担の抑制に努めていく。
</t>
    <phoneticPr fontId="5"/>
  </si>
  <si>
    <t xml:space="preserve">　将来負担比率については、地方債残高の減少などにより減少傾向にあるが、類似団体内平均を上回っている。また、有形固定資産減価償却率についても、高度経済成長期に集中整備した公共施設が耐用年数を迎えつつあることなどにより、類似団体内平均より高くなっている。「周防大島町公共施設等総合管理計画」に沿って、各施設の特性に応じた計画的な更新・維持保全等を推進することにより将来の負担の抑制に努めていく。
</t>
    <phoneticPr fontId="5"/>
  </si>
  <si>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</si>
  <si>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</si>
  <si>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</si>
  <si>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</si>
  <si>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</si>
  <si>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Ⅳ－０</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</si>
  <si>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</si>
  <si>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</si>
  <si>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</si>
  <si>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</si>
  <si>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</si>
  <si>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</si>
  <si>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</si>
  <si>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</si>
  <si>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</si>
  <si>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</si>
  <si>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</si>
  <si>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</si>
  <si>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</si>
  <si>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周防大島町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</si>
  <si>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</si>
  <si>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</si>
  <si>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</si>
  <si>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</si>
  <si>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</si>
  <si>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</si>
  <si>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</si>
  <si>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</si>
  <si>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</si>
  <si>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</si>
  <si>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</si>
  <si>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</si>
  <si>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</si>
  <si>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</si>
  <si>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</si>
  <si>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</si>
  <si>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</si>
  <si>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</si>
  <si>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</si>
  <si>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</si>
  <si>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</si>
  <si>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</si>
  <si>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</si>
  <si>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</si>
  <si>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</si>
  <si>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</si>
  <si>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</si>
  <si>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</si>
  <si>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</si>
  <si>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</si>
  <si>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</si>
  <si>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</si>
  <si>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</si>
  <si>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</si>
  <si>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</si>
  <si>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</si>
  <si>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</si>
  <si>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</si>
  <si>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</si>
  <si>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</si>
  <si>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</si>
  <si>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</si>
  <si>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</si>
  <si>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</si>
  <si>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</si>
  <si>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</si>
  <si>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</si>
  <si>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</si>
  <si>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</si>
  <si>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</si>
  <si>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</si>
  <si>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</si>
  <si>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</si>
  <si>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</si>
  <si>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</si>
  <si>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</si>
  <si>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</si>
  <si>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</si>
  <si>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</si>
  <si>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</si>
  <si>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</si>
  <si>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</si>
  <si>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</si>
  <si>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</si>
  <si>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</si>
  <si>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</si>
  <si>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</si>
  <si>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</si>
  <si>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</si>
  <si>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</si>
  <si>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</si>
  <si>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</si>
  <si>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</si>
  <si>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</si>
  <si>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</si>
  <si>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</si>
  <si>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</si>
  <si>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</si>
  <si>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</si>
  <si>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</si>
  <si>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</si>
  <si>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</si>
  <si>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</si>
  <si>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</si>
  <si>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</si>
  <si>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</si>
  <si>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</si>
  <si>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</si>
  <si>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</si>
  <si>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</si>
  <si>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</si>
  <si>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</si>
  <si>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</si>
  <si>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</si>
  <si>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</si>
  <si>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</si>
  <si>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</si>
  <si>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</si>
  <si>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</si>
  <si>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</si>
  <si>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</si>
  <si>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</si>
  <si>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</si>
  <si>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</si>
  <si>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</si>
  <si>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</si>
  <si>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</si>
  <si>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</si>
  <si>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</si>
  <si>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</si>
  <si>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</si>
  <si>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</si>
  <si>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</si>
  <si>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</si>
  <si>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</si>
  <si>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山口県周防大島町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</si>
  <si>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</si>
  <si>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</si>
  <si>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</si>
  <si>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</si>
  <si>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</si>
  <si>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</si>
  <si>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</si>
  <si>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</si>
  <si>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</si>
  <si>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</si>
  <si>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</si>
  <si>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</si>
  <si>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</si>
  <si>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</si>
  <si>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</si>
  <si>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</si>
  <si>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</si>
  <si>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</si>
  <si>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</si>
  <si>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</si>
  <si>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</si>
  <si>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</si>
  <si>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</si>
  <si>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</si>
  <si>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</si>
  <si>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</si>
  <si>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</si>
  <si>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</si>
  <si>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</si>
  <si>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</si>
  <si>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</si>
  <si>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</si>
  <si>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</si>
  <si>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</si>
  <si>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</si>
  <si>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</si>
  <si>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</si>
  <si>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</si>
  <si>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</si>
  <si>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</si>
  <si>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</si>
  <si>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</si>
  <si>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</si>
  <si>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</si>
  <si>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</si>
  <si>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</si>
  <si>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</si>
  <si>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</si>
  <si>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</si>
  <si>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</si>
  <si>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</si>
  <si>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</si>
  <si>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</si>
  <si>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</si>
  <si>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</si>
  <si>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</si>
  <si>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</si>
  <si>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</si>
  <si>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</si>
  <si>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</si>
  <si>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</si>
  <si>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</si>
  <si>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</si>
  <si>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</si>
  <si>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</si>
  <si>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</si>
  <si>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</si>
  <si>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</si>
  <si>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</si>
  <si>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</si>
  <si>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</si>
  <si>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</si>
  <si>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</si>
  <si>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</si>
  <si>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</si>
  <si>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</si>
  <si>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</si>
  <si>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</si>
  <si>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</si>
  <si>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</si>
  <si>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</si>
  <si>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</si>
  <si>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</si>
  <si>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</si>
  <si>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</si>
  <si>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</si>
  <si>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</si>
  <si>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</si>
  <si>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</si>
  <si>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</si>
  <si>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</si>
  <si>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</si>
  <si>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</si>
  <si>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</si>
  <si>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</si>
  <si>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</si>
  <si>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</si>
  <si>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</si>
  <si>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</si>
  <si>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</si>
  <si>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</si>
  <si>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</si>
  <si>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</si>
  <si>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</si>
  <si>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</si>
  <si>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</si>
  <si>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</si>
  <si>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</si>
  <si>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</si>
  <si>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</si>
  <si>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</si>
  <si>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</si>
  <si>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</si>
  <si>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</si>
  <si>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</si>
  <si>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</si>
  <si>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</si>
  <si>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</si>
  <si>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</si>
  <si>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</si>
  <si>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</si>
  <si>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</si>
  <si>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</si>
  <si>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</si>
  <si>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</si>
  <si>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</si>
  <si>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</si>
  <si>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</si>
  <si>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</si>
  <si>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</si>
  <si>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</si>
  <si>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</si>
  <si>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</si>
  <si>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</si>
  <si>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</si>
  <si>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</si>
  <si>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</si>
  <si>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</si>
  <si>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</si>
  <si>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</si>
  <si>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</si>
  <si>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</si>
  <si>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</si>
  <si>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</si>
  <si>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</si>
  <si>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</si>
  <si>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</si>
  <si>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</si>
  <si>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山口県周防大島町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</si>
  <si>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</si>
  <si>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</si>
  <si>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</si>
  <si>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</si>
  <si>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</si>
  <si>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</si>
  <si>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</si>
  <si>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</si>
  <si>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</si>
  <si>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</si>
  <si>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</si>
  <si>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</si>
  <si>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</si>
  <si>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</si>
  <si>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</si>
  <si>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</si>
  <si>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</si>
  <si>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</si>
  <si>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</si>
  <si>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</si>
  <si>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大島自動車センター</t>
  </si>
  <si>
    <t>　-</t>
  </si>
  <si>
    <t>-</t>
  </si>
  <si>
    <t>東和ふるさとセンター</t>
  </si>
  <si>
    <t>サザンセトとうわ</t>
  </si>
  <si>
    <t>山口県大島郡国際文化協会</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</si>
  <si>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</si>
  <si>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</si>
  <si>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</si>
  <si>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</si>
  <si>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</si>
  <si>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</si>
  <si>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</si>
  <si>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</si>
  <si>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</si>
  <si>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</si>
  <si>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</si>
  <si>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</si>
  <si>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</si>
  <si>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</si>
  <si>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</si>
  <si>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</si>
  <si>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介護保険事業特別会計（保険事業勘定）</t>
    <phoneticPr fontId="5"/>
  </si>
  <si>
    <t>後期高齢者医療事業特別会計</t>
    <phoneticPr fontId="5"/>
  </si>
  <si>
    <t>介護保険事業特別会計（介護サービス勘定）</t>
    <phoneticPr fontId="5"/>
  </si>
  <si>
    <t>水道事業特別会計</t>
    <phoneticPr fontId="5"/>
  </si>
  <si>
    <t>法適用企業</t>
    <phoneticPr fontId="5"/>
  </si>
  <si>
    <t>病院事業特別会計</t>
    <phoneticPr fontId="5"/>
  </si>
  <si>
    <t>簡易水道事業特別会計</t>
    <phoneticPr fontId="5"/>
  </si>
  <si>
    <t>法非適用企業</t>
    <phoneticPr fontId="5"/>
  </si>
  <si>
    <t>下水道事業特別会計</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</si>
  <si>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</si>
  <si>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</si>
  <si>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</si>
  <si>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</si>
  <si>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</si>
  <si>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</si>
  <si>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</si>
  <si>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</si>
  <si>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</si>
  <si>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</si>
  <si>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</si>
  <si>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</si>
  <si>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</si>
  <si>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</si>
  <si>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</si>
  <si>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柳井広域水道企業団（水道用水供給事業会計）</t>
  </si>
  <si>
    <t>-</t>
    <phoneticPr fontId="2"/>
  </si>
  <si>
    <t>法適用企業</t>
  </si>
  <si>
    <t>柳井地区広域消防組合一般会計</t>
  </si>
  <si>
    <t>山口県市町総合事務局組合一般会計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</si>
  <si>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</si>
  <si>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</si>
  <si>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</si>
  <si>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</si>
  <si>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</si>
  <si>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</si>
  <si>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</si>
  <si>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</si>
  <si>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</si>
  <si>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</si>
  <si>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</si>
  <si>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</si>
  <si>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</si>
  <si>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</si>
  <si>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</si>
  <si>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</si>
  <si>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</si>
  <si>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</si>
  <si>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</si>
  <si>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</si>
  <si>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</si>
  <si>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</si>
  <si>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</si>
  <si>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</si>
  <si>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</si>
  <si>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</si>
  <si>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</si>
  <si>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</si>
  <si>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</si>
  <si>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</si>
  <si>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</si>
  <si>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</si>
  <si>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</si>
  <si>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</si>
  <si>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</si>
  <si>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</si>
  <si>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</si>
  <si>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</si>
  <si>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</si>
  <si>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</si>
  <si>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</si>
  <si>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</si>
  <si>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</si>
  <si>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</si>
  <si>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</si>
  <si>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</si>
  <si>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</si>
  <si>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</si>
  <si>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</si>
  <si>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</si>
  <si>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</si>
  <si>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</si>
  <si>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</si>
  <si>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</si>
  <si>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</si>
  <si>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</si>
  <si>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</si>
  <si>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</si>
  <si>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</si>
  <si>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</si>
  <si>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</si>
  <si>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</si>
  <si>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</si>
  <si>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</si>
  <si>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</si>
  <si>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</si>
  <si>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</si>
  <si>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</si>
  <si>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</si>
  <si>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</si>
  <si>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</si>
  <si>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</si>
  <si>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</si>
  <si>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</si>
  <si>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</si>
  <si>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</si>
  <si>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</si>
  <si>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5"/>
  </si>
  <si>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</si>
  <si>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</si>
  <si>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</si>
  <si>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</si>
  <si>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</si>
  <si>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</si>
  <si>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</si>
  <si>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</si>
  <si>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</si>
  <si>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</si>
  <si>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</si>
  <si>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</si>
  <si>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</si>
  <si>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</si>
  <si>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</si>
  <si>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</si>
  <si>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</si>
  <si>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</si>
  <si>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</si>
  <si>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</si>
  <si>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</si>
  <si>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</si>
  <si>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</si>
  <si>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</si>
  <si>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</si>
  <si>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</si>
  <si>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</si>
  <si>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</si>
  <si>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</si>
  <si>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</si>
  <si>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</si>
  <si>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</si>
  <si>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</si>
  <si>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</si>
  <si>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</si>
  <si>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</si>
  <si>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</si>
  <si>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</si>
  <si>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</si>
  <si>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</si>
  <si>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</si>
  <si>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</si>
  <si>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</si>
  <si>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</si>
  <si>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</si>
  <si>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</si>
  <si>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</si>
  <si>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</si>
  <si>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</si>
  <si>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</si>
  <si>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</si>
  <si>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</si>
  <si>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</si>
  <si>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</si>
  <si>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</si>
  <si>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</si>
  <si>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</si>
  <si>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</si>
  <si>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</si>
  <si>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</si>
  <si>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</si>
  <si>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</si>
  <si>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</si>
  <si>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</si>
  <si>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</si>
  <si>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</si>
  <si>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</si>
  <si>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一般会計</t>
  </si>
  <si>
    <t>介護保険事業特別会計（保険事業勘定）</t>
  </si>
  <si>
    <t>水道事業特別会計</t>
  </si>
  <si>
    <t>国民健康保険事業特別会計</t>
  </si>
  <si>
    <t>後期高齢者医療事業特別会計</t>
  </si>
  <si>
    <t>介護保険事業特別会計（介護サービス勘定）</t>
  </si>
  <si>
    <t>病院事業特別会計</t>
  </si>
  <si>
    <t>簡易水道事業特別会計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</si>
  <si>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</si>
  <si>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</si>
  <si>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</si>
  <si>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</si>
  <si>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</si>
  <si>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</si>
  <si>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</si>
  <si>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</si>
  <si>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</si>
  <si>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</si>
  <si>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</si>
  <si>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</si>
  <si>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</si>
  <si>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</si>
  <si>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</si>
  <si>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</si>
  <si>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</si>
  <si>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</si>
  <si>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</si>
  <si>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</si>
  <si>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</si>
  <si>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</si>
  <si>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</si>
  <si>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</si>
  <si>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</si>
  <si>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</si>
  <si>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</si>
  <si>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</si>
  <si>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</si>
  <si>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</si>
  <si>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</si>
  <si>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</si>
  <si>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</si>
  <si>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</si>
  <si>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</si>
  <si>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</si>
  <si>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福祉振興基金</t>
    <rPh sb="0" eb="2">
      <t>フクシ</t>
    </rPh>
    <rPh sb="2" eb="4">
      <t>シンコウ</t>
    </rPh>
    <rPh sb="4" eb="6">
      <t>キキン</t>
    </rPh>
    <phoneticPr fontId="33"/>
  </si>
  <si>
    <t>まち・ひと・しごと創生基金</t>
    <rPh sb="9" eb="11">
      <t>ソウセイ</t>
    </rPh>
    <rPh sb="11" eb="13">
      <t>キキン</t>
    </rPh>
    <phoneticPr fontId="33"/>
  </si>
  <si>
    <t>ちびっ子医療費助成事業基金</t>
    <rPh sb="3" eb="4">
      <t>コ</t>
    </rPh>
    <rPh sb="4" eb="7">
      <t>イリョウヒ</t>
    </rPh>
    <rPh sb="7" eb="9">
      <t>ジョセイ</t>
    </rPh>
    <rPh sb="9" eb="11">
      <t>ジギョウ</t>
    </rPh>
    <rPh sb="11" eb="13">
      <t>キキン</t>
    </rPh>
    <phoneticPr fontId="33"/>
  </si>
  <si>
    <t>観光振興事業助成基金</t>
    <rPh sb="0" eb="2">
      <t>カンコウ</t>
    </rPh>
    <rPh sb="2" eb="4">
      <t>シンコウ</t>
    </rPh>
    <rPh sb="4" eb="6">
      <t>ジギョウ</t>
    </rPh>
    <rPh sb="6" eb="8">
      <t>ジョセイ</t>
    </rPh>
    <rPh sb="8" eb="10">
      <t>キキン</t>
    </rPh>
    <phoneticPr fontId="33"/>
  </si>
  <si>
    <t>福祉医療費一部負担金助成事業基金</t>
    <rPh sb="0" eb="2">
      <t>フクシ</t>
    </rPh>
    <rPh sb="2" eb="5">
      <t>イリョウヒ</t>
    </rPh>
    <rPh sb="5" eb="7">
      <t>イチブ</t>
    </rPh>
    <rPh sb="7" eb="10">
      <t>フタンキン</t>
    </rPh>
    <rPh sb="10" eb="12">
      <t>ジョセイ</t>
    </rPh>
    <rPh sb="12" eb="14">
      <t>ジギョウ</t>
    </rPh>
    <rPh sb="14" eb="16">
      <t>キキン</t>
    </rPh>
    <phoneticPr fontId="33"/>
  </si>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</sst>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118124</c:v>
                </c:pt>
                <c:pt idx="1">
                  <c:v>101693</c:v>
                </c:pt>
                <c:pt idx="2">
                  <c:v>96635</c:v>
                </c:pt>
                <c:pt idx="3">
                  <c:v>97062</c:v>
                </c:pt>
                <c:pt idx="4">
                  <c:v>106005</c:v>
                </c:pt>
              </c:numCache>
            </c:numRef>
          </c:val>
          <c:smooth val="0"/>
          <c:extLst xmlns:c16r2="http://schemas.microsoft.com/office/drawing/2015/06/chart">
            <c:ext xmlns:c16="http://schemas.microsoft.com/office/drawing/2014/chart" uri="{C3380CC4-5D6E-409C-BE32-E72D297353CC}">
              <c16:uniqueId val="{00000000-FE75-45D6-A448-24163B6F613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115544</c:v>
                </c:pt>
                <c:pt idx="1">
                  <c:v>90847</c:v>
                </c:pt>
                <c:pt idx="2">
                  <c:v>84022</c:v>
                </c:pt>
                <c:pt idx="3">
                  <c:v>66704</c:v>
                </c:pt>
                <c:pt idx="4">
                  <c:v>87919</c:v>
                </c:pt>
              </c:numCache>
            </c:numRef>
          </c:val>
          <c:smooth val="0"/>
          <c:extLst xmlns:c16r2="http://schemas.microsoft.com/office/drawing/2015/06/chart">
            <c:ext xmlns:c16="http://schemas.microsoft.com/office/drawing/2014/chart" uri="{C3380CC4-5D6E-409C-BE32-E72D297353CC}">
              <c16:uniqueId val="{00000001-FE75-45D6-A448-24163B6F6130}"/>
            </c:ext>
          </c:extLst>
        </c:ser>
        <c:dLbls>
          <c:showLegendKey val="0"/>
          <c:showVal val="0"/>
          <c:showCatName val="0"/>
          <c:showSerName val="0"/>
          <c:showPercent val="0"/>
          <c:showBubbleSize val="0"/>
        </c:dLbls>
        <c:marker val="1"/>
        <c:smooth val="0"/>
        <c:axId val="122267904"/>
        <c:axId val="122270080"/>
      </c:lineChart>
      <c:catAx>
        <c:axId val="12226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70080"/>
        <c:crosses val="autoZero"/>
        <c:auto val="1"/>
        <c:lblAlgn val="ctr"/>
        <c:lblOffset val="100"/>
        <c:tickLblSkip val="1"/>
        <c:tickMarkSkip val="1"/>
        <c:noMultiLvlLbl val="0"/>
      </c:catAx>
      <c:valAx>
        <c:axId val="122270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6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7.05</c:v>
                </c:pt>
                <c:pt idx="1">
                  <c:v>6.35</c:v>
                </c:pt>
                <c:pt idx="2">
                  <c:v>7.6</c:v>
                </c:pt>
                <c:pt idx="3">
                  <c:v>3.69</c:v>
                </c:pt>
                <c:pt idx="4">
                  <c:v>5.97</c:v>
                </c:pt>
              </c:numCache>
            </c:numRef>
          </c:val>
          <c:extLst xmlns:c16r2="http://schemas.microsoft.com/office/drawing/2015/06/chart">
            <c:ext xmlns:c16="http://schemas.microsoft.com/office/drawing/2014/chart" uri="{C3380CC4-5D6E-409C-BE32-E72D297353CC}">
              <c16:uniqueId val="{00000000-2969-4848-BA3F-9D7749E5F58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43.97</c:v>
                </c:pt>
                <c:pt idx="1">
                  <c:v>50.02</c:v>
                </c:pt>
                <c:pt idx="2">
                  <c:v>53.85</c:v>
                </c:pt>
                <c:pt idx="3">
                  <c:v>60.62</c:v>
                </c:pt>
                <c:pt idx="4">
                  <c:v>63.65</c:v>
                </c:pt>
              </c:numCache>
            </c:numRef>
          </c:val>
          <c:extLst xmlns:c16r2="http://schemas.microsoft.com/office/drawing/2015/06/chart">
            <c:ext xmlns:c16="http://schemas.microsoft.com/office/drawing/2014/chart" uri="{C3380CC4-5D6E-409C-BE32-E72D297353CC}">
              <c16:uniqueId val="{00000001-2969-4848-BA3F-9D7749E5F585}"/>
            </c:ext>
          </c:extLst>
        </c:ser>
        <c:dLbls>
          <c:showLegendKey val="0"/>
          <c:showVal val="0"/>
          <c:showCatName val="0"/>
          <c:showSerName val="0"/>
          <c:showPercent val="0"/>
          <c:showBubbleSize val="0"/>
        </c:dLbls>
        <c:gapWidth val="250"/>
        <c:overlap val="100"/>
        <c:axId val="38236544"/>
        <c:axId val="3823846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6.34</c:v>
                </c:pt>
                <c:pt idx="1">
                  <c:v>6.07</c:v>
                </c:pt>
                <c:pt idx="2">
                  <c:v>4.8</c:v>
                </c:pt>
                <c:pt idx="3">
                  <c:v>0.47</c:v>
                </c:pt>
                <c:pt idx="4">
                  <c:v>5.27</c:v>
                </c:pt>
              </c:numCache>
            </c:numRef>
          </c:val>
          <c:smooth val="0"/>
          <c:extLst xmlns:c16r2="http://schemas.microsoft.com/office/drawing/2015/06/chart">
            <c:ext xmlns:c16="http://schemas.microsoft.com/office/drawing/2014/chart" uri="{C3380CC4-5D6E-409C-BE32-E72D297353CC}">
              <c16:uniqueId val="{00000002-2969-4848-BA3F-9D7749E5F585}"/>
            </c:ext>
          </c:extLst>
        </c:ser>
        <c:dLbls>
          <c:showLegendKey val="0"/>
          <c:showVal val="0"/>
          <c:showCatName val="0"/>
          <c:showSerName val="0"/>
          <c:showPercent val="0"/>
          <c:showBubbleSize val="0"/>
        </c:dLbls>
        <c:marker val="1"/>
        <c:smooth val="0"/>
        <c:axId val="38236544"/>
        <c:axId val="38238464"/>
      </c:lineChart>
      <c:catAx>
        <c:axId val="382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38464"/>
        <c:crosses val="autoZero"/>
        <c:auto val="1"/>
        <c:lblAlgn val="ctr"/>
        <c:lblOffset val="100"/>
        <c:tickLblSkip val="1"/>
        <c:tickMarkSkip val="1"/>
        <c:noMultiLvlLbl val="0"/>
      </c:catAx>
      <c:valAx>
        <c:axId val="3823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3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[1]データシート!$B$27:$K$27</c:f>
              <c:numCache>
                <c:formatCode>General</c:formatCode>
                <c:ptCount val="10"/>
                <c:pt idx="0">
                  <c:v>#N/A</c:v>
                </c:pt>
                <c:pt idx="1">
                  <c:v>3.51</c:v>
                </c:pt>
                <c:pt idx="2">
                  <c:v>#N/A</c:v>
                </c:pt>
                <c:pt idx="3">
                  <c:v>1.75</c:v>
                </c:pt>
                <c:pt idx="4">
                  <c:v>#N/A</c:v>
                </c:pt>
                <c:pt idx="5">
                  <c:v>1.18</c:v>
                </c:pt>
                <c:pt idx="6">
                  <c:v>#N/A</c:v>
                </c:pt>
                <c:pt idx="7">
                  <c:v>0.76</c:v>
                </c:pt>
                <c:pt idx="8">
                  <c:v>#N/A</c:v>
                </c:pt>
                <c:pt idx="9">
                  <c:v>0</c:v>
                </c:pt>
              </c:numCache>
            </c:numRef>
          </c:val>
          <c:extLst xmlns:c16r2="http://schemas.microsoft.com/office/drawing/2015/06/chart">
            <c:ext xmlns:c16="http://schemas.microsoft.com/office/drawing/2014/chart" uri="{C3380CC4-5D6E-409C-BE32-E72D297353CC}">
              <c16:uniqueId val="{00000000-829F-42E6-8B56-850206F448E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9F-42E6-8B56-850206F448E1}"/>
            </c:ext>
          </c:extLst>
        </c:ser>
        <c:ser>
          <c:idx val="2"/>
          <c:order val="2"/>
          <c:tx>
            <c:strRef>
              <c:f>[1]データシート!$A$29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29F-42E6-8B56-850206F448E1}"/>
            </c:ext>
          </c:extLst>
        </c:ser>
        <c:ser>
          <c:idx val="3"/>
          <c:order val="3"/>
          <c:tx>
            <c:strRef>
              <c:f>[1]データシート!$A$30</c:f>
              <c:strCache>
                <c:ptCount val="1"/>
                <c:pt idx="0">
                  <c:v>病院事業特別会計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829F-42E6-8B56-850206F448E1}"/>
            </c:ext>
          </c:extLst>
        </c:ser>
        <c:ser>
          <c:idx val="4"/>
          <c:order val="4"/>
          <c:tx>
            <c:strRef>
              <c:f>[1]データシート!$A$31</c:f>
              <c:strCache>
                <c:ptCount val="1"/>
                <c:pt idx="0">
                  <c:v>介護保険事業特別会計（介護サービス勘定）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29F-42E6-8B56-850206F448E1}"/>
            </c:ext>
          </c:extLst>
        </c:ser>
        <c:ser>
          <c:idx val="5"/>
          <c:order val="5"/>
          <c:tx>
            <c:strRef>
              <c:f>[1]データシート!$A$32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829F-42E6-8B56-850206F448E1}"/>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1.06</c:v>
                </c:pt>
                <c:pt idx="8">
                  <c:v>#N/A</c:v>
                </c:pt>
                <c:pt idx="9">
                  <c:v>0.53</c:v>
                </c:pt>
              </c:numCache>
            </c:numRef>
          </c:val>
          <c:extLst xmlns:c16r2="http://schemas.microsoft.com/office/drawing/2015/06/chart">
            <c:ext xmlns:c16="http://schemas.microsoft.com/office/drawing/2014/chart" uri="{C3380CC4-5D6E-409C-BE32-E72D297353CC}">
              <c16:uniqueId val="{00000006-829F-42E6-8B56-850206F448E1}"/>
            </c:ext>
          </c:extLst>
        </c:ser>
        <c:ser>
          <c:idx val="7"/>
          <c:order val="7"/>
          <c:tx>
            <c:strRef>
              <c:f>[1]データシート!$A$34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[1]データシート!$B$34:$K$34</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xmlns:c16r2="http://schemas.microsoft.com/office/drawing/2015/06/chart">
            <c:ext xmlns:c16="http://schemas.microsoft.com/office/drawing/2014/chart" uri="{C3380CC4-5D6E-409C-BE32-E72D297353CC}">
              <c16:uniqueId val="{00000007-829F-42E6-8B56-850206F448E1}"/>
            </c:ext>
          </c:extLst>
        </c:ser>
        <c:ser>
          <c:idx val="8"/>
          <c:order val="8"/>
          <c:tx>
            <c:strRef>
              <c:f>[1]データシート!$A$35</c:f>
              <c:strCache>
                <c:ptCount val="1"/>
                <c:pt idx="0">
                  <c:v>介護保険事業特別会計（保険事業勘定）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[1]データシート!$B$35:$K$35</c:f>
              <c:numCache>
                <c:formatCode>General</c:formatCode>
                <c:ptCount val="10"/>
                <c:pt idx="0">
                  <c:v>0</c:v>
                </c:pt>
                <c:pt idx="1">
                  <c:v>0</c:v>
                </c:pt>
                <c:pt idx="2">
                  <c:v>#N/A</c:v>
                </c:pt>
                <c:pt idx="3">
                  <c:v>0.96</c:v>
                </c:pt>
                <c:pt idx="4">
                  <c:v>#N/A</c:v>
                </c:pt>
                <c:pt idx="5">
                  <c:v>0.74</c:v>
                </c:pt>
                <c:pt idx="6">
                  <c:v>#N/A</c:v>
                </c:pt>
                <c:pt idx="7">
                  <c:v>1.21</c:v>
                </c:pt>
                <c:pt idx="8">
                  <c:v>#N/A</c:v>
                </c:pt>
                <c:pt idx="9">
                  <c:v>2.0699999999999998</c:v>
                </c:pt>
              </c:numCache>
            </c:numRef>
          </c:val>
          <c:extLst xmlns:c16r2="http://schemas.microsoft.com/office/drawing/2015/06/chart">
            <c:ext xmlns:c16="http://schemas.microsoft.com/office/drawing/2014/chart" uri="{C3380CC4-5D6E-409C-BE32-E72D297353CC}">
              <c16:uniqueId val="{00000008-829F-42E6-8B56-850206F448E1}"/>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[1]データシート!$B$36:$K$36</c:f>
              <c:numCache>
                <c:formatCode>General</c:formatCode>
                <c:ptCount val="10"/>
                <c:pt idx="0">
                  <c:v>#N/A</c:v>
                </c:pt>
                <c:pt idx="1">
                  <c:v>7.04</c:v>
                </c:pt>
                <c:pt idx="2">
                  <c:v>#N/A</c:v>
                </c:pt>
                <c:pt idx="3">
                  <c:v>6.35</c:v>
                </c:pt>
                <c:pt idx="4">
                  <c:v>#N/A</c:v>
                </c:pt>
                <c:pt idx="5">
                  <c:v>7.59</c:v>
                </c:pt>
                <c:pt idx="6">
                  <c:v>#N/A</c:v>
                </c:pt>
                <c:pt idx="7">
                  <c:v>3.68</c:v>
                </c:pt>
                <c:pt idx="8">
                  <c:v>#N/A</c:v>
                </c:pt>
                <c:pt idx="9">
                  <c:v>5.97</c:v>
                </c:pt>
              </c:numCache>
            </c:numRef>
          </c:val>
          <c:extLst xmlns:c16r2="http://schemas.microsoft.com/office/drawing/2015/06/chart">
            <c:ext xmlns:c16="http://schemas.microsoft.com/office/drawing/2014/chart" uri="{C3380CC4-5D6E-409C-BE32-E72D297353CC}">
              <c16:uniqueId val="{00000009-829F-42E6-8B56-850206F448E1}"/>
            </c:ext>
          </c:extLst>
        </c:ser>
        <c:dLbls>
          <c:showLegendKey val="0"/>
          <c:showVal val="0"/>
          <c:showCatName val="0"/>
          <c:showSerName val="0"/>
          <c:showPercent val="0"/>
          <c:showBubbleSize val="0"/>
        </c:dLbls>
        <c:gapWidth val="150"/>
        <c:overlap val="100"/>
        <c:axId val="38037760"/>
        <c:axId val="38055936"/>
      </c:barChart>
      <c:catAx>
        <c:axId val="380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55936"/>
        <c:crosses val="autoZero"/>
        <c:auto val="1"/>
        <c:lblAlgn val="ctr"/>
        <c:lblOffset val="100"/>
        <c:tickLblSkip val="1"/>
        <c:tickMarkSkip val="1"/>
        <c:noMultiLvlLbl val="0"/>
      </c:catAx>
      <c:valAx>
        <c:axId val="3805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3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[1]データシート!$B$42:$P$42</c:f>
              <c:numCache>
                <c:formatCode>General</c:formatCode>
                <c:ptCount val="15"/>
                <c:pt idx="0">
                  <c:v>0</c:v>
                </c:pt>
                <c:pt idx="1">
                  <c:v>0</c:v>
                </c:pt>
                <c:pt idx="2">
                  <c:v>2166</c:v>
                </c:pt>
                <c:pt idx="3">
                  <c:v>0</c:v>
                </c:pt>
                <c:pt idx="4">
                  <c:v>0</c:v>
                </c:pt>
                <c:pt idx="5">
                  <c:v>2198</c:v>
                </c:pt>
                <c:pt idx="6">
                  <c:v>0</c:v>
                </c:pt>
                <c:pt idx="7">
                  <c:v>0</c:v>
                </c:pt>
                <c:pt idx="8">
                  <c:v>2180</c:v>
                </c:pt>
                <c:pt idx="9">
                  <c:v>0</c:v>
                </c:pt>
                <c:pt idx="10">
                  <c:v>0</c:v>
                </c:pt>
                <c:pt idx="11">
                  <c:v>2108</c:v>
                </c:pt>
                <c:pt idx="12">
                  <c:v>0</c:v>
                </c:pt>
                <c:pt idx="13">
                  <c:v>0</c:v>
                </c:pt>
                <c:pt idx="14">
                  <c:v>2146</c:v>
                </c:pt>
              </c:numCache>
            </c:numRef>
          </c:val>
          <c:extLst xmlns:c16r2="http://schemas.microsoft.com/office/drawing/2015/06/chart">
            <c:ext xmlns:c16="http://schemas.microsoft.com/office/drawing/2014/chart" uri="{C3380CC4-5D6E-409C-BE32-E72D297353CC}">
              <c16:uniqueId val="{00000000-8783-464C-9CF6-A24174F1158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8783-464C-9CF6-A24174F1158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[1]データシート!$B$44:$P$44</c:f>
              <c:numCache>
                <c:formatCode>General</c:formatCode>
                <c:ptCount val="15"/>
                <c:pt idx="0">
                  <c:v>5</c:v>
                </c:pt>
                <c:pt idx="1">
                  <c:v>0</c:v>
                </c:pt>
                <c:pt idx="2">
                  <c:v>0</c:v>
                </c:pt>
                <c:pt idx="3">
                  <c:v>5</c:v>
                </c:pt>
                <c:pt idx="4">
                  <c:v>0</c:v>
                </c:pt>
                <c:pt idx="5">
                  <c:v>0</c:v>
                </c:pt>
                <c:pt idx="6">
                  <c:v>1</c:v>
                </c:pt>
                <c:pt idx="7">
                  <c:v>0</c:v>
                </c:pt>
                <c:pt idx="8">
                  <c:v>0</c:v>
                </c:pt>
                <c:pt idx="9">
                  <c:v>1</c:v>
                </c:pt>
                <c:pt idx="10">
                  <c:v>0</c:v>
                </c:pt>
                <c:pt idx="11">
                  <c:v>0</c:v>
                </c:pt>
                <c:pt idx="12">
                  <c:v>1</c:v>
                </c:pt>
                <c:pt idx="13">
                  <c:v>0</c:v>
                </c:pt>
                <c:pt idx="14">
                  <c:v>0</c:v>
                </c:pt>
              </c:numCache>
            </c:numRef>
          </c:val>
          <c:extLst xmlns:c16r2="http://schemas.microsoft.com/office/drawing/2015/06/chart">
            <c:ext xmlns:c16="http://schemas.microsoft.com/office/drawing/2014/chart" uri="{C3380CC4-5D6E-409C-BE32-E72D297353CC}">
              <c16:uniqueId val="{00000002-8783-464C-9CF6-A24174F1158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[1]データシート!$B$45:$P$45</c:f>
              <c:numCache>
                <c:formatCode>General</c:formatCode>
                <c:ptCount val="15"/>
                <c:pt idx="0">
                  <c:v>42</c:v>
                </c:pt>
                <c:pt idx="1">
                  <c:v>0</c:v>
                </c:pt>
                <c:pt idx="2">
                  <c:v>0</c:v>
                </c:pt>
                <c:pt idx="3">
                  <c:v>29</c:v>
                </c:pt>
                <c:pt idx="4">
                  <c:v>0</c:v>
                </c:pt>
                <c:pt idx="5">
                  <c:v>0</c:v>
                </c:pt>
                <c:pt idx="6">
                  <c:v>36</c:v>
                </c:pt>
                <c:pt idx="7">
                  <c:v>0</c:v>
                </c:pt>
                <c:pt idx="8">
                  <c:v>0</c:v>
                </c:pt>
                <c:pt idx="9">
                  <c:v>46</c:v>
                </c:pt>
                <c:pt idx="10">
                  <c:v>0</c:v>
                </c:pt>
                <c:pt idx="11">
                  <c:v>0</c:v>
                </c:pt>
                <c:pt idx="12">
                  <c:v>37</c:v>
                </c:pt>
                <c:pt idx="13">
                  <c:v>0</c:v>
                </c:pt>
                <c:pt idx="14">
                  <c:v>0</c:v>
                </c:pt>
              </c:numCache>
            </c:numRef>
          </c:val>
          <c:extLst xmlns:c16r2="http://schemas.microsoft.com/office/drawing/2015/06/chart">
            <c:ext xmlns:c16="http://schemas.microsoft.com/office/drawing/2014/chart" uri="{C3380CC4-5D6E-409C-BE32-E72D297353CC}">
              <c16:uniqueId val="{00000003-8783-464C-9CF6-A24174F1158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[1]データシート!$B$46:$P$46</c:f>
              <c:numCache>
                <c:formatCode>General</c:formatCode>
                <c:ptCount val="15"/>
                <c:pt idx="0">
                  <c:v>834</c:v>
                </c:pt>
                <c:pt idx="1">
                  <c:v>0</c:v>
                </c:pt>
                <c:pt idx="2">
                  <c:v>0</c:v>
                </c:pt>
                <c:pt idx="3">
                  <c:v>847</c:v>
                </c:pt>
                <c:pt idx="4">
                  <c:v>0</c:v>
                </c:pt>
                <c:pt idx="5">
                  <c:v>0</c:v>
                </c:pt>
                <c:pt idx="6">
                  <c:v>880</c:v>
                </c:pt>
                <c:pt idx="7">
                  <c:v>0</c:v>
                </c:pt>
                <c:pt idx="8">
                  <c:v>0</c:v>
                </c:pt>
                <c:pt idx="9">
                  <c:v>878</c:v>
                </c:pt>
                <c:pt idx="10">
                  <c:v>0</c:v>
                </c:pt>
                <c:pt idx="11">
                  <c:v>0</c:v>
                </c:pt>
                <c:pt idx="12">
                  <c:v>958</c:v>
                </c:pt>
                <c:pt idx="13">
                  <c:v>0</c:v>
                </c:pt>
                <c:pt idx="14">
                  <c:v>0</c:v>
                </c:pt>
              </c:numCache>
            </c:numRef>
          </c:val>
          <c:extLst xmlns:c16r2="http://schemas.microsoft.com/office/drawing/2015/06/chart">
            <c:ext xmlns:c16="http://schemas.microsoft.com/office/drawing/2014/chart" uri="{C3380CC4-5D6E-409C-BE32-E72D297353CC}">
              <c16:uniqueId val="{00000004-8783-464C-9CF6-A24174F1158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8783-464C-9CF6-A24174F1158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8783-464C-9CF6-A24174F1158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[1]データシート!$B$49:$P$49</c:f>
              <c:numCache>
                <c:formatCode>General</c:formatCode>
                <c:ptCount val="15"/>
                <c:pt idx="0">
                  <c:v>2298</c:v>
                </c:pt>
                <c:pt idx="1">
                  <c:v>0</c:v>
                </c:pt>
                <c:pt idx="2">
                  <c:v>0</c:v>
                </c:pt>
                <c:pt idx="3">
                  <c:v>2236</c:v>
                </c:pt>
                <c:pt idx="4">
                  <c:v>0</c:v>
                </c:pt>
                <c:pt idx="5">
                  <c:v>0</c:v>
                </c:pt>
                <c:pt idx="6">
                  <c:v>2131</c:v>
                </c:pt>
                <c:pt idx="7">
                  <c:v>0</c:v>
                </c:pt>
                <c:pt idx="8">
                  <c:v>0</c:v>
                </c:pt>
                <c:pt idx="9">
                  <c:v>2020</c:v>
                </c:pt>
                <c:pt idx="10">
                  <c:v>0</c:v>
                </c:pt>
                <c:pt idx="11">
                  <c:v>0</c:v>
                </c:pt>
                <c:pt idx="12">
                  <c:v>1977</c:v>
                </c:pt>
                <c:pt idx="13">
                  <c:v>0</c:v>
                </c:pt>
                <c:pt idx="14">
                  <c:v>0</c:v>
                </c:pt>
              </c:numCache>
            </c:numRef>
          </c:val>
          <c:extLst xmlns:c16r2="http://schemas.microsoft.com/office/drawing/2015/06/chart">
            <c:ext xmlns:c16="http://schemas.microsoft.com/office/drawing/2014/chart" uri="{C3380CC4-5D6E-409C-BE32-E72D297353CC}">
              <c16:uniqueId val="{00000007-8783-464C-9CF6-A24174F1158B}"/>
            </c:ext>
          </c:extLst>
        </c:ser>
        <c:dLbls>
          <c:showLegendKey val="0"/>
          <c:showVal val="0"/>
          <c:showCatName val="0"/>
          <c:showSerName val="0"/>
          <c:showPercent val="0"/>
          <c:showBubbleSize val="0"/>
        </c:dLbls>
        <c:gapWidth val="100"/>
        <c:overlap val="100"/>
        <c:axId val="35046528"/>
        <c:axId val="350484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[1]データシート!$B$50:$P$50</c:f>
              <c:numCache>
                <c:formatCode>General</c:formatCode>
                <c:ptCount val="15"/>
                <c:pt idx="0">
                  <c:v>#N/A</c:v>
                </c:pt>
                <c:pt idx="1">
                  <c:v>1013</c:v>
                </c:pt>
                <c:pt idx="2">
                  <c:v>#N/A</c:v>
                </c:pt>
                <c:pt idx="3">
                  <c:v>#N/A</c:v>
                </c:pt>
                <c:pt idx="4">
                  <c:v>919</c:v>
                </c:pt>
                <c:pt idx="5">
                  <c:v>#N/A</c:v>
                </c:pt>
                <c:pt idx="6">
                  <c:v>#N/A</c:v>
                </c:pt>
                <c:pt idx="7">
                  <c:v>868</c:v>
                </c:pt>
                <c:pt idx="8">
                  <c:v>#N/A</c:v>
                </c:pt>
                <c:pt idx="9">
                  <c:v>#N/A</c:v>
                </c:pt>
                <c:pt idx="10">
                  <c:v>837</c:v>
                </c:pt>
                <c:pt idx="11">
                  <c:v>#N/A</c:v>
                </c:pt>
                <c:pt idx="12">
                  <c:v>#N/A</c:v>
                </c:pt>
                <c:pt idx="13">
                  <c:v>827</c:v>
                </c:pt>
                <c:pt idx="14">
                  <c:v>#N/A</c:v>
                </c:pt>
              </c:numCache>
            </c:numRef>
          </c:val>
          <c:smooth val="0"/>
          <c:extLst xmlns:c16r2="http://schemas.microsoft.com/office/drawing/2015/06/chart">
            <c:ext xmlns:c16="http://schemas.microsoft.com/office/drawing/2014/chart" uri="{C3380CC4-5D6E-409C-BE32-E72D297353CC}">
              <c16:uniqueId val="{00000008-8783-464C-9CF6-A24174F1158B}"/>
            </c:ext>
          </c:extLst>
        </c:ser>
        <c:dLbls>
          <c:showLegendKey val="0"/>
          <c:showVal val="0"/>
          <c:showCatName val="0"/>
          <c:showSerName val="0"/>
          <c:showPercent val="0"/>
          <c:showBubbleSize val="0"/>
        </c:dLbls>
        <c:marker val="1"/>
        <c:smooth val="0"/>
        <c:axId val="35046528"/>
        <c:axId val="35048448"/>
      </c:lineChart>
      <c:catAx>
        <c:axId val="350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8448"/>
        <c:crosses val="autoZero"/>
        <c:auto val="1"/>
        <c:lblAlgn val="ctr"/>
        <c:lblOffset val="100"/>
        <c:tickLblSkip val="1"/>
        <c:tickMarkSkip val="1"/>
        <c:noMultiLvlLbl val="0"/>
      </c:catAx>
      <c:valAx>
        <c:axId val="3504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[1]データシート!$B$56:$P$56</c:f>
              <c:numCache>
                <c:formatCode>General</c:formatCode>
                <c:ptCount val="15"/>
                <c:pt idx="0">
                  <c:v>0</c:v>
                </c:pt>
                <c:pt idx="1">
                  <c:v>0</c:v>
                </c:pt>
                <c:pt idx="2">
                  <c:v>20937</c:v>
                </c:pt>
                <c:pt idx="3">
                  <c:v>0</c:v>
                </c:pt>
                <c:pt idx="4">
                  <c:v>0</c:v>
                </c:pt>
                <c:pt idx="5">
                  <c:v>20388</c:v>
                </c:pt>
                <c:pt idx="6">
                  <c:v>0</c:v>
                </c:pt>
                <c:pt idx="7">
                  <c:v>0</c:v>
                </c:pt>
                <c:pt idx="8">
                  <c:v>19537</c:v>
                </c:pt>
                <c:pt idx="9">
                  <c:v>0</c:v>
                </c:pt>
                <c:pt idx="10">
                  <c:v>0</c:v>
                </c:pt>
                <c:pt idx="11">
                  <c:v>18911</c:v>
                </c:pt>
                <c:pt idx="12">
                  <c:v>0</c:v>
                </c:pt>
                <c:pt idx="13">
                  <c:v>0</c:v>
                </c:pt>
                <c:pt idx="14">
                  <c:v>18442</c:v>
                </c:pt>
              </c:numCache>
            </c:numRef>
          </c:val>
          <c:extLst xmlns:c16r2="http://schemas.microsoft.com/office/drawing/2015/06/chart">
            <c:ext xmlns:c16="http://schemas.microsoft.com/office/drawing/2014/chart" uri="{C3380CC4-5D6E-409C-BE32-E72D297353CC}">
              <c16:uniqueId val="{00000000-5FBC-4313-8D70-F9FC657A272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[1]データシート!$B$57:$P$57</c:f>
              <c:numCache>
                <c:formatCode>General</c:formatCode>
                <c:ptCount val="15"/>
                <c:pt idx="0">
                  <c:v>0</c:v>
                </c:pt>
                <c:pt idx="1">
                  <c:v>0</c:v>
                </c:pt>
                <c:pt idx="2">
                  <c:v>774</c:v>
                </c:pt>
                <c:pt idx="3">
                  <c:v>0</c:v>
                </c:pt>
                <c:pt idx="4">
                  <c:v>0</c:v>
                </c:pt>
                <c:pt idx="5">
                  <c:v>702</c:v>
                </c:pt>
                <c:pt idx="6">
                  <c:v>0</c:v>
                </c:pt>
                <c:pt idx="7">
                  <c:v>0</c:v>
                </c:pt>
                <c:pt idx="8">
                  <c:v>624</c:v>
                </c:pt>
                <c:pt idx="9">
                  <c:v>0</c:v>
                </c:pt>
                <c:pt idx="10">
                  <c:v>0</c:v>
                </c:pt>
                <c:pt idx="11">
                  <c:v>564</c:v>
                </c:pt>
                <c:pt idx="12">
                  <c:v>0</c:v>
                </c:pt>
                <c:pt idx="13">
                  <c:v>0</c:v>
                </c:pt>
                <c:pt idx="14">
                  <c:v>514</c:v>
                </c:pt>
              </c:numCache>
            </c:numRef>
          </c:val>
          <c:extLst xmlns:c16r2="http://schemas.microsoft.com/office/drawing/2015/06/chart">
            <c:ext xmlns:c16="http://schemas.microsoft.com/office/drawing/2014/chart" uri="{C3380CC4-5D6E-409C-BE32-E72D297353CC}">
              <c16:uniqueId val="{00000001-5FBC-4313-8D70-F9FC657A272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[1]データシート!$B$58:$P$58</c:f>
              <c:numCache>
                <c:formatCode>General</c:formatCode>
                <c:ptCount val="15"/>
                <c:pt idx="0">
                  <c:v>0</c:v>
                </c:pt>
                <c:pt idx="1">
                  <c:v>0</c:v>
                </c:pt>
                <c:pt idx="2">
                  <c:v>5932</c:v>
                </c:pt>
                <c:pt idx="3">
                  <c:v>0</c:v>
                </c:pt>
                <c:pt idx="4">
                  <c:v>0</c:v>
                </c:pt>
                <c:pt idx="5">
                  <c:v>6437</c:v>
                </c:pt>
                <c:pt idx="6">
                  <c:v>0</c:v>
                </c:pt>
                <c:pt idx="7">
                  <c:v>0</c:v>
                </c:pt>
                <c:pt idx="8">
                  <c:v>6781</c:v>
                </c:pt>
                <c:pt idx="9">
                  <c:v>0</c:v>
                </c:pt>
                <c:pt idx="10">
                  <c:v>0</c:v>
                </c:pt>
                <c:pt idx="11">
                  <c:v>7207</c:v>
                </c:pt>
                <c:pt idx="12">
                  <c:v>0</c:v>
                </c:pt>
                <c:pt idx="13">
                  <c:v>0</c:v>
                </c:pt>
                <c:pt idx="14">
                  <c:v>7397</c:v>
                </c:pt>
              </c:numCache>
            </c:numRef>
          </c:val>
          <c:extLst xmlns:c16r2="http://schemas.microsoft.com/office/drawing/2015/06/chart">
            <c:ext xmlns:c16="http://schemas.microsoft.com/office/drawing/2014/chart" uri="{C3380CC4-5D6E-409C-BE32-E72D297353CC}">
              <c16:uniqueId val="{00000002-5FBC-4313-8D70-F9FC657A272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5FBC-4313-8D70-F9FC657A272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5FBC-4313-8D70-F9FC657A272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5FBC-4313-8D70-F9FC657A272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[1]データシート!$B$62:$P$62</c:f>
              <c:numCache>
                <c:formatCode>General</c:formatCode>
                <c:ptCount val="15"/>
                <c:pt idx="0">
                  <c:v>2207</c:v>
                </c:pt>
                <c:pt idx="1">
                  <c:v>0</c:v>
                </c:pt>
                <c:pt idx="2">
                  <c:v>0</c:v>
                </c:pt>
                <c:pt idx="3">
                  <c:v>2012</c:v>
                </c:pt>
                <c:pt idx="4">
                  <c:v>0</c:v>
                </c:pt>
                <c:pt idx="5">
                  <c:v>0</c:v>
                </c:pt>
                <c:pt idx="6">
                  <c:v>1882</c:v>
                </c:pt>
                <c:pt idx="7">
                  <c:v>0</c:v>
                </c:pt>
                <c:pt idx="8">
                  <c:v>0</c:v>
                </c:pt>
                <c:pt idx="9">
                  <c:v>1777</c:v>
                </c:pt>
                <c:pt idx="10">
                  <c:v>0</c:v>
                </c:pt>
                <c:pt idx="11">
                  <c:v>0</c:v>
                </c:pt>
                <c:pt idx="12">
                  <c:v>1652</c:v>
                </c:pt>
                <c:pt idx="13">
                  <c:v>0</c:v>
                </c:pt>
                <c:pt idx="14">
                  <c:v>0</c:v>
                </c:pt>
              </c:numCache>
            </c:numRef>
          </c:val>
          <c:extLst xmlns:c16r2="http://schemas.microsoft.com/office/drawing/2015/06/chart">
            <c:ext xmlns:c16="http://schemas.microsoft.com/office/drawing/2014/chart" uri="{C3380CC4-5D6E-409C-BE32-E72D297353CC}">
              <c16:uniqueId val="{00000006-5FBC-4313-8D70-F9FC657A272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[1]データシート!$B$63:$P$63</c:f>
              <c:numCache>
                <c:formatCode>General</c:formatCode>
                <c:ptCount val="15"/>
                <c:pt idx="0">
                  <c:v>232</c:v>
                </c:pt>
                <c:pt idx="1">
                  <c:v>0</c:v>
                </c:pt>
                <c:pt idx="2">
                  <c:v>0</c:v>
                </c:pt>
                <c:pt idx="3">
                  <c:v>324</c:v>
                </c:pt>
                <c:pt idx="4">
                  <c:v>0</c:v>
                </c:pt>
                <c:pt idx="5">
                  <c:v>0</c:v>
                </c:pt>
                <c:pt idx="6">
                  <c:v>281</c:v>
                </c:pt>
                <c:pt idx="7">
                  <c:v>0</c:v>
                </c:pt>
                <c:pt idx="8">
                  <c:v>0</c:v>
                </c:pt>
                <c:pt idx="9">
                  <c:v>230</c:v>
                </c:pt>
                <c:pt idx="10">
                  <c:v>0</c:v>
                </c:pt>
                <c:pt idx="11">
                  <c:v>0</c:v>
                </c:pt>
                <c:pt idx="12">
                  <c:v>202</c:v>
                </c:pt>
                <c:pt idx="13">
                  <c:v>0</c:v>
                </c:pt>
                <c:pt idx="14">
                  <c:v>0</c:v>
                </c:pt>
              </c:numCache>
            </c:numRef>
          </c:val>
          <c:extLst xmlns:c16r2="http://schemas.microsoft.com/office/drawing/2015/06/chart">
            <c:ext xmlns:c16="http://schemas.microsoft.com/office/drawing/2014/chart" uri="{C3380CC4-5D6E-409C-BE32-E72D297353CC}">
              <c16:uniqueId val="{00000007-5FBC-4313-8D70-F9FC657A272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[1]データシート!$B$64:$P$64</c:f>
              <c:numCache>
                <c:formatCode>General</c:formatCode>
                <c:ptCount val="15"/>
                <c:pt idx="0">
                  <c:v>11596</c:v>
                </c:pt>
                <c:pt idx="1">
                  <c:v>0</c:v>
                </c:pt>
                <c:pt idx="2">
                  <c:v>0</c:v>
                </c:pt>
                <c:pt idx="3">
                  <c:v>11403</c:v>
                </c:pt>
                <c:pt idx="4">
                  <c:v>0</c:v>
                </c:pt>
                <c:pt idx="5">
                  <c:v>0</c:v>
                </c:pt>
                <c:pt idx="6">
                  <c:v>11014</c:v>
                </c:pt>
                <c:pt idx="7">
                  <c:v>0</c:v>
                </c:pt>
                <c:pt idx="8">
                  <c:v>0</c:v>
                </c:pt>
                <c:pt idx="9">
                  <c:v>10963</c:v>
                </c:pt>
                <c:pt idx="10">
                  <c:v>0</c:v>
                </c:pt>
                <c:pt idx="11">
                  <c:v>0</c:v>
                </c:pt>
                <c:pt idx="12">
                  <c:v>11169</c:v>
                </c:pt>
                <c:pt idx="13">
                  <c:v>0</c:v>
                </c:pt>
                <c:pt idx="14">
                  <c:v>0</c:v>
                </c:pt>
              </c:numCache>
            </c:numRef>
          </c:val>
          <c:extLst xmlns:c16r2="http://schemas.microsoft.com/office/drawing/2015/06/chart">
            <c:ext xmlns:c16="http://schemas.microsoft.com/office/drawing/2014/chart" uri="{C3380CC4-5D6E-409C-BE32-E72D297353CC}">
              <c16:uniqueId val="{00000008-5FBC-4313-8D70-F9FC657A272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[1]データシート!$B$65:$P$65</c:f>
              <c:numCache>
                <c:formatCode>General</c:formatCode>
                <c:ptCount val="15"/>
                <c:pt idx="0">
                  <c:v>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5FBC-4313-8D70-F9FC657A272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[1]データシート!$B$66:$P$66</c:f>
              <c:numCache>
                <c:formatCode>General</c:formatCode>
                <c:ptCount val="15"/>
                <c:pt idx="0">
                  <c:v>19922</c:v>
                </c:pt>
                <c:pt idx="1">
                  <c:v>0</c:v>
                </c:pt>
                <c:pt idx="2">
                  <c:v>0</c:v>
                </c:pt>
                <c:pt idx="3">
                  <c:v>19060</c:v>
                </c:pt>
                <c:pt idx="4">
                  <c:v>0</c:v>
                </c:pt>
                <c:pt idx="5">
                  <c:v>0</c:v>
                </c:pt>
                <c:pt idx="6">
                  <c:v>18220</c:v>
                </c:pt>
                <c:pt idx="7">
                  <c:v>0</c:v>
                </c:pt>
                <c:pt idx="8">
                  <c:v>0</c:v>
                </c:pt>
                <c:pt idx="9">
                  <c:v>17254</c:v>
                </c:pt>
                <c:pt idx="10">
                  <c:v>0</c:v>
                </c:pt>
                <c:pt idx="11">
                  <c:v>0</c:v>
                </c:pt>
                <c:pt idx="12">
                  <c:v>16624</c:v>
                </c:pt>
                <c:pt idx="13">
                  <c:v>0</c:v>
                </c:pt>
                <c:pt idx="14">
                  <c:v>0</c:v>
                </c:pt>
              </c:numCache>
            </c:numRef>
          </c:val>
          <c:extLst xmlns:c16r2="http://schemas.microsoft.com/office/drawing/2015/06/chart">
            <c:ext xmlns:c16="http://schemas.microsoft.com/office/drawing/2014/chart" uri="{C3380CC4-5D6E-409C-BE32-E72D297353CC}">
              <c16:uniqueId val="{0000000A-5FBC-4313-8D70-F9FC657A272A}"/>
            </c:ext>
          </c:extLst>
        </c:ser>
        <c:dLbls>
          <c:showLegendKey val="0"/>
          <c:showVal val="0"/>
          <c:showCatName val="0"/>
          <c:showSerName val="0"/>
          <c:showPercent val="0"/>
          <c:showBubbleSize val="0"/>
        </c:dLbls>
        <c:gapWidth val="100"/>
        <c:overlap val="100"/>
        <c:axId val="38887424"/>
        <c:axId val="388893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[1]データシート!$B$67:$P$67</c:f>
              <c:numCache>
                <c:formatCode>General</c:formatCode>
                <c:ptCount val="15"/>
                <c:pt idx="0">
                  <c:v>#N/A</c:v>
                </c:pt>
                <c:pt idx="1">
                  <c:v>6319</c:v>
                </c:pt>
                <c:pt idx="2">
                  <c:v>#N/A</c:v>
                </c:pt>
                <c:pt idx="3">
                  <c:v>#N/A</c:v>
                </c:pt>
                <c:pt idx="4">
                  <c:v>5271</c:v>
                </c:pt>
                <c:pt idx="5">
                  <c:v>#N/A</c:v>
                </c:pt>
                <c:pt idx="6">
                  <c:v>#N/A</c:v>
                </c:pt>
                <c:pt idx="7">
                  <c:v>4455</c:v>
                </c:pt>
                <c:pt idx="8">
                  <c:v>#N/A</c:v>
                </c:pt>
                <c:pt idx="9">
                  <c:v>#N/A</c:v>
                </c:pt>
                <c:pt idx="10">
                  <c:v>3542</c:v>
                </c:pt>
                <c:pt idx="11">
                  <c:v>#N/A</c:v>
                </c:pt>
                <c:pt idx="12">
                  <c:v>#N/A</c:v>
                </c:pt>
                <c:pt idx="13">
                  <c:v>3294</c:v>
                </c:pt>
                <c:pt idx="14">
                  <c:v>#N/A</c:v>
                </c:pt>
              </c:numCache>
            </c:numRef>
          </c:val>
          <c:smooth val="0"/>
          <c:extLst xmlns:c16r2="http://schemas.microsoft.com/office/drawing/2015/06/chart">
            <c:ext xmlns:c16="http://schemas.microsoft.com/office/drawing/2014/chart" uri="{C3380CC4-5D6E-409C-BE32-E72D297353CC}">
              <c16:uniqueId val="{0000000B-5FBC-4313-8D70-F9FC657A272A}"/>
            </c:ext>
          </c:extLst>
        </c:ser>
        <c:dLbls>
          <c:showLegendKey val="0"/>
          <c:showVal val="0"/>
          <c:showCatName val="0"/>
          <c:showSerName val="0"/>
          <c:showPercent val="0"/>
          <c:showBubbleSize val="0"/>
        </c:dLbls>
        <c:marker val="1"/>
        <c:smooth val="0"/>
        <c:axId val="38887424"/>
        <c:axId val="38889344"/>
      </c:lineChart>
      <c:catAx>
        <c:axId val="388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89344"/>
        <c:crosses val="autoZero"/>
        <c:auto val="1"/>
        <c:lblAlgn val="ctr"/>
        <c:lblOffset val="100"/>
        <c:tickLblSkip val="1"/>
        <c:tickMarkSkip val="1"/>
        <c:noMultiLvlLbl val="0"/>
      </c:catAx>
      <c:valAx>
        <c:axId val="3888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8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5175</c:v>
                </c:pt>
                <c:pt idx="1">
                  <c:v>5608</c:v>
                </c:pt>
                <c:pt idx="2">
                  <c:v>5885</c:v>
                </c:pt>
              </c:numCache>
            </c:numRef>
          </c:val>
          <c:extLst xmlns:c16r2="http://schemas.microsoft.com/office/drawing/2015/06/chart">
            <c:ext xmlns:c16="http://schemas.microsoft.com/office/drawing/2014/chart" uri="{C3380CC4-5D6E-409C-BE32-E72D297353CC}">
              <c16:uniqueId val="{00000000-1B02-44A0-AF6B-10EAE66BF2F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603</c:v>
                </c:pt>
                <c:pt idx="1">
                  <c:v>604</c:v>
                </c:pt>
                <c:pt idx="2">
                  <c:v>469</c:v>
                </c:pt>
              </c:numCache>
            </c:numRef>
          </c:val>
          <c:extLst xmlns:c16r2="http://schemas.microsoft.com/office/drawing/2015/06/chart">
            <c:ext xmlns:c16="http://schemas.microsoft.com/office/drawing/2014/chart" uri="{C3380CC4-5D6E-409C-BE32-E72D297353CC}">
              <c16:uniqueId val="{00000001-1B02-44A0-AF6B-10EAE66BF2F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880</c:v>
                </c:pt>
                <c:pt idx="1">
                  <c:v>928</c:v>
                </c:pt>
                <c:pt idx="2">
                  <c:v>850</c:v>
                </c:pt>
              </c:numCache>
            </c:numRef>
          </c:val>
          <c:extLst xmlns:c16r2="http://schemas.microsoft.com/office/drawing/2015/06/chart">
            <c:ext xmlns:c16="http://schemas.microsoft.com/office/drawing/2014/chart" uri="{C3380CC4-5D6E-409C-BE32-E72D297353CC}">
              <c16:uniqueId val="{00000002-1B02-44A0-AF6B-10EAE66BF2FC}"/>
            </c:ext>
          </c:extLst>
        </c:ser>
        <c:dLbls>
          <c:showLegendKey val="0"/>
          <c:showVal val="0"/>
          <c:showCatName val="0"/>
          <c:showSerName val="0"/>
          <c:showPercent val="0"/>
          <c:showBubbleSize val="0"/>
        </c:dLbls>
        <c:gapWidth val="120"/>
        <c:overlap val="100"/>
        <c:axId val="38646912"/>
        <c:axId val="38648448"/>
      </c:barChart>
      <c:catAx>
        <c:axId val="386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48448"/>
        <c:crosses val="autoZero"/>
        <c:auto val="1"/>
        <c:lblAlgn val="ctr"/>
        <c:lblOffset val="100"/>
        <c:tickLblSkip val="1"/>
        <c:tickMarkSkip val="1"/>
        <c:noMultiLvlLbl val="0"/>
      </c:catAx>
      <c:valAx>
        <c:axId val="38648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4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49-4616-957E-7C46FDD39872}"/>
                </c:ext>
                <c:ext xmlns:c15="http://schemas.microsoft.com/office/drawing/2012/chart" uri="{CE6537A1-D6FC-4f65-9D91-7224C49458BB}">
                  <c15:dlblFieldTable>
                    <c15:dlblFTEntry>
                      <c15:txfldGUID>{2FBDEDAC-3CA9-441E-8B1A-2E73EAB8E781}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49-4616-957E-7C46FDD39872}"/>
                </c:ext>
                <c:ext xmlns:c15="http://schemas.microsoft.com/office/drawing/2012/chart" uri="{CE6537A1-D6FC-4f65-9D91-7224C49458BB}">
                  <c15:dlblFieldTable>
                    <c15:dlblFTEntry>
                      <c15:txfldGUID>{BA600700-18CC-4650-9E4D-482EFBF8A879}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49-4616-957E-7C46FDD39872}"/>
                </c:ext>
                <c:ext xmlns:c15="http://schemas.microsoft.com/office/drawing/2012/chart" uri="{CE6537A1-D6FC-4f65-9D91-7224C49458BB}">
                  <c15:dlblFieldTable>
                    <c15:dlblFTEntry>
                      <c15:txfldGUID>{2C225C39-7FCB-4BAA-AA42-8E39050DACF3}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49-4616-957E-7C46FDD39872}"/>
                </c:ext>
                <c:ext xmlns:c15="http://schemas.microsoft.com/office/drawing/2012/chart" uri="{CE6537A1-D6FC-4f65-9D91-7224C49458BB}">
                  <c15:dlblFieldTable>
                    <c15:dlblFTEntry>
                      <c15:txfldGUID>{EE0E02F1-4F41-4B04-9F1A-DFE8A6D8822A}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49-4616-957E-7C46FDD39872}"/>
                </c:ext>
                <c:ext xmlns:c15="http://schemas.microsoft.com/office/drawing/2012/chart" uri="{CE6537A1-D6FC-4f65-9D91-7224C49458BB}">
                  <c15:dlblFieldTable>
                    <c15:dlblFTEntry>
                      <c15:txfldGUID>{25FB1741-5D14-4F49-8503-4D5DB7BC141C}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49-4616-957E-7C46FDD39872}"/>
                </c:ext>
                <c:ext xmlns:c15="http://schemas.microsoft.com/office/drawing/2012/chart" uri="{CE6537A1-D6FC-4f65-9D91-7224C49458BB}">
                  <c15:dlblFieldTable>
                    <c15:dlblFTEntry>
                      <c15:txfldGUID>{327D33FC-3B16-4AF5-9243-BB5FFBB194E1}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49-4616-957E-7C46FDD39872}"/>
                </c:ext>
                <c:ext xmlns:c15="http://schemas.microsoft.com/office/drawing/2012/chart" uri="{CE6537A1-D6FC-4f65-9D91-7224C49458BB}">
                  <c15:layout/>
                  <c15:dlblFieldTable>
                    <c15:dlblFTEntry>
                      <c15:txfldGUID>{D6A6AA67-6EED-4B14-AAE9-C4362DFBE9C1}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49-4616-957E-7C46FDD39872}"/>
                </c:ext>
                <c:ext xmlns:c15="http://schemas.microsoft.com/office/drawing/2012/chart" uri="{CE6537A1-D6FC-4f65-9D91-7224C49458BB}">
                  <c15:layout/>
                  <c15:dlblFieldTable>
                    <c15:dlblFTEntry>
                      <c15:txfldGUID>{BDC28749-3FDD-4136-8BF8-72C336ECADC1}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49-4616-957E-7C46FDD39872}"/>
                </c:ext>
                <c:ext xmlns:c15="http://schemas.microsoft.com/office/drawing/2012/chart" uri="{CE6537A1-D6FC-4f65-9D91-7224C49458BB}">
                  <c15:dlblFieldTable>
                    <c15:dlblFTEntry>
                      <c15:txfldGUID>{384518BE-87AC-44FA-B1C7-62E9A4526C53}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57.8</c:v>
                </c:pt>
                <c:pt idx="24">
                  <c:v>52.9</c:v>
                </c:pt>
              </c:numCache>
            </c:numRef>
          </c:xVal>
          <c:yVal>
            <c:numRef>
              <c:f>公会計指標分析・財政指標組合せ分析表!$BP$51:$DC$51</c:f>
              <c:numCache>
                <c:formatCode>#,##0.0;"▲ "#,##0.0</c:formatCode>
                <c:ptCount val="40"/>
                <c:pt idx="16">
                  <c:v>59.1</c:v>
                </c:pt>
                <c:pt idx="24">
                  <c:v>48.9</c:v>
                </c:pt>
              </c:numCache>
            </c:numRef>
          </c:yVal>
          <c:smooth val="0"/>
          <c:extLst xmlns:c16r2="http://schemas.microsoft.com/office/drawing/2015/06/chart">
            <c:ext xmlns:c16="http://schemas.microsoft.com/office/drawing/2014/chart" uri="{C3380CC4-5D6E-409C-BE32-E72D297353CC}">
              <c16:uniqueId val="{00000009-6A49-4616-957E-7C46FDD398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49-4616-957E-7C46FDD39872}"/>
                </c:ext>
                <c:ext xmlns:c15="http://schemas.microsoft.com/office/drawing/2012/chart" uri="{CE6537A1-D6FC-4f65-9D91-7224C49458BB}">
                  <c15:dlblFieldTable>
                    <c15:dlblFTEntry>
                      <c15:txfldGUID>{B022D84B-54C7-4F8A-84B2-DD58BB3382CF}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49-4616-957E-7C46FDD39872}"/>
                </c:ext>
                <c:ext xmlns:c15="http://schemas.microsoft.com/office/drawing/2012/chart" uri="{CE6537A1-D6FC-4f65-9D91-7224C49458BB}">
                  <c15:dlblFieldTable>
                    <c15:dlblFTEntry>
                      <c15:txfldGUID>{614D86F1-B4BF-4BAD-86B8-662672AA0407}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49-4616-957E-7C46FDD39872}"/>
                </c:ext>
                <c:ext xmlns:c15="http://schemas.microsoft.com/office/drawing/2012/chart" uri="{CE6537A1-D6FC-4f65-9D91-7224C49458BB}">
                  <c15:dlblFieldTable>
                    <c15:dlblFTEntry>
                      <c15:txfldGUID>{86431F50-FFD9-459F-834D-718E3972B49A}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49-4616-957E-7C46FDD39872}"/>
                </c:ext>
                <c:ext xmlns:c15="http://schemas.microsoft.com/office/drawing/2012/chart" uri="{CE6537A1-D6FC-4f65-9D91-7224C49458BB}">
                  <c15:dlblFieldTable>
                    <c15:dlblFTEntry>
                      <c15:txfldGUID>{DAFE8654-FC7A-4262-96DA-E7CFC2130AC2}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49-4616-957E-7C46FDD39872}"/>
                </c:ext>
                <c:ext xmlns:c15="http://schemas.microsoft.com/office/drawing/2012/chart" uri="{CE6537A1-D6FC-4f65-9D91-7224C49458BB}">
                  <c15:dlblFieldTable>
                    <c15:dlblFTEntry>
                      <c15:txfldGUID>{4B4FB873-7D06-4C7C-A9E0-BD45FF7A3F68}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49-4616-957E-7C46FDD39872}"/>
                </c:ext>
                <c:ext xmlns:c15="http://schemas.microsoft.com/office/drawing/2012/chart" uri="{CE6537A1-D6FC-4f65-9D91-7224C49458BB}">
                  <c15:dlblFieldTable>
                    <c15:dlblFTEntry>
                      <c15:txfldGUID>{36A23F16-2C28-4539-B5E0-64A80DE9C990}</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49-4616-957E-7C46FDD39872}"/>
                </c:ext>
                <c:ext xmlns:c15="http://schemas.microsoft.com/office/drawing/2012/chart" uri="{CE6537A1-D6FC-4f65-9D91-7224C49458BB}">
                  <c15:layout/>
                  <c15:dlblFieldTable>
                    <c15:dlblFTEntry>
                      <c15:txfldGUID>{E7A5A7F3-9450-40A6-BBE4-63FEE6678BA2}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49-4616-957E-7C46FDD39872}"/>
                </c:ext>
                <c:ext xmlns:c15="http://schemas.microsoft.com/office/drawing/2012/chart" uri="{CE6537A1-D6FC-4f65-9D91-7224C49458BB}">
                  <c15:layout/>
                  <c15:dlblFieldTable>
                    <c15:dlblFTEntry>
                      <c15:txfldGUID>{338B45B0-B92F-4C65-9EDD-6AECB1D541C4}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49-4616-957E-7C46FDD39872}"/>
                </c:ext>
                <c:ext xmlns:c15="http://schemas.microsoft.com/office/drawing/2012/chart" uri="{CE6537A1-D6FC-4f65-9D91-7224C49458BB}">
                  <c15:dlblFieldTable>
                    <c15:dlblFTEntry>
                      <c15:txfldGUID>{D099416B-099C-4520-9C3C-F5DA1397C800}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numCache>
            </c:numRef>
          </c:xVal>
          <c:yVal>
            <c:numRef>
              <c:f>公会計指標分析・財政指標組合せ分析表!$BP$55:$DC$55</c:f>
              <c:numCache>
                <c:formatCode>#,##0.0;"▲ "#,##0.0</c:formatCode>
                <c:ptCount val="40"/>
                <c:pt idx="16">
                  <c:v>37.200000000000003</c:v>
                </c:pt>
                <c:pt idx="24">
                  <c:v>24</c:v>
                </c:pt>
              </c:numCache>
            </c:numRef>
          </c:yVal>
          <c:smooth val="0"/>
          <c:extLst xmlns:c16r2="http://schemas.microsoft.com/office/drawing/2015/06/chart">
            <c:ext xmlns:c16="http://schemas.microsoft.com/office/drawing/2014/chart" uri="{C3380CC4-5D6E-409C-BE32-E72D297353CC}">
              <c16:uniqueId val="{00000013-6A49-4616-957E-7C46FDD39872}"/>
            </c:ext>
          </c:extLst>
        </c:ser>
        <c:dLbls>
          <c:showLegendKey val="0"/>
          <c:showVal val="1"/>
          <c:showCatName val="0"/>
          <c:showSerName val="0"/>
          <c:showPercent val="0"/>
          <c:showBubbleSize val="0"/>
        </c:dLbls>
        <c:axId val="38347136"/>
        <c:axId val="38349056"/>
      </c:scatterChart>
      <c:valAx>
        <c:axId val="38347136"/>
        <c:scaling>
          <c:orientation val="minMax"/>
          <c:max val="58.300000000000004"/>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49056"/>
        <c:crosses val="autoZero"/>
        <c:crossBetween val="midCat"/>
      </c:valAx>
      <c:valAx>
        <c:axId val="38349056"/>
        <c:scaling>
          <c:orientation val="minMax"/>
          <c:max val="6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347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E9-4073-8EB0-1BBFC43B4C3A}"/>
                </c:ext>
                <c:ext xmlns:c15="http://schemas.microsoft.com/office/drawing/2012/chart" uri="{CE6537A1-D6FC-4f65-9D91-7224C49458BB}">
                  <c15:layout/>
                  <c15:dlblFieldTable>
                    <c15:dlblFTEntry>
                      <c15:txfldGUID>{0FE0F28B-BB8D-47CB-9C9D-5226065CB9AE}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E9-4073-8EB0-1BBFC43B4C3A}"/>
                </c:ext>
                <c:ext xmlns:c15="http://schemas.microsoft.com/office/drawing/2012/chart" uri="{CE6537A1-D6FC-4f65-9D91-7224C49458BB}">
                  <c15:dlblFieldTable>
                    <c15:dlblFTEntry>
                      <c15:txfldGUID>{200C1EA4-16D2-48CE-840D-BCDC607A1E42}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E9-4073-8EB0-1BBFC43B4C3A}"/>
                </c:ext>
                <c:ext xmlns:c15="http://schemas.microsoft.com/office/drawing/2012/chart" uri="{CE6537A1-D6FC-4f65-9D91-7224C49458BB}">
                  <c15:dlblFieldTable>
                    <c15:dlblFTEntry>
                      <c15:txfldGUID>{5AB9D3F4-E408-4061-9EE3-4B98D946C8A5}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E9-4073-8EB0-1BBFC43B4C3A}"/>
                </c:ext>
                <c:ext xmlns:c15="http://schemas.microsoft.com/office/drawing/2012/chart" uri="{CE6537A1-D6FC-4f65-9D91-7224C49458BB}">
                  <c15:dlblFieldTable>
                    <c15:dlblFTEntry>
                      <c15:txfldGUID>{EC35AB2B-6CCA-477A-A491-EA9CCA0B1088}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E9-4073-8EB0-1BBFC43B4C3A}"/>
                </c:ext>
                <c:ext xmlns:c15="http://schemas.microsoft.com/office/drawing/2012/chart" uri="{CE6537A1-D6FC-4f65-9D91-7224C49458BB}">
                  <c15:dlblFieldTable>
                    <c15:dlblFTEntry>
                      <c15:txfldGUID>{E93804E4-6405-4020-B6E9-B23DE94061D3}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E9-4073-8EB0-1BBFC43B4C3A}"/>
                </c:ext>
                <c:ext xmlns:c15="http://schemas.microsoft.com/office/drawing/2012/chart" uri="{CE6537A1-D6FC-4f65-9D91-7224C49458BB}">
                  <c15:layout/>
                  <c15:dlblFieldTable>
                    <c15:dlblFTEntry>
                      <c15:txfldGUID>{02A9B0A7-B1A0-41E5-894C-F5E550C63365}</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E9-4073-8EB0-1BBFC43B4C3A}"/>
                </c:ext>
                <c:ext xmlns:c15="http://schemas.microsoft.com/office/drawing/2012/chart" uri="{CE6537A1-D6FC-4f65-9D91-7224C49458BB}">
                  <c15:layout/>
                  <c15:dlblFieldTable>
                    <c15:dlblFTEntry>
                      <c15:txfldGUID>{F48F15D1-CC62-4C61-86DD-27C307129ABD}</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E9-4073-8EB0-1BBFC43B4C3A}"/>
                </c:ext>
                <c:ext xmlns:c15="http://schemas.microsoft.com/office/drawing/2012/chart" uri="{CE6537A1-D6FC-4f65-9D91-7224C49458BB}">
                  <c15:layout/>
                  <c15:dlblFieldTable>
                    <c15:dlblFTEntry>
                      <c15:txfldGUID>{F544D39F-A280-48A1-83B1-D6DA92D637E2}</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0E9-4073-8EB0-1BBFC43B4C3A}"/>
                </c:ext>
                <c:ext xmlns:c15="http://schemas.microsoft.com/office/drawing/2012/chart" uri="{CE6537A1-D6FC-4f65-9D91-7224C49458BB}">
                  <c15:layout/>
                  <c15:dlblFieldTable>
                    <c15:dlblFTEntry>
                      <c15:txfldGUID>{3F8D6718-5A3E-497F-85C8-7D09ADF32DAE}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13.2</c:v>
                </c:pt>
                <c:pt idx="16">
                  <c:v>12.2</c:v>
                </c:pt>
                <c:pt idx="24">
                  <c:v>11.7</c:v>
                </c:pt>
                <c:pt idx="32">
                  <c:v>11.5</c:v>
                </c:pt>
              </c:numCache>
            </c:numRef>
          </c:xVal>
          <c:yVal>
            <c:numRef>
              <c:f>公会計指標分析・財政指標組合せ分析表!$BP$73:$DC$73</c:f>
              <c:numCache>
                <c:formatCode>#,##0.0;"▲ "#,##0.0</c:formatCode>
                <c:ptCount val="40"/>
                <c:pt idx="0">
                  <c:v>82</c:v>
                </c:pt>
                <c:pt idx="8">
                  <c:v>69.7</c:v>
                </c:pt>
                <c:pt idx="16">
                  <c:v>59.1</c:v>
                </c:pt>
                <c:pt idx="24">
                  <c:v>48.9</c:v>
                </c:pt>
                <c:pt idx="32">
                  <c:v>45.7</c:v>
                </c:pt>
              </c:numCache>
            </c:numRef>
          </c:yVal>
          <c:smooth val="0"/>
          <c:extLst xmlns:c16r2="http://schemas.microsoft.com/office/drawing/2015/06/chart">
            <c:ext xmlns:c16="http://schemas.microsoft.com/office/drawing/2014/chart" uri="{C3380CC4-5D6E-409C-BE32-E72D297353CC}">
              <c16:uniqueId val="{00000009-E0E9-4073-8EB0-1BBFC43B4C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0E9-4073-8EB0-1BBFC43B4C3A}"/>
                </c:ext>
                <c:ext xmlns:c15="http://schemas.microsoft.com/office/drawing/2012/chart" uri="{CE6537A1-D6FC-4f65-9D91-7224C49458BB}">
                  <c15:layout/>
                  <c15:dlblFieldTable>
                    <c15:dlblFTEntry>
                      <c15:txfldGUID>{916E75E1-E108-4305-A32F-AA2C42262454}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0E9-4073-8EB0-1BBFC43B4C3A}"/>
                </c:ext>
                <c:ext xmlns:c15="http://schemas.microsoft.com/office/drawing/2012/chart" uri="{CE6537A1-D6FC-4f65-9D91-7224C49458BB}">
                  <c15:dlblFieldTable>
                    <c15:dlblFTEntry>
                      <c15:txfldGUID>{DB9CA3A2-CB4A-4B41-8E67-9CAC827CAE5A}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0E9-4073-8EB0-1BBFC43B4C3A}"/>
                </c:ext>
                <c:ext xmlns:c15="http://schemas.microsoft.com/office/drawing/2012/chart" uri="{CE6537A1-D6FC-4f65-9D91-7224C49458BB}">
                  <c15:dlblFieldTable>
                    <c15:dlblFTEntry>
                      <c15:txfldGUID>{A026BC94-63D7-4584-AD88-A6A6197FAE0C}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0E9-4073-8EB0-1BBFC43B4C3A}"/>
                </c:ext>
                <c:ext xmlns:c15="http://schemas.microsoft.com/office/drawing/2012/chart" uri="{CE6537A1-D6FC-4f65-9D91-7224C49458BB}">
                  <c15:dlblFieldTable>
                    <c15:dlblFTEntry>
                      <c15:txfldGUID>{9ACA7EF3-2E27-4A0E-BD01-2BC3A92D5D39}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0E9-4073-8EB0-1BBFC43B4C3A}"/>
                </c:ext>
                <c:ext xmlns:c15="http://schemas.microsoft.com/office/drawing/2012/chart" uri="{CE6537A1-D6FC-4f65-9D91-7224C49458BB}">
                  <c15:dlblFieldTable>
                    <c15:dlblFTEntry>
                      <c15:txfldGUID>{303B485D-6836-48C7-86CE-7B3DFA9235DD}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E9-4073-8EB0-1BBFC43B4C3A}"/>
                </c:ext>
                <c:ext xmlns:c15="http://schemas.microsoft.com/office/drawing/2012/chart" uri="{CE6537A1-D6FC-4f65-9D91-7224C49458BB}">
                  <c15:layout/>
                  <c15:dlblFieldTable>
                    <c15:dlblFTEntry>
                      <c15:txfldGUID>{7B222187-468C-4DA6-B027-7B483F9C3600}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0E9-4073-8EB0-1BBFC43B4C3A}"/>
                </c:ext>
                <c:ext xmlns:c15="http://schemas.microsoft.com/office/drawing/2012/chart" uri="{CE6537A1-D6FC-4f65-9D91-7224C49458BB}">
                  <c15:layout/>
                  <c15:dlblFieldTable>
                    <c15:dlblFTEntry>
                      <c15:txfldGUID>{A11EAC58-FF66-48B5-AD5D-8BFBB3F735E7}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0E9-4073-8EB0-1BBFC43B4C3A}"/>
                </c:ext>
                <c:ext xmlns:c15="http://schemas.microsoft.com/office/drawing/2012/chart" uri="{CE6537A1-D6FC-4f65-9D91-7224C49458BB}">
                  <c15:layout/>
                  <c15:dlblFieldTable>
                    <c15:dlblFTEntry>
                      <c15:txfldGUID>{CCD45DF7-FAD3-4D4B-8C87-5D770875E9E0}</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0E9-4073-8EB0-1BBFC43B4C3A}"/>
                </c:ext>
                <c:ext xmlns:c15="http://schemas.microsoft.com/office/drawing/2012/chart" uri="{CE6537A1-D6FC-4f65-9D91-7224C49458BB}">
                  <c15:layout/>
                  <c15:dlblFieldTable>
                    <c15:dlblFTEntry>
                      <c15:txfldGUID>{158A77F2-CFA3-417C-A99B-CCB70B786373}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xmlns:c16r2="http://schemas.microsoft.com/office/drawing/2015/06/chart">
            <c:ext xmlns:c16="http://schemas.microsoft.com/office/drawing/2014/chart" uri="{C3380CC4-5D6E-409C-BE32-E72D297353CC}">
              <c16:uniqueId val="{00000013-E0E9-4073-8EB0-1BBFC43B4C3A}"/>
            </c:ext>
          </c:extLst>
        </c:ser>
        <c:dLbls>
          <c:showLegendKey val="0"/>
          <c:showVal val="1"/>
          <c:showCatName val="0"/>
          <c:showSerName val="0"/>
          <c:showPercent val="0"/>
          <c:showBubbleSize val="0"/>
        </c:dLbls>
        <c:axId val="39563264"/>
        <c:axId val="39565184"/>
      </c:scatterChart>
      <c:valAx>
        <c:axId val="39563264"/>
        <c:scaling>
          <c:orientation val="minMax"/>
          <c:max val="14.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565184"/>
        <c:crosses val="autoZero"/>
        <c:crossBetween val="midCat"/>
      </c:valAx>
      <c:valAx>
        <c:axId val="39565184"/>
        <c:scaling>
          <c:orientation val="minMax"/>
          <c:max val="93"/>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563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実質公債比率は前年度とほぼ同じであり、元利償還金等については減少傾向であるが公営企業の病院事業に係る元利償還の開始により公営企業債の元利償還金に対する繰入金が増額となっている。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元利償還金は減少する見込みであるが、今後とも緊急度・住民ニーズを的確に把握した事業の選択を行い、新規発行地方債の抑制に努める。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充当可能財源等は前年とほぼ同じだが、将来負担額が地方債残高の減少等により減少傾向で、将来負担比率の分子においても減少傾向となっている。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早期健全化基準未満であるが、今後も普通交付税の減少が見込まれることから、後世への負担を軽減するよう交付税算入率の低い地方債発行の抑制に努める。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山口県周防大島町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○税の増収や剰余金により財政調整基金、観光振興事業助成基金等に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万円積み立てた一方、ちびっ子医療費助成事業、福祉医療費一部負担金助成事業、まち・ひと・しごと創生関連事業等の実績により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○基金の使途の明確化を図り、合併特例債や再編交付金を財源に積み立てる予定としている。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○観光振興事業基金：観光協会、体育協会を通じて実施する観光振興の推進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○まち・ひと・しごと創生基金：住民の個性豊かな地域づくりの取組や地域の多様な資源の活用事業の促進、充実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○ちびっ子医療費助成事業基金：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歳から中学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年生までの児童、生徒に対する医療費の一部助成の事業実績により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○ふるさと応援基金：ふるさとづくりに活用し平成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年度は文化の振興を目的に図書館システムの更新を行う財源として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万円の寄附金を積み立てたことによる増加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○ちびっ子医療費助成事業基金、福祉医療費一部負担金助成事業基金等は、今後も引き続き助成を行うため積み立てを行う予定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○普通交付税の合併算定替による特例措置の適用期限終了後の財源不足に備えるため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○人口の減少に伴い、交付税、税収とも減少する見込みであるため、将来の財政需要に備えて積み立てを行う。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○繰上償還等に備えて計画的に積み立てを行う。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16,756
16,668
138.09
14,534,214
13,907,595
552,025
9,244,957
16,623,588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年度数値：誤</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52.9% </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 正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58.7%】</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年代の高度経済成長期に建設されてきた多くの公共施設が、築年数の経過による老朽化で、改築や大規模な改修が必要な時期を迎えていることから、有形固定資産減価償却率が類似団体より高くなっている。</a:t>
          </a: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さらに人口の減少にともない町税収入等も減少しており、そのため、本町では平成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月に策定された「周防大島町公共施設等総合管理計画」に基づき、公共施設等の保有や維持管理・大規模改修・建替え等について、中長期的な視点から計画的・効果的に推進し、財政負担の軽減・平準化を図っ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6" name="直線コネクタ 65"/>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7" name="有形固定資産減価償却率最小値テキスト"/>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8" name="直線コネクタ 67"/>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1" name="有形固定資産減価償却率平均値テキスト"/>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2" name="フローチャート: 判断 71"/>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3" name="フローチャート: 判断 72"/>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4" name="フローチャート: 判断 73"/>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162530</xdr:rowOff>
    </xdr:from>
    <xdr:to>
      <xdr:col>19</xdr:col>
      <xdr:colOff>187325</xdr:colOff>
      <xdr:row>32</xdr:row>
      <xdr:rowOff>92680</xdr:rowOff>
    </xdr:to>
    <xdr:sp macro="" textlink="">
      <xdr:nvSpPr>
        <xdr:cNvPr id="80" name="楕円 79"/>
        <xdr:cNvSpPr/>
      </xdr:nvSpPr>
      <xdr:spPr>
        <a:xfrm>
          <a:off x="4000500" y="62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1663</xdr:rowOff>
    </xdr:from>
    <xdr:to>
      <xdr:col>15</xdr:col>
      <xdr:colOff>187325</xdr:colOff>
      <xdr:row>29</xdr:row>
      <xdr:rowOff>103263</xdr:rowOff>
    </xdr:to>
    <xdr:sp macro="" textlink="">
      <xdr:nvSpPr>
        <xdr:cNvPr id="81" name="楕円 80"/>
        <xdr:cNvSpPr/>
      </xdr:nvSpPr>
      <xdr:spPr>
        <a:xfrm>
          <a:off x="3238500" y="57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52463</xdr:rowOff>
    </xdr:from>
    <xdr:to>
      <xdr:col>19</xdr:col>
      <xdr:colOff>136525</xdr:colOff>
      <xdr:row>32</xdr:row>
      <xdr:rowOff>41880</xdr:rowOff>
    </xdr:to>
    <xdr:cxnSp macro="">
      <xdr:nvCxnSpPr>
        <xdr:cNvPr id="82" name="直線コネクタ 81"/>
        <xdr:cNvCxnSpPr/>
      </xdr:nvCxnSpPr>
      <xdr:spPr>
        <a:xfrm>
          <a:off x="3289300" y="5796038"/>
          <a:ext cx="762000" cy="50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123116</xdr:rowOff>
    </xdr:from>
    <xdr:ext cx="405111" cy="259045"/>
    <xdr:sp macro="" textlink="">
      <xdr:nvSpPr>
        <xdr:cNvPr id="83" name="n_1aveValue有形固定資産減価償却率"/>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84" name="n_2aveValue有形固定資産減価償却率"/>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83807</xdr:rowOff>
    </xdr:from>
    <xdr:ext cx="405111" cy="259045"/>
    <xdr:sp macro="" textlink="">
      <xdr:nvSpPr>
        <xdr:cNvPr id="85" name="n_1mainValue有形固定資産減価償却率"/>
        <xdr:cNvSpPr txBox="1"/>
      </xdr:nvSpPr>
      <xdr:spPr>
        <a:xfrm>
          <a:off x="3836044" y="634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119790</xdr:rowOff>
    </xdr:from>
    <xdr:ext cx="405111" cy="259045"/>
    <xdr:sp macro="" textlink="">
      <xdr:nvSpPr>
        <xdr:cNvPr id="86" name="n_2mainValue有形固定資産減価償却率"/>
        <xdr:cNvSpPr txBox="1"/>
      </xdr:nvSpPr>
      <xdr:spPr>
        <a:xfrm>
          <a:off x="3086744" y="5520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一般会計・公営企業会計ともに合併特例債、過疎対策事業債、公営企業債等の多額の起債を発行してきた。又、四方を海で囲まれた本町の特徴として、合併以前から漁港・港湾に係る事業が多く、比較的地方債残高は多い傾向にある。それに加え普通交付税の合併算定替の縮減が行われており、業務収入の減少につながり類似団体に比較し長い数値となっ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5" name="直線コネクタ 114"/>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6"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7" name="直線コネクタ 116"/>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8"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9" name="直線コネクタ 118"/>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20" name="債務償還可能年数平均値テキスト"/>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1" name="フローチャート: 判断 120"/>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106186</xdr:rowOff>
    </xdr:from>
    <xdr:to>
      <xdr:col>76</xdr:col>
      <xdr:colOff>73025</xdr:colOff>
      <xdr:row>30</xdr:row>
      <xdr:rowOff>36336</xdr:rowOff>
    </xdr:to>
    <xdr:sp macro="" textlink="">
      <xdr:nvSpPr>
        <xdr:cNvPr id="127" name="楕円 126"/>
        <xdr:cNvSpPr/>
      </xdr:nvSpPr>
      <xdr:spPr>
        <a:xfrm>
          <a:off x="14744700" y="5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129063</xdr:rowOff>
    </xdr:from>
    <xdr:ext cx="340478" cy="259045"/>
    <xdr:sp macro="" textlink="">
      <xdr:nvSpPr>
        <xdr:cNvPr id="128" name="債務償還可能年数該当値テキスト"/>
        <xdr:cNvSpPr txBox="1"/>
      </xdr:nvSpPr>
      <xdr:spPr>
        <a:xfrm>
          <a:off x="14846300" y="570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16,756
16,668
138.09
14,534,214
13,907,595
552,025
9,244,957
16,623,588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36830</xdr:rowOff>
    </xdr:from>
    <xdr:to>
      <xdr:col>20</xdr:col>
      <xdr:colOff>38100</xdr:colOff>
      <xdr:row>33</xdr:row>
      <xdr:rowOff>138430</xdr:rowOff>
    </xdr:to>
    <xdr:sp macro="" textlink="">
      <xdr:nvSpPr>
        <xdr:cNvPr id="70" name="楕円 69"/>
        <xdr:cNvSpPr/>
      </xdr:nvSpPr>
      <xdr:spPr>
        <a:xfrm>
          <a:off x="3746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93980</xdr:rowOff>
    </xdr:from>
    <xdr:to>
      <xdr:col>15</xdr:col>
      <xdr:colOff>101600</xdr:colOff>
      <xdr:row>34</xdr:row>
      <xdr:rowOff>24130</xdr:rowOff>
    </xdr:to>
    <xdr:sp macro="" textlink="">
      <xdr:nvSpPr>
        <xdr:cNvPr id="71" name="楕円 70"/>
        <xdr:cNvSpPr/>
      </xdr:nvSpPr>
      <xdr:spPr>
        <a:xfrm>
          <a:off x="2857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87630</xdr:rowOff>
    </xdr:from>
    <xdr:to>
      <xdr:col>19</xdr:col>
      <xdr:colOff>177800</xdr:colOff>
      <xdr:row>33</xdr:row>
      <xdr:rowOff>144780</xdr:rowOff>
    </xdr:to>
    <xdr:cxnSp macro="">
      <xdr:nvCxnSpPr>
        <xdr:cNvPr id="72" name="直線コネクタ 71"/>
        <xdr:cNvCxnSpPr/>
      </xdr:nvCxnSpPr>
      <xdr:spPr>
        <a:xfrm flipV="1">
          <a:off x="2908300" y="5745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73"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102887</xdr:rowOff>
    </xdr:from>
    <xdr:ext cx="405111" cy="259045"/>
    <xdr:sp macro="" textlink="">
      <xdr:nvSpPr>
        <xdr:cNvPr id="74" name="n_2aveValue【道路】&#10;有形固定資産減価償却率"/>
        <xdr:cNvSpPr txBox="1"/>
      </xdr:nvSpPr>
      <xdr:spPr>
        <a:xfrm>
          <a:off x="2705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154957</xdr:rowOff>
    </xdr:from>
    <xdr:ext cx="405111" cy="259045"/>
    <xdr:sp macro="" textlink="">
      <xdr:nvSpPr>
        <xdr:cNvPr id="75" name="n_1mainValue【道路】&#10;有形固定資産減価償却率"/>
        <xdr:cNvSpPr txBox="1"/>
      </xdr:nvSpPr>
      <xdr:spPr>
        <a:xfrm>
          <a:off x="35820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40657</xdr:rowOff>
    </xdr:from>
    <xdr:ext cx="405111" cy="259045"/>
    <xdr:sp macro="" textlink="">
      <xdr:nvSpPr>
        <xdr:cNvPr id="76" name="n_2mainValue【道路】&#10;有形固定資産減価償却率"/>
        <xdr:cNvSpPr txBox="1"/>
      </xdr:nvSpPr>
      <xdr:spPr>
        <a:xfrm>
          <a:off x="2705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87" name="テキスト ボックス 86"/>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88" name="直線コネクタ 87"/>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89" name="テキスト ボックス 88"/>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1" name="テキスト ボックス 90"/>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2" name="直線コネクタ 91"/>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3" name="テキスト ボックス 92"/>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6" name="直線コネクタ 95"/>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7" name="テキスト ボックス 96"/>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9" name="テキスト ボックス 9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0" name="直線コネクタ 99"/>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1" name="テキスト ボックス 100"/>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5" name="直線コネクタ 104"/>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6" name="【道路】&#10;一人当たり延長最小値テキスト"/>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07" name="直線コネクタ 106"/>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08" name="【道路】&#10;一人当たり延長最大値テキスト"/>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09" name="直線コネクタ 108"/>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10" name="【道路】&#10;一人当たり延長平均値テキスト"/>
        <xdr:cNvSpPr txBox="1"/>
      </xdr:nvSpPr>
      <xdr:spPr>
        <a:xfrm>
          <a:off x="10515600" y="6630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1" name="フローチャート: 判断 110"/>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2" name="フローチャート: 判断 111"/>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3" name="フローチャート: 判断 112"/>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165646</xdr:rowOff>
    </xdr:from>
    <xdr:to>
      <xdr:col>50</xdr:col>
      <xdr:colOff>165100</xdr:colOff>
      <xdr:row>40</xdr:row>
      <xdr:rowOff>95796</xdr:rowOff>
    </xdr:to>
    <xdr:sp macro="" textlink="">
      <xdr:nvSpPr>
        <xdr:cNvPr id="119" name="楕円 118"/>
        <xdr:cNvSpPr/>
      </xdr:nvSpPr>
      <xdr:spPr>
        <a:xfrm>
          <a:off x="9588500" y="68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17599</xdr:rowOff>
    </xdr:from>
    <xdr:to>
      <xdr:col>46</xdr:col>
      <xdr:colOff>38100</xdr:colOff>
      <xdr:row>40</xdr:row>
      <xdr:rowOff>119199</xdr:rowOff>
    </xdr:to>
    <xdr:sp macro="" textlink="">
      <xdr:nvSpPr>
        <xdr:cNvPr id="120" name="楕円 119"/>
        <xdr:cNvSpPr/>
      </xdr:nvSpPr>
      <xdr:spPr>
        <a:xfrm>
          <a:off x="8699500" y="68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44996</xdr:rowOff>
    </xdr:from>
    <xdr:to>
      <xdr:col>50</xdr:col>
      <xdr:colOff>114300</xdr:colOff>
      <xdr:row>40</xdr:row>
      <xdr:rowOff>68399</xdr:rowOff>
    </xdr:to>
    <xdr:cxnSp macro="">
      <xdr:nvCxnSpPr>
        <xdr:cNvPr id="121" name="直線コネクタ 120"/>
        <xdr:cNvCxnSpPr/>
      </xdr:nvCxnSpPr>
      <xdr:spPr>
        <a:xfrm flipV="1">
          <a:off x="8750300" y="6902996"/>
          <a:ext cx="889000" cy="2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3909</xdr:rowOff>
    </xdr:from>
    <xdr:ext cx="534377" cy="259045"/>
    <xdr:sp macro="" textlink="">
      <xdr:nvSpPr>
        <xdr:cNvPr id="122" name="n_1aveValue【道路】&#10;一人当たり延長"/>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3" name="n_2aveValue【道路】&#10;一人当たり延長"/>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86923</xdr:rowOff>
    </xdr:from>
    <xdr:ext cx="534377" cy="259045"/>
    <xdr:sp macro="" textlink="">
      <xdr:nvSpPr>
        <xdr:cNvPr id="124" name="n_1mainValue【道路】&#10;一人当たり延長"/>
        <xdr:cNvSpPr txBox="1"/>
      </xdr:nvSpPr>
      <xdr:spPr>
        <a:xfrm>
          <a:off x="9359411" y="69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110326</xdr:rowOff>
    </xdr:from>
    <xdr:ext cx="534377" cy="259045"/>
    <xdr:sp macro="" textlink="">
      <xdr:nvSpPr>
        <xdr:cNvPr id="125" name="n_2mainValue【道路】&#10;一人当たり延長"/>
        <xdr:cNvSpPr txBox="1"/>
      </xdr:nvSpPr>
      <xdr:spPr>
        <a:xfrm>
          <a:off x="8483111" y="69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7" name="直線コネクタ 13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8" name="テキスト ボックス 13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6" name="直線コネクタ 145"/>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7"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8" name="直線コネクタ 14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9"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0" name="直線コネクタ 149"/>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1"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2" name="フローチャート: 判断 15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3" name="フローチャート: 判断 152"/>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4" name="フローチャート: 判断 153"/>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160" name="楕円 159"/>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86360</xdr:rowOff>
    </xdr:from>
    <xdr:to>
      <xdr:col>15</xdr:col>
      <xdr:colOff>101600</xdr:colOff>
      <xdr:row>59</xdr:row>
      <xdr:rowOff>16510</xdr:rowOff>
    </xdr:to>
    <xdr:sp macro="" textlink="">
      <xdr:nvSpPr>
        <xdr:cNvPr id="161" name="楕円 160"/>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97155</xdr:rowOff>
    </xdr:from>
    <xdr:to>
      <xdr:col>19</xdr:col>
      <xdr:colOff>177800</xdr:colOff>
      <xdr:row>58</xdr:row>
      <xdr:rowOff>137160</xdr:rowOff>
    </xdr:to>
    <xdr:cxnSp macro="">
      <xdr:nvCxnSpPr>
        <xdr:cNvPr id="162" name="直線コネクタ 161"/>
        <xdr:cNvCxnSpPr/>
      </xdr:nvCxnSpPr>
      <xdr:spPr>
        <a:xfrm flipV="1">
          <a:off x="2908300" y="10041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63"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64"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164482</xdr:rowOff>
    </xdr:from>
    <xdr:ext cx="405111" cy="259045"/>
    <xdr:sp macro="" textlink="">
      <xdr:nvSpPr>
        <xdr:cNvPr id="165" name="n_1mainValue【橋りょう・トンネル】&#10;有形固定資産減価償却率"/>
        <xdr:cNvSpPr txBox="1"/>
      </xdr:nvSpPr>
      <xdr:spPr>
        <a:xfrm>
          <a:off x="3582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66" name="n_2mainValue【橋りょう・トンネ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0" name="テキスト ボックス 17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2" name="テキスト ボックス 18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4" name="テキスト ボックス 18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92" name="直線コネクタ 191"/>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93"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94" name="直線コネクタ 193"/>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95"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6" name="直線コネクタ 195"/>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7"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8" name="フローチャート: 判断 197"/>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9" name="フローチャート: 判断 198"/>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0" name="フローチャート: 判断 199"/>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5965</xdr:rowOff>
    </xdr:from>
    <xdr:to>
      <xdr:col>50</xdr:col>
      <xdr:colOff>165100</xdr:colOff>
      <xdr:row>63</xdr:row>
      <xdr:rowOff>107565</xdr:rowOff>
    </xdr:to>
    <xdr:sp macro="" textlink="">
      <xdr:nvSpPr>
        <xdr:cNvPr id="206" name="楕円 205"/>
        <xdr:cNvSpPr/>
      </xdr:nvSpPr>
      <xdr:spPr>
        <a:xfrm>
          <a:off x="9588500" y="10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4893</xdr:rowOff>
    </xdr:from>
    <xdr:to>
      <xdr:col>46</xdr:col>
      <xdr:colOff>38100</xdr:colOff>
      <xdr:row>63</xdr:row>
      <xdr:rowOff>106493</xdr:rowOff>
    </xdr:to>
    <xdr:sp macro="" textlink="">
      <xdr:nvSpPr>
        <xdr:cNvPr id="207" name="楕円 206"/>
        <xdr:cNvSpPr/>
      </xdr:nvSpPr>
      <xdr:spPr>
        <a:xfrm>
          <a:off x="8699500" y="108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55693</xdr:rowOff>
    </xdr:from>
    <xdr:to>
      <xdr:col>50</xdr:col>
      <xdr:colOff>114300</xdr:colOff>
      <xdr:row>63</xdr:row>
      <xdr:rowOff>56765</xdr:rowOff>
    </xdr:to>
    <xdr:cxnSp macro="">
      <xdr:nvCxnSpPr>
        <xdr:cNvPr id="208" name="直線コネクタ 207"/>
        <xdr:cNvCxnSpPr/>
      </xdr:nvCxnSpPr>
      <xdr:spPr>
        <a:xfrm>
          <a:off x="8750300" y="10857043"/>
          <a:ext cx="889000" cy="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118427</xdr:rowOff>
    </xdr:from>
    <xdr:ext cx="599010" cy="259045"/>
    <xdr:sp macro="" textlink="">
      <xdr:nvSpPr>
        <xdr:cNvPr id="209" name="n_1aveValue【橋りょう・トンネル】&#10;一人当たり有形固定資産（償却資産）額"/>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10" name="n_2aveValue【橋りょう・トンネル】&#10;一人当たり有形固定資産（償却資産）額"/>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98692</xdr:rowOff>
    </xdr:from>
    <xdr:ext cx="599010" cy="259045"/>
    <xdr:sp macro="" textlink="">
      <xdr:nvSpPr>
        <xdr:cNvPr id="211" name="n_1mainValue【橋りょう・トンネル】&#10;一人当たり有形固定資産（償却資産）額"/>
        <xdr:cNvSpPr txBox="1"/>
      </xdr:nvSpPr>
      <xdr:spPr>
        <a:xfrm>
          <a:off x="9327095" y="109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97620</xdr:rowOff>
    </xdr:from>
    <xdr:ext cx="599010" cy="259045"/>
    <xdr:sp macro="" textlink="">
      <xdr:nvSpPr>
        <xdr:cNvPr id="212" name="n_2mainValue【橋りょう・トンネル】&#10;一人当たり有形固定資産（償却資産）額"/>
        <xdr:cNvSpPr txBox="1"/>
      </xdr:nvSpPr>
      <xdr:spPr>
        <a:xfrm>
          <a:off x="8450795" y="108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1" name="テキスト ボックス 23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35" name="直線コネクタ 234"/>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36"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37" name="直線コネクタ 236"/>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9" name="直線コネクタ 23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40"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41" name="フローチャート: 判断 240"/>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42" name="フローチャート: 判断 241"/>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43" name="フローチャート: 判断 242"/>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161037</xdr:rowOff>
    </xdr:from>
    <xdr:to>
      <xdr:col>20</xdr:col>
      <xdr:colOff>38100</xdr:colOff>
      <xdr:row>81</xdr:row>
      <xdr:rowOff>91187</xdr:rowOff>
    </xdr:to>
    <xdr:sp macro="" textlink="">
      <xdr:nvSpPr>
        <xdr:cNvPr id="249" name="楕円 248"/>
        <xdr:cNvSpPr/>
      </xdr:nvSpPr>
      <xdr:spPr>
        <a:xfrm>
          <a:off x="3746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26163</xdr:rowOff>
    </xdr:from>
    <xdr:to>
      <xdr:col>15</xdr:col>
      <xdr:colOff>101600</xdr:colOff>
      <xdr:row>81</xdr:row>
      <xdr:rowOff>127763</xdr:rowOff>
    </xdr:to>
    <xdr:sp macro="" textlink="">
      <xdr:nvSpPr>
        <xdr:cNvPr id="250" name="楕円 249"/>
        <xdr:cNvSpPr/>
      </xdr:nvSpPr>
      <xdr:spPr>
        <a:xfrm>
          <a:off x="2857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40387</xdr:rowOff>
    </xdr:from>
    <xdr:to>
      <xdr:col>19</xdr:col>
      <xdr:colOff>177800</xdr:colOff>
      <xdr:row>81</xdr:row>
      <xdr:rowOff>76963</xdr:rowOff>
    </xdr:to>
    <xdr:cxnSp macro="">
      <xdr:nvCxnSpPr>
        <xdr:cNvPr id="251" name="直線コネクタ 250"/>
        <xdr:cNvCxnSpPr/>
      </xdr:nvCxnSpPr>
      <xdr:spPr>
        <a:xfrm flipV="1">
          <a:off x="2908300" y="13927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52" name="n_1aveValue【公営住宅】&#10;有形固定資産減価償却率"/>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53" name="n_2aveValue【公営住宅】&#10;有形固定資産減価償却率"/>
        <xdr:cNvSpPr txBox="1"/>
      </xdr:nvSpPr>
      <xdr:spPr>
        <a:xfrm>
          <a:off x="2705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107714</xdr:rowOff>
    </xdr:from>
    <xdr:ext cx="405111" cy="259045"/>
    <xdr:sp macro="" textlink="">
      <xdr:nvSpPr>
        <xdr:cNvPr id="254" name="n_1mainValue【公営住宅】&#10;有形固定資産減価償却率"/>
        <xdr:cNvSpPr txBox="1"/>
      </xdr:nvSpPr>
      <xdr:spPr>
        <a:xfrm>
          <a:off x="3582044" y="136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144290</xdr:rowOff>
    </xdr:from>
    <xdr:ext cx="405111" cy="259045"/>
    <xdr:sp macro="" textlink="">
      <xdr:nvSpPr>
        <xdr:cNvPr id="255" name="n_2mainValue【公営住宅】&#10;有形固定資産減価償却率"/>
        <xdr:cNvSpPr txBox="1"/>
      </xdr:nvSpPr>
      <xdr:spPr>
        <a:xfrm>
          <a:off x="27057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143714</xdr:rowOff>
    </xdr:from>
    <xdr:to>
      <xdr:col>54</xdr:col>
      <xdr:colOff>189865</xdr:colOff>
      <xdr:row>86</xdr:row>
      <xdr:rowOff>15697</xdr:rowOff>
    </xdr:to>
    <xdr:cxnSp macro="">
      <xdr:nvCxnSpPr>
        <xdr:cNvPr id="277" name="直線コネクタ 276"/>
        <xdr:cNvCxnSpPr/>
      </xdr:nvCxnSpPr>
      <xdr:spPr>
        <a:xfrm flipV="1">
          <a:off x="10476865" y="13859714"/>
          <a:ext cx="0" cy="900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19524</xdr:rowOff>
    </xdr:from>
    <xdr:ext cx="469744" cy="259045"/>
    <xdr:sp macro="" textlink="">
      <xdr:nvSpPr>
        <xdr:cNvPr id="278" name="【公営住宅】&#10;一人当たり面積最小値テキスト"/>
        <xdr:cNvSpPr txBox="1"/>
      </xdr:nvSpPr>
      <xdr:spPr>
        <a:xfrm>
          <a:off x="10515600" y="147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15697</xdr:rowOff>
    </xdr:from>
    <xdr:to>
      <xdr:col>55</xdr:col>
      <xdr:colOff>88900</xdr:colOff>
      <xdr:row>86</xdr:row>
      <xdr:rowOff>15697</xdr:rowOff>
    </xdr:to>
    <xdr:cxnSp macro="">
      <xdr:nvCxnSpPr>
        <xdr:cNvPr id="279" name="直線コネクタ 278"/>
        <xdr:cNvCxnSpPr/>
      </xdr:nvCxnSpPr>
      <xdr:spPr>
        <a:xfrm>
          <a:off x="10388600" y="14760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90391</xdr:rowOff>
    </xdr:from>
    <xdr:ext cx="469744" cy="259045"/>
    <xdr:sp macro="" textlink="">
      <xdr:nvSpPr>
        <xdr:cNvPr id="280" name="【公営住宅】&#10;一人当たり面積最大値テキスト"/>
        <xdr:cNvSpPr txBox="1"/>
      </xdr:nvSpPr>
      <xdr:spPr>
        <a:xfrm>
          <a:off x="10515600" y="136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143714</xdr:rowOff>
    </xdr:from>
    <xdr:to>
      <xdr:col>55</xdr:col>
      <xdr:colOff>88900</xdr:colOff>
      <xdr:row>80</xdr:row>
      <xdr:rowOff>143714</xdr:rowOff>
    </xdr:to>
    <xdr:cxnSp macro="">
      <xdr:nvCxnSpPr>
        <xdr:cNvPr id="281" name="直線コネクタ 280"/>
        <xdr:cNvCxnSpPr/>
      </xdr:nvCxnSpPr>
      <xdr:spPr>
        <a:xfrm>
          <a:off x="10388600" y="1385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133977</xdr:rowOff>
    </xdr:from>
    <xdr:ext cx="469744" cy="259045"/>
    <xdr:sp macro="" textlink="">
      <xdr:nvSpPr>
        <xdr:cNvPr id="282" name="【公営住宅】&#10;一人当たり面積平均値テキスト"/>
        <xdr:cNvSpPr txBox="1"/>
      </xdr:nvSpPr>
      <xdr:spPr>
        <a:xfrm>
          <a:off x="10515600" y="140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155550</xdr:rowOff>
    </xdr:from>
    <xdr:to>
      <xdr:col>55</xdr:col>
      <xdr:colOff>50800</xdr:colOff>
      <xdr:row>82</xdr:row>
      <xdr:rowOff>85700</xdr:rowOff>
    </xdr:to>
    <xdr:sp macro="" textlink="">
      <xdr:nvSpPr>
        <xdr:cNvPr id="283" name="フローチャート: 判断 282"/>
        <xdr:cNvSpPr/>
      </xdr:nvSpPr>
      <xdr:spPr>
        <a:xfrm>
          <a:off x="10426700" y="140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10161</xdr:rowOff>
    </xdr:from>
    <xdr:to>
      <xdr:col>50</xdr:col>
      <xdr:colOff>165100</xdr:colOff>
      <xdr:row>82</xdr:row>
      <xdr:rowOff>111761</xdr:rowOff>
    </xdr:to>
    <xdr:sp macro="" textlink="">
      <xdr:nvSpPr>
        <xdr:cNvPr id="284" name="フローチャート: 判断 283"/>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1930</xdr:rowOff>
    </xdr:from>
    <xdr:to>
      <xdr:col>46</xdr:col>
      <xdr:colOff>38100</xdr:colOff>
      <xdr:row>82</xdr:row>
      <xdr:rowOff>103530</xdr:rowOff>
    </xdr:to>
    <xdr:sp macro="" textlink="">
      <xdr:nvSpPr>
        <xdr:cNvPr id="285" name="フローチャート: 判断 284"/>
        <xdr:cNvSpPr/>
      </xdr:nvSpPr>
      <xdr:spPr>
        <a:xfrm>
          <a:off x="8699500" y="140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113945</xdr:rowOff>
    </xdr:from>
    <xdr:to>
      <xdr:col>50</xdr:col>
      <xdr:colOff>165100</xdr:colOff>
      <xdr:row>80</xdr:row>
      <xdr:rowOff>44095</xdr:rowOff>
    </xdr:to>
    <xdr:sp macro="" textlink="">
      <xdr:nvSpPr>
        <xdr:cNvPr id="291" name="楕円 290"/>
        <xdr:cNvSpPr/>
      </xdr:nvSpPr>
      <xdr:spPr>
        <a:xfrm>
          <a:off x="9588500" y="136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113030</xdr:rowOff>
    </xdr:from>
    <xdr:to>
      <xdr:col>46</xdr:col>
      <xdr:colOff>38100</xdr:colOff>
      <xdr:row>80</xdr:row>
      <xdr:rowOff>43180</xdr:rowOff>
    </xdr:to>
    <xdr:sp macro="" textlink="">
      <xdr:nvSpPr>
        <xdr:cNvPr id="292" name="楕円 291"/>
        <xdr:cNvSpPr/>
      </xdr:nvSpPr>
      <xdr:spPr>
        <a:xfrm>
          <a:off x="8699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163830</xdr:rowOff>
    </xdr:from>
    <xdr:to>
      <xdr:col>50</xdr:col>
      <xdr:colOff>114300</xdr:colOff>
      <xdr:row>79</xdr:row>
      <xdr:rowOff>164745</xdr:rowOff>
    </xdr:to>
    <xdr:cxnSp macro="">
      <xdr:nvCxnSpPr>
        <xdr:cNvPr id="293" name="直線コネクタ 292"/>
        <xdr:cNvCxnSpPr/>
      </xdr:nvCxnSpPr>
      <xdr:spPr>
        <a:xfrm>
          <a:off x="8750300" y="1370838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102888</xdr:rowOff>
    </xdr:from>
    <xdr:ext cx="469744" cy="259045"/>
    <xdr:sp macro="" textlink="">
      <xdr:nvSpPr>
        <xdr:cNvPr id="294" name="n_1aveValue【公営住宅】&#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94657</xdr:rowOff>
    </xdr:from>
    <xdr:ext cx="469744" cy="259045"/>
    <xdr:sp macro="" textlink="">
      <xdr:nvSpPr>
        <xdr:cNvPr id="295" name="n_2aveValue【公営住宅】&#10;一人当たり面積"/>
        <xdr:cNvSpPr txBox="1"/>
      </xdr:nvSpPr>
      <xdr:spPr>
        <a:xfrm>
          <a:off x="8515427" y="141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60622</xdr:rowOff>
    </xdr:from>
    <xdr:ext cx="469744" cy="259045"/>
    <xdr:sp macro="" textlink="">
      <xdr:nvSpPr>
        <xdr:cNvPr id="296" name="n_1mainValue【公営住宅】&#10;一人当たり面積"/>
        <xdr:cNvSpPr txBox="1"/>
      </xdr:nvSpPr>
      <xdr:spPr>
        <a:xfrm>
          <a:off x="9391727" y="134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59707</xdr:rowOff>
    </xdr:from>
    <xdr:ext cx="469744" cy="259045"/>
    <xdr:sp macro="" textlink="">
      <xdr:nvSpPr>
        <xdr:cNvPr id="297" name="n_2mainValue【公営住宅】&#10;一人当たり面積"/>
        <xdr:cNvSpPr txBox="1"/>
      </xdr:nvSpPr>
      <xdr:spPr>
        <a:xfrm>
          <a:off x="8515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9" name="正方形/長方形 29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0" name="正方形/長方形 29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1" name="正方形/長方形 30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2" name="正方形/長方形 30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6" name="直線コネクタ 30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07" name="テキスト ボックス 306"/>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8" name="直線コネクタ 30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9" name="テキスト ボックス 30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0" name="直線コネクタ 30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1" name="テキスト ボックス 31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2" name="直線コネクタ 31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3" name="テキスト ボックス 31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5" name="テキスト ボックス 31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48261</xdr:rowOff>
    </xdr:from>
    <xdr:to>
      <xdr:col>20</xdr:col>
      <xdr:colOff>38100</xdr:colOff>
      <xdr:row>100</xdr:row>
      <xdr:rowOff>149861</xdr:rowOff>
    </xdr:to>
    <xdr:sp macro="" textlink="">
      <xdr:nvSpPr>
        <xdr:cNvPr id="317" name="フローチャート: 判断 316"/>
        <xdr:cNvSpPr/>
      </xdr:nvSpPr>
      <xdr:spPr>
        <a:xfrm>
          <a:off x="3746500" y="1719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2539</xdr:rowOff>
    </xdr:from>
    <xdr:to>
      <xdr:col>15</xdr:col>
      <xdr:colOff>101600</xdr:colOff>
      <xdr:row>102</xdr:row>
      <xdr:rowOff>104139</xdr:rowOff>
    </xdr:to>
    <xdr:sp macro="" textlink="">
      <xdr:nvSpPr>
        <xdr:cNvPr id="318" name="フローチャート: 判断 317"/>
        <xdr:cNvSpPr/>
      </xdr:nvSpPr>
      <xdr:spPr>
        <a:xfrm>
          <a:off x="2857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128270</xdr:rowOff>
    </xdr:from>
    <xdr:to>
      <xdr:col>20</xdr:col>
      <xdr:colOff>38100</xdr:colOff>
      <xdr:row>102</xdr:row>
      <xdr:rowOff>58420</xdr:rowOff>
    </xdr:to>
    <xdr:sp macro="" textlink="">
      <xdr:nvSpPr>
        <xdr:cNvPr id="324" name="楕円 323"/>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254</xdr:rowOff>
    </xdr:from>
    <xdr:to>
      <xdr:col>15</xdr:col>
      <xdr:colOff>101600</xdr:colOff>
      <xdr:row>102</xdr:row>
      <xdr:rowOff>101854</xdr:rowOff>
    </xdr:to>
    <xdr:sp macro="" textlink="">
      <xdr:nvSpPr>
        <xdr:cNvPr id="325" name="楕円 324"/>
        <xdr:cNvSpPr/>
      </xdr:nvSpPr>
      <xdr:spPr>
        <a:xfrm>
          <a:off x="28575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xdr:rowOff>
    </xdr:from>
    <xdr:to>
      <xdr:col>19</xdr:col>
      <xdr:colOff>177800</xdr:colOff>
      <xdr:row>102</xdr:row>
      <xdr:rowOff>51054</xdr:rowOff>
    </xdr:to>
    <xdr:cxnSp macro="">
      <xdr:nvCxnSpPr>
        <xdr:cNvPr id="326" name="直線コネクタ 325"/>
        <xdr:cNvCxnSpPr/>
      </xdr:nvCxnSpPr>
      <xdr:spPr>
        <a:xfrm flipV="1">
          <a:off x="2908300" y="17495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166388</xdr:rowOff>
    </xdr:from>
    <xdr:ext cx="405111" cy="259045"/>
    <xdr:sp macro="" textlink="">
      <xdr:nvSpPr>
        <xdr:cNvPr id="327" name="n_1aveValue【港湾・漁港】&#10;有形固定資産減価償却率"/>
        <xdr:cNvSpPr txBox="1"/>
      </xdr:nvSpPr>
      <xdr:spPr>
        <a:xfrm>
          <a:off x="35820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95266</xdr:rowOff>
    </xdr:from>
    <xdr:ext cx="405111" cy="259045"/>
    <xdr:sp macro="" textlink="">
      <xdr:nvSpPr>
        <xdr:cNvPr id="328" name="n_2aveValue【港湾・漁港】&#10;有形固定資産減価償却率"/>
        <xdr:cNvSpPr txBox="1"/>
      </xdr:nvSpPr>
      <xdr:spPr>
        <a:xfrm>
          <a:off x="27057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49547</xdr:rowOff>
    </xdr:from>
    <xdr:ext cx="405111" cy="259045"/>
    <xdr:sp macro="" textlink="">
      <xdr:nvSpPr>
        <xdr:cNvPr id="329" name="n_1mainValue【港湾・漁港】&#10;有形固定資産減価償却率"/>
        <xdr:cNvSpPr txBox="1"/>
      </xdr:nvSpPr>
      <xdr:spPr>
        <a:xfrm>
          <a:off x="35820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118381</xdr:rowOff>
    </xdr:from>
    <xdr:ext cx="405111" cy="259045"/>
    <xdr:sp macro="" textlink="">
      <xdr:nvSpPr>
        <xdr:cNvPr id="330" name="n_2mainValue【港湾・漁港】&#10;有形固定資産減価償却率"/>
        <xdr:cNvSpPr txBox="1"/>
      </xdr:nvSpPr>
      <xdr:spPr>
        <a:xfrm>
          <a:off x="2705744"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2" name="正方形/長方形 33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3" name="正方形/長方形 33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4" name="正方形/長方形 33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5" name="正方形/長方形 33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9" name="直線コネクタ 33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0" name="テキスト ボックス 33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1" name="直線コネクタ 34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2" name="テキスト ボックス 341"/>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3" name="直線コネクタ 34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44" name="テキスト ボックス 34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5" name="直線コネクタ 34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46" name="テキスト ボックス 34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8" name="テキスト ボックス 34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116771</xdr:rowOff>
    </xdr:from>
    <xdr:to>
      <xdr:col>50</xdr:col>
      <xdr:colOff>165100</xdr:colOff>
      <xdr:row>105</xdr:row>
      <xdr:rowOff>46921</xdr:rowOff>
    </xdr:to>
    <xdr:sp macro="" textlink="">
      <xdr:nvSpPr>
        <xdr:cNvPr id="350" name="フローチャート: 判断 349"/>
        <xdr:cNvSpPr/>
      </xdr:nvSpPr>
      <xdr:spPr>
        <a:xfrm>
          <a:off x="9588500" y="179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19831</xdr:rowOff>
    </xdr:from>
    <xdr:to>
      <xdr:col>46</xdr:col>
      <xdr:colOff>38100</xdr:colOff>
      <xdr:row>105</xdr:row>
      <xdr:rowOff>121431</xdr:rowOff>
    </xdr:to>
    <xdr:sp macro="" textlink="">
      <xdr:nvSpPr>
        <xdr:cNvPr id="351" name="フローチャート: 判断 350"/>
        <xdr:cNvSpPr/>
      </xdr:nvSpPr>
      <xdr:spPr>
        <a:xfrm>
          <a:off x="8699500" y="1802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86162</xdr:rowOff>
    </xdr:from>
    <xdr:to>
      <xdr:col>50</xdr:col>
      <xdr:colOff>165100</xdr:colOff>
      <xdr:row>100</xdr:row>
      <xdr:rowOff>16312</xdr:rowOff>
    </xdr:to>
    <xdr:sp macro="" textlink="">
      <xdr:nvSpPr>
        <xdr:cNvPr id="357" name="楕円 356"/>
        <xdr:cNvSpPr/>
      </xdr:nvSpPr>
      <xdr:spPr>
        <a:xfrm>
          <a:off x="9588500" y="170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122884</xdr:rowOff>
    </xdr:from>
    <xdr:to>
      <xdr:col>46</xdr:col>
      <xdr:colOff>38100</xdr:colOff>
      <xdr:row>100</xdr:row>
      <xdr:rowOff>53034</xdr:rowOff>
    </xdr:to>
    <xdr:sp macro="" textlink="">
      <xdr:nvSpPr>
        <xdr:cNvPr id="358" name="楕円 357"/>
        <xdr:cNvSpPr/>
      </xdr:nvSpPr>
      <xdr:spPr>
        <a:xfrm>
          <a:off x="8699500" y="170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136962</xdr:rowOff>
    </xdr:from>
    <xdr:to>
      <xdr:col>50</xdr:col>
      <xdr:colOff>114300</xdr:colOff>
      <xdr:row>100</xdr:row>
      <xdr:rowOff>2234</xdr:rowOff>
    </xdr:to>
    <xdr:cxnSp macro="">
      <xdr:nvCxnSpPr>
        <xdr:cNvPr id="359" name="直線コネクタ 358"/>
        <xdr:cNvCxnSpPr/>
      </xdr:nvCxnSpPr>
      <xdr:spPr>
        <a:xfrm flipV="1">
          <a:off x="8750300" y="17110512"/>
          <a:ext cx="889000" cy="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38048</xdr:rowOff>
    </xdr:from>
    <xdr:ext cx="599010" cy="259045"/>
    <xdr:sp macro="" textlink="">
      <xdr:nvSpPr>
        <xdr:cNvPr id="360" name="n_1aveValue【港湾・漁港】&#10;一人当たり有形固定資産（償却資産）額"/>
        <xdr:cNvSpPr txBox="1"/>
      </xdr:nvSpPr>
      <xdr:spPr>
        <a:xfrm>
          <a:off x="9327095" y="1804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112558</xdr:rowOff>
    </xdr:from>
    <xdr:ext cx="599010" cy="259045"/>
    <xdr:sp macro="" textlink="">
      <xdr:nvSpPr>
        <xdr:cNvPr id="361" name="n_2aveValue【港湾・漁港】&#10;一人当たり有形固定資産（償却資産）額"/>
        <xdr:cNvSpPr txBox="1"/>
      </xdr:nvSpPr>
      <xdr:spPr>
        <a:xfrm>
          <a:off x="8450795" y="1811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32839</xdr:rowOff>
    </xdr:from>
    <xdr:ext cx="690189" cy="259045"/>
    <xdr:sp macro="" textlink="">
      <xdr:nvSpPr>
        <xdr:cNvPr id="362" name="n_1mainValue【港湾・漁港】&#10;一人当たり有形固定資産（償却資産）額"/>
        <xdr:cNvSpPr txBox="1"/>
      </xdr:nvSpPr>
      <xdr:spPr>
        <a:xfrm>
          <a:off x="9281505" y="168349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69561</xdr:rowOff>
    </xdr:from>
    <xdr:ext cx="690189" cy="259045"/>
    <xdr:sp macro="" textlink="">
      <xdr:nvSpPr>
        <xdr:cNvPr id="363" name="n_2mainValue【港湾・漁港】&#10;一人当たり有形固定資産（償却資産）額"/>
        <xdr:cNvSpPr txBox="1"/>
      </xdr:nvSpPr>
      <xdr:spPr>
        <a:xfrm>
          <a:off x="8405205" y="168716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88" name="直線コネクタ 387"/>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89"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90" name="直線コネクタ 389"/>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91"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92" name="直線コネクタ 391"/>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93"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94" name="フローチャート: 判断 393"/>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95" name="フローチャート: 判断 394"/>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96" name="フローチャート: 判断 395"/>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44450</xdr:rowOff>
    </xdr:from>
    <xdr:to>
      <xdr:col>81</xdr:col>
      <xdr:colOff>101600</xdr:colOff>
      <xdr:row>35</xdr:row>
      <xdr:rowOff>146050</xdr:rowOff>
    </xdr:to>
    <xdr:sp macro="" textlink="">
      <xdr:nvSpPr>
        <xdr:cNvPr id="402" name="楕円 401"/>
        <xdr:cNvSpPr/>
      </xdr:nvSpPr>
      <xdr:spPr>
        <a:xfrm>
          <a:off x="15430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80645</xdr:rowOff>
    </xdr:from>
    <xdr:to>
      <xdr:col>76</xdr:col>
      <xdr:colOff>165100</xdr:colOff>
      <xdr:row>36</xdr:row>
      <xdr:rowOff>10795</xdr:rowOff>
    </xdr:to>
    <xdr:sp macro="" textlink="">
      <xdr:nvSpPr>
        <xdr:cNvPr id="403" name="楕円 402"/>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95250</xdr:rowOff>
    </xdr:from>
    <xdr:to>
      <xdr:col>81</xdr:col>
      <xdr:colOff>50800</xdr:colOff>
      <xdr:row>35</xdr:row>
      <xdr:rowOff>131445</xdr:rowOff>
    </xdr:to>
    <xdr:cxnSp macro="">
      <xdr:nvCxnSpPr>
        <xdr:cNvPr id="404" name="直線コネクタ 403"/>
        <xdr:cNvCxnSpPr/>
      </xdr:nvCxnSpPr>
      <xdr:spPr>
        <a:xfrm flipV="1">
          <a:off x="14592300" y="6096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5"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406" name="n_2ave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162577</xdr:rowOff>
    </xdr:from>
    <xdr:ext cx="405111" cy="259045"/>
    <xdr:sp macro="" textlink="">
      <xdr:nvSpPr>
        <xdr:cNvPr id="407" name="n_1mainValue【認定こども園・幼稚園・保育所】&#10;有形固定資産減価償却率"/>
        <xdr:cNvSpPr txBox="1"/>
      </xdr:nvSpPr>
      <xdr:spPr>
        <a:xfrm>
          <a:off x="15266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08" name="n_2mainValue【認定こども園・幼稚園・保育所】&#10;有形固定資産減価償却率"/>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0" name="テキスト ボックス 41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2" name="テキスト ボックス 42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4" name="テキスト ボックス 42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6" name="テキスト ボックス 42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8" name="テキスト ボックス 42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32" name="直線コネクタ 431"/>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33"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34" name="直線コネクタ 433"/>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35"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36" name="直線コネクタ 435"/>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37"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38" name="フローチャート: 判断 437"/>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39" name="フローチャート: 判断 438"/>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40" name="フローチャート: 判断 439"/>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44450</xdr:rowOff>
    </xdr:from>
    <xdr:to>
      <xdr:col>112</xdr:col>
      <xdr:colOff>38100</xdr:colOff>
      <xdr:row>40</xdr:row>
      <xdr:rowOff>146050</xdr:rowOff>
    </xdr:to>
    <xdr:sp macro="" textlink="">
      <xdr:nvSpPr>
        <xdr:cNvPr id="446" name="楕円 445"/>
        <xdr:cNvSpPr/>
      </xdr:nvSpPr>
      <xdr:spPr>
        <a:xfrm>
          <a:off x="2127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52070</xdr:rowOff>
    </xdr:from>
    <xdr:to>
      <xdr:col>107</xdr:col>
      <xdr:colOff>101600</xdr:colOff>
      <xdr:row>40</xdr:row>
      <xdr:rowOff>153670</xdr:rowOff>
    </xdr:to>
    <xdr:sp macro="" textlink="">
      <xdr:nvSpPr>
        <xdr:cNvPr id="447" name="楕円 446"/>
        <xdr:cNvSpPr/>
      </xdr:nvSpPr>
      <xdr:spPr>
        <a:xfrm>
          <a:off x="20383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95250</xdr:rowOff>
    </xdr:from>
    <xdr:to>
      <xdr:col>111</xdr:col>
      <xdr:colOff>177800</xdr:colOff>
      <xdr:row>40</xdr:row>
      <xdr:rowOff>102870</xdr:rowOff>
    </xdr:to>
    <xdr:cxnSp macro="">
      <xdr:nvCxnSpPr>
        <xdr:cNvPr id="448" name="直線コネクタ 447"/>
        <xdr:cNvCxnSpPr/>
      </xdr:nvCxnSpPr>
      <xdr:spPr>
        <a:xfrm flipV="1">
          <a:off x="20434300" y="695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101617</xdr:rowOff>
    </xdr:from>
    <xdr:ext cx="469744" cy="259045"/>
    <xdr:sp macro="" textlink="">
      <xdr:nvSpPr>
        <xdr:cNvPr id="449"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50" name="n_2ave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137177</xdr:rowOff>
    </xdr:from>
    <xdr:ext cx="469744" cy="259045"/>
    <xdr:sp macro="" textlink="">
      <xdr:nvSpPr>
        <xdr:cNvPr id="451" name="n_1mainValue【認定こども園・幼稚園・保育所】&#10;一人当たり面積"/>
        <xdr:cNvSpPr txBox="1"/>
      </xdr:nvSpPr>
      <xdr:spPr>
        <a:xfrm>
          <a:off x="21075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144797</xdr:rowOff>
    </xdr:from>
    <xdr:ext cx="469744" cy="259045"/>
    <xdr:sp macro="" textlink="">
      <xdr:nvSpPr>
        <xdr:cNvPr id="452" name="n_2mainValue【認定こども園・幼稚園・保育所】&#10;一人当たり面積"/>
        <xdr:cNvSpPr txBox="1"/>
      </xdr:nvSpPr>
      <xdr:spPr>
        <a:xfrm>
          <a:off x="201994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3" name="テキスト ボックス 4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77" name="直線コネクタ 476"/>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78"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79" name="直線コネクタ 478"/>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80"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81" name="直線コネクタ 480"/>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82" name="【学校施設】&#10;有形固定資産減価償却率平均値テキスト"/>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83" name="フローチャート: 判断 482"/>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84" name="フローチャート: 判断 48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85" name="フローチャート: 判断 484"/>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491" name="楕円 490"/>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36830</xdr:rowOff>
    </xdr:from>
    <xdr:to>
      <xdr:col>76</xdr:col>
      <xdr:colOff>165100</xdr:colOff>
      <xdr:row>59</xdr:row>
      <xdr:rowOff>138430</xdr:rowOff>
    </xdr:to>
    <xdr:sp macro="" textlink="">
      <xdr:nvSpPr>
        <xdr:cNvPr id="492" name="楕円 491"/>
        <xdr:cNvSpPr/>
      </xdr:nvSpPr>
      <xdr:spPr>
        <a:xfrm>
          <a:off x="14541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87630</xdr:rowOff>
    </xdr:to>
    <xdr:cxnSp macro="">
      <xdr:nvCxnSpPr>
        <xdr:cNvPr id="493" name="直線コネクタ 492"/>
        <xdr:cNvCxnSpPr/>
      </xdr:nvCxnSpPr>
      <xdr:spPr>
        <a:xfrm flipV="1">
          <a:off x="14592300" y="10126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9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95" name="n_2aveValue【学校施設】&#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496" name="n_1mainValue【学校施設】&#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129557</xdr:rowOff>
    </xdr:from>
    <xdr:ext cx="405111" cy="259045"/>
    <xdr:sp macro="" textlink="">
      <xdr:nvSpPr>
        <xdr:cNvPr id="497" name="n_2mainValue【学校施設】&#10;有形固定資産減価償却率"/>
        <xdr:cNvSpPr txBox="1"/>
      </xdr:nvSpPr>
      <xdr:spPr>
        <a:xfrm>
          <a:off x="14389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8" name="テキスト ボックス 5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9" name="直線コネクタ 5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0" name="テキスト ボックス 5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1" name="直線コネクタ 5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2" name="テキスト ボックス 5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3" name="直線コネクタ 5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4" name="テキスト ボックス 5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5" name="直線コネクタ 5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6" name="テキスト ボックス 5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520" name="直線コネクタ 519"/>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521"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522" name="直線コネクタ 521"/>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523"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524" name="直線コネクタ 523"/>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525"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526" name="フローチャート: 判断 525"/>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527" name="フローチャート: 判断 526"/>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528" name="フローチャート: 判断 527"/>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534" name="楕円 533"/>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105105</xdr:rowOff>
    </xdr:from>
    <xdr:to>
      <xdr:col>107</xdr:col>
      <xdr:colOff>101600</xdr:colOff>
      <xdr:row>60</xdr:row>
      <xdr:rowOff>35255</xdr:rowOff>
    </xdr:to>
    <xdr:sp macro="" textlink="">
      <xdr:nvSpPr>
        <xdr:cNvPr id="535" name="楕円 534"/>
        <xdr:cNvSpPr/>
      </xdr:nvSpPr>
      <xdr:spPr>
        <a:xfrm>
          <a:off x="20383500" y="102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59</xdr:row>
      <xdr:rowOff>155905</xdr:rowOff>
    </xdr:to>
    <xdr:cxnSp macro="">
      <xdr:nvCxnSpPr>
        <xdr:cNvPr id="536" name="直線コネクタ 535"/>
        <xdr:cNvCxnSpPr/>
      </xdr:nvCxnSpPr>
      <xdr:spPr>
        <a:xfrm flipV="1">
          <a:off x="20434300" y="1024128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131081</xdr:rowOff>
    </xdr:from>
    <xdr:ext cx="469744" cy="259045"/>
    <xdr:sp macro="" textlink="">
      <xdr:nvSpPr>
        <xdr:cNvPr id="537" name="n_1aveValue【学校施設】&#10;一人当たり面積"/>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161713</xdr:rowOff>
    </xdr:from>
    <xdr:ext cx="469744" cy="259045"/>
    <xdr:sp macro="" textlink="">
      <xdr:nvSpPr>
        <xdr:cNvPr id="538" name="n_2aveValue【学校施設】&#10;一人当たり面積"/>
        <xdr:cNvSpPr txBox="1"/>
      </xdr:nvSpPr>
      <xdr:spPr>
        <a:xfrm>
          <a:off x="20199427" y="104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539" name="n_1mainValue【学校施設】&#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51782</xdr:rowOff>
    </xdr:from>
    <xdr:ext cx="469744" cy="259045"/>
    <xdr:sp macro="" textlink="">
      <xdr:nvSpPr>
        <xdr:cNvPr id="540" name="n_2mainValue【学校施設】&#10;一人当たり面積"/>
        <xdr:cNvSpPr txBox="1"/>
      </xdr:nvSpPr>
      <xdr:spPr>
        <a:xfrm>
          <a:off x="20199427" y="999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2" name="直線コネクタ 55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3" name="テキスト ボックス 55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4" name="直線コネクタ 55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5" name="テキスト ボックス 55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6" name="直線コネクタ 55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7" name="テキスト ボックス 55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8" name="直線コネクタ 55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59" name="テキスト ボックス 558"/>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63" name="直線コネクタ 562"/>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64"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65" name="直線コネクタ 564"/>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66"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67" name="直線コネクタ 566"/>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68" name="【児童館】&#10;有形固定資産減価償却率平均値テキスト"/>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69" name="フローチャート: 判断 568"/>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0" name="フローチャート: 判断 569"/>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71" name="フローチャート: 判断 570"/>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142748</xdr:rowOff>
    </xdr:from>
    <xdr:to>
      <xdr:col>81</xdr:col>
      <xdr:colOff>101600</xdr:colOff>
      <xdr:row>81</xdr:row>
      <xdr:rowOff>72898</xdr:rowOff>
    </xdr:to>
    <xdr:sp macro="" textlink="">
      <xdr:nvSpPr>
        <xdr:cNvPr id="577" name="楕円 576"/>
        <xdr:cNvSpPr/>
      </xdr:nvSpPr>
      <xdr:spPr>
        <a:xfrm>
          <a:off x="154305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76454</xdr:rowOff>
    </xdr:from>
    <xdr:to>
      <xdr:col>76</xdr:col>
      <xdr:colOff>165100</xdr:colOff>
      <xdr:row>82</xdr:row>
      <xdr:rowOff>6604</xdr:rowOff>
    </xdr:to>
    <xdr:sp macro="" textlink="">
      <xdr:nvSpPr>
        <xdr:cNvPr id="578" name="楕円 577"/>
        <xdr:cNvSpPr/>
      </xdr:nvSpPr>
      <xdr:spPr>
        <a:xfrm>
          <a:off x="14541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22098</xdr:rowOff>
    </xdr:from>
    <xdr:to>
      <xdr:col>81</xdr:col>
      <xdr:colOff>50800</xdr:colOff>
      <xdr:row>81</xdr:row>
      <xdr:rowOff>127254</xdr:rowOff>
    </xdr:to>
    <xdr:cxnSp macro="">
      <xdr:nvCxnSpPr>
        <xdr:cNvPr id="579" name="直線コネクタ 578"/>
        <xdr:cNvCxnSpPr/>
      </xdr:nvCxnSpPr>
      <xdr:spPr>
        <a:xfrm flipV="1">
          <a:off x="14592300" y="139095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0"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4842</xdr:rowOff>
    </xdr:from>
    <xdr:ext cx="405111" cy="259045"/>
    <xdr:sp macro="" textlink="">
      <xdr:nvSpPr>
        <xdr:cNvPr id="581" name="n_2aveValue【児童館】&#10;有形固定資産減価償却率"/>
        <xdr:cNvSpPr txBox="1"/>
      </xdr:nvSpPr>
      <xdr:spPr>
        <a:xfrm>
          <a:off x="14389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89425</xdr:rowOff>
    </xdr:from>
    <xdr:ext cx="405111" cy="259045"/>
    <xdr:sp macro="" textlink="">
      <xdr:nvSpPr>
        <xdr:cNvPr id="582" name="n_1mainValue【児童館】&#10;有形固定資産減価償却率"/>
        <xdr:cNvSpPr txBox="1"/>
      </xdr:nvSpPr>
      <xdr:spPr>
        <a:xfrm>
          <a:off x="152660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169181</xdr:rowOff>
    </xdr:from>
    <xdr:ext cx="405111" cy="259045"/>
    <xdr:sp macro="" textlink="">
      <xdr:nvSpPr>
        <xdr:cNvPr id="583" name="n_2mainValue【児童館】&#10;有形固定資産減価償却率"/>
        <xdr:cNvSpPr txBox="1"/>
      </xdr:nvSpPr>
      <xdr:spPr>
        <a:xfrm>
          <a:off x="14389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607" name="直線コネクタ 606"/>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08"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09" name="直線コネクタ 608"/>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610" name="【児童館】&#10;一人当たり面積最大値テキスト"/>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611" name="直線コネクタ 610"/>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612" name="【児童館】&#10;一人当たり面積平均値テキスト"/>
        <xdr:cNvSpPr txBox="1"/>
      </xdr:nvSpPr>
      <xdr:spPr>
        <a:xfrm>
          <a:off x="22199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613" name="フローチャート: 判断 612"/>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14" name="フローチャート: 判断 613"/>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615" name="フローチャート: 判断 614"/>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621" name="楕円 620"/>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10161</xdr:rowOff>
    </xdr:from>
    <xdr:to>
      <xdr:col>107</xdr:col>
      <xdr:colOff>101600</xdr:colOff>
      <xdr:row>86</xdr:row>
      <xdr:rowOff>111761</xdr:rowOff>
    </xdr:to>
    <xdr:sp macro="" textlink="">
      <xdr:nvSpPr>
        <xdr:cNvPr id="622" name="楕円 621"/>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623" name="直線コネクタ 622"/>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24"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625" name="n_2ave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626" name="n_1mainValue【児童館】&#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627" name="n_2mainValue【児童館】&#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8" name="テキスト ボックス 6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9" name="直線コネクタ 6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0" name="テキスト ボックス 63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1" name="直線コネクタ 6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2" name="テキスト ボックス 6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3" name="直線コネクタ 6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4" name="テキスト ボックス 6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5" name="直線コネクタ 6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6" name="テキスト ボックス 64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8" name="テキスト ボックス 6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50" name="直線コネクタ 649"/>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51"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52" name="直線コネクタ 651"/>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5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54" name="直線コネクタ 65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55"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56" name="フローチャート: 判断 655"/>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57" name="フローチャート: 判断 656"/>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58" name="フローチャート: 判断 657"/>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664" name="楕円 663"/>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98552</xdr:rowOff>
    </xdr:from>
    <xdr:to>
      <xdr:col>76</xdr:col>
      <xdr:colOff>165100</xdr:colOff>
      <xdr:row>108</xdr:row>
      <xdr:rowOff>28702</xdr:rowOff>
    </xdr:to>
    <xdr:sp macro="" textlink="">
      <xdr:nvSpPr>
        <xdr:cNvPr id="665" name="楕円 664"/>
        <xdr:cNvSpPr/>
      </xdr:nvSpPr>
      <xdr:spPr>
        <a:xfrm>
          <a:off x="14541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99061</xdr:rowOff>
    </xdr:from>
    <xdr:to>
      <xdr:col>81</xdr:col>
      <xdr:colOff>50800</xdr:colOff>
      <xdr:row>107</xdr:row>
      <xdr:rowOff>149352</xdr:rowOff>
    </xdr:to>
    <xdr:cxnSp macro="">
      <xdr:nvCxnSpPr>
        <xdr:cNvPr id="666" name="直線コネクタ 665"/>
        <xdr:cNvCxnSpPr/>
      </xdr:nvCxnSpPr>
      <xdr:spPr>
        <a:xfrm flipV="1">
          <a:off x="14592300" y="1844421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67" name="n_1aveValue【公民館】&#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668" name="n_2aveValue【公民館】&#10;有形固定資産減価償却率"/>
        <xdr:cNvSpPr txBox="1"/>
      </xdr:nvSpPr>
      <xdr:spPr>
        <a:xfrm>
          <a:off x="14389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669" name="n_1mainValue【公民館】&#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19829</xdr:rowOff>
    </xdr:from>
    <xdr:ext cx="405111" cy="259045"/>
    <xdr:sp macro="" textlink="">
      <xdr:nvSpPr>
        <xdr:cNvPr id="670" name="n_2mainValue【公民館】&#10;有形固定資産減価償却率"/>
        <xdr:cNvSpPr txBox="1"/>
      </xdr:nvSpPr>
      <xdr:spPr>
        <a:xfrm>
          <a:off x="14389744" y="1853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1" name="直線コネクタ 6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2" name="テキスト ボックス 6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3" name="直線コネクタ 6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4" name="テキスト ボックス 6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5" name="直線コネクタ 6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6" name="テキスト ボックス 6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7" name="直線コネクタ 6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8" name="テキスト ボックス 6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9" name="直線コネクタ 6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0" name="テキスト ボックス 6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1" name="直線コネクタ 6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2" name="テキスト ボックス 6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96" name="直線コネクタ 695"/>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97"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98" name="直線コネクタ 697"/>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99"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700" name="直線コネクタ 699"/>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701"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702" name="フローチャート: 判断 701"/>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703" name="フローチャート: 判断 702"/>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704" name="フローチャート: 判断 703"/>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90714</xdr:rowOff>
    </xdr:from>
    <xdr:to>
      <xdr:col>112</xdr:col>
      <xdr:colOff>38100</xdr:colOff>
      <xdr:row>106</xdr:row>
      <xdr:rowOff>20864</xdr:rowOff>
    </xdr:to>
    <xdr:sp macro="" textlink="">
      <xdr:nvSpPr>
        <xdr:cNvPr id="710" name="楕円 709"/>
        <xdr:cNvSpPr/>
      </xdr:nvSpPr>
      <xdr:spPr>
        <a:xfrm>
          <a:off x="2127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103777</xdr:rowOff>
    </xdr:from>
    <xdr:to>
      <xdr:col>107</xdr:col>
      <xdr:colOff>101600</xdr:colOff>
      <xdr:row>106</xdr:row>
      <xdr:rowOff>33927</xdr:rowOff>
    </xdr:to>
    <xdr:sp macro="" textlink="">
      <xdr:nvSpPr>
        <xdr:cNvPr id="711" name="楕円 710"/>
        <xdr:cNvSpPr/>
      </xdr:nvSpPr>
      <xdr:spPr>
        <a:xfrm>
          <a:off x="2038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141514</xdr:rowOff>
    </xdr:from>
    <xdr:to>
      <xdr:col>111</xdr:col>
      <xdr:colOff>177800</xdr:colOff>
      <xdr:row>105</xdr:row>
      <xdr:rowOff>154577</xdr:rowOff>
    </xdr:to>
    <xdr:cxnSp macro="">
      <xdr:nvCxnSpPr>
        <xdr:cNvPr id="712" name="直線コネクタ 711"/>
        <xdr:cNvCxnSpPr/>
      </xdr:nvCxnSpPr>
      <xdr:spPr>
        <a:xfrm flipV="1">
          <a:off x="20434300" y="181437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123026</xdr:rowOff>
    </xdr:from>
    <xdr:ext cx="469744" cy="259045"/>
    <xdr:sp macro="" textlink="">
      <xdr:nvSpPr>
        <xdr:cNvPr id="713" name="n_1aveValue【公民館】&#10;一人当たり面積"/>
        <xdr:cNvSpPr txBox="1"/>
      </xdr:nvSpPr>
      <xdr:spPr>
        <a:xfrm>
          <a:off x="210757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714" name="n_2aveValue【公民館】&#10;一人当たり面積"/>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37391</xdr:rowOff>
    </xdr:from>
    <xdr:ext cx="469744" cy="259045"/>
    <xdr:sp macro="" textlink="">
      <xdr:nvSpPr>
        <xdr:cNvPr id="715" name="n_1mainValue【公民館】&#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50454</xdr:rowOff>
    </xdr:from>
    <xdr:ext cx="469744" cy="259045"/>
    <xdr:sp macro="" textlink="">
      <xdr:nvSpPr>
        <xdr:cNvPr id="716" name="n_2mainValue【公民館】&#10;一人当たり面積"/>
        <xdr:cNvSpPr txBox="1"/>
      </xdr:nvSpPr>
      <xdr:spPr>
        <a:xfrm>
          <a:off x="20199427" y="178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の高度経済成長期に集中して多くの公共施設や道路・橋りょうなどのインフラが整備されており、それらが改築や大規模な改修が必要な時期を迎えていることから、全体的に有形固定資産減価償却率が類似団体より高く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必要に応じた補修を随時行っているが老朽化が進んだ施設が多くあり、類似団体を上回っている。近い将来、一斉に更新時を迎えることが予想されるため、従来の壊れてから直す「事後保全」では対応できなくなる恐れがあるため、損傷が小さいうちから計画的に行う「予防保全」で維持管理することで、長寿命化や補修費用の縮減を図っていく。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についても既に耐用年限を経過した住宅が約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老朽住宅が多い状況となっており、類似団体を上回っている。居住性の向上、高齢者の安全性の確保など利用者のニーズに応えつつ、修繕・改善等の計画的な維持管理を推進し、事業量の平準化を図ってい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学校施設耐震化推進計画」に基づき、耐震改修工事等を行ったことにより、有形固定資産減価償却率は類似団体とほぼ同数値となっているが、一人あたりの面積は類似団体を上回っており、今後も学校の統合計画、さらには学校施設の長寿命化計画策定と併せて、効率的・効果的な老朽化施設の再生によるトータルコストの縮減や、よりよい教育環境の確保に努めてい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においても、類似団体と比較し有形固定資産減価償却率は低くなっているが、建設年度は古いもので昭和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年度、新しいもので平成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さらに規模や利用状況の差も大きくなっている。施設の有効活用のため、施設の機能の集約化・複合化により効率的な運営を図ることを目指すとともに、利用実態や人口動態等を踏まえ、施設の方向性や規模についても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16,756
16,668
138.09
14,534,214
13,907,595
552,025
9,244,957
16,623,588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24401</xdr:rowOff>
    </xdr:from>
    <xdr:ext cx="405111" cy="259045"/>
    <xdr:sp macro="" textlink="">
      <xdr:nvSpPr>
        <xdr:cNvPr id="62" name="n_1aveValue【図書館】&#10;有形固定資産減価償却率"/>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27686</xdr:rowOff>
    </xdr:from>
    <xdr:to>
      <xdr:col>15</xdr:col>
      <xdr:colOff>101600</xdr:colOff>
      <xdr:row>41</xdr:row>
      <xdr:rowOff>129286</xdr:rowOff>
    </xdr:to>
    <xdr:sp macro="" textlink="">
      <xdr:nvSpPr>
        <xdr:cNvPr id="63" name="フローチャート: 判断 62"/>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41</xdr:row>
      <xdr:rowOff>120413</xdr:rowOff>
    </xdr:from>
    <xdr:ext cx="405111" cy="259045"/>
    <xdr:sp macro="" textlink="">
      <xdr:nvSpPr>
        <xdr:cNvPr id="64" name="n_2aveValue【図書館】&#10;有形固定資産減価償却率"/>
        <xdr:cNvSpPr txBox="1"/>
      </xdr:nvSpPr>
      <xdr:spPr>
        <a:xfrm>
          <a:off x="2705744"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0" name="楕円 69"/>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71" name="楕円 70"/>
        <xdr:cNvSpPr/>
      </xdr:nvSpPr>
      <xdr:spPr>
        <a:xfrm>
          <a:off x="2857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140208</xdr:rowOff>
    </xdr:to>
    <xdr:cxnSp macro="">
      <xdr:nvCxnSpPr>
        <xdr:cNvPr id="72" name="直線コネクタ 71"/>
        <xdr:cNvCxnSpPr/>
      </xdr:nvCxnSpPr>
      <xdr:spPr>
        <a:xfrm flipV="1">
          <a:off x="2908300" y="678561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3" name="n_1mainValue【図書館】&#10;有形固定資産減価償却率"/>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4" name="n_2mainValue【図書館】&#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6" name="直線コネクタ 95"/>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7"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98" name="直線コネクタ 97"/>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99"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0" name="直線コネクタ 99"/>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101" name="【図書館】&#10;一人当たり面積平均値テキスト"/>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2" name="フローチャート: 判断 101"/>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3" name="フローチャート: 判断 102"/>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129557</xdr:rowOff>
    </xdr:from>
    <xdr:ext cx="469744" cy="259045"/>
    <xdr:sp macro="" textlink="">
      <xdr:nvSpPr>
        <xdr:cNvPr id="104" name="n_1aveValue【図書館】&#10;一人当たり面積"/>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5" name="フローチャート: 判断 104"/>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76979</xdr:rowOff>
    </xdr:from>
    <xdr:ext cx="469744" cy="259045"/>
    <xdr:sp macro="" textlink="">
      <xdr:nvSpPr>
        <xdr:cNvPr id="106" name="n_2aveValue【図書館】&#10;一人当たり面積"/>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9398</xdr:rowOff>
    </xdr:from>
    <xdr:to>
      <xdr:col>50</xdr:col>
      <xdr:colOff>165100</xdr:colOff>
      <xdr:row>37</xdr:row>
      <xdr:rowOff>110998</xdr:rowOff>
    </xdr:to>
    <xdr:sp macro="" textlink="">
      <xdr:nvSpPr>
        <xdr:cNvPr id="112" name="楕円 111"/>
        <xdr:cNvSpPr/>
      </xdr:nvSpPr>
      <xdr:spPr>
        <a:xfrm>
          <a:off x="9588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18542</xdr:rowOff>
    </xdr:from>
    <xdr:to>
      <xdr:col>46</xdr:col>
      <xdr:colOff>38100</xdr:colOff>
      <xdr:row>37</xdr:row>
      <xdr:rowOff>120142</xdr:rowOff>
    </xdr:to>
    <xdr:sp macro="" textlink="">
      <xdr:nvSpPr>
        <xdr:cNvPr id="113" name="楕円 112"/>
        <xdr:cNvSpPr/>
      </xdr:nvSpPr>
      <xdr:spPr>
        <a:xfrm>
          <a:off x="8699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60198</xdr:rowOff>
    </xdr:from>
    <xdr:to>
      <xdr:col>50</xdr:col>
      <xdr:colOff>114300</xdr:colOff>
      <xdr:row>37</xdr:row>
      <xdr:rowOff>69342</xdr:rowOff>
    </xdr:to>
    <xdr:cxnSp macro="">
      <xdr:nvCxnSpPr>
        <xdr:cNvPr id="114" name="直線コネクタ 113"/>
        <xdr:cNvCxnSpPr/>
      </xdr:nvCxnSpPr>
      <xdr:spPr>
        <a:xfrm flipV="1">
          <a:off x="8750300" y="640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127525</xdr:rowOff>
    </xdr:from>
    <xdr:ext cx="469744" cy="259045"/>
    <xdr:sp macro="" textlink="">
      <xdr:nvSpPr>
        <xdr:cNvPr id="115" name="n_1mainValue【図書館】&#10;一人当たり面積"/>
        <xdr:cNvSpPr txBox="1"/>
      </xdr:nvSpPr>
      <xdr:spPr>
        <a:xfrm>
          <a:off x="93917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136669</xdr:rowOff>
    </xdr:from>
    <xdr:ext cx="469744" cy="259045"/>
    <xdr:sp macro="" textlink="">
      <xdr:nvSpPr>
        <xdr:cNvPr id="116" name="n_2mainValue【図書館】&#10;一人当たり面積"/>
        <xdr:cNvSpPr txBox="1"/>
      </xdr:nvSpPr>
      <xdr:spPr>
        <a:xfrm>
          <a:off x="8515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43" name="直線コネクタ 142"/>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44" name="【体育館・プー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45" name="直線コネクタ 144"/>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7" name="直線コネクタ 14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148" name="【体育館・プール】&#10;有形固定資産減価償却率平均値テキスト"/>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49" name="フローチャート: 判断 148"/>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50" name="フローチャート: 判断 149"/>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155501</xdr:rowOff>
    </xdr:from>
    <xdr:ext cx="405111" cy="259045"/>
    <xdr:sp macro="" textlink="">
      <xdr:nvSpPr>
        <xdr:cNvPr id="151" name="n_1aveValue【体育館・プール】&#10;有形固定資産減価償却率"/>
        <xdr:cNvSpPr txBox="1"/>
      </xdr:nvSpPr>
      <xdr:spPr>
        <a:xfrm>
          <a:off x="3582044" y="1044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152" name="フローチャート: 判断 151"/>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150603</xdr:rowOff>
    </xdr:from>
    <xdr:ext cx="405111" cy="259045"/>
    <xdr:sp macro="" textlink="">
      <xdr:nvSpPr>
        <xdr:cNvPr id="153" name="n_2aveValue【体育館・プール】&#10;有形固定資産減価償却率"/>
        <xdr:cNvSpPr txBox="1"/>
      </xdr:nvSpPr>
      <xdr:spPr>
        <a:xfrm>
          <a:off x="2705744" y="1060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81462</xdr:rowOff>
    </xdr:from>
    <xdr:to>
      <xdr:col>20</xdr:col>
      <xdr:colOff>38100</xdr:colOff>
      <xdr:row>64</xdr:row>
      <xdr:rowOff>11612</xdr:rowOff>
    </xdr:to>
    <xdr:sp macro="" textlink="">
      <xdr:nvSpPr>
        <xdr:cNvPr id="159" name="楕円 158"/>
        <xdr:cNvSpPr/>
      </xdr:nvSpPr>
      <xdr:spPr>
        <a:xfrm>
          <a:off x="3746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153307</xdr:rowOff>
    </xdr:from>
    <xdr:to>
      <xdr:col>15</xdr:col>
      <xdr:colOff>101600</xdr:colOff>
      <xdr:row>64</xdr:row>
      <xdr:rowOff>83457</xdr:rowOff>
    </xdr:to>
    <xdr:sp macro="" textlink="">
      <xdr:nvSpPr>
        <xdr:cNvPr id="160" name="楕円 159"/>
        <xdr:cNvSpPr/>
      </xdr:nvSpPr>
      <xdr:spPr>
        <a:xfrm>
          <a:off x="2857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132262</xdr:rowOff>
    </xdr:from>
    <xdr:to>
      <xdr:col>19</xdr:col>
      <xdr:colOff>177800</xdr:colOff>
      <xdr:row>64</xdr:row>
      <xdr:rowOff>32657</xdr:rowOff>
    </xdr:to>
    <xdr:cxnSp macro="">
      <xdr:nvCxnSpPr>
        <xdr:cNvPr id="161" name="直線コネクタ 160"/>
        <xdr:cNvCxnSpPr/>
      </xdr:nvCxnSpPr>
      <xdr:spPr>
        <a:xfrm flipV="1">
          <a:off x="2908300" y="109336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2739</xdr:rowOff>
    </xdr:from>
    <xdr:ext cx="405111" cy="259045"/>
    <xdr:sp macro="" textlink="">
      <xdr:nvSpPr>
        <xdr:cNvPr id="162" name="n_1mainValue【体育館・プール】&#10;有形固定資産減価償却率"/>
        <xdr:cNvSpPr txBox="1"/>
      </xdr:nvSpPr>
      <xdr:spPr>
        <a:xfrm>
          <a:off x="3582044" y="1097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74584</xdr:rowOff>
    </xdr:from>
    <xdr:ext cx="405111" cy="259045"/>
    <xdr:sp macro="" textlink="">
      <xdr:nvSpPr>
        <xdr:cNvPr id="163" name="n_2mainValue【体育館・プール】&#10;有形固定資産減価償却率"/>
        <xdr:cNvSpPr txBox="1"/>
      </xdr:nvSpPr>
      <xdr:spPr>
        <a:xfrm>
          <a:off x="2705744"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87" name="直線コネクタ 186"/>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8"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9" name="直線コネクタ 188"/>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90"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91" name="直線コネクタ 190"/>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92"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93" name="フローチャート: 判断 192"/>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4" name="フローチャート: 判断 193"/>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100982</xdr:rowOff>
    </xdr:from>
    <xdr:ext cx="469744" cy="259045"/>
    <xdr:sp macro="" textlink="">
      <xdr:nvSpPr>
        <xdr:cNvPr id="195" name="n_1aveValue【体育館・プール】&#10;一人当たり面積"/>
        <xdr:cNvSpPr txBox="1"/>
      </xdr:nvSpPr>
      <xdr:spPr>
        <a:xfrm>
          <a:off x="9391727" y="102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96" name="フローチャート: 判断 195"/>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121937</xdr:rowOff>
    </xdr:from>
    <xdr:ext cx="469744" cy="259045"/>
    <xdr:sp macro="" textlink="">
      <xdr:nvSpPr>
        <xdr:cNvPr id="197" name="n_2aveValue【体育館・プール】&#10;一人当たり面積"/>
        <xdr:cNvSpPr txBox="1"/>
      </xdr:nvSpPr>
      <xdr:spPr>
        <a:xfrm>
          <a:off x="85154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61595</xdr:rowOff>
    </xdr:from>
    <xdr:to>
      <xdr:col>50</xdr:col>
      <xdr:colOff>165100</xdr:colOff>
      <xdr:row>58</xdr:row>
      <xdr:rowOff>163195</xdr:rowOff>
    </xdr:to>
    <xdr:sp macro="" textlink="">
      <xdr:nvSpPr>
        <xdr:cNvPr id="203" name="楕円 202"/>
        <xdr:cNvSpPr/>
      </xdr:nvSpPr>
      <xdr:spPr>
        <a:xfrm>
          <a:off x="958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84455</xdr:rowOff>
    </xdr:from>
    <xdr:to>
      <xdr:col>46</xdr:col>
      <xdr:colOff>38100</xdr:colOff>
      <xdr:row>59</xdr:row>
      <xdr:rowOff>14605</xdr:rowOff>
    </xdr:to>
    <xdr:sp macro="" textlink="">
      <xdr:nvSpPr>
        <xdr:cNvPr id="204" name="楕円 203"/>
        <xdr:cNvSpPr/>
      </xdr:nvSpPr>
      <xdr:spPr>
        <a:xfrm>
          <a:off x="8699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112395</xdr:rowOff>
    </xdr:from>
    <xdr:to>
      <xdr:col>50</xdr:col>
      <xdr:colOff>114300</xdr:colOff>
      <xdr:row>58</xdr:row>
      <xdr:rowOff>135255</xdr:rowOff>
    </xdr:to>
    <xdr:cxnSp macro="">
      <xdr:nvCxnSpPr>
        <xdr:cNvPr id="205" name="直線コネクタ 204"/>
        <xdr:cNvCxnSpPr/>
      </xdr:nvCxnSpPr>
      <xdr:spPr>
        <a:xfrm flipV="1">
          <a:off x="8750300" y="10056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8272</xdr:rowOff>
    </xdr:from>
    <xdr:ext cx="469744" cy="259045"/>
    <xdr:sp macro="" textlink="">
      <xdr:nvSpPr>
        <xdr:cNvPr id="206" name="n_1mainValue【体育館・プール】&#10;一人当たり面積"/>
        <xdr:cNvSpPr txBox="1"/>
      </xdr:nvSpPr>
      <xdr:spPr>
        <a:xfrm>
          <a:off x="9391727" y="97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31132</xdr:rowOff>
    </xdr:from>
    <xdr:ext cx="469744" cy="259045"/>
    <xdr:sp macro="" textlink="">
      <xdr:nvSpPr>
        <xdr:cNvPr id="207" name="n_2mainValue【体育館・プール】&#10;一人当たり面積"/>
        <xdr:cNvSpPr txBox="1"/>
      </xdr:nvSpPr>
      <xdr:spPr>
        <a:xfrm>
          <a:off x="8515427" y="980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0" name="テキスト ボックス 21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6" name="テキスト ボックス 22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30" name="直線コネクタ 229"/>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31"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32" name="直線コネクタ 231"/>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3"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4" name="直線コネクタ 23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35"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36" name="フローチャート: 判断 235"/>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37" name="フローチャート: 判断 236"/>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66564</xdr:rowOff>
    </xdr:from>
    <xdr:ext cx="405111" cy="259045"/>
    <xdr:sp macro="" textlink="">
      <xdr:nvSpPr>
        <xdr:cNvPr id="238" name="n_1aveValue【福祉施設】&#10;有形固定資産減価償却率"/>
        <xdr:cNvSpPr txBox="1"/>
      </xdr:nvSpPr>
      <xdr:spPr>
        <a:xfrm>
          <a:off x="35820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39" name="フローチャート: 判断 238"/>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39133</xdr:rowOff>
    </xdr:from>
    <xdr:ext cx="405111" cy="259045"/>
    <xdr:sp macro="" textlink="">
      <xdr:nvSpPr>
        <xdr:cNvPr id="240" name="n_2aveValue【福祉施設】&#10;有形固定資産減価償却率"/>
        <xdr:cNvSpPr txBox="1"/>
      </xdr:nvSpPr>
      <xdr:spPr>
        <a:xfrm>
          <a:off x="2705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5587</xdr:rowOff>
    </xdr:from>
    <xdr:to>
      <xdr:col>20</xdr:col>
      <xdr:colOff>38100</xdr:colOff>
      <xdr:row>85</xdr:row>
      <xdr:rowOff>107187</xdr:rowOff>
    </xdr:to>
    <xdr:sp macro="" textlink="">
      <xdr:nvSpPr>
        <xdr:cNvPr id="246" name="楕円 245"/>
        <xdr:cNvSpPr/>
      </xdr:nvSpPr>
      <xdr:spPr>
        <a:xfrm>
          <a:off x="3746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53594</xdr:rowOff>
    </xdr:from>
    <xdr:to>
      <xdr:col>15</xdr:col>
      <xdr:colOff>101600</xdr:colOff>
      <xdr:row>85</xdr:row>
      <xdr:rowOff>155194</xdr:rowOff>
    </xdr:to>
    <xdr:sp macro="" textlink="">
      <xdr:nvSpPr>
        <xdr:cNvPr id="247" name="楕円 246"/>
        <xdr:cNvSpPr/>
      </xdr:nvSpPr>
      <xdr:spPr>
        <a:xfrm>
          <a:off x="2857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56387</xdr:rowOff>
    </xdr:from>
    <xdr:to>
      <xdr:col>19</xdr:col>
      <xdr:colOff>177800</xdr:colOff>
      <xdr:row>85</xdr:row>
      <xdr:rowOff>104394</xdr:rowOff>
    </xdr:to>
    <xdr:cxnSp macro="">
      <xdr:nvCxnSpPr>
        <xdr:cNvPr id="248" name="直線コネクタ 247"/>
        <xdr:cNvCxnSpPr/>
      </xdr:nvCxnSpPr>
      <xdr:spPr>
        <a:xfrm flipV="1">
          <a:off x="2908300" y="146296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98314</xdr:rowOff>
    </xdr:from>
    <xdr:ext cx="405111" cy="259045"/>
    <xdr:sp macro="" textlink="">
      <xdr:nvSpPr>
        <xdr:cNvPr id="249" name="n_1mainValue【福祉施設】&#10;有形固定資産減価償却率"/>
        <xdr:cNvSpPr txBox="1"/>
      </xdr:nvSpPr>
      <xdr:spPr>
        <a:xfrm>
          <a:off x="35820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146321</xdr:rowOff>
    </xdr:from>
    <xdr:ext cx="405111" cy="259045"/>
    <xdr:sp macro="" textlink="">
      <xdr:nvSpPr>
        <xdr:cNvPr id="250" name="n_2mainValue【福祉施設】&#10;有形固定資産減価償却率"/>
        <xdr:cNvSpPr txBox="1"/>
      </xdr:nvSpPr>
      <xdr:spPr>
        <a:xfrm>
          <a:off x="27057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76" name="直線コネクタ 275"/>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8" name="直線コネクタ 27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79"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80" name="直線コネクタ 279"/>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81" name="【福祉施設】&#10;一人当たり面積平均値テキスト"/>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82" name="フローチャート: 判断 281"/>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83" name="フローチャート: 判断 282"/>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104520</xdr:rowOff>
    </xdr:from>
    <xdr:ext cx="469744" cy="259045"/>
    <xdr:sp macro="" textlink="">
      <xdr:nvSpPr>
        <xdr:cNvPr id="284" name="n_1ave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85" name="フローチャート: 判断 284"/>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29408</xdr:rowOff>
    </xdr:from>
    <xdr:ext cx="469744" cy="259045"/>
    <xdr:sp macro="" textlink="">
      <xdr:nvSpPr>
        <xdr:cNvPr id="286" name="n_2aveValue【福祉施設】&#10;一人当たり面積"/>
        <xdr:cNvSpPr txBox="1"/>
      </xdr:nvSpPr>
      <xdr:spPr>
        <a:xfrm>
          <a:off x="8515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72208</xdr:rowOff>
    </xdr:from>
    <xdr:to>
      <xdr:col>50</xdr:col>
      <xdr:colOff>165100</xdr:colOff>
      <xdr:row>85</xdr:row>
      <xdr:rowOff>2358</xdr:rowOff>
    </xdr:to>
    <xdr:sp macro="" textlink="">
      <xdr:nvSpPr>
        <xdr:cNvPr id="292" name="楕円 291"/>
        <xdr:cNvSpPr/>
      </xdr:nvSpPr>
      <xdr:spPr>
        <a:xfrm>
          <a:off x="9588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293" name="楕円 292"/>
        <xdr:cNvSpPr/>
      </xdr:nvSpPr>
      <xdr:spPr>
        <a:xfrm>
          <a:off x="8699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123008</xdr:rowOff>
    </xdr:from>
    <xdr:to>
      <xdr:col>50</xdr:col>
      <xdr:colOff>114300</xdr:colOff>
      <xdr:row>84</xdr:row>
      <xdr:rowOff>132806</xdr:rowOff>
    </xdr:to>
    <xdr:cxnSp macro="">
      <xdr:nvCxnSpPr>
        <xdr:cNvPr id="294" name="直線コネクタ 293"/>
        <xdr:cNvCxnSpPr/>
      </xdr:nvCxnSpPr>
      <xdr:spPr>
        <a:xfrm flipV="1">
          <a:off x="8750300" y="145248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295" name="n_1main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296" name="n_2main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8" name="直線コネクタ 30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9" name="テキスト ボックス 30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0" name="直線コネクタ 30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1" name="テキスト ボックス 31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2" name="直線コネクタ 31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3" name="テキスト ボックス 31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4" name="直線コネクタ 31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5" name="テキスト ボックス 31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19" name="直線コネクタ 318"/>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20" name="【市民会館】&#10;有形固定資産減価償却率最小値テキスト"/>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21" name="直線コネクタ 320"/>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22"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23" name="直線コネクタ 322"/>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24" name="【市民会館】&#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25" name="フローチャート: 判断 324"/>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26" name="フローチャート: 判断 325"/>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156990</xdr:rowOff>
    </xdr:from>
    <xdr:ext cx="405111" cy="259045"/>
    <xdr:sp macro="" textlink="">
      <xdr:nvSpPr>
        <xdr:cNvPr id="327" name="n_1aveValue【市民会館】&#10;有形固定資産減価償却率"/>
        <xdr:cNvSpPr txBox="1"/>
      </xdr:nvSpPr>
      <xdr:spPr>
        <a:xfrm>
          <a:off x="35820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328" name="フローチャート: 判断 327"/>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138955</xdr:rowOff>
    </xdr:from>
    <xdr:ext cx="405111" cy="259045"/>
    <xdr:sp macro="" textlink="">
      <xdr:nvSpPr>
        <xdr:cNvPr id="329" name="n_2aveValue【市民会館】&#10;有形固定資産減価償却率"/>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2539</xdr:rowOff>
    </xdr:from>
    <xdr:to>
      <xdr:col>20</xdr:col>
      <xdr:colOff>38100</xdr:colOff>
      <xdr:row>104</xdr:row>
      <xdr:rowOff>104139</xdr:rowOff>
    </xdr:to>
    <xdr:sp macro="" textlink="">
      <xdr:nvSpPr>
        <xdr:cNvPr id="335" name="楕円 334"/>
        <xdr:cNvSpPr/>
      </xdr:nvSpPr>
      <xdr:spPr>
        <a:xfrm>
          <a:off x="3746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336" name="楕円 335"/>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53339</xdr:rowOff>
    </xdr:from>
    <xdr:to>
      <xdr:col>19</xdr:col>
      <xdr:colOff>177800</xdr:colOff>
      <xdr:row>104</xdr:row>
      <xdr:rowOff>99061</xdr:rowOff>
    </xdr:to>
    <xdr:cxnSp macro="">
      <xdr:nvCxnSpPr>
        <xdr:cNvPr id="337" name="直線コネクタ 336"/>
        <xdr:cNvCxnSpPr/>
      </xdr:nvCxnSpPr>
      <xdr:spPr>
        <a:xfrm flipV="1">
          <a:off x="2908300" y="17884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338" name="n_1mainValue【市民会館】&#10;有形固定資産減価償却率"/>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339" name="n_2mainValue【市民会館】&#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63" name="直線コネクタ 362"/>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4"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5" name="直線コネクタ 36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66" name="【市民会館】&#10;一人当たり面積最大値テキスト"/>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67" name="直線コネクタ 366"/>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368" name="【市民会館】&#10;一人当たり面積平均値テキスト"/>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69" name="フローチャート: 判断 368"/>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70" name="フローチャート: 判断 369"/>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2557</xdr:rowOff>
    </xdr:from>
    <xdr:ext cx="469744" cy="259045"/>
    <xdr:sp macro="" textlink="">
      <xdr:nvSpPr>
        <xdr:cNvPr id="371" name="n_1ave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72" name="フローチャート: 判断 37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73"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379" name="楕円 378"/>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380" name="楕円 379"/>
        <xdr:cNvSpPr/>
      </xdr:nvSpPr>
      <xdr:spPr>
        <a:xfrm>
          <a:off x="869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80011</xdr:rowOff>
    </xdr:to>
    <xdr:cxnSp macro="">
      <xdr:nvCxnSpPr>
        <xdr:cNvPr id="381" name="直線コネクタ 380"/>
        <xdr:cNvCxnSpPr/>
      </xdr:nvCxnSpPr>
      <xdr:spPr>
        <a:xfrm flipV="1">
          <a:off x="8750300" y="18067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382" name="n_1main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383" name="n_2mainValue【市民会館】&#10;一人当たり面積"/>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4" name="テキスト ボックス 3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5" name="直線コネクタ 3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6" name="テキスト ボックス 3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7" name="直線コネクタ 3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8" name="テキスト ボックス 3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9" name="直線コネクタ 3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0" name="テキスト ボックス 3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1" name="直線コネクタ 4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2" name="テキスト ボックス 4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4" name="テキスト ボックス 4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406" name="直線コネクタ 405"/>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407" name="【一般廃棄物処理施設】&#10;有形固定資産減価償却率最小値テキスト"/>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408" name="直線コネクタ 407"/>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09"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10" name="直線コネクタ 409"/>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122699</xdr:rowOff>
    </xdr:from>
    <xdr:ext cx="405111" cy="259045"/>
    <xdr:sp macro="" textlink="">
      <xdr:nvSpPr>
        <xdr:cNvPr id="411" name="【一般廃棄物処理施設】&#10;有形固定資産減価償却率平均値テキスト"/>
        <xdr:cNvSpPr txBox="1"/>
      </xdr:nvSpPr>
      <xdr:spPr>
        <a:xfrm>
          <a:off x="16357600" y="5951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412" name="フローチャート: 判断 411"/>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413" name="フローチャート: 判断 412"/>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166133</xdr:rowOff>
    </xdr:from>
    <xdr:ext cx="405111" cy="259045"/>
    <xdr:sp macro="" textlink="">
      <xdr:nvSpPr>
        <xdr:cNvPr id="414" name="n_1aveValue【一般廃棄物処理施設】&#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43688</xdr:rowOff>
    </xdr:from>
    <xdr:to>
      <xdr:col>76</xdr:col>
      <xdr:colOff>165100</xdr:colOff>
      <xdr:row>37</xdr:row>
      <xdr:rowOff>145288</xdr:rowOff>
    </xdr:to>
    <xdr:sp macro="" textlink="">
      <xdr:nvSpPr>
        <xdr:cNvPr id="415" name="フローチャート: 判断 414"/>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161815</xdr:rowOff>
    </xdr:from>
    <xdr:ext cx="405111" cy="259045"/>
    <xdr:sp macro="" textlink="">
      <xdr:nvSpPr>
        <xdr:cNvPr id="416" name="n_2aveValue【一般廃棄物処理施設】&#10;有形固定資産減価償却率"/>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27686</xdr:rowOff>
    </xdr:from>
    <xdr:to>
      <xdr:col>81</xdr:col>
      <xdr:colOff>101600</xdr:colOff>
      <xdr:row>38</xdr:row>
      <xdr:rowOff>129286</xdr:rowOff>
    </xdr:to>
    <xdr:sp macro="" textlink="">
      <xdr:nvSpPr>
        <xdr:cNvPr id="422" name="楕円 421"/>
        <xdr:cNvSpPr/>
      </xdr:nvSpPr>
      <xdr:spPr>
        <a:xfrm>
          <a:off x="15430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93980</xdr:rowOff>
    </xdr:from>
    <xdr:to>
      <xdr:col>76</xdr:col>
      <xdr:colOff>165100</xdr:colOff>
      <xdr:row>39</xdr:row>
      <xdr:rowOff>24130</xdr:rowOff>
    </xdr:to>
    <xdr:sp macro="" textlink="">
      <xdr:nvSpPr>
        <xdr:cNvPr id="423" name="楕円 422"/>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78486</xdr:rowOff>
    </xdr:from>
    <xdr:to>
      <xdr:col>81</xdr:col>
      <xdr:colOff>50800</xdr:colOff>
      <xdr:row>38</xdr:row>
      <xdr:rowOff>144780</xdr:rowOff>
    </xdr:to>
    <xdr:cxnSp macro="">
      <xdr:nvCxnSpPr>
        <xdr:cNvPr id="424" name="直線コネクタ 423"/>
        <xdr:cNvCxnSpPr/>
      </xdr:nvCxnSpPr>
      <xdr:spPr>
        <a:xfrm flipV="1">
          <a:off x="14592300" y="659358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25" name="n_1mainValue【一般廃棄物処理施設】&#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26" name="n_2mainValue【一般廃棄物処理施設】&#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8" name="テキスト ボックス 43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0" name="テキスト ボックス 43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4" name="テキスト ボックス 44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6" name="テキスト ボックス 44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450" name="直線コネクタ 449"/>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451"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452" name="直線コネクタ 451"/>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453"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454" name="直線コネクタ 453"/>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97534</xdr:rowOff>
    </xdr:from>
    <xdr:ext cx="599010" cy="259045"/>
    <xdr:sp macro="" textlink="">
      <xdr:nvSpPr>
        <xdr:cNvPr id="455" name="【一般廃棄物処理施設】&#10;一人当たり有形固定資産（償却資産）額平均値テキスト"/>
        <xdr:cNvSpPr txBox="1"/>
      </xdr:nvSpPr>
      <xdr:spPr>
        <a:xfrm>
          <a:off x="22199600" y="6784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456" name="フローチャート: 判断 455"/>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457" name="フローチャート: 判断 456"/>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31</xdr:row>
      <xdr:rowOff>93513</xdr:rowOff>
    </xdr:from>
    <xdr:ext cx="599010" cy="259045"/>
    <xdr:sp macro="" textlink="">
      <xdr:nvSpPr>
        <xdr:cNvPr id="458"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459" name="フローチャート: 判断 458"/>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18052</xdr:rowOff>
    </xdr:from>
    <xdr:ext cx="599010" cy="259045"/>
    <xdr:sp macro="" textlink="">
      <xdr:nvSpPr>
        <xdr:cNvPr id="460" name="n_2aveValue【一般廃棄物処理施設】&#10;一人当たり有形固定資産（償却資産）額"/>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166690</xdr:rowOff>
    </xdr:from>
    <xdr:to>
      <xdr:col>112</xdr:col>
      <xdr:colOff>38100</xdr:colOff>
      <xdr:row>40</xdr:row>
      <xdr:rowOff>96840</xdr:rowOff>
    </xdr:to>
    <xdr:sp macro="" textlink="">
      <xdr:nvSpPr>
        <xdr:cNvPr id="466" name="楕円 465"/>
        <xdr:cNvSpPr/>
      </xdr:nvSpPr>
      <xdr:spPr>
        <a:xfrm>
          <a:off x="21272500" y="6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3058</xdr:rowOff>
    </xdr:from>
    <xdr:to>
      <xdr:col>107</xdr:col>
      <xdr:colOff>101600</xdr:colOff>
      <xdr:row>40</xdr:row>
      <xdr:rowOff>104658</xdr:rowOff>
    </xdr:to>
    <xdr:sp macro="" textlink="">
      <xdr:nvSpPr>
        <xdr:cNvPr id="467" name="楕円 466"/>
        <xdr:cNvSpPr/>
      </xdr:nvSpPr>
      <xdr:spPr>
        <a:xfrm>
          <a:off x="20383500" y="68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46040</xdr:rowOff>
    </xdr:from>
    <xdr:to>
      <xdr:col>111</xdr:col>
      <xdr:colOff>177800</xdr:colOff>
      <xdr:row>40</xdr:row>
      <xdr:rowOff>53858</xdr:rowOff>
    </xdr:to>
    <xdr:cxnSp macro="">
      <xdr:nvCxnSpPr>
        <xdr:cNvPr id="468" name="直線コネクタ 467"/>
        <xdr:cNvCxnSpPr/>
      </xdr:nvCxnSpPr>
      <xdr:spPr>
        <a:xfrm flipV="1">
          <a:off x="20434300" y="690404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87967</xdr:rowOff>
    </xdr:from>
    <xdr:ext cx="534377" cy="259045"/>
    <xdr:sp macro="" textlink="">
      <xdr:nvSpPr>
        <xdr:cNvPr id="469" name="n_1mainValue【一般廃棄物処理施設】&#10;一人当たり有形固定資産（償却資産）額"/>
        <xdr:cNvSpPr txBox="1"/>
      </xdr:nvSpPr>
      <xdr:spPr>
        <a:xfrm>
          <a:off x="21043411" y="694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95785</xdr:rowOff>
    </xdr:from>
    <xdr:ext cx="534377" cy="259045"/>
    <xdr:sp macro="" textlink="">
      <xdr:nvSpPr>
        <xdr:cNvPr id="470" name="n_2mainValue【一般廃棄物処理施設】&#10;一人当たり有形固定資産（償却資産）額"/>
        <xdr:cNvSpPr txBox="1"/>
      </xdr:nvSpPr>
      <xdr:spPr>
        <a:xfrm>
          <a:off x="20167111" y="695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3" name="テキスト ボックス 4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1" name="テキスト ボックス 49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131445</xdr:rowOff>
    </xdr:to>
    <xdr:cxnSp macro="">
      <xdr:nvCxnSpPr>
        <xdr:cNvPr id="495" name="直線コネクタ 494"/>
        <xdr:cNvCxnSpPr/>
      </xdr:nvCxnSpPr>
      <xdr:spPr>
        <a:xfrm flipV="1">
          <a:off x="16318864" y="952881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135272</xdr:rowOff>
    </xdr:from>
    <xdr:ext cx="405111" cy="259045"/>
    <xdr:sp macro="" textlink="">
      <xdr:nvSpPr>
        <xdr:cNvPr id="496" name="【保健センター・保健所】&#10;有形固定資産減価償却率最小値テキスト"/>
        <xdr:cNvSpPr txBox="1"/>
      </xdr:nvSpPr>
      <xdr:spPr>
        <a:xfrm>
          <a:off x="1635760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131445</xdr:rowOff>
    </xdr:from>
    <xdr:to>
      <xdr:col>86</xdr:col>
      <xdr:colOff>25400</xdr:colOff>
      <xdr:row>62</xdr:row>
      <xdr:rowOff>131445</xdr:rowOff>
    </xdr:to>
    <xdr:cxnSp macro="">
      <xdr:nvCxnSpPr>
        <xdr:cNvPr id="497" name="直線コネクタ 496"/>
        <xdr:cNvCxnSpPr/>
      </xdr:nvCxnSpPr>
      <xdr:spPr>
        <a:xfrm>
          <a:off x="16230600" y="107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498"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499" name="直線コネクタ 498"/>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161942</xdr:rowOff>
    </xdr:from>
    <xdr:ext cx="405111" cy="259045"/>
    <xdr:sp macro="" textlink="">
      <xdr:nvSpPr>
        <xdr:cNvPr id="500" name="【保健センター・保健所】&#10;有形固定資産減価償却率平均値テキスト"/>
        <xdr:cNvSpPr txBox="1"/>
      </xdr:nvSpPr>
      <xdr:spPr>
        <a:xfrm>
          <a:off x="16357600" y="1044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501" name="フローチャート: 判断 500"/>
        <xdr:cNvSpPr/>
      </xdr:nvSpPr>
      <xdr:spPr>
        <a:xfrm>
          <a:off x="16268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502" name="フローチャート: 判断 501"/>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503" name="n_1ave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13970</xdr:rowOff>
    </xdr:from>
    <xdr:to>
      <xdr:col>76</xdr:col>
      <xdr:colOff>165100</xdr:colOff>
      <xdr:row>61</xdr:row>
      <xdr:rowOff>115570</xdr:rowOff>
    </xdr:to>
    <xdr:sp macro="" textlink="">
      <xdr:nvSpPr>
        <xdr:cNvPr id="504" name="フローチャート: 判断 503"/>
        <xdr:cNvSpPr/>
      </xdr:nvSpPr>
      <xdr:spPr>
        <a:xfrm>
          <a:off x="14541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132097</xdr:rowOff>
    </xdr:from>
    <xdr:ext cx="405111" cy="259045"/>
    <xdr:sp macro="" textlink="">
      <xdr:nvSpPr>
        <xdr:cNvPr id="505" name="n_2aveValue【保健センター・保健所】&#10;有形固定資産減価償却率"/>
        <xdr:cNvSpPr txBox="1"/>
      </xdr:nvSpPr>
      <xdr:spPr>
        <a:xfrm>
          <a:off x="14389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11" name="楕円 510"/>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44450</xdr:rowOff>
    </xdr:from>
    <xdr:to>
      <xdr:col>76</xdr:col>
      <xdr:colOff>165100</xdr:colOff>
      <xdr:row>63</xdr:row>
      <xdr:rowOff>146050</xdr:rowOff>
    </xdr:to>
    <xdr:sp macro="" textlink="">
      <xdr:nvSpPr>
        <xdr:cNvPr id="512" name="楕円 511"/>
        <xdr:cNvSpPr/>
      </xdr:nvSpPr>
      <xdr:spPr>
        <a:xfrm>
          <a:off x="1454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57150</xdr:rowOff>
    </xdr:from>
    <xdr:to>
      <xdr:col>81</xdr:col>
      <xdr:colOff>50800</xdr:colOff>
      <xdr:row>63</xdr:row>
      <xdr:rowOff>95250</xdr:rowOff>
    </xdr:to>
    <xdr:cxnSp macro="">
      <xdr:nvCxnSpPr>
        <xdr:cNvPr id="513" name="直線コネクタ 512"/>
        <xdr:cNvCxnSpPr/>
      </xdr:nvCxnSpPr>
      <xdr:spPr>
        <a:xfrm flipV="1">
          <a:off x="14592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99077</xdr:rowOff>
    </xdr:from>
    <xdr:ext cx="405111" cy="259045"/>
    <xdr:sp macro="" textlink="">
      <xdr:nvSpPr>
        <xdr:cNvPr id="514" name="n_1mainValue【保健センター・保健所】&#10;有形固定資産減価償却率"/>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137177</xdr:rowOff>
    </xdr:from>
    <xdr:ext cx="405111" cy="259045"/>
    <xdr:sp macro="" textlink="">
      <xdr:nvSpPr>
        <xdr:cNvPr id="515" name="n_2mainValue【保健センター・保健所】&#10;有形固定資産減価償却率"/>
        <xdr:cNvSpPr txBox="1"/>
      </xdr:nvSpPr>
      <xdr:spPr>
        <a:xfrm>
          <a:off x="14389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537" name="直線コネクタ 536"/>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38"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39" name="直線コネクタ 538"/>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540"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541" name="直線コネクタ 540"/>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542" name="【保健センター・保健所】&#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43" name="フローチャート: 判断 542"/>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544" name="フローチャート: 判断 543"/>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545" name="n_1aveValue【保健センター・保健所】&#10;一人当たり面積"/>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546" name="フローチャート: 判断 545"/>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547" name="n_2aveValue【保健センター・保健所】&#10;一人当たり面積"/>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553" name="楕円 552"/>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554" name="楕円 553"/>
        <xdr:cNvSpPr/>
      </xdr:nvSpPr>
      <xdr:spPr>
        <a:xfrm>
          <a:off x="20383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54864</xdr:rowOff>
    </xdr:to>
    <xdr:cxnSp macro="">
      <xdr:nvCxnSpPr>
        <xdr:cNvPr id="555" name="直線コネクタ 554"/>
        <xdr:cNvCxnSpPr/>
      </xdr:nvCxnSpPr>
      <xdr:spPr>
        <a:xfrm flipV="1">
          <a:off x="20434300" y="1067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87647</xdr:rowOff>
    </xdr:from>
    <xdr:ext cx="469744" cy="259045"/>
    <xdr:sp macro="" textlink="">
      <xdr:nvSpPr>
        <xdr:cNvPr id="556"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557" name="n_2mainValue【保健センター・保健所】&#10;一人当たり面積"/>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8" name="テキスト ボックス 56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9" name="直線コネクタ 5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0" name="テキスト ボックス 5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1" name="直線コネクタ 5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2" name="テキスト ボックス 5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3" name="直線コネクタ 5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4" name="テキスト ボックス 5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5" name="直線コネクタ 5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6" name="テキスト ボックス 5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7" name="直線コネクタ 5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8" name="テキスト ボックス 57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0" name="テキスト ボックス 57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582" name="直線コネクタ 581"/>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83"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84" name="直線コネクタ 58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85"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86" name="直線コネクタ 585"/>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587" name="【消防施設】&#10;有形固定資産減価償却率平均値テキスト"/>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588" name="フローチャート: 判断 587"/>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589" name="フローチャート: 判断 588"/>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156227</xdr:rowOff>
    </xdr:from>
    <xdr:ext cx="405111" cy="259045"/>
    <xdr:sp macro="" textlink="">
      <xdr:nvSpPr>
        <xdr:cNvPr id="590" name="n_1aveValue【消防施設】&#10;有形固定資産減価償却率"/>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591" name="フローチャート: 判断 590"/>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86</xdr:row>
      <xdr:rowOff>72407</xdr:rowOff>
    </xdr:from>
    <xdr:ext cx="405111" cy="259045"/>
    <xdr:sp macro="" textlink="">
      <xdr:nvSpPr>
        <xdr:cNvPr id="592" name="n_2aveValue【消防施設】&#10;有形固定資産減価償却率"/>
        <xdr:cNvSpPr txBox="1"/>
      </xdr:nvSpPr>
      <xdr:spPr>
        <a:xfrm>
          <a:off x="14389744"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3" name="テキスト ボックス 5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xdr:rowOff>
    </xdr:from>
    <xdr:to>
      <xdr:col>81</xdr:col>
      <xdr:colOff>101600</xdr:colOff>
      <xdr:row>83</xdr:row>
      <xdr:rowOff>107950</xdr:rowOff>
    </xdr:to>
    <xdr:sp macro="" textlink="">
      <xdr:nvSpPr>
        <xdr:cNvPr id="598" name="楕円 597"/>
        <xdr:cNvSpPr/>
      </xdr:nvSpPr>
      <xdr:spPr>
        <a:xfrm>
          <a:off x="15430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44450</xdr:rowOff>
    </xdr:from>
    <xdr:to>
      <xdr:col>76</xdr:col>
      <xdr:colOff>165100</xdr:colOff>
      <xdr:row>85</xdr:row>
      <xdr:rowOff>146050</xdr:rowOff>
    </xdr:to>
    <xdr:sp macro="" textlink="">
      <xdr:nvSpPr>
        <xdr:cNvPr id="599" name="楕円 598"/>
        <xdr:cNvSpPr/>
      </xdr:nvSpPr>
      <xdr:spPr>
        <a:xfrm>
          <a:off x="1454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57150</xdr:rowOff>
    </xdr:from>
    <xdr:to>
      <xdr:col>81</xdr:col>
      <xdr:colOff>50800</xdr:colOff>
      <xdr:row>85</xdr:row>
      <xdr:rowOff>95250</xdr:rowOff>
    </xdr:to>
    <xdr:cxnSp macro="">
      <xdr:nvCxnSpPr>
        <xdr:cNvPr id="600" name="直線コネクタ 599"/>
        <xdr:cNvCxnSpPr/>
      </xdr:nvCxnSpPr>
      <xdr:spPr>
        <a:xfrm flipV="1">
          <a:off x="14592300" y="14287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124477</xdr:rowOff>
    </xdr:from>
    <xdr:ext cx="405111" cy="259045"/>
    <xdr:sp macro="" textlink="">
      <xdr:nvSpPr>
        <xdr:cNvPr id="601" name="n_1mainValue【消防施設】&#10;有形固定資産減価償却率"/>
        <xdr:cNvSpPr txBox="1"/>
      </xdr:nvSpPr>
      <xdr:spPr>
        <a:xfrm>
          <a:off x="15266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162577</xdr:rowOff>
    </xdr:from>
    <xdr:ext cx="405111" cy="259045"/>
    <xdr:sp macro="" textlink="">
      <xdr:nvSpPr>
        <xdr:cNvPr id="602" name="n_2mainValue【消防施設】&#10;有形固定資産減価償却率"/>
        <xdr:cNvSpPr txBox="1"/>
      </xdr:nvSpPr>
      <xdr:spPr>
        <a:xfrm>
          <a:off x="14389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1" name="テキスト ボックス 6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2" name="直線コネクタ 6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3" name="直線コネクタ 6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4" name="テキスト ボックス 6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5" name="直線コネクタ 6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6" name="テキスト ボックス 6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7" name="直線コネクタ 6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8" name="テキスト ボックス 6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9" name="直線コネクタ 6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0" name="テキスト ボックス 6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1" name="直線コネクタ 6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2" name="テキスト ボックス 6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626" name="直線コネクタ 625"/>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627"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628" name="直線コネクタ 627"/>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29"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30" name="直線コネクタ 62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631"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32" name="フローチャート: 判断 631"/>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633" name="フローチャート: 判断 632"/>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97807</xdr:rowOff>
    </xdr:from>
    <xdr:ext cx="469744" cy="259045"/>
    <xdr:sp macro="" textlink="">
      <xdr:nvSpPr>
        <xdr:cNvPr id="634" name="n_1aveValue【消防施設】&#10;一人当たり面積"/>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635" name="フローチャート: 判断 634"/>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93997</xdr:rowOff>
    </xdr:from>
    <xdr:ext cx="469744" cy="259045"/>
    <xdr:sp macro="" textlink="">
      <xdr:nvSpPr>
        <xdr:cNvPr id="636" name="n_2ave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7" name="テキスト ボックス 6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42" name="楕円 641"/>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43" name="楕円 642"/>
        <xdr:cNvSpPr/>
      </xdr:nvSpPr>
      <xdr:spPr>
        <a:xfrm>
          <a:off x="2038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19050</xdr:rowOff>
    </xdr:to>
    <xdr:cxnSp macro="">
      <xdr:nvCxnSpPr>
        <xdr:cNvPr id="644" name="直線コネクタ 643"/>
        <xdr:cNvCxnSpPr/>
      </xdr:nvCxnSpPr>
      <xdr:spPr>
        <a:xfrm flipV="1">
          <a:off x="20434300" y="1441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45"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46" name="n_2main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7" name="テキスト ボックス 65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9" name="テキスト ボックス 6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7" name="テキスト ボックス 66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671" name="直線コネクタ 670"/>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672"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673" name="直線コネクタ 672"/>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674"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675" name="直線コネクタ 674"/>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676"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77" name="フローチャート: 判断 676"/>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678" name="フローチャート: 判断 677"/>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107332</xdr:rowOff>
    </xdr:from>
    <xdr:ext cx="405111" cy="259045"/>
    <xdr:sp macro="" textlink="">
      <xdr:nvSpPr>
        <xdr:cNvPr id="679" name="n_1aveValue【庁舎】&#10;有形固定資産減価償却率"/>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680" name="フローチャート: 判断 679"/>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55897</xdr:rowOff>
    </xdr:from>
    <xdr:ext cx="405111" cy="259045"/>
    <xdr:sp macro="" textlink="">
      <xdr:nvSpPr>
        <xdr:cNvPr id="681" name="n_2aveValue【庁舎】&#10;有形固定資産減価償却率"/>
        <xdr:cNvSpPr txBox="1"/>
      </xdr:nvSpPr>
      <xdr:spPr>
        <a:xfrm>
          <a:off x="14389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84455</xdr:rowOff>
    </xdr:from>
    <xdr:to>
      <xdr:col>81</xdr:col>
      <xdr:colOff>101600</xdr:colOff>
      <xdr:row>107</xdr:row>
      <xdr:rowOff>14605</xdr:rowOff>
    </xdr:to>
    <xdr:sp macro="" textlink="">
      <xdr:nvSpPr>
        <xdr:cNvPr id="687" name="楕円 686"/>
        <xdr:cNvSpPr/>
      </xdr:nvSpPr>
      <xdr:spPr>
        <a:xfrm>
          <a:off x="15430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124461</xdr:rowOff>
    </xdr:from>
    <xdr:to>
      <xdr:col>76</xdr:col>
      <xdr:colOff>165100</xdr:colOff>
      <xdr:row>107</xdr:row>
      <xdr:rowOff>54611</xdr:rowOff>
    </xdr:to>
    <xdr:sp macro="" textlink="">
      <xdr:nvSpPr>
        <xdr:cNvPr id="688" name="楕円 687"/>
        <xdr:cNvSpPr/>
      </xdr:nvSpPr>
      <xdr:spPr>
        <a:xfrm>
          <a:off x="14541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135255</xdr:rowOff>
    </xdr:from>
    <xdr:to>
      <xdr:col>81</xdr:col>
      <xdr:colOff>50800</xdr:colOff>
      <xdr:row>107</xdr:row>
      <xdr:rowOff>3811</xdr:rowOff>
    </xdr:to>
    <xdr:cxnSp macro="">
      <xdr:nvCxnSpPr>
        <xdr:cNvPr id="689" name="直線コネクタ 688"/>
        <xdr:cNvCxnSpPr/>
      </xdr:nvCxnSpPr>
      <xdr:spPr>
        <a:xfrm flipV="1">
          <a:off x="14592300" y="183089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5732</xdr:rowOff>
    </xdr:from>
    <xdr:ext cx="405111" cy="259045"/>
    <xdr:sp macro="" textlink="">
      <xdr:nvSpPr>
        <xdr:cNvPr id="690" name="n_1mainValue【庁舎】&#10;有形固定資産減価償却率"/>
        <xdr:cNvSpPr txBox="1"/>
      </xdr:nvSpPr>
      <xdr:spPr>
        <a:xfrm>
          <a:off x="152660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45738</xdr:rowOff>
    </xdr:from>
    <xdr:ext cx="405111" cy="259045"/>
    <xdr:sp macro="" textlink="">
      <xdr:nvSpPr>
        <xdr:cNvPr id="691" name="n_2mainValue【庁舎】&#10;有形固定資産減価償却率"/>
        <xdr:cNvSpPr txBox="1"/>
      </xdr:nvSpPr>
      <xdr:spPr>
        <a:xfrm>
          <a:off x="14389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2" name="テキスト ボックス 7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03" name="直線コネクタ 7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4" name="テキスト ボックス 7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5" name="直線コネクタ 7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6" name="テキスト ボックス 7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7" name="直線コネクタ 7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8" name="テキスト ボックス 7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9" name="直線コネクタ 7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0" name="テキスト ボックス 7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714" name="直線コネクタ 713"/>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15"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16" name="直線コネクタ 715"/>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717"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718" name="直線コネクタ 717"/>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719"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720" name="フローチャート: 判断 719"/>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721" name="フローチャート: 判断 720"/>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150131</xdr:rowOff>
    </xdr:from>
    <xdr:ext cx="469744" cy="259045"/>
    <xdr:sp macro="" textlink="">
      <xdr:nvSpPr>
        <xdr:cNvPr id="722" name="n_1aveValue【庁舎】&#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723" name="フローチャート: 判断 722"/>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51833</xdr:rowOff>
    </xdr:from>
    <xdr:ext cx="469744" cy="259045"/>
    <xdr:sp macro="" textlink="">
      <xdr:nvSpPr>
        <xdr:cNvPr id="724" name="n_2aveValue【庁舎】&#10;一人当たり面積"/>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148844</xdr:rowOff>
    </xdr:from>
    <xdr:to>
      <xdr:col>112</xdr:col>
      <xdr:colOff>38100</xdr:colOff>
      <xdr:row>104</xdr:row>
      <xdr:rowOff>78994</xdr:rowOff>
    </xdr:to>
    <xdr:sp macro="" textlink="">
      <xdr:nvSpPr>
        <xdr:cNvPr id="730" name="楕円 729"/>
        <xdr:cNvSpPr/>
      </xdr:nvSpPr>
      <xdr:spPr>
        <a:xfrm>
          <a:off x="21272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4826</xdr:rowOff>
    </xdr:from>
    <xdr:to>
      <xdr:col>107</xdr:col>
      <xdr:colOff>101600</xdr:colOff>
      <xdr:row>104</xdr:row>
      <xdr:rowOff>106426</xdr:rowOff>
    </xdr:to>
    <xdr:sp macro="" textlink="">
      <xdr:nvSpPr>
        <xdr:cNvPr id="731" name="楕円 730"/>
        <xdr:cNvSpPr/>
      </xdr:nvSpPr>
      <xdr:spPr>
        <a:xfrm>
          <a:off x="20383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28194</xdr:rowOff>
    </xdr:from>
    <xdr:to>
      <xdr:col>111</xdr:col>
      <xdr:colOff>177800</xdr:colOff>
      <xdr:row>104</xdr:row>
      <xdr:rowOff>55626</xdr:rowOff>
    </xdr:to>
    <xdr:cxnSp macro="">
      <xdr:nvCxnSpPr>
        <xdr:cNvPr id="732" name="直線コネクタ 731"/>
        <xdr:cNvCxnSpPr/>
      </xdr:nvCxnSpPr>
      <xdr:spPr>
        <a:xfrm flipV="1">
          <a:off x="20434300" y="178589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95521</xdr:rowOff>
    </xdr:from>
    <xdr:ext cx="469744" cy="259045"/>
    <xdr:sp macro="" textlink="">
      <xdr:nvSpPr>
        <xdr:cNvPr id="733" name="n_1mainValue【庁舎】&#10;一人当たり面積"/>
        <xdr:cNvSpPr txBox="1"/>
      </xdr:nvSpPr>
      <xdr:spPr>
        <a:xfrm>
          <a:off x="210757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122953</xdr:rowOff>
    </xdr:from>
    <xdr:ext cx="469744" cy="259045"/>
    <xdr:sp macro="" textlink="">
      <xdr:nvSpPr>
        <xdr:cNvPr id="734" name="n_2mainValue【庁舎】&#10;一人当たり面積"/>
        <xdr:cNvSpPr txBox="1"/>
      </xdr:nvSpPr>
      <xdr:spPr>
        <a:xfrm>
          <a:off x="201994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については、総合センターや文化センターなどと併設して旧４町に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ずつ設置されており、有形固定資産減価償却率・一人当たりの面積ともに類似団体より高くなっている。既存施設の有効利用を図りつつ、可能な範囲で施設・設備の保全を図り、段階的な再編を進めていく。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などのスポーツ・レクリエーション施設においては、ほとんどが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年）代以降に建設された比較的新しいものとなっていることから、有形固定資産減価償却率については、類似団体平均値より低くなっている。また、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の内、資源ごみ・不燃ごみを取り扱う周防大島町環境センターは合併後の平成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年に建設された新しい施設であり、そのため、一般廃棄物処理施設全体で有形固定資産減価償却率が類似団体より低くなっている。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に伴い庁舎の改修等を行ったことにより、類似団体と比較し有形固定資産減価償却率は低くなっているが、合併後の激変緩和措置として分庁方式をとっているため、一人あたりの面積は類似団体を大幅に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16,756
16,668
138.09
14,534,214
13,907,595
552,025
9,244,957
16,623,588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人口の減少や全国平均を大きく上回る高齢化率（平成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年度末</a:t>
          </a:r>
          <a:r>
            <a:rPr kumimoji="1" lang="en-US" altLang="ja-JP" sz="1300" baseline="0">
              <a:latin typeface="ＭＳ Ｐゴシック" panose="020B0600070205080204" pitchFamily="50" charset="-128"/>
              <a:ea typeface="ＭＳ Ｐゴシック" panose="020B0600070205080204" pitchFamily="50" charset="-128"/>
            </a:rPr>
            <a:t>52.9</a:t>
          </a:r>
          <a:r>
            <a:rPr kumimoji="1" lang="ja-JP" altLang="en-US" sz="1300" baseline="0">
              <a:latin typeface="ＭＳ Ｐゴシック" panose="020B0600070205080204" pitchFamily="50" charset="-128"/>
              <a:ea typeface="ＭＳ Ｐゴシック" panose="020B0600070205080204" pitchFamily="50" charset="-128"/>
            </a:rPr>
            <a:t>％）により、町内の基幹産業である農漁業は低迷しており、依然として財政基盤が弱く類似団体平均値をかなり下回っている。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町税等の収納率を向上させ、総合計画等に沿った施策の重点化を行い、定住人口や観光交流人口の拡大を図り自主財源の確保に努める。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福祉事務所に係る財源措置が普通交付税になったことにより、経常一般財源歳入額が微増、また水道事業特別会計への移行により簡易水道特別会計への繰出金が抑制されたことにより前年と比べ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今後は、経常経費の削減を図り更なる行財政運営の効率化に努める。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85344</xdr:rowOff>
    </xdr:to>
    <xdr:cxnSp macro="">
      <xdr:nvCxnSpPr>
        <xdr:cNvPr id="130" name="直線コネクタ 129"/>
        <xdr:cNvCxnSpPr/>
      </xdr:nvCxnSpPr>
      <xdr:spPr>
        <a:xfrm flipV="1">
          <a:off x="4114800" y="108432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63</xdr:row>
      <xdr:rowOff>85344</xdr:rowOff>
    </xdr:to>
    <xdr:cxnSp macro="">
      <xdr:nvCxnSpPr>
        <xdr:cNvPr id="133" name="直線コネクタ 132"/>
        <xdr:cNvCxnSpPr/>
      </xdr:nvCxnSpPr>
      <xdr:spPr>
        <a:xfrm>
          <a:off x="3225800" y="1071295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83058</xdr:rowOff>
    </xdr:to>
    <xdr:cxnSp macro="">
      <xdr:nvCxnSpPr>
        <xdr:cNvPr id="136" name="直線コネクタ 135"/>
        <xdr:cNvCxnSpPr/>
      </xdr:nvCxnSpPr>
      <xdr:spPr>
        <a:xfrm>
          <a:off x="2336800" y="106984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68580</xdr:rowOff>
    </xdr:to>
    <xdr:cxnSp macro="">
      <xdr:nvCxnSpPr>
        <xdr:cNvPr id="139" name="直線コネクタ 138"/>
        <xdr:cNvCxnSpPr/>
      </xdr:nvCxnSpPr>
      <xdr:spPr>
        <a:xfrm>
          <a:off x="1447800" y="106067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43" name="テキスト ボックス 142"/>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1" name="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120921</xdr:rowOff>
    </xdr:from>
    <xdr:ext cx="736600" cy="259045"/>
    <xdr:sp macro="" textlink="">
      <xdr:nvSpPr>
        <xdr:cNvPr id="152" name="テキスト ボックス 151"/>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53" name="楕円 152"/>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54" name="テキスト ボックス 153"/>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6" name="テキスト ボックス 155"/>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人件費については、前年に比べ職員数削減により約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％減っているが、人口も減少しているため人口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人当たりに換算すると微減となっている。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今後は事務の効率化、民間委託、指定管理制度を活用し行政コストの削減を図る。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22031</xdr:rowOff>
    </xdr:from>
    <xdr:to>
      <xdr:col>23</xdr:col>
      <xdr:colOff>133350</xdr:colOff>
      <xdr:row>84</xdr:row>
      <xdr:rowOff>47875</xdr:rowOff>
    </xdr:to>
    <xdr:cxnSp macro="">
      <xdr:nvCxnSpPr>
        <xdr:cNvPr id="191" name="直線コネクタ 190"/>
        <xdr:cNvCxnSpPr/>
      </xdr:nvCxnSpPr>
      <xdr:spPr>
        <a:xfrm flipV="1">
          <a:off x="4114800" y="14423831"/>
          <a:ext cx="8382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47395</xdr:rowOff>
    </xdr:from>
    <xdr:ext cx="762000" cy="259045"/>
    <xdr:sp macro="" textlink="">
      <xdr:nvSpPr>
        <xdr:cNvPr id="192" name="人件費・物件費等の状況平均値テキスト"/>
        <xdr:cNvSpPr txBox="1"/>
      </xdr:nvSpPr>
      <xdr:spPr>
        <a:xfrm>
          <a:off x="5041900" y="1410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5842</xdr:rowOff>
    </xdr:from>
    <xdr:to>
      <xdr:col>19</xdr:col>
      <xdr:colOff>133350</xdr:colOff>
      <xdr:row>84</xdr:row>
      <xdr:rowOff>47875</xdr:rowOff>
    </xdr:to>
    <xdr:cxnSp macro="">
      <xdr:nvCxnSpPr>
        <xdr:cNvPr id="194" name="直線コネクタ 193"/>
        <xdr:cNvCxnSpPr/>
      </xdr:nvCxnSpPr>
      <xdr:spPr>
        <a:xfrm>
          <a:off x="3225800" y="14407642"/>
          <a:ext cx="889000" cy="4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111579</xdr:rowOff>
    </xdr:from>
    <xdr:to>
      <xdr:col>15</xdr:col>
      <xdr:colOff>82550</xdr:colOff>
      <xdr:row>84</xdr:row>
      <xdr:rowOff>5842</xdr:rowOff>
    </xdr:to>
    <xdr:cxnSp macro="">
      <xdr:nvCxnSpPr>
        <xdr:cNvPr id="197" name="直線コネクタ 196"/>
        <xdr:cNvCxnSpPr/>
      </xdr:nvCxnSpPr>
      <xdr:spPr>
        <a:xfrm>
          <a:off x="2336800" y="14341929"/>
          <a:ext cx="889000" cy="6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105745</xdr:rowOff>
    </xdr:from>
    <xdr:to>
      <xdr:col>11</xdr:col>
      <xdr:colOff>31750</xdr:colOff>
      <xdr:row>83</xdr:row>
      <xdr:rowOff>111579</xdr:rowOff>
    </xdr:to>
    <xdr:cxnSp macro="">
      <xdr:nvCxnSpPr>
        <xdr:cNvPr id="200" name="直線コネクタ 199"/>
        <xdr:cNvCxnSpPr/>
      </xdr:nvCxnSpPr>
      <xdr:spPr>
        <a:xfrm>
          <a:off x="1447800" y="14336095"/>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142681</xdr:rowOff>
    </xdr:from>
    <xdr:to>
      <xdr:col>23</xdr:col>
      <xdr:colOff>184150</xdr:colOff>
      <xdr:row>84</xdr:row>
      <xdr:rowOff>72831</xdr:rowOff>
    </xdr:to>
    <xdr:sp macro="" textlink="">
      <xdr:nvSpPr>
        <xdr:cNvPr id="210" name="楕円 209"/>
        <xdr:cNvSpPr/>
      </xdr:nvSpPr>
      <xdr:spPr>
        <a:xfrm>
          <a:off x="4902200" y="143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114758</xdr:rowOff>
    </xdr:from>
    <xdr:ext cx="762000" cy="259045"/>
    <xdr:sp macro="" textlink="">
      <xdr:nvSpPr>
        <xdr:cNvPr id="211" name="人件費・物件費等の状況該当値テキスト"/>
        <xdr:cNvSpPr txBox="1"/>
      </xdr:nvSpPr>
      <xdr:spPr>
        <a:xfrm>
          <a:off x="5041900" y="1434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168525</xdr:rowOff>
    </xdr:from>
    <xdr:to>
      <xdr:col>19</xdr:col>
      <xdr:colOff>184150</xdr:colOff>
      <xdr:row>84</xdr:row>
      <xdr:rowOff>98675</xdr:rowOff>
    </xdr:to>
    <xdr:sp macro="" textlink="">
      <xdr:nvSpPr>
        <xdr:cNvPr id="212" name="楕円 211"/>
        <xdr:cNvSpPr/>
      </xdr:nvSpPr>
      <xdr:spPr>
        <a:xfrm>
          <a:off x="4064000" y="143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83452</xdr:rowOff>
    </xdr:from>
    <xdr:ext cx="736600" cy="259045"/>
    <xdr:sp macro="" textlink="">
      <xdr:nvSpPr>
        <xdr:cNvPr id="213" name="テキスト ボックス 212"/>
        <xdr:cNvSpPr txBox="1"/>
      </xdr:nvSpPr>
      <xdr:spPr>
        <a:xfrm>
          <a:off x="3733800" y="1448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126492</xdr:rowOff>
    </xdr:from>
    <xdr:to>
      <xdr:col>15</xdr:col>
      <xdr:colOff>133350</xdr:colOff>
      <xdr:row>84</xdr:row>
      <xdr:rowOff>56642</xdr:rowOff>
    </xdr:to>
    <xdr:sp macro="" textlink="">
      <xdr:nvSpPr>
        <xdr:cNvPr id="214" name="楕円 213"/>
        <xdr:cNvSpPr/>
      </xdr:nvSpPr>
      <xdr:spPr>
        <a:xfrm>
          <a:off x="3175000" y="143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41419</xdr:rowOff>
    </xdr:from>
    <xdr:ext cx="762000" cy="259045"/>
    <xdr:sp macro="" textlink="">
      <xdr:nvSpPr>
        <xdr:cNvPr id="215" name="テキスト ボックス 214"/>
        <xdr:cNvSpPr txBox="1"/>
      </xdr:nvSpPr>
      <xdr:spPr>
        <a:xfrm>
          <a:off x="2844800" y="1444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60779</xdr:rowOff>
    </xdr:from>
    <xdr:to>
      <xdr:col>11</xdr:col>
      <xdr:colOff>82550</xdr:colOff>
      <xdr:row>83</xdr:row>
      <xdr:rowOff>162379</xdr:rowOff>
    </xdr:to>
    <xdr:sp macro="" textlink="">
      <xdr:nvSpPr>
        <xdr:cNvPr id="216" name="楕円 215"/>
        <xdr:cNvSpPr/>
      </xdr:nvSpPr>
      <xdr:spPr>
        <a:xfrm>
          <a:off x="22860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147156</xdr:rowOff>
    </xdr:from>
    <xdr:ext cx="762000" cy="259045"/>
    <xdr:sp macro="" textlink="">
      <xdr:nvSpPr>
        <xdr:cNvPr id="217" name="テキスト ボックス 216"/>
        <xdr:cNvSpPr txBox="1"/>
      </xdr:nvSpPr>
      <xdr:spPr>
        <a:xfrm>
          <a:off x="1955800" y="1437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54945</xdr:rowOff>
    </xdr:from>
    <xdr:to>
      <xdr:col>7</xdr:col>
      <xdr:colOff>31750</xdr:colOff>
      <xdr:row>83</xdr:row>
      <xdr:rowOff>156545</xdr:rowOff>
    </xdr:to>
    <xdr:sp macro="" textlink="">
      <xdr:nvSpPr>
        <xdr:cNvPr id="218" name="楕円 217"/>
        <xdr:cNvSpPr/>
      </xdr:nvSpPr>
      <xdr:spPr>
        <a:xfrm>
          <a:off x="1397000" y="142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141322</xdr:rowOff>
    </xdr:from>
    <xdr:ext cx="762000" cy="259045"/>
    <xdr:sp macro="" textlink="">
      <xdr:nvSpPr>
        <xdr:cNvPr id="219" name="テキスト ボックス 218"/>
        <xdr:cNvSpPr txBox="1"/>
      </xdr:nvSpPr>
      <xdr:spPr>
        <a:xfrm>
          <a:off x="1066800" y="1437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今後、給与体系や各種手当ての見直しを行い給与の適正化に努める。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55" name="直線コネクタ 254"/>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117021</xdr:rowOff>
    </xdr:to>
    <xdr:cxnSp macro="">
      <xdr:nvCxnSpPr>
        <xdr:cNvPr id="258" name="直線コネクタ 257"/>
        <xdr:cNvCxnSpPr/>
      </xdr:nvCxnSpPr>
      <xdr:spPr>
        <a:xfrm flipV="1">
          <a:off x="15290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117021</xdr:rowOff>
    </xdr:to>
    <xdr:cxnSp macro="">
      <xdr:nvCxnSpPr>
        <xdr:cNvPr id="261" name="直線コネクタ 260"/>
        <xdr:cNvCxnSpPr/>
      </xdr:nvCxnSpPr>
      <xdr:spPr>
        <a:xfrm>
          <a:off x="14401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99786</xdr:rowOff>
    </xdr:to>
    <xdr:cxnSp macro="">
      <xdr:nvCxnSpPr>
        <xdr:cNvPr id="264" name="直線コネクタ 263"/>
        <xdr:cNvCxnSpPr/>
      </xdr:nvCxnSpPr>
      <xdr:spPr>
        <a:xfrm flipV="1">
          <a:off x="13512800" y="144843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158041</xdr:rowOff>
    </xdr:from>
    <xdr:ext cx="762000" cy="259045"/>
    <xdr:sp macro="" textlink="">
      <xdr:nvSpPr>
        <xdr:cNvPr id="275"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6" name="楕円 275"/>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77" name="テキスト ボックス 276"/>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78" name="楕円 277"/>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152598</xdr:rowOff>
    </xdr:from>
    <xdr:ext cx="762000" cy="259045"/>
    <xdr:sp macro="" textlink="">
      <xdr:nvSpPr>
        <xdr:cNvPr id="279" name="テキスト ボックス 278"/>
        <xdr:cNvSpPr txBox="1"/>
      </xdr:nvSpPr>
      <xdr:spPr>
        <a:xfrm>
          <a:off x="14909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1" name="テキスト ボックス 280"/>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2" name="楕円 281"/>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83" name="テキスト ボックス 282"/>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定員適正化計画等により、職員数の削減を行っているが類似団体平均値を上回っている。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今後も住民サービスを低下させることなく事務事業を見直し、職員数の削減に努める。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135608</xdr:rowOff>
    </xdr:from>
    <xdr:to>
      <xdr:col>81</xdr:col>
      <xdr:colOff>44450</xdr:colOff>
      <xdr:row>63</xdr:row>
      <xdr:rowOff>9737</xdr:rowOff>
    </xdr:to>
    <xdr:cxnSp macro="">
      <xdr:nvCxnSpPr>
        <xdr:cNvPr id="318" name="直線コネクタ 317"/>
        <xdr:cNvCxnSpPr/>
      </xdr:nvCxnSpPr>
      <xdr:spPr>
        <a:xfrm>
          <a:off x="16179800" y="10765508"/>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135608</xdr:rowOff>
    </xdr:from>
    <xdr:to>
      <xdr:col>77</xdr:col>
      <xdr:colOff>44450</xdr:colOff>
      <xdr:row>62</xdr:row>
      <xdr:rowOff>151695</xdr:rowOff>
    </xdr:to>
    <xdr:cxnSp macro="">
      <xdr:nvCxnSpPr>
        <xdr:cNvPr id="321" name="直線コネクタ 320"/>
        <xdr:cNvCxnSpPr/>
      </xdr:nvCxnSpPr>
      <xdr:spPr>
        <a:xfrm flipV="1">
          <a:off x="15290800" y="107655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114159</xdr:rowOff>
    </xdr:from>
    <xdr:to>
      <xdr:col>72</xdr:col>
      <xdr:colOff>203200</xdr:colOff>
      <xdr:row>62</xdr:row>
      <xdr:rowOff>151695</xdr:rowOff>
    </xdr:to>
    <xdr:cxnSp macro="">
      <xdr:nvCxnSpPr>
        <xdr:cNvPr id="324" name="直線コネクタ 323"/>
        <xdr:cNvCxnSpPr/>
      </xdr:nvCxnSpPr>
      <xdr:spPr>
        <a:xfrm>
          <a:off x="14401800" y="10744059"/>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111478</xdr:rowOff>
    </xdr:from>
    <xdr:to>
      <xdr:col>68</xdr:col>
      <xdr:colOff>152400</xdr:colOff>
      <xdr:row>62</xdr:row>
      <xdr:rowOff>114159</xdr:rowOff>
    </xdr:to>
    <xdr:cxnSp macro="">
      <xdr:nvCxnSpPr>
        <xdr:cNvPr id="327" name="直線コネクタ 326"/>
        <xdr:cNvCxnSpPr/>
      </xdr:nvCxnSpPr>
      <xdr:spPr>
        <a:xfrm>
          <a:off x="13512800" y="1074137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130387</xdr:rowOff>
    </xdr:from>
    <xdr:to>
      <xdr:col>81</xdr:col>
      <xdr:colOff>95250</xdr:colOff>
      <xdr:row>63</xdr:row>
      <xdr:rowOff>60537</xdr:rowOff>
    </xdr:to>
    <xdr:sp macro="" textlink="">
      <xdr:nvSpPr>
        <xdr:cNvPr id="337" name="楕円 336"/>
        <xdr:cNvSpPr/>
      </xdr:nvSpPr>
      <xdr:spPr>
        <a:xfrm>
          <a:off x="16967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102464</xdr:rowOff>
    </xdr:from>
    <xdr:ext cx="762000" cy="259045"/>
    <xdr:sp macro="" textlink="">
      <xdr:nvSpPr>
        <xdr:cNvPr id="338" name="定員管理の状況該当値テキスト"/>
        <xdr:cNvSpPr txBox="1"/>
      </xdr:nvSpPr>
      <xdr:spPr>
        <a:xfrm>
          <a:off x="17106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84808</xdr:rowOff>
    </xdr:from>
    <xdr:to>
      <xdr:col>77</xdr:col>
      <xdr:colOff>95250</xdr:colOff>
      <xdr:row>63</xdr:row>
      <xdr:rowOff>14958</xdr:rowOff>
    </xdr:to>
    <xdr:sp macro="" textlink="">
      <xdr:nvSpPr>
        <xdr:cNvPr id="339" name="楕円 338"/>
        <xdr:cNvSpPr/>
      </xdr:nvSpPr>
      <xdr:spPr>
        <a:xfrm>
          <a:off x="16129000" y="10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171185</xdr:rowOff>
    </xdr:from>
    <xdr:ext cx="736600" cy="259045"/>
    <xdr:sp macro="" textlink="">
      <xdr:nvSpPr>
        <xdr:cNvPr id="340" name="テキスト ボックス 33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100895</xdr:rowOff>
    </xdr:from>
    <xdr:to>
      <xdr:col>73</xdr:col>
      <xdr:colOff>44450</xdr:colOff>
      <xdr:row>63</xdr:row>
      <xdr:rowOff>31045</xdr:rowOff>
    </xdr:to>
    <xdr:sp macro="" textlink="">
      <xdr:nvSpPr>
        <xdr:cNvPr id="341" name="楕円 340"/>
        <xdr:cNvSpPr/>
      </xdr:nvSpPr>
      <xdr:spPr>
        <a:xfrm>
          <a:off x="15240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15822</xdr:rowOff>
    </xdr:from>
    <xdr:ext cx="762000" cy="259045"/>
    <xdr:sp macro="" textlink="">
      <xdr:nvSpPr>
        <xdr:cNvPr id="342" name="テキスト ボックス 341"/>
        <xdr:cNvSpPr txBox="1"/>
      </xdr:nvSpPr>
      <xdr:spPr>
        <a:xfrm>
          <a:off x="14909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63359</xdr:rowOff>
    </xdr:from>
    <xdr:to>
      <xdr:col>68</xdr:col>
      <xdr:colOff>203200</xdr:colOff>
      <xdr:row>62</xdr:row>
      <xdr:rowOff>164959</xdr:rowOff>
    </xdr:to>
    <xdr:sp macro="" textlink="">
      <xdr:nvSpPr>
        <xdr:cNvPr id="343" name="楕円 342"/>
        <xdr:cNvSpPr/>
      </xdr:nvSpPr>
      <xdr:spPr>
        <a:xfrm>
          <a:off x="14351000" y="106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149736</xdr:rowOff>
    </xdr:from>
    <xdr:ext cx="762000" cy="259045"/>
    <xdr:sp macro="" textlink="">
      <xdr:nvSpPr>
        <xdr:cNvPr id="344" name="テキスト ボックス 343"/>
        <xdr:cNvSpPr txBox="1"/>
      </xdr:nvSpPr>
      <xdr:spPr>
        <a:xfrm>
          <a:off x="14020800" y="1077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60678</xdr:rowOff>
    </xdr:from>
    <xdr:to>
      <xdr:col>64</xdr:col>
      <xdr:colOff>152400</xdr:colOff>
      <xdr:row>62</xdr:row>
      <xdr:rowOff>162278</xdr:rowOff>
    </xdr:to>
    <xdr:sp macro="" textlink="">
      <xdr:nvSpPr>
        <xdr:cNvPr id="345" name="楕円 344"/>
        <xdr:cNvSpPr/>
      </xdr:nvSpPr>
      <xdr:spPr>
        <a:xfrm>
          <a:off x="13462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147055</xdr:rowOff>
    </xdr:from>
    <xdr:ext cx="762000" cy="259045"/>
    <xdr:sp macro="" textlink="">
      <xdr:nvSpPr>
        <xdr:cNvPr id="346" name="テキスト ボックス 345"/>
        <xdr:cNvSpPr txBox="1"/>
      </xdr:nvSpPr>
      <xdr:spPr>
        <a:xfrm>
          <a:off x="13131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対前年比では、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今後も地方債元金償還金等の額は減少していく見込みであるが、普通交付税の合併算定替えによる減少も影響してくるため実質公債比率の水準維持に努める。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119239</xdr:rowOff>
    </xdr:from>
    <xdr:to>
      <xdr:col>81</xdr:col>
      <xdr:colOff>44450</xdr:colOff>
      <xdr:row>42</xdr:row>
      <xdr:rowOff>146050</xdr:rowOff>
    </xdr:to>
    <xdr:cxnSp macro="">
      <xdr:nvCxnSpPr>
        <xdr:cNvPr id="381" name="直線コネクタ 380"/>
        <xdr:cNvCxnSpPr/>
      </xdr:nvCxnSpPr>
      <xdr:spPr>
        <a:xfrm flipV="1">
          <a:off x="16179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41628</xdr:rowOff>
    </xdr:to>
    <xdr:cxnSp macro="">
      <xdr:nvCxnSpPr>
        <xdr:cNvPr id="384" name="直線コネクタ 383"/>
        <xdr:cNvCxnSpPr/>
      </xdr:nvCxnSpPr>
      <xdr:spPr>
        <a:xfrm flipV="1">
          <a:off x="15290800" y="734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41628</xdr:rowOff>
    </xdr:from>
    <xdr:to>
      <xdr:col>72</xdr:col>
      <xdr:colOff>203200</xdr:colOff>
      <xdr:row>44</xdr:row>
      <xdr:rowOff>4233</xdr:rowOff>
    </xdr:to>
    <xdr:cxnSp macro="">
      <xdr:nvCxnSpPr>
        <xdr:cNvPr id="387" name="直線コネクタ 386"/>
        <xdr:cNvCxnSpPr/>
      </xdr:nvCxnSpPr>
      <xdr:spPr>
        <a:xfrm flipV="1">
          <a:off x="14401800" y="74139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163988</xdr:rowOff>
    </xdr:from>
    <xdr:ext cx="762000" cy="259045"/>
    <xdr:sp macro="" textlink="">
      <xdr:nvSpPr>
        <xdr:cNvPr id="389" name="テキスト ボックス 388"/>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98072</xdr:rowOff>
    </xdr:to>
    <xdr:cxnSp macro="">
      <xdr:nvCxnSpPr>
        <xdr:cNvPr id="390" name="直線コネクタ 389"/>
        <xdr:cNvCxnSpPr/>
      </xdr:nvCxnSpPr>
      <xdr:spPr>
        <a:xfrm flipV="1">
          <a:off x="13512800" y="75480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392" name="テキスト ボックス 391"/>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394" name="テキスト ボックス 393"/>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68439</xdr:rowOff>
    </xdr:from>
    <xdr:to>
      <xdr:col>81</xdr:col>
      <xdr:colOff>95250</xdr:colOff>
      <xdr:row>42</xdr:row>
      <xdr:rowOff>170039</xdr:rowOff>
    </xdr:to>
    <xdr:sp macro="" textlink="">
      <xdr:nvSpPr>
        <xdr:cNvPr id="400" name="楕円 399"/>
        <xdr:cNvSpPr/>
      </xdr:nvSpPr>
      <xdr:spPr>
        <a:xfrm>
          <a:off x="16967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40516</xdr:rowOff>
    </xdr:from>
    <xdr:ext cx="762000" cy="259045"/>
    <xdr:sp macro="" textlink="">
      <xdr:nvSpPr>
        <xdr:cNvPr id="401" name="公債費負担の状況該当値テキスト"/>
        <xdr:cNvSpPr txBox="1"/>
      </xdr:nvSpPr>
      <xdr:spPr>
        <a:xfrm>
          <a:off x="17106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2" name="楕円 401"/>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3" name="テキスト ボックス 402"/>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162278</xdr:rowOff>
    </xdr:from>
    <xdr:to>
      <xdr:col>73</xdr:col>
      <xdr:colOff>44450</xdr:colOff>
      <xdr:row>43</xdr:row>
      <xdr:rowOff>92428</xdr:rowOff>
    </xdr:to>
    <xdr:sp macro="" textlink="">
      <xdr:nvSpPr>
        <xdr:cNvPr id="404" name="楕円 403"/>
        <xdr:cNvSpPr/>
      </xdr:nvSpPr>
      <xdr:spPr>
        <a:xfrm>
          <a:off x="15240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77205</xdr:rowOff>
    </xdr:from>
    <xdr:ext cx="762000" cy="259045"/>
    <xdr:sp macro="" textlink="">
      <xdr:nvSpPr>
        <xdr:cNvPr id="405" name="テキスト ボックス 404"/>
        <xdr:cNvSpPr txBox="1"/>
      </xdr:nvSpPr>
      <xdr:spPr>
        <a:xfrm>
          <a:off x="14909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6" name="楕円 405"/>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7" name="テキスト ボックス 406"/>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47272</xdr:rowOff>
    </xdr:from>
    <xdr:to>
      <xdr:col>64</xdr:col>
      <xdr:colOff>152400</xdr:colOff>
      <xdr:row>44</xdr:row>
      <xdr:rowOff>148872</xdr:rowOff>
    </xdr:to>
    <xdr:sp macro="" textlink="">
      <xdr:nvSpPr>
        <xdr:cNvPr id="408" name="楕円 407"/>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133649</xdr:rowOff>
    </xdr:from>
    <xdr:ext cx="762000" cy="259045"/>
    <xdr:sp macro="" textlink="">
      <xdr:nvSpPr>
        <xdr:cNvPr id="409" name="テキスト ボックス 408"/>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合併後の大型事業等の終了により、地方債現在高が減少している。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また、財政調整基金等の積立により充当可能基金は増加していることから将来負担比率は年々減少しているが、依然として類似団体平均値を上回っている。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68650</xdr:rowOff>
    </xdr:from>
    <xdr:to>
      <xdr:col>81</xdr:col>
      <xdr:colOff>44450</xdr:colOff>
      <xdr:row>17</xdr:row>
      <xdr:rowOff>111548</xdr:rowOff>
    </xdr:to>
    <xdr:cxnSp macro="">
      <xdr:nvCxnSpPr>
        <xdr:cNvPr id="443" name="直線コネクタ 442"/>
        <xdr:cNvCxnSpPr/>
      </xdr:nvCxnSpPr>
      <xdr:spPr>
        <a:xfrm flipV="1">
          <a:off x="16179800" y="2983300"/>
          <a:ext cx="8382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111548</xdr:rowOff>
    </xdr:from>
    <xdr:to>
      <xdr:col>77</xdr:col>
      <xdr:colOff>44450</xdr:colOff>
      <xdr:row>18</xdr:row>
      <xdr:rowOff>76835</xdr:rowOff>
    </xdr:to>
    <xdr:cxnSp macro="">
      <xdr:nvCxnSpPr>
        <xdr:cNvPr id="446" name="直線コネクタ 445"/>
        <xdr:cNvCxnSpPr/>
      </xdr:nvCxnSpPr>
      <xdr:spPr>
        <a:xfrm flipV="1">
          <a:off x="15290800" y="302619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76835</xdr:rowOff>
    </xdr:from>
    <xdr:to>
      <xdr:col>72</xdr:col>
      <xdr:colOff>203200</xdr:colOff>
      <xdr:row>19</xdr:row>
      <xdr:rowOff>47484</xdr:rowOff>
    </xdr:to>
    <xdr:cxnSp macro="">
      <xdr:nvCxnSpPr>
        <xdr:cNvPr id="449" name="直線コネクタ 448"/>
        <xdr:cNvCxnSpPr/>
      </xdr:nvCxnSpPr>
      <xdr:spPr>
        <a:xfrm flipV="1">
          <a:off x="14401800" y="3162935"/>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1" name="テキスト ボックス 450"/>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47484</xdr:rowOff>
    </xdr:from>
    <xdr:to>
      <xdr:col>68</xdr:col>
      <xdr:colOff>152400</xdr:colOff>
      <xdr:row>20</xdr:row>
      <xdr:rowOff>40922</xdr:rowOff>
    </xdr:to>
    <xdr:cxnSp macro="">
      <xdr:nvCxnSpPr>
        <xdr:cNvPr id="452" name="直線コネクタ 451"/>
        <xdr:cNvCxnSpPr/>
      </xdr:nvCxnSpPr>
      <xdr:spPr>
        <a:xfrm flipV="1">
          <a:off x="13512800" y="3305034"/>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4" name="テキスト ボックス 453"/>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6" name="テキスト ボックス 455"/>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17850</xdr:rowOff>
    </xdr:from>
    <xdr:to>
      <xdr:col>81</xdr:col>
      <xdr:colOff>95250</xdr:colOff>
      <xdr:row>17</xdr:row>
      <xdr:rowOff>119450</xdr:rowOff>
    </xdr:to>
    <xdr:sp macro="" textlink="">
      <xdr:nvSpPr>
        <xdr:cNvPr id="462" name="楕円 461"/>
        <xdr:cNvSpPr/>
      </xdr:nvSpPr>
      <xdr:spPr>
        <a:xfrm>
          <a:off x="169672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161377</xdr:rowOff>
    </xdr:from>
    <xdr:ext cx="762000" cy="259045"/>
    <xdr:sp macro="" textlink="">
      <xdr:nvSpPr>
        <xdr:cNvPr id="463" name="将来負担の状況該当値テキスト"/>
        <xdr:cNvSpPr txBox="1"/>
      </xdr:nvSpPr>
      <xdr:spPr>
        <a:xfrm>
          <a:off x="17106900" y="29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60748</xdr:rowOff>
    </xdr:from>
    <xdr:to>
      <xdr:col>77</xdr:col>
      <xdr:colOff>95250</xdr:colOff>
      <xdr:row>17</xdr:row>
      <xdr:rowOff>162348</xdr:rowOff>
    </xdr:to>
    <xdr:sp macro="" textlink="">
      <xdr:nvSpPr>
        <xdr:cNvPr id="464" name="楕円 463"/>
        <xdr:cNvSpPr/>
      </xdr:nvSpPr>
      <xdr:spPr>
        <a:xfrm>
          <a:off x="16129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147125</xdr:rowOff>
    </xdr:from>
    <xdr:ext cx="736600" cy="259045"/>
    <xdr:sp macro="" textlink="">
      <xdr:nvSpPr>
        <xdr:cNvPr id="465" name="テキスト ボックス 464"/>
        <xdr:cNvSpPr txBox="1"/>
      </xdr:nvSpPr>
      <xdr:spPr>
        <a:xfrm>
          <a:off x="15798800" y="306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26035</xdr:rowOff>
    </xdr:from>
    <xdr:to>
      <xdr:col>73</xdr:col>
      <xdr:colOff>44450</xdr:colOff>
      <xdr:row>18</xdr:row>
      <xdr:rowOff>127635</xdr:rowOff>
    </xdr:to>
    <xdr:sp macro="" textlink="">
      <xdr:nvSpPr>
        <xdr:cNvPr id="466" name="楕円 465"/>
        <xdr:cNvSpPr/>
      </xdr:nvSpPr>
      <xdr:spPr>
        <a:xfrm>
          <a:off x="15240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112412</xdr:rowOff>
    </xdr:from>
    <xdr:ext cx="762000" cy="259045"/>
    <xdr:sp macro="" textlink="">
      <xdr:nvSpPr>
        <xdr:cNvPr id="467" name="テキスト ボックス 466"/>
        <xdr:cNvSpPr txBox="1"/>
      </xdr:nvSpPr>
      <xdr:spPr>
        <a:xfrm>
          <a:off x="14909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168134</xdr:rowOff>
    </xdr:from>
    <xdr:to>
      <xdr:col>68</xdr:col>
      <xdr:colOff>203200</xdr:colOff>
      <xdr:row>19</xdr:row>
      <xdr:rowOff>98284</xdr:rowOff>
    </xdr:to>
    <xdr:sp macro="" textlink="">
      <xdr:nvSpPr>
        <xdr:cNvPr id="468" name="楕円 467"/>
        <xdr:cNvSpPr/>
      </xdr:nvSpPr>
      <xdr:spPr>
        <a:xfrm>
          <a:off x="143510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83061</xdr:rowOff>
    </xdr:from>
    <xdr:ext cx="762000" cy="259045"/>
    <xdr:sp macro="" textlink="">
      <xdr:nvSpPr>
        <xdr:cNvPr id="469" name="テキスト ボックス 468"/>
        <xdr:cNvSpPr txBox="1"/>
      </xdr:nvSpPr>
      <xdr:spPr>
        <a:xfrm>
          <a:off x="14020800" y="334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161572</xdr:rowOff>
    </xdr:from>
    <xdr:to>
      <xdr:col>64</xdr:col>
      <xdr:colOff>152400</xdr:colOff>
      <xdr:row>20</xdr:row>
      <xdr:rowOff>91722</xdr:rowOff>
    </xdr:to>
    <xdr:sp macro="" textlink="">
      <xdr:nvSpPr>
        <xdr:cNvPr id="470" name="楕円 469"/>
        <xdr:cNvSpPr/>
      </xdr:nvSpPr>
      <xdr:spPr>
        <a:xfrm>
          <a:off x="13462000" y="34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76499</xdr:rowOff>
    </xdr:from>
    <xdr:ext cx="762000" cy="259045"/>
    <xdr:sp macro="" textlink="">
      <xdr:nvSpPr>
        <xdr:cNvPr id="471" name="テキスト ボックス 470"/>
        <xdr:cNvSpPr txBox="1"/>
      </xdr:nvSpPr>
      <xdr:spPr>
        <a:xfrm>
          <a:off x="13131800" y="350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16,756
16,668
138.09
14,534,214
13,907,595
552,025
9,244,957
16,623,588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定員管理の適正化により、職員数削減を行ったため類似団体平均を</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ポイント下回っている。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今後も行財政改革への取組を通じて人件費の削減に努める。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158750</xdr:rowOff>
    </xdr:from>
    <xdr:to>
      <xdr:col>24</xdr:col>
      <xdr:colOff>25400</xdr:colOff>
      <xdr:row>34</xdr:row>
      <xdr:rowOff>88900</xdr:rowOff>
    </xdr:to>
    <xdr:cxnSp macro="">
      <xdr:nvCxnSpPr>
        <xdr:cNvPr id="66" name="直線コネクタ 65"/>
        <xdr:cNvCxnSpPr/>
      </xdr:nvCxnSpPr>
      <xdr:spPr>
        <a:xfrm flipV="1">
          <a:off x="3987800" y="5816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25400</xdr:rowOff>
    </xdr:from>
    <xdr:to>
      <xdr:col>19</xdr:col>
      <xdr:colOff>187325</xdr:colOff>
      <xdr:row>34</xdr:row>
      <xdr:rowOff>88900</xdr:rowOff>
    </xdr:to>
    <xdr:cxnSp macro="">
      <xdr:nvCxnSpPr>
        <xdr:cNvPr id="69" name="直線コネクタ 68"/>
        <xdr:cNvCxnSpPr/>
      </xdr:nvCxnSpPr>
      <xdr:spPr>
        <a:xfrm>
          <a:off x="3098800" y="585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25400</xdr:rowOff>
    </xdr:from>
    <xdr:to>
      <xdr:col>15</xdr:col>
      <xdr:colOff>98425</xdr:colOff>
      <xdr:row>34</xdr:row>
      <xdr:rowOff>88900</xdr:rowOff>
    </xdr:to>
    <xdr:cxnSp macro="">
      <xdr:nvCxnSpPr>
        <xdr:cNvPr id="72" name="直線コネクタ 71"/>
        <xdr:cNvCxnSpPr/>
      </xdr:nvCxnSpPr>
      <xdr:spPr>
        <a:xfrm flipV="1">
          <a:off x="2209800" y="585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25400</xdr:rowOff>
    </xdr:from>
    <xdr:to>
      <xdr:col>11</xdr:col>
      <xdr:colOff>9525</xdr:colOff>
      <xdr:row>34</xdr:row>
      <xdr:rowOff>88900</xdr:rowOff>
    </xdr:to>
    <xdr:cxnSp macro="">
      <xdr:nvCxnSpPr>
        <xdr:cNvPr id="75" name="直線コネクタ 74"/>
        <xdr:cNvCxnSpPr/>
      </xdr:nvCxnSpPr>
      <xdr:spPr>
        <a:xfrm>
          <a:off x="1320800" y="585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107950</xdr:rowOff>
    </xdr:from>
    <xdr:to>
      <xdr:col>24</xdr:col>
      <xdr:colOff>76200</xdr:colOff>
      <xdr:row>34</xdr:row>
      <xdr:rowOff>38100</xdr:rowOff>
    </xdr:to>
    <xdr:sp macro="" textlink="">
      <xdr:nvSpPr>
        <xdr:cNvPr id="85" name="楕円 84"/>
        <xdr:cNvSpPr/>
      </xdr:nvSpPr>
      <xdr:spPr>
        <a:xfrm>
          <a:off x="47752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124477</xdr:rowOff>
    </xdr:from>
    <xdr:ext cx="762000" cy="259045"/>
    <xdr:sp macro="" textlink="">
      <xdr:nvSpPr>
        <xdr:cNvPr id="86" name="人件費該当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146050</xdr:rowOff>
    </xdr:from>
    <xdr:to>
      <xdr:col>15</xdr:col>
      <xdr:colOff>149225</xdr:colOff>
      <xdr:row>34</xdr:row>
      <xdr:rowOff>76200</xdr:rowOff>
    </xdr:to>
    <xdr:sp macro="" textlink="">
      <xdr:nvSpPr>
        <xdr:cNvPr id="89" name="楕円 88"/>
        <xdr:cNvSpPr/>
      </xdr:nvSpPr>
      <xdr:spPr>
        <a:xfrm>
          <a:off x="3048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86377</xdr:rowOff>
    </xdr:from>
    <xdr:ext cx="762000" cy="259045"/>
    <xdr:sp macro="" textlink="">
      <xdr:nvSpPr>
        <xdr:cNvPr id="90" name="テキスト ボックス 89"/>
        <xdr:cNvSpPr txBox="1"/>
      </xdr:nvSpPr>
      <xdr:spPr>
        <a:xfrm>
          <a:off x="2717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146050</xdr:rowOff>
    </xdr:from>
    <xdr:to>
      <xdr:col>6</xdr:col>
      <xdr:colOff>171450</xdr:colOff>
      <xdr:row>34</xdr:row>
      <xdr:rowOff>76200</xdr:rowOff>
    </xdr:to>
    <xdr:sp macro="" textlink="">
      <xdr:nvSpPr>
        <xdr:cNvPr id="93" name="楕円 92"/>
        <xdr:cNvSpPr/>
      </xdr:nvSpPr>
      <xdr:spPr>
        <a:xfrm>
          <a:off x="1270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86377</xdr:rowOff>
    </xdr:from>
    <xdr:ext cx="762000" cy="259045"/>
    <xdr:sp macro="" textlink="">
      <xdr:nvSpPr>
        <xdr:cNvPr id="94" name="テキスト ボックス 93"/>
        <xdr:cNvSpPr txBox="1"/>
      </xdr:nvSpPr>
      <xdr:spPr>
        <a:xfrm>
          <a:off x="939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今後も施設管理等の経常経費削減に努める。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69850</xdr:rowOff>
    </xdr:to>
    <xdr:cxnSp macro="">
      <xdr:nvCxnSpPr>
        <xdr:cNvPr id="129" name="直線コネクタ 128"/>
        <xdr:cNvCxnSpPr/>
      </xdr:nvCxnSpPr>
      <xdr:spPr>
        <a:xfrm flipV="1">
          <a:off x="15671800" y="26252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15</xdr:row>
      <xdr:rowOff>69850</xdr:rowOff>
    </xdr:to>
    <xdr:cxnSp macro="">
      <xdr:nvCxnSpPr>
        <xdr:cNvPr id="132" name="直線コネクタ 131"/>
        <xdr:cNvCxnSpPr/>
      </xdr:nvCxnSpPr>
      <xdr:spPr>
        <a:xfrm>
          <a:off x="14782800" y="2608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15</xdr:row>
      <xdr:rowOff>37193</xdr:rowOff>
    </xdr:to>
    <xdr:cxnSp macro="">
      <xdr:nvCxnSpPr>
        <xdr:cNvPr id="135" name="直線コネクタ 134"/>
        <xdr:cNvCxnSpPr/>
      </xdr:nvCxnSpPr>
      <xdr:spPr>
        <a:xfrm>
          <a:off x="13893800" y="24619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61686</xdr:rowOff>
    </xdr:to>
    <xdr:cxnSp macro="">
      <xdr:nvCxnSpPr>
        <xdr:cNvPr id="138" name="直線コネクタ 137"/>
        <xdr:cNvCxnSpPr/>
      </xdr:nvCxnSpPr>
      <xdr:spPr>
        <a:xfrm>
          <a:off x="13004800" y="2364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2" name="テキスト ボックス 141"/>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0" name="楕円 149"/>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1" name="テキスト ボックス 150"/>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2" name="楕円 151"/>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98170</xdr:rowOff>
    </xdr:from>
    <xdr:ext cx="762000" cy="259045"/>
    <xdr:sp macro="" textlink="">
      <xdr:nvSpPr>
        <xdr:cNvPr id="153" name="テキスト ボックス 152"/>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資格審査等の適正化や各種手当の見直しを図る。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143328</xdr:rowOff>
    </xdr:to>
    <xdr:cxnSp macro="">
      <xdr:nvCxnSpPr>
        <xdr:cNvPr id="192" name="直線コネクタ 191"/>
        <xdr:cNvCxnSpPr/>
      </xdr:nvCxnSpPr>
      <xdr:spPr>
        <a:xfrm flipV="1">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143328</xdr:rowOff>
    </xdr:to>
    <xdr:cxnSp macro="">
      <xdr:nvCxnSpPr>
        <xdr:cNvPr id="195" name="直線コネクタ 194"/>
        <xdr:cNvCxnSpPr/>
      </xdr:nvCxnSpPr>
      <xdr:spPr>
        <a:xfrm>
          <a:off x="3098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127000</xdr:rowOff>
    </xdr:to>
    <xdr:cxnSp macro="">
      <xdr:nvCxnSpPr>
        <xdr:cNvPr id="198" name="直線コネクタ 197"/>
        <xdr:cNvCxnSpPr/>
      </xdr:nvCxnSpPr>
      <xdr:spPr>
        <a:xfrm flipV="1">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127000</xdr:rowOff>
    </xdr:to>
    <xdr:cxnSp macro="">
      <xdr:nvCxnSpPr>
        <xdr:cNvPr id="201" name="直線コネクタ 200"/>
        <xdr:cNvCxnSpPr/>
      </xdr:nvCxnSpPr>
      <xdr:spPr>
        <a:xfrm>
          <a:off x="1320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8" name="テキスト ボックス 217"/>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9" name="楕円 218"/>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20" name="テキスト ボックス 219"/>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その他に係る経常収支比率が前年に比べ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ポイント低下しているが類似団体平均を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類似団体と比べて高くなった主な要因として、下水道事業費の増加により繰出金が必要となったため、今後は経費を節減し事業内容の適正化を図る。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60</xdr:row>
      <xdr:rowOff>0</xdr:rowOff>
    </xdr:to>
    <xdr:cxnSp macro="">
      <xdr:nvCxnSpPr>
        <xdr:cNvPr id="253" name="直線コネクタ 252"/>
        <xdr:cNvCxnSpPr/>
      </xdr:nvCxnSpPr>
      <xdr:spPr>
        <a:xfrm flipV="1">
          <a:off x="15671800" y="99822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60</xdr:row>
      <xdr:rowOff>0</xdr:rowOff>
    </xdr:to>
    <xdr:cxnSp macro="">
      <xdr:nvCxnSpPr>
        <xdr:cNvPr id="256" name="直線コネクタ 255"/>
        <xdr:cNvCxnSpPr/>
      </xdr:nvCxnSpPr>
      <xdr:spPr>
        <a:xfrm>
          <a:off x="14782800" y="10160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44450</xdr:rowOff>
    </xdr:from>
    <xdr:to>
      <xdr:col>73</xdr:col>
      <xdr:colOff>180975</xdr:colOff>
      <xdr:row>59</xdr:row>
      <xdr:rowOff>57150</xdr:rowOff>
    </xdr:to>
    <xdr:cxnSp macro="">
      <xdr:nvCxnSpPr>
        <xdr:cNvPr id="259" name="直線コネクタ 258"/>
        <xdr:cNvCxnSpPr/>
      </xdr:nvCxnSpPr>
      <xdr:spPr>
        <a:xfrm flipV="1">
          <a:off x="13893800" y="1016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6350</xdr:rowOff>
    </xdr:from>
    <xdr:to>
      <xdr:col>69</xdr:col>
      <xdr:colOff>92075</xdr:colOff>
      <xdr:row>59</xdr:row>
      <xdr:rowOff>57150</xdr:rowOff>
    </xdr:to>
    <xdr:cxnSp macro="">
      <xdr:nvCxnSpPr>
        <xdr:cNvPr id="262" name="直線コネクタ 261"/>
        <xdr:cNvCxnSpPr/>
      </xdr:nvCxnSpPr>
      <xdr:spPr>
        <a:xfrm>
          <a:off x="13004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4" name="テキスト ボックス 26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6" name="テキスト ボックス 265"/>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72" name="楕円 271"/>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73"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120650</xdr:rowOff>
    </xdr:from>
    <xdr:to>
      <xdr:col>78</xdr:col>
      <xdr:colOff>120650</xdr:colOff>
      <xdr:row>60</xdr:row>
      <xdr:rowOff>50800</xdr:rowOff>
    </xdr:to>
    <xdr:sp macro="" textlink="">
      <xdr:nvSpPr>
        <xdr:cNvPr id="274" name="楕円 273"/>
        <xdr:cNvSpPr/>
      </xdr:nvSpPr>
      <xdr:spPr>
        <a:xfrm>
          <a:off x="15621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35577</xdr:rowOff>
    </xdr:from>
    <xdr:ext cx="736600" cy="259045"/>
    <xdr:sp macro="" textlink="">
      <xdr:nvSpPr>
        <xdr:cNvPr id="275" name="テキスト ボックス 274"/>
        <xdr:cNvSpPr txBox="1"/>
      </xdr:nvSpPr>
      <xdr:spPr>
        <a:xfrm>
          <a:off x="15290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165100</xdr:rowOff>
    </xdr:from>
    <xdr:to>
      <xdr:col>74</xdr:col>
      <xdr:colOff>31750</xdr:colOff>
      <xdr:row>59</xdr:row>
      <xdr:rowOff>95250</xdr:rowOff>
    </xdr:to>
    <xdr:sp macro="" textlink="">
      <xdr:nvSpPr>
        <xdr:cNvPr id="276" name="楕円 275"/>
        <xdr:cNvSpPr/>
      </xdr:nvSpPr>
      <xdr:spPr>
        <a:xfrm>
          <a:off x="14732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80027</xdr:rowOff>
    </xdr:from>
    <xdr:ext cx="762000" cy="259045"/>
    <xdr:sp macro="" textlink="">
      <xdr:nvSpPr>
        <xdr:cNvPr id="277" name="テキスト ボックス 276"/>
        <xdr:cNvSpPr txBox="1"/>
      </xdr:nvSpPr>
      <xdr:spPr>
        <a:xfrm>
          <a:off x="14401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8" name="楕円 277"/>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9" name="テキスト ボックス 278"/>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127000</xdr:rowOff>
    </xdr:from>
    <xdr:to>
      <xdr:col>65</xdr:col>
      <xdr:colOff>53975</xdr:colOff>
      <xdr:row>59</xdr:row>
      <xdr:rowOff>57150</xdr:rowOff>
    </xdr:to>
    <xdr:sp macro="" textlink="">
      <xdr:nvSpPr>
        <xdr:cNvPr id="280" name="楕円 279"/>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41927</xdr:rowOff>
    </xdr:from>
    <xdr:ext cx="762000" cy="259045"/>
    <xdr:sp macro="" textlink="">
      <xdr:nvSpPr>
        <xdr:cNvPr id="281" name="テキスト ボックス 280"/>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補助費の経常収支比率が前年と比べて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ポイント上昇しているのは新たに水道企業会計への繰出金が増えたことが主な要因となっている。今後は事業内容の見直し等経費の縮減に努める。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142240</xdr:rowOff>
    </xdr:from>
    <xdr:to>
      <xdr:col>82</xdr:col>
      <xdr:colOff>107950</xdr:colOff>
      <xdr:row>40</xdr:row>
      <xdr:rowOff>43180</xdr:rowOff>
    </xdr:to>
    <xdr:cxnSp macro="">
      <xdr:nvCxnSpPr>
        <xdr:cNvPr id="314" name="直線コネクタ 313"/>
        <xdr:cNvCxnSpPr/>
      </xdr:nvCxnSpPr>
      <xdr:spPr>
        <a:xfrm>
          <a:off x="15671800" y="665734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12717</xdr:rowOff>
    </xdr:from>
    <xdr:ext cx="762000" cy="259045"/>
    <xdr:sp macro="" textlink="">
      <xdr:nvSpPr>
        <xdr:cNvPr id="315" name="補助費等平均値テキスト"/>
        <xdr:cNvSpPr txBox="1"/>
      </xdr:nvSpPr>
      <xdr:spPr>
        <a:xfrm>
          <a:off x="16598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142240</xdr:rowOff>
    </xdr:to>
    <xdr:cxnSp macro="">
      <xdr:nvCxnSpPr>
        <xdr:cNvPr id="317" name="直線コネクタ 316"/>
        <xdr:cNvCxnSpPr/>
      </xdr:nvCxnSpPr>
      <xdr:spPr>
        <a:xfrm>
          <a:off x="14782800" y="652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9" name="テキスト ボックス 318"/>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38</xdr:row>
      <xdr:rowOff>12700</xdr:rowOff>
    </xdr:to>
    <xdr:cxnSp macro="">
      <xdr:nvCxnSpPr>
        <xdr:cNvPr id="320" name="直線コネクタ 319"/>
        <xdr:cNvCxnSpPr/>
      </xdr:nvCxnSpPr>
      <xdr:spPr>
        <a:xfrm>
          <a:off x="13893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69850</xdr:rowOff>
    </xdr:to>
    <xdr:cxnSp macro="">
      <xdr:nvCxnSpPr>
        <xdr:cNvPr id="323" name="直線コネクタ 322"/>
        <xdr:cNvCxnSpPr/>
      </xdr:nvCxnSpPr>
      <xdr:spPr>
        <a:xfrm>
          <a:off x="13004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7" name="テキスト ボックス 32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163830</xdr:rowOff>
    </xdr:from>
    <xdr:to>
      <xdr:col>82</xdr:col>
      <xdr:colOff>158750</xdr:colOff>
      <xdr:row>40</xdr:row>
      <xdr:rowOff>93980</xdr:rowOff>
    </xdr:to>
    <xdr:sp macro="" textlink="">
      <xdr:nvSpPr>
        <xdr:cNvPr id="333" name="楕円 332"/>
        <xdr:cNvSpPr/>
      </xdr:nvSpPr>
      <xdr:spPr>
        <a:xfrm>
          <a:off x="16459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72407</xdr:rowOff>
    </xdr:from>
    <xdr:ext cx="762000" cy="259045"/>
    <xdr:sp macro="" textlink="">
      <xdr:nvSpPr>
        <xdr:cNvPr id="334" name="補助費等該当値テキスト"/>
        <xdr:cNvSpPr txBox="1"/>
      </xdr:nvSpPr>
      <xdr:spPr>
        <a:xfrm>
          <a:off x="16598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91440</xdr:rowOff>
    </xdr:from>
    <xdr:to>
      <xdr:col>78</xdr:col>
      <xdr:colOff>120650</xdr:colOff>
      <xdr:row>39</xdr:row>
      <xdr:rowOff>21590</xdr:rowOff>
    </xdr:to>
    <xdr:sp macro="" textlink="">
      <xdr:nvSpPr>
        <xdr:cNvPr id="335" name="楕円 334"/>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6367</xdr:rowOff>
    </xdr:from>
    <xdr:ext cx="736600" cy="259045"/>
    <xdr:sp macro="" textlink="">
      <xdr:nvSpPr>
        <xdr:cNvPr id="336" name="テキスト ボックス 335"/>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7" name="楕円 336"/>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8" name="テキスト ボックス 337"/>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9" name="楕円 33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40" name="テキスト ボックス 33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1" name="楕円 340"/>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2" name="テキスト ボックス 341"/>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合併後の大型事業が概ね完了したことにより地方債現在高が減少し、これに伴い地方債の元利償還金も減っており前年と比べ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ポイント低下しているが公債費に係る経常収支比率は類似団体平均を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74749</xdr:rowOff>
    </xdr:from>
    <xdr:to>
      <xdr:col>24</xdr:col>
      <xdr:colOff>25400</xdr:colOff>
      <xdr:row>78</xdr:row>
      <xdr:rowOff>113937</xdr:rowOff>
    </xdr:to>
    <xdr:cxnSp macro="">
      <xdr:nvCxnSpPr>
        <xdr:cNvPr id="377" name="直線コネクタ 376"/>
        <xdr:cNvCxnSpPr/>
      </xdr:nvCxnSpPr>
      <xdr:spPr>
        <a:xfrm flipV="1">
          <a:off x="3987800" y="134478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113937</xdr:rowOff>
    </xdr:from>
    <xdr:to>
      <xdr:col>19</xdr:col>
      <xdr:colOff>187325</xdr:colOff>
      <xdr:row>78</xdr:row>
      <xdr:rowOff>127000</xdr:rowOff>
    </xdr:to>
    <xdr:cxnSp macro="">
      <xdr:nvCxnSpPr>
        <xdr:cNvPr id="380" name="直線コネクタ 379"/>
        <xdr:cNvCxnSpPr/>
      </xdr:nvCxnSpPr>
      <xdr:spPr>
        <a:xfrm flipV="1">
          <a:off x="3098800" y="13487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79</xdr:row>
      <xdr:rowOff>33927</xdr:rowOff>
    </xdr:to>
    <xdr:cxnSp macro="">
      <xdr:nvCxnSpPr>
        <xdr:cNvPr id="383" name="直線コネクタ 382"/>
        <xdr:cNvCxnSpPr/>
      </xdr:nvCxnSpPr>
      <xdr:spPr>
        <a:xfrm flipV="1">
          <a:off x="2209800" y="135001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33927</xdr:rowOff>
    </xdr:from>
    <xdr:to>
      <xdr:col>11</xdr:col>
      <xdr:colOff>9525</xdr:colOff>
      <xdr:row>79</xdr:row>
      <xdr:rowOff>46989</xdr:rowOff>
    </xdr:to>
    <xdr:cxnSp macro="">
      <xdr:nvCxnSpPr>
        <xdr:cNvPr id="386" name="直線コネクタ 385"/>
        <xdr:cNvCxnSpPr/>
      </xdr:nvCxnSpPr>
      <xdr:spPr>
        <a:xfrm flipV="1">
          <a:off x="1320800" y="135784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8" name="テキスト ボックス 387"/>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0" name="テキスト ボックス 389"/>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23949</xdr:rowOff>
    </xdr:from>
    <xdr:to>
      <xdr:col>24</xdr:col>
      <xdr:colOff>76200</xdr:colOff>
      <xdr:row>78</xdr:row>
      <xdr:rowOff>125549</xdr:rowOff>
    </xdr:to>
    <xdr:sp macro="" textlink="">
      <xdr:nvSpPr>
        <xdr:cNvPr id="396" name="楕円 395"/>
        <xdr:cNvSpPr/>
      </xdr:nvSpPr>
      <xdr:spPr>
        <a:xfrm>
          <a:off x="47752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167476</xdr:rowOff>
    </xdr:from>
    <xdr:ext cx="762000" cy="259045"/>
    <xdr:sp macro="" textlink="">
      <xdr:nvSpPr>
        <xdr:cNvPr id="397" name="公債費該当値テキスト"/>
        <xdr:cNvSpPr txBox="1"/>
      </xdr:nvSpPr>
      <xdr:spPr>
        <a:xfrm>
          <a:off x="49149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63137</xdr:rowOff>
    </xdr:from>
    <xdr:to>
      <xdr:col>20</xdr:col>
      <xdr:colOff>38100</xdr:colOff>
      <xdr:row>78</xdr:row>
      <xdr:rowOff>164737</xdr:rowOff>
    </xdr:to>
    <xdr:sp macro="" textlink="">
      <xdr:nvSpPr>
        <xdr:cNvPr id="398" name="楕円 397"/>
        <xdr:cNvSpPr/>
      </xdr:nvSpPr>
      <xdr:spPr>
        <a:xfrm>
          <a:off x="3937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149514</xdr:rowOff>
    </xdr:from>
    <xdr:ext cx="736600" cy="259045"/>
    <xdr:sp macro="" textlink="">
      <xdr:nvSpPr>
        <xdr:cNvPr id="399" name="テキスト ボックス 398"/>
        <xdr:cNvSpPr txBox="1"/>
      </xdr:nvSpPr>
      <xdr:spPr>
        <a:xfrm>
          <a:off x="3606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400" name="楕円 399"/>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401" name="テキスト ボックス 400"/>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154577</xdr:rowOff>
    </xdr:from>
    <xdr:to>
      <xdr:col>11</xdr:col>
      <xdr:colOff>60325</xdr:colOff>
      <xdr:row>79</xdr:row>
      <xdr:rowOff>84727</xdr:rowOff>
    </xdr:to>
    <xdr:sp macro="" textlink="">
      <xdr:nvSpPr>
        <xdr:cNvPr id="402" name="楕円 401"/>
        <xdr:cNvSpPr/>
      </xdr:nvSpPr>
      <xdr:spPr>
        <a:xfrm>
          <a:off x="2159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69504</xdr:rowOff>
    </xdr:from>
    <xdr:ext cx="762000" cy="259045"/>
    <xdr:sp macro="" textlink="">
      <xdr:nvSpPr>
        <xdr:cNvPr id="403" name="テキスト ボックス 402"/>
        <xdr:cNvSpPr txBox="1"/>
      </xdr:nvSpPr>
      <xdr:spPr>
        <a:xfrm>
          <a:off x="1828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4" name="楕円 403"/>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5" name="テキスト ボックス 404"/>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a:t>
          </a:r>
          <a:r>
            <a:rPr kumimoji="1" lang="ja-JP" altLang="en-US" sz="1300">
              <a:latin typeface="ＭＳ Ｐゴシック" panose="020B0600070205080204" pitchFamily="50" charset="-128"/>
              <a:ea typeface="ＭＳ Ｐゴシック" panose="020B0600070205080204" pitchFamily="50" charset="-128"/>
            </a:rPr>
            <a:t>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ポイント低下しているが、類似団体平均と比べて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ポイント上回っており主な要因として公営企業会計への繰出金増加によるものである。今後、公営企業会計の健全化に努める。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75564</xdr:rowOff>
    </xdr:to>
    <xdr:cxnSp macro="">
      <xdr:nvCxnSpPr>
        <xdr:cNvPr id="434" name="直線コネクタ 433"/>
        <xdr:cNvCxnSpPr/>
      </xdr:nvCxnSpPr>
      <xdr:spPr>
        <a:xfrm flipV="1">
          <a:off x="15671800" y="136029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29845</xdr:rowOff>
    </xdr:from>
    <xdr:to>
      <xdr:col>78</xdr:col>
      <xdr:colOff>69850</xdr:colOff>
      <xdr:row>79</xdr:row>
      <xdr:rowOff>75564</xdr:rowOff>
    </xdr:to>
    <xdr:cxnSp macro="">
      <xdr:nvCxnSpPr>
        <xdr:cNvPr id="437" name="直線コネクタ 436"/>
        <xdr:cNvCxnSpPr/>
      </xdr:nvCxnSpPr>
      <xdr:spPr>
        <a:xfrm>
          <a:off x="14782800" y="13402945"/>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29845</xdr:rowOff>
    </xdr:to>
    <xdr:cxnSp macro="">
      <xdr:nvCxnSpPr>
        <xdr:cNvPr id="440" name="直線コネクタ 439"/>
        <xdr:cNvCxnSpPr/>
      </xdr:nvCxnSpPr>
      <xdr:spPr>
        <a:xfrm>
          <a:off x="13893800" y="133172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167005</xdr:rowOff>
    </xdr:from>
    <xdr:to>
      <xdr:col>69</xdr:col>
      <xdr:colOff>92075</xdr:colOff>
      <xdr:row>77</xdr:row>
      <xdr:rowOff>115570</xdr:rowOff>
    </xdr:to>
    <xdr:cxnSp macro="">
      <xdr:nvCxnSpPr>
        <xdr:cNvPr id="443" name="直線コネクタ 442"/>
        <xdr:cNvCxnSpPr/>
      </xdr:nvCxnSpPr>
      <xdr:spPr>
        <a:xfrm>
          <a:off x="13004800" y="131972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53" name="楕円 452"/>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54"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24764</xdr:rowOff>
    </xdr:from>
    <xdr:to>
      <xdr:col>78</xdr:col>
      <xdr:colOff>120650</xdr:colOff>
      <xdr:row>79</xdr:row>
      <xdr:rowOff>126364</xdr:rowOff>
    </xdr:to>
    <xdr:sp macro="" textlink="">
      <xdr:nvSpPr>
        <xdr:cNvPr id="455" name="楕円 454"/>
        <xdr:cNvSpPr/>
      </xdr:nvSpPr>
      <xdr:spPr>
        <a:xfrm>
          <a:off x="15621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111141</xdr:rowOff>
    </xdr:from>
    <xdr:ext cx="736600" cy="259045"/>
    <xdr:sp macro="" textlink="">
      <xdr:nvSpPr>
        <xdr:cNvPr id="456" name="テキスト ボックス 455"/>
        <xdr:cNvSpPr txBox="1"/>
      </xdr:nvSpPr>
      <xdr:spPr>
        <a:xfrm>
          <a:off x="15290800" y="1365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150495</xdr:rowOff>
    </xdr:from>
    <xdr:to>
      <xdr:col>74</xdr:col>
      <xdr:colOff>31750</xdr:colOff>
      <xdr:row>78</xdr:row>
      <xdr:rowOff>80645</xdr:rowOff>
    </xdr:to>
    <xdr:sp macro="" textlink="">
      <xdr:nvSpPr>
        <xdr:cNvPr id="457" name="楕円 456"/>
        <xdr:cNvSpPr/>
      </xdr:nvSpPr>
      <xdr:spPr>
        <a:xfrm>
          <a:off x="14732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65422</xdr:rowOff>
    </xdr:from>
    <xdr:ext cx="762000" cy="259045"/>
    <xdr:sp macro="" textlink="">
      <xdr:nvSpPr>
        <xdr:cNvPr id="458" name="テキスト ボックス 457"/>
        <xdr:cNvSpPr txBox="1"/>
      </xdr:nvSpPr>
      <xdr:spPr>
        <a:xfrm>
          <a:off x="14401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9" name="楕円 458"/>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60" name="テキスト ボックス 459"/>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116205</xdr:rowOff>
    </xdr:from>
    <xdr:to>
      <xdr:col>65</xdr:col>
      <xdr:colOff>53975</xdr:colOff>
      <xdr:row>77</xdr:row>
      <xdr:rowOff>46355</xdr:rowOff>
    </xdr:to>
    <xdr:sp macro="" textlink="">
      <xdr:nvSpPr>
        <xdr:cNvPr id="461" name="楕円 460"/>
        <xdr:cNvSpPr/>
      </xdr:nvSpPr>
      <xdr:spPr>
        <a:xfrm>
          <a:off x="12954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31132</xdr:rowOff>
    </xdr:from>
    <xdr:ext cx="762000" cy="259045"/>
    <xdr:sp macro="" textlink="">
      <xdr:nvSpPr>
        <xdr:cNvPr id="462" name="テキスト ボックス 461"/>
        <xdr:cNvSpPr txBox="1"/>
      </xdr:nvSpPr>
      <xdr:spPr>
        <a:xfrm>
          <a:off x="12623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17032</xdr:rowOff>
    </xdr:from>
    <xdr:to>
      <xdr:col>29</xdr:col>
      <xdr:colOff>127000</xdr:colOff>
      <xdr:row>15</xdr:row>
      <xdr:rowOff>58453</xdr:rowOff>
    </xdr:to>
    <xdr:cxnSp macro="">
      <xdr:nvCxnSpPr>
        <xdr:cNvPr id="52" name="直線コネクタ 51"/>
        <xdr:cNvCxnSpPr/>
      </xdr:nvCxnSpPr>
      <xdr:spPr bwMode="auto">
        <a:xfrm flipV="1">
          <a:off x="5003800" y="2636407"/>
          <a:ext cx="647700" cy="4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58453</xdr:rowOff>
    </xdr:from>
    <xdr:to>
      <xdr:col>26</xdr:col>
      <xdr:colOff>50800</xdr:colOff>
      <xdr:row>15</xdr:row>
      <xdr:rowOff>71113</xdr:rowOff>
    </xdr:to>
    <xdr:cxnSp macro="">
      <xdr:nvCxnSpPr>
        <xdr:cNvPr id="55" name="直線コネクタ 54"/>
        <xdr:cNvCxnSpPr/>
      </xdr:nvCxnSpPr>
      <xdr:spPr bwMode="auto">
        <a:xfrm flipV="1">
          <a:off x="4305300" y="2677828"/>
          <a:ext cx="698500" cy="12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71113</xdr:rowOff>
    </xdr:from>
    <xdr:to>
      <xdr:col>22</xdr:col>
      <xdr:colOff>114300</xdr:colOff>
      <xdr:row>15</xdr:row>
      <xdr:rowOff>101734</xdr:rowOff>
    </xdr:to>
    <xdr:cxnSp macro="">
      <xdr:nvCxnSpPr>
        <xdr:cNvPr id="58" name="直線コネクタ 57"/>
        <xdr:cNvCxnSpPr/>
      </xdr:nvCxnSpPr>
      <xdr:spPr bwMode="auto">
        <a:xfrm flipV="1">
          <a:off x="3606800" y="2690488"/>
          <a:ext cx="698500" cy="3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101734</xdr:rowOff>
    </xdr:from>
    <xdr:to>
      <xdr:col>18</xdr:col>
      <xdr:colOff>177800</xdr:colOff>
      <xdr:row>16</xdr:row>
      <xdr:rowOff>1118</xdr:rowOff>
    </xdr:to>
    <xdr:cxnSp macro="">
      <xdr:nvCxnSpPr>
        <xdr:cNvPr id="61" name="直線コネクタ 60"/>
        <xdr:cNvCxnSpPr/>
      </xdr:nvCxnSpPr>
      <xdr:spPr bwMode="auto">
        <a:xfrm flipV="1">
          <a:off x="2908300" y="2721109"/>
          <a:ext cx="698500" cy="7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137682</xdr:rowOff>
    </xdr:from>
    <xdr:to>
      <xdr:col>29</xdr:col>
      <xdr:colOff>177800</xdr:colOff>
      <xdr:row>15</xdr:row>
      <xdr:rowOff>67832</xdr:rowOff>
    </xdr:to>
    <xdr:sp macro="" textlink="">
      <xdr:nvSpPr>
        <xdr:cNvPr id="71" name="楕円 70"/>
        <xdr:cNvSpPr/>
      </xdr:nvSpPr>
      <xdr:spPr bwMode="auto">
        <a:xfrm>
          <a:off x="5600700" y="258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154209</xdr:rowOff>
    </xdr:from>
    <xdr:ext cx="762000" cy="259045"/>
    <xdr:sp macro="" textlink="">
      <xdr:nvSpPr>
        <xdr:cNvPr id="72" name="人口1人当たり決算額の推移該当値テキスト130"/>
        <xdr:cNvSpPr txBox="1"/>
      </xdr:nvSpPr>
      <xdr:spPr>
        <a:xfrm>
          <a:off x="5740400" y="243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7653</xdr:rowOff>
    </xdr:from>
    <xdr:to>
      <xdr:col>26</xdr:col>
      <xdr:colOff>101600</xdr:colOff>
      <xdr:row>15</xdr:row>
      <xdr:rowOff>109253</xdr:rowOff>
    </xdr:to>
    <xdr:sp macro="" textlink="">
      <xdr:nvSpPr>
        <xdr:cNvPr id="73" name="楕円 72"/>
        <xdr:cNvSpPr/>
      </xdr:nvSpPr>
      <xdr:spPr bwMode="auto">
        <a:xfrm>
          <a:off x="4953000" y="262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119430</xdr:rowOff>
    </xdr:from>
    <xdr:ext cx="736600" cy="259045"/>
    <xdr:sp macro="" textlink="">
      <xdr:nvSpPr>
        <xdr:cNvPr id="74" name="テキスト ボックス 73"/>
        <xdr:cNvSpPr txBox="1"/>
      </xdr:nvSpPr>
      <xdr:spPr>
        <a:xfrm>
          <a:off x="4622800" y="239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20313</xdr:rowOff>
    </xdr:from>
    <xdr:to>
      <xdr:col>22</xdr:col>
      <xdr:colOff>165100</xdr:colOff>
      <xdr:row>15</xdr:row>
      <xdr:rowOff>121913</xdr:rowOff>
    </xdr:to>
    <xdr:sp macro="" textlink="">
      <xdr:nvSpPr>
        <xdr:cNvPr id="75" name="楕円 74"/>
        <xdr:cNvSpPr/>
      </xdr:nvSpPr>
      <xdr:spPr bwMode="auto">
        <a:xfrm>
          <a:off x="4254500" y="2639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132090</xdr:rowOff>
    </xdr:from>
    <xdr:ext cx="762000" cy="259045"/>
    <xdr:sp macro="" textlink="">
      <xdr:nvSpPr>
        <xdr:cNvPr id="76" name="テキスト ボックス 75"/>
        <xdr:cNvSpPr txBox="1"/>
      </xdr:nvSpPr>
      <xdr:spPr>
        <a:xfrm>
          <a:off x="3924300" y="240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50934</xdr:rowOff>
    </xdr:from>
    <xdr:to>
      <xdr:col>19</xdr:col>
      <xdr:colOff>38100</xdr:colOff>
      <xdr:row>15</xdr:row>
      <xdr:rowOff>152534</xdr:rowOff>
    </xdr:to>
    <xdr:sp macro="" textlink="">
      <xdr:nvSpPr>
        <xdr:cNvPr id="77" name="楕円 76"/>
        <xdr:cNvSpPr/>
      </xdr:nvSpPr>
      <xdr:spPr bwMode="auto">
        <a:xfrm>
          <a:off x="3556000" y="267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162711</xdr:rowOff>
    </xdr:from>
    <xdr:ext cx="762000" cy="259045"/>
    <xdr:sp macro="" textlink="">
      <xdr:nvSpPr>
        <xdr:cNvPr id="78" name="テキスト ボックス 77"/>
        <xdr:cNvSpPr txBox="1"/>
      </xdr:nvSpPr>
      <xdr:spPr>
        <a:xfrm>
          <a:off x="3225800" y="243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121768</xdr:rowOff>
    </xdr:from>
    <xdr:to>
      <xdr:col>15</xdr:col>
      <xdr:colOff>101600</xdr:colOff>
      <xdr:row>16</xdr:row>
      <xdr:rowOff>51918</xdr:rowOff>
    </xdr:to>
    <xdr:sp macro="" textlink="">
      <xdr:nvSpPr>
        <xdr:cNvPr id="79" name="楕円 78"/>
        <xdr:cNvSpPr/>
      </xdr:nvSpPr>
      <xdr:spPr bwMode="auto">
        <a:xfrm>
          <a:off x="2857500" y="27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62095</xdr:rowOff>
    </xdr:from>
    <xdr:ext cx="762000" cy="259045"/>
    <xdr:sp macro="" textlink="">
      <xdr:nvSpPr>
        <xdr:cNvPr id="80" name="テキスト ボックス 79"/>
        <xdr:cNvSpPr txBox="1"/>
      </xdr:nvSpPr>
      <xdr:spPr>
        <a:xfrm>
          <a:off x="2527300" y="25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84229</xdr:rowOff>
    </xdr:from>
    <xdr:to>
      <xdr:col>29</xdr:col>
      <xdr:colOff>127000</xdr:colOff>
      <xdr:row>34</xdr:row>
      <xdr:rowOff>104986</xdr:rowOff>
    </xdr:to>
    <xdr:cxnSp macro="">
      <xdr:nvCxnSpPr>
        <xdr:cNvPr id="112" name="直線コネクタ 111"/>
        <xdr:cNvCxnSpPr/>
      </xdr:nvCxnSpPr>
      <xdr:spPr bwMode="auto">
        <a:xfrm flipV="1">
          <a:off x="5003800" y="6351679"/>
          <a:ext cx="6477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87155</xdr:rowOff>
    </xdr:from>
    <xdr:to>
      <xdr:col>26</xdr:col>
      <xdr:colOff>50800</xdr:colOff>
      <xdr:row>34</xdr:row>
      <xdr:rowOff>104986</xdr:rowOff>
    </xdr:to>
    <xdr:cxnSp macro="">
      <xdr:nvCxnSpPr>
        <xdr:cNvPr id="115" name="直線コネクタ 114"/>
        <xdr:cNvCxnSpPr/>
      </xdr:nvCxnSpPr>
      <xdr:spPr bwMode="auto">
        <a:xfrm>
          <a:off x="4305300" y="6354605"/>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51836</xdr:rowOff>
    </xdr:from>
    <xdr:to>
      <xdr:col>22</xdr:col>
      <xdr:colOff>114300</xdr:colOff>
      <xdr:row>34</xdr:row>
      <xdr:rowOff>87155</xdr:rowOff>
    </xdr:to>
    <xdr:cxnSp macro="">
      <xdr:nvCxnSpPr>
        <xdr:cNvPr id="118" name="直線コネクタ 117"/>
        <xdr:cNvCxnSpPr/>
      </xdr:nvCxnSpPr>
      <xdr:spPr bwMode="auto">
        <a:xfrm>
          <a:off x="3606800" y="6319286"/>
          <a:ext cx="698500" cy="3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205371</xdr:rowOff>
    </xdr:from>
    <xdr:ext cx="762000" cy="259045"/>
    <xdr:sp macro="" textlink="">
      <xdr:nvSpPr>
        <xdr:cNvPr id="120" name="テキスト ボックス 119"/>
        <xdr:cNvSpPr txBox="1"/>
      </xdr:nvSpPr>
      <xdr:spPr>
        <a:xfrm>
          <a:off x="39243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308074</xdr:rowOff>
    </xdr:from>
    <xdr:to>
      <xdr:col>18</xdr:col>
      <xdr:colOff>177800</xdr:colOff>
      <xdr:row>34</xdr:row>
      <xdr:rowOff>51836</xdr:rowOff>
    </xdr:to>
    <xdr:cxnSp macro="">
      <xdr:nvCxnSpPr>
        <xdr:cNvPr id="121" name="直線コネクタ 120"/>
        <xdr:cNvCxnSpPr/>
      </xdr:nvCxnSpPr>
      <xdr:spPr bwMode="auto">
        <a:xfrm>
          <a:off x="2908300" y="6232624"/>
          <a:ext cx="698500" cy="8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155879</xdr:rowOff>
    </xdr:from>
    <xdr:ext cx="762000" cy="259045"/>
    <xdr:sp macro="" textlink="">
      <xdr:nvSpPr>
        <xdr:cNvPr id="123" name="テキスト ボックス 122"/>
        <xdr:cNvSpPr txBox="1"/>
      </xdr:nvSpPr>
      <xdr:spPr>
        <a:xfrm>
          <a:off x="32258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56849</xdr:rowOff>
    </xdr:from>
    <xdr:ext cx="762000" cy="259045"/>
    <xdr:sp macro="" textlink="">
      <xdr:nvSpPr>
        <xdr:cNvPr id="125" name="テキスト ボックス 124"/>
        <xdr:cNvSpPr txBox="1"/>
      </xdr:nvSpPr>
      <xdr:spPr>
        <a:xfrm>
          <a:off x="25273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33429</xdr:rowOff>
    </xdr:from>
    <xdr:to>
      <xdr:col>29</xdr:col>
      <xdr:colOff>177800</xdr:colOff>
      <xdr:row>34</xdr:row>
      <xdr:rowOff>135029</xdr:rowOff>
    </xdr:to>
    <xdr:sp macro="" textlink="">
      <xdr:nvSpPr>
        <xdr:cNvPr id="131" name="楕円 130"/>
        <xdr:cNvSpPr/>
      </xdr:nvSpPr>
      <xdr:spPr bwMode="auto">
        <a:xfrm>
          <a:off x="5600700" y="630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221406</xdr:rowOff>
    </xdr:from>
    <xdr:ext cx="762000" cy="259045"/>
    <xdr:sp macro="" textlink="">
      <xdr:nvSpPr>
        <xdr:cNvPr id="132" name="人口1人当たり決算額の推移該当値テキスト445"/>
        <xdr:cNvSpPr txBox="1"/>
      </xdr:nvSpPr>
      <xdr:spPr>
        <a:xfrm>
          <a:off x="5740400" y="6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54186</xdr:rowOff>
    </xdr:from>
    <xdr:to>
      <xdr:col>26</xdr:col>
      <xdr:colOff>101600</xdr:colOff>
      <xdr:row>34</xdr:row>
      <xdr:rowOff>155786</xdr:rowOff>
    </xdr:to>
    <xdr:sp macro="" textlink="">
      <xdr:nvSpPr>
        <xdr:cNvPr id="133" name="楕円 132"/>
        <xdr:cNvSpPr/>
      </xdr:nvSpPr>
      <xdr:spPr bwMode="auto">
        <a:xfrm>
          <a:off x="4953000" y="632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165963</xdr:rowOff>
    </xdr:from>
    <xdr:ext cx="736600" cy="259045"/>
    <xdr:sp macro="" textlink="">
      <xdr:nvSpPr>
        <xdr:cNvPr id="134" name="テキスト ボックス 133"/>
        <xdr:cNvSpPr txBox="1"/>
      </xdr:nvSpPr>
      <xdr:spPr>
        <a:xfrm>
          <a:off x="4622800" y="60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36355</xdr:rowOff>
    </xdr:from>
    <xdr:to>
      <xdr:col>22</xdr:col>
      <xdr:colOff>165100</xdr:colOff>
      <xdr:row>34</xdr:row>
      <xdr:rowOff>137955</xdr:rowOff>
    </xdr:to>
    <xdr:sp macro="" textlink="">
      <xdr:nvSpPr>
        <xdr:cNvPr id="135" name="楕円 134"/>
        <xdr:cNvSpPr/>
      </xdr:nvSpPr>
      <xdr:spPr bwMode="auto">
        <a:xfrm>
          <a:off x="4254500" y="630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148132</xdr:rowOff>
    </xdr:from>
    <xdr:ext cx="762000" cy="259045"/>
    <xdr:sp macro="" textlink="">
      <xdr:nvSpPr>
        <xdr:cNvPr id="136" name="テキスト ボックス 135"/>
        <xdr:cNvSpPr txBox="1"/>
      </xdr:nvSpPr>
      <xdr:spPr>
        <a:xfrm>
          <a:off x="3924300" y="60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1036</xdr:rowOff>
    </xdr:from>
    <xdr:to>
      <xdr:col>19</xdr:col>
      <xdr:colOff>38100</xdr:colOff>
      <xdr:row>34</xdr:row>
      <xdr:rowOff>102636</xdr:rowOff>
    </xdr:to>
    <xdr:sp macro="" textlink="">
      <xdr:nvSpPr>
        <xdr:cNvPr id="137" name="楕円 136"/>
        <xdr:cNvSpPr/>
      </xdr:nvSpPr>
      <xdr:spPr bwMode="auto">
        <a:xfrm>
          <a:off x="3556000" y="6268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112813</xdr:rowOff>
    </xdr:from>
    <xdr:ext cx="762000" cy="259045"/>
    <xdr:sp macro="" textlink="">
      <xdr:nvSpPr>
        <xdr:cNvPr id="138" name="テキスト ボックス 137"/>
        <xdr:cNvSpPr txBox="1"/>
      </xdr:nvSpPr>
      <xdr:spPr>
        <a:xfrm>
          <a:off x="3225800" y="603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257274</xdr:rowOff>
    </xdr:from>
    <xdr:to>
      <xdr:col>15</xdr:col>
      <xdr:colOff>101600</xdr:colOff>
      <xdr:row>34</xdr:row>
      <xdr:rowOff>15974</xdr:rowOff>
    </xdr:to>
    <xdr:sp macro="" textlink="">
      <xdr:nvSpPr>
        <xdr:cNvPr id="139" name="楕円 138"/>
        <xdr:cNvSpPr/>
      </xdr:nvSpPr>
      <xdr:spPr bwMode="auto">
        <a:xfrm>
          <a:off x="2857500" y="618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26151</xdr:rowOff>
    </xdr:from>
    <xdr:ext cx="762000" cy="259045"/>
    <xdr:sp macro="" textlink="">
      <xdr:nvSpPr>
        <xdr:cNvPr id="140" name="テキスト ボックス 139"/>
        <xdr:cNvSpPr txBox="1"/>
      </xdr:nvSpPr>
      <xdr:spPr>
        <a:xfrm>
          <a:off x="2527300" y="595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16,756
16,668
138.09
14,534,214
13,907,595
552,025
9,244,957
16,623,588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65780</xdr:rowOff>
    </xdr:from>
    <xdr:to>
      <xdr:col>24</xdr:col>
      <xdr:colOff>63500</xdr:colOff>
      <xdr:row>34</xdr:row>
      <xdr:rowOff>70271</xdr:rowOff>
    </xdr:to>
    <xdr:cxnSp macro="">
      <xdr:nvCxnSpPr>
        <xdr:cNvPr id="63" name="直線コネクタ 62"/>
        <xdr:cNvCxnSpPr/>
      </xdr:nvCxnSpPr>
      <xdr:spPr>
        <a:xfrm>
          <a:off x="3797300" y="5895080"/>
          <a:ext cx="8382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65780</xdr:rowOff>
    </xdr:from>
    <xdr:to>
      <xdr:col>19</xdr:col>
      <xdr:colOff>177800</xdr:colOff>
      <xdr:row>34</xdr:row>
      <xdr:rowOff>71120</xdr:rowOff>
    </xdr:to>
    <xdr:cxnSp macro="">
      <xdr:nvCxnSpPr>
        <xdr:cNvPr id="66" name="直線コネクタ 65"/>
        <xdr:cNvCxnSpPr/>
      </xdr:nvCxnSpPr>
      <xdr:spPr>
        <a:xfrm flipV="1">
          <a:off x="2908300" y="5895080"/>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71120</xdr:rowOff>
    </xdr:from>
    <xdr:to>
      <xdr:col>15</xdr:col>
      <xdr:colOff>50800</xdr:colOff>
      <xdr:row>34</xdr:row>
      <xdr:rowOff>82599</xdr:rowOff>
    </xdr:to>
    <xdr:cxnSp macro="">
      <xdr:nvCxnSpPr>
        <xdr:cNvPr id="69" name="直線コネクタ 68"/>
        <xdr:cNvCxnSpPr/>
      </xdr:nvCxnSpPr>
      <xdr:spPr>
        <a:xfrm flipV="1">
          <a:off x="2019300" y="5900420"/>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82599</xdr:rowOff>
    </xdr:from>
    <xdr:to>
      <xdr:col>10</xdr:col>
      <xdr:colOff>114300</xdr:colOff>
      <xdr:row>34</xdr:row>
      <xdr:rowOff>133119</xdr:rowOff>
    </xdr:to>
    <xdr:cxnSp macro="">
      <xdr:nvCxnSpPr>
        <xdr:cNvPr id="72" name="直線コネクタ 71"/>
        <xdr:cNvCxnSpPr/>
      </xdr:nvCxnSpPr>
      <xdr:spPr>
        <a:xfrm flipV="1">
          <a:off x="1130300" y="5911899"/>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19471</xdr:rowOff>
    </xdr:from>
    <xdr:to>
      <xdr:col>24</xdr:col>
      <xdr:colOff>114300</xdr:colOff>
      <xdr:row>34</xdr:row>
      <xdr:rowOff>121071</xdr:rowOff>
    </xdr:to>
    <xdr:sp macro="" textlink="">
      <xdr:nvSpPr>
        <xdr:cNvPr id="82" name="楕円 81"/>
        <xdr:cNvSpPr/>
      </xdr:nvSpPr>
      <xdr:spPr>
        <a:xfrm>
          <a:off x="4584700" y="58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42348</xdr:rowOff>
    </xdr:from>
    <xdr:ext cx="599010" cy="259045"/>
    <xdr:sp macro="" textlink="">
      <xdr:nvSpPr>
        <xdr:cNvPr id="83" name="人件費該当値テキスト"/>
        <xdr:cNvSpPr txBox="1"/>
      </xdr:nvSpPr>
      <xdr:spPr>
        <a:xfrm>
          <a:off x="4686300" y="570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14980</xdr:rowOff>
    </xdr:from>
    <xdr:to>
      <xdr:col>20</xdr:col>
      <xdr:colOff>38100</xdr:colOff>
      <xdr:row>34</xdr:row>
      <xdr:rowOff>116580</xdr:rowOff>
    </xdr:to>
    <xdr:sp macro="" textlink="">
      <xdr:nvSpPr>
        <xdr:cNvPr id="84" name="楕円 83"/>
        <xdr:cNvSpPr/>
      </xdr:nvSpPr>
      <xdr:spPr>
        <a:xfrm>
          <a:off x="3746500" y="584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133107</xdr:rowOff>
    </xdr:from>
    <xdr:ext cx="599010" cy="259045"/>
    <xdr:sp macro="" textlink="">
      <xdr:nvSpPr>
        <xdr:cNvPr id="85" name="テキスト ボックス 84"/>
        <xdr:cNvSpPr txBox="1"/>
      </xdr:nvSpPr>
      <xdr:spPr>
        <a:xfrm>
          <a:off x="3497795" y="561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20320</xdr:rowOff>
    </xdr:from>
    <xdr:to>
      <xdr:col>15</xdr:col>
      <xdr:colOff>101600</xdr:colOff>
      <xdr:row>34</xdr:row>
      <xdr:rowOff>121920</xdr:rowOff>
    </xdr:to>
    <xdr:sp macro="" textlink="">
      <xdr:nvSpPr>
        <xdr:cNvPr id="86" name="楕円 85"/>
        <xdr:cNvSpPr/>
      </xdr:nvSpPr>
      <xdr:spPr>
        <a:xfrm>
          <a:off x="2857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138447</xdr:rowOff>
    </xdr:from>
    <xdr:ext cx="599010" cy="259045"/>
    <xdr:sp macro="" textlink="">
      <xdr:nvSpPr>
        <xdr:cNvPr id="87" name="テキスト ボックス 86"/>
        <xdr:cNvSpPr txBox="1"/>
      </xdr:nvSpPr>
      <xdr:spPr>
        <a:xfrm>
          <a:off x="2608795" y="562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31799</xdr:rowOff>
    </xdr:from>
    <xdr:to>
      <xdr:col>10</xdr:col>
      <xdr:colOff>165100</xdr:colOff>
      <xdr:row>34</xdr:row>
      <xdr:rowOff>133399</xdr:rowOff>
    </xdr:to>
    <xdr:sp macro="" textlink="">
      <xdr:nvSpPr>
        <xdr:cNvPr id="88" name="楕円 87"/>
        <xdr:cNvSpPr/>
      </xdr:nvSpPr>
      <xdr:spPr>
        <a:xfrm>
          <a:off x="1968500" y="5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149926</xdr:rowOff>
    </xdr:from>
    <xdr:ext cx="599010" cy="259045"/>
    <xdr:sp macro="" textlink="">
      <xdr:nvSpPr>
        <xdr:cNvPr id="89" name="テキスト ボックス 88"/>
        <xdr:cNvSpPr txBox="1"/>
      </xdr:nvSpPr>
      <xdr:spPr>
        <a:xfrm>
          <a:off x="1719795" y="563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82319</xdr:rowOff>
    </xdr:from>
    <xdr:to>
      <xdr:col>6</xdr:col>
      <xdr:colOff>38100</xdr:colOff>
      <xdr:row>35</xdr:row>
      <xdr:rowOff>12469</xdr:rowOff>
    </xdr:to>
    <xdr:sp macro="" textlink="">
      <xdr:nvSpPr>
        <xdr:cNvPr id="90" name="楕円 89"/>
        <xdr:cNvSpPr/>
      </xdr:nvSpPr>
      <xdr:spPr>
        <a:xfrm>
          <a:off x="1079500" y="59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28996</xdr:rowOff>
    </xdr:from>
    <xdr:ext cx="599010" cy="259045"/>
    <xdr:sp macro="" textlink="">
      <xdr:nvSpPr>
        <xdr:cNvPr id="91" name="テキスト ボックス 90"/>
        <xdr:cNvSpPr txBox="1"/>
      </xdr:nvSpPr>
      <xdr:spPr>
        <a:xfrm>
          <a:off x="830795" y="568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115728</xdr:rowOff>
    </xdr:from>
    <xdr:to>
      <xdr:col>24</xdr:col>
      <xdr:colOff>63500</xdr:colOff>
      <xdr:row>56</xdr:row>
      <xdr:rowOff>151503</xdr:rowOff>
    </xdr:to>
    <xdr:cxnSp macro="">
      <xdr:nvCxnSpPr>
        <xdr:cNvPr id="121" name="直線コネクタ 120"/>
        <xdr:cNvCxnSpPr/>
      </xdr:nvCxnSpPr>
      <xdr:spPr>
        <a:xfrm>
          <a:off x="3797300" y="9716928"/>
          <a:ext cx="8382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115728</xdr:rowOff>
    </xdr:from>
    <xdr:to>
      <xdr:col>19</xdr:col>
      <xdr:colOff>177800</xdr:colOff>
      <xdr:row>56</xdr:row>
      <xdr:rowOff>168435</xdr:rowOff>
    </xdr:to>
    <xdr:cxnSp macro="">
      <xdr:nvCxnSpPr>
        <xdr:cNvPr id="124" name="直線コネクタ 123"/>
        <xdr:cNvCxnSpPr/>
      </xdr:nvCxnSpPr>
      <xdr:spPr>
        <a:xfrm flipV="1">
          <a:off x="2908300" y="9716928"/>
          <a:ext cx="889000" cy="5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168435</xdr:rowOff>
    </xdr:from>
    <xdr:to>
      <xdr:col>15</xdr:col>
      <xdr:colOff>50800</xdr:colOff>
      <xdr:row>57</xdr:row>
      <xdr:rowOff>89622</xdr:rowOff>
    </xdr:to>
    <xdr:cxnSp macro="">
      <xdr:nvCxnSpPr>
        <xdr:cNvPr id="127" name="直線コネクタ 126"/>
        <xdr:cNvCxnSpPr/>
      </xdr:nvCxnSpPr>
      <xdr:spPr>
        <a:xfrm flipV="1">
          <a:off x="2019300" y="9769635"/>
          <a:ext cx="889000" cy="9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79997</xdr:rowOff>
    </xdr:from>
    <xdr:to>
      <xdr:col>10</xdr:col>
      <xdr:colOff>114300</xdr:colOff>
      <xdr:row>57</xdr:row>
      <xdr:rowOff>89622</xdr:rowOff>
    </xdr:to>
    <xdr:cxnSp macro="">
      <xdr:nvCxnSpPr>
        <xdr:cNvPr id="130" name="直線コネクタ 129"/>
        <xdr:cNvCxnSpPr/>
      </xdr:nvCxnSpPr>
      <xdr:spPr>
        <a:xfrm>
          <a:off x="1130300" y="9852647"/>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100703</xdr:rowOff>
    </xdr:from>
    <xdr:to>
      <xdr:col>24</xdr:col>
      <xdr:colOff>114300</xdr:colOff>
      <xdr:row>57</xdr:row>
      <xdr:rowOff>30853</xdr:rowOff>
    </xdr:to>
    <xdr:sp macro="" textlink="">
      <xdr:nvSpPr>
        <xdr:cNvPr id="140" name="楕円 139"/>
        <xdr:cNvSpPr/>
      </xdr:nvSpPr>
      <xdr:spPr>
        <a:xfrm>
          <a:off x="4584700" y="97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123580</xdr:rowOff>
    </xdr:from>
    <xdr:ext cx="599010" cy="259045"/>
    <xdr:sp macro="" textlink="">
      <xdr:nvSpPr>
        <xdr:cNvPr id="141" name="物件費該当値テキスト"/>
        <xdr:cNvSpPr txBox="1"/>
      </xdr:nvSpPr>
      <xdr:spPr>
        <a:xfrm>
          <a:off x="4686300" y="95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64928</xdr:rowOff>
    </xdr:from>
    <xdr:to>
      <xdr:col>20</xdr:col>
      <xdr:colOff>38100</xdr:colOff>
      <xdr:row>56</xdr:row>
      <xdr:rowOff>166528</xdr:rowOff>
    </xdr:to>
    <xdr:sp macro="" textlink="">
      <xdr:nvSpPr>
        <xdr:cNvPr id="142" name="楕円 141"/>
        <xdr:cNvSpPr/>
      </xdr:nvSpPr>
      <xdr:spPr>
        <a:xfrm>
          <a:off x="3746500" y="96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11605</xdr:rowOff>
    </xdr:from>
    <xdr:ext cx="599010" cy="259045"/>
    <xdr:sp macro="" textlink="">
      <xdr:nvSpPr>
        <xdr:cNvPr id="143" name="テキスト ボックス 142"/>
        <xdr:cNvSpPr txBox="1"/>
      </xdr:nvSpPr>
      <xdr:spPr>
        <a:xfrm>
          <a:off x="3497795" y="9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117635</xdr:rowOff>
    </xdr:from>
    <xdr:to>
      <xdr:col>15</xdr:col>
      <xdr:colOff>101600</xdr:colOff>
      <xdr:row>57</xdr:row>
      <xdr:rowOff>47785</xdr:rowOff>
    </xdr:to>
    <xdr:sp macro="" textlink="">
      <xdr:nvSpPr>
        <xdr:cNvPr id="144" name="楕円 143"/>
        <xdr:cNvSpPr/>
      </xdr:nvSpPr>
      <xdr:spPr>
        <a:xfrm>
          <a:off x="2857500" y="97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64312</xdr:rowOff>
    </xdr:from>
    <xdr:ext cx="599010" cy="259045"/>
    <xdr:sp macro="" textlink="">
      <xdr:nvSpPr>
        <xdr:cNvPr id="145" name="テキスト ボックス 144"/>
        <xdr:cNvSpPr txBox="1"/>
      </xdr:nvSpPr>
      <xdr:spPr>
        <a:xfrm>
          <a:off x="2608795" y="949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38822</xdr:rowOff>
    </xdr:from>
    <xdr:to>
      <xdr:col>10</xdr:col>
      <xdr:colOff>165100</xdr:colOff>
      <xdr:row>57</xdr:row>
      <xdr:rowOff>140422</xdr:rowOff>
    </xdr:to>
    <xdr:sp macro="" textlink="">
      <xdr:nvSpPr>
        <xdr:cNvPr id="146" name="楕円 145"/>
        <xdr:cNvSpPr/>
      </xdr:nvSpPr>
      <xdr:spPr>
        <a:xfrm>
          <a:off x="1968500" y="98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156949</xdr:rowOff>
    </xdr:from>
    <xdr:ext cx="534377" cy="259045"/>
    <xdr:sp macro="" textlink="">
      <xdr:nvSpPr>
        <xdr:cNvPr id="147" name="テキスト ボックス 146"/>
        <xdr:cNvSpPr txBox="1"/>
      </xdr:nvSpPr>
      <xdr:spPr>
        <a:xfrm>
          <a:off x="1752111" y="95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29197</xdr:rowOff>
    </xdr:from>
    <xdr:to>
      <xdr:col>6</xdr:col>
      <xdr:colOff>38100</xdr:colOff>
      <xdr:row>57</xdr:row>
      <xdr:rowOff>130797</xdr:rowOff>
    </xdr:to>
    <xdr:sp macro="" textlink="">
      <xdr:nvSpPr>
        <xdr:cNvPr id="148" name="楕円 147"/>
        <xdr:cNvSpPr/>
      </xdr:nvSpPr>
      <xdr:spPr>
        <a:xfrm>
          <a:off x="1079500" y="98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147324</xdr:rowOff>
    </xdr:from>
    <xdr:ext cx="534377" cy="259045"/>
    <xdr:sp macro="" textlink="">
      <xdr:nvSpPr>
        <xdr:cNvPr id="149" name="テキスト ボックス 148"/>
        <xdr:cNvSpPr txBox="1"/>
      </xdr:nvSpPr>
      <xdr:spPr>
        <a:xfrm>
          <a:off x="863111" y="95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99650</xdr:rowOff>
    </xdr:from>
    <xdr:to>
      <xdr:col>24</xdr:col>
      <xdr:colOff>63500</xdr:colOff>
      <xdr:row>76</xdr:row>
      <xdr:rowOff>107742</xdr:rowOff>
    </xdr:to>
    <xdr:cxnSp macro="">
      <xdr:nvCxnSpPr>
        <xdr:cNvPr id="176" name="直線コネクタ 175"/>
        <xdr:cNvCxnSpPr/>
      </xdr:nvCxnSpPr>
      <xdr:spPr>
        <a:xfrm>
          <a:off x="3797300" y="13129850"/>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99650</xdr:rowOff>
    </xdr:from>
    <xdr:to>
      <xdr:col>19</xdr:col>
      <xdr:colOff>177800</xdr:colOff>
      <xdr:row>77</xdr:row>
      <xdr:rowOff>12553</xdr:rowOff>
    </xdr:to>
    <xdr:cxnSp macro="">
      <xdr:nvCxnSpPr>
        <xdr:cNvPr id="179" name="直線コネクタ 178"/>
        <xdr:cNvCxnSpPr/>
      </xdr:nvCxnSpPr>
      <xdr:spPr>
        <a:xfrm flipV="1">
          <a:off x="2908300" y="13129850"/>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12553</xdr:rowOff>
    </xdr:from>
    <xdr:to>
      <xdr:col>15</xdr:col>
      <xdr:colOff>50800</xdr:colOff>
      <xdr:row>77</xdr:row>
      <xdr:rowOff>46112</xdr:rowOff>
    </xdr:to>
    <xdr:cxnSp macro="">
      <xdr:nvCxnSpPr>
        <xdr:cNvPr id="182" name="直線コネクタ 181"/>
        <xdr:cNvCxnSpPr/>
      </xdr:nvCxnSpPr>
      <xdr:spPr>
        <a:xfrm flipV="1">
          <a:off x="2019300" y="13214203"/>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44557</xdr:rowOff>
    </xdr:from>
    <xdr:to>
      <xdr:col>10</xdr:col>
      <xdr:colOff>114300</xdr:colOff>
      <xdr:row>77</xdr:row>
      <xdr:rowOff>46112</xdr:rowOff>
    </xdr:to>
    <xdr:cxnSp macro="">
      <xdr:nvCxnSpPr>
        <xdr:cNvPr id="185" name="直線コネクタ 184"/>
        <xdr:cNvCxnSpPr/>
      </xdr:nvCxnSpPr>
      <xdr:spPr>
        <a:xfrm>
          <a:off x="1130300" y="1324620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56942</xdr:rowOff>
    </xdr:from>
    <xdr:to>
      <xdr:col>24</xdr:col>
      <xdr:colOff>114300</xdr:colOff>
      <xdr:row>76</xdr:row>
      <xdr:rowOff>158542</xdr:rowOff>
    </xdr:to>
    <xdr:sp macro="" textlink="">
      <xdr:nvSpPr>
        <xdr:cNvPr id="195" name="楕円 194"/>
        <xdr:cNvSpPr/>
      </xdr:nvSpPr>
      <xdr:spPr>
        <a:xfrm>
          <a:off x="4584700" y="130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35369</xdr:rowOff>
    </xdr:from>
    <xdr:ext cx="469744" cy="259045"/>
    <xdr:sp macro="" textlink="">
      <xdr:nvSpPr>
        <xdr:cNvPr id="196" name="維持補修費該当値テキスト"/>
        <xdr:cNvSpPr txBox="1"/>
      </xdr:nvSpPr>
      <xdr:spPr>
        <a:xfrm>
          <a:off x="4686300" y="1306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48850</xdr:rowOff>
    </xdr:from>
    <xdr:to>
      <xdr:col>20</xdr:col>
      <xdr:colOff>38100</xdr:colOff>
      <xdr:row>76</xdr:row>
      <xdr:rowOff>150450</xdr:rowOff>
    </xdr:to>
    <xdr:sp macro="" textlink="">
      <xdr:nvSpPr>
        <xdr:cNvPr id="197" name="楕円 196"/>
        <xdr:cNvSpPr/>
      </xdr:nvSpPr>
      <xdr:spPr>
        <a:xfrm>
          <a:off x="3746500" y="130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141577</xdr:rowOff>
    </xdr:from>
    <xdr:ext cx="469744" cy="259045"/>
    <xdr:sp macro="" textlink="">
      <xdr:nvSpPr>
        <xdr:cNvPr id="198" name="テキスト ボックス 197"/>
        <xdr:cNvSpPr txBox="1"/>
      </xdr:nvSpPr>
      <xdr:spPr>
        <a:xfrm>
          <a:off x="3562428" y="131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133203</xdr:rowOff>
    </xdr:from>
    <xdr:to>
      <xdr:col>15</xdr:col>
      <xdr:colOff>101600</xdr:colOff>
      <xdr:row>77</xdr:row>
      <xdr:rowOff>63353</xdr:rowOff>
    </xdr:to>
    <xdr:sp macro="" textlink="">
      <xdr:nvSpPr>
        <xdr:cNvPr id="199" name="楕円 198"/>
        <xdr:cNvSpPr/>
      </xdr:nvSpPr>
      <xdr:spPr>
        <a:xfrm>
          <a:off x="2857500" y="131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54480</xdr:rowOff>
    </xdr:from>
    <xdr:ext cx="469744" cy="259045"/>
    <xdr:sp macro="" textlink="">
      <xdr:nvSpPr>
        <xdr:cNvPr id="200" name="テキスト ボックス 199"/>
        <xdr:cNvSpPr txBox="1"/>
      </xdr:nvSpPr>
      <xdr:spPr>
        <a:xfrm>
          <a:off x="2673428" y="1325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166762</xdr:rowOff>
    </xdr:from>
    <xdr:to>
      <xdr:col>10</xdr:col>
      <xdr:colOff>165100</xdr:colOff>
      <xdr:row>77</xdr:row>
      <xdr:rowOff>96912</xdr:rowOff>
    </xdr:to>
    <xdr:sp macro="" textlink="">
      <xdr:nvSpPr>
        <xdr:cNvPr id="201" name="楕円 200"/>
        <xdr:cNvSpPr/>
      </xdr:nvSpPr>
      <xdr:spPr>
        <a:xfrm>
          <a:off x="1968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88039</xdr:rowOff>
    </xdr:from>
    <xdr:ext cx="469744" cy="259045"/>
    <xdr:sp macro="" textlink="">
      <xdr:nvSpPr>
        <xdr:cNvPr id="202" name="テキスト ボックス 201"/>
        <xdr:cNvSpPr txBox="1"/>
      </xdr:nvSpPr>
      <xdr:spPr>
        <a:xfrm>
          <a:off x="1784428"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165207</xdr:rowOff>
    </xdr:from>
    <xdr:to>
      <xdr:col>6</xdr:col>
      <xdr:colOff>38100</xdr:colOff>
      <xdr:row>77</xdr:row>
      <xdr:rowOff>95357</xdr:rowOff>
    </xdr:to>
    <xdr:sp macro="" textlink="">
      <xdr:nvSpPr>
        <xdr:cNvPr id="203" name="楕円 202"/>
        <xdr:cNvSpPr/>
      </xdr:nvSpPr>
      <xdr:spPr>
        <a:xfrm>
          <a:off x="1079500" y="131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86484</xdr:rowOff>
    </xdr:from>
    <xdr:ext cx="469744" cy="259045"/>
    <xdr:sp macro="" textlink="">
      <xdr:nvSpPr>
        <xdr:cNvPr id="204" name="テキスト ボックス 203"/>
        <xdr:cNvSpPr txBox="1"/>
      </xdr:nvSpPr>
      <xdr:spPr>
        <a:xfrm>
          <a:off x="895428" y="1328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129724</xdr:rowOff>
    </xdr:from>
    <xdr:to>
      <xdr:col>24</xdr:col>
      <xdr:colOff>63500</xdr:colOff>
      <xdr:row>93</xdr:row>
      <xdr:rowOff>35508</xdr:rowOff>
    </xdr:to>
    <xdr:cxnSp macro="">
      <xdr:nvCxnSpPr>
        <xdr:cNvPr id="236" name="直線コネクタ 235"/>
        <xdr:cNvCxnSpPr/>
      </xdr:nvCxnSpPr>
      <xdr:spPr>
        <a:xfrm>
          <a:off x="3797300" y="15903124"/>
          <a:ext cx="8382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129724</xdr:rowOff>
    </xdr:from>
    <xdr:to>
      <xdr:col>19</xdr:col>
      <xdr:colOff>177800</xdr:colOff>
      <xdr:row>93</xdr:row>
      <xdr:rowOff>74599</xdr:rowOff>
    </xdr:to>
    <xdr:cxnSp macro="">
      <xdr:nvCxnSpPr>
        <xdr:cNvPr id="239" name="直線コネクタ 238"/>
        <xdr:cNvCxnSpPr/>
      </xdr:nvCxnSpPr>
      <xdr:spPr>
        <a:xfrm flipV="1">
          <a:off x="2908300" y="15903124"/>
          <a:ext cx="889000" cy="1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62646</xdr:rowOff>
    </xdr:from>
    <xdr:to>
      <xdr:col>15</xdr:col>
      <xdr:colOff>50800</xdr:colOff>
      <xdr:row>93</xdr:row>
      <xdr:rowOff>74599</xdr:rowOff>
    </xdr:to>
    <xdr:cxnSp macro="">
      <xdr:nvCxnSpPr>
        <xdr:cNvPr id="242" name="直線コネクタ 241"/>
        <xdr:cNvCxnSpPr/>
      </xdr:nvCxnSpPr>
      <xdr:spPr>
        <a:xfrm>
          <a:off x="2019300" y="16007496"/>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4" name="テキスト ボックス 243"/>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62646</xdr:rowOff>
    </xdr:from>
    <xdr:to>
      <xdr:col>10</xdr:col>
      <xdr:colOff>114300</xdr:colOff>
      <xdr:row>94</xdr:row>
      <xdr:rowOff>41304</xdr:rowOff>
    </xdr:to>
    <xdr:cxnSp macro="">
      <xdr:nvCxnSpPr>
        <xdr:cNvPr id="245" name="直線コネクタ 244"/>
        <xdr:cNvCxnSpPr/>
      </xdr:nvCxnSpPr>
      <xdr:spPr>
        <a:xfrm flipV="1">
          <a:off x="1130300" y="16007496"/>
          <a:ext cx="889000" cy="15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164155</xdr:rowOff>
    </xdr:from>
    <xdr:ext cx="534377" cy="259045"/>
    <xdr:sp macro="" textlink="">
      <xdr:nvSpPr>
        <xdr:cNvPr id="247" name="テキスト ボックス 246"/>
        <xdr:cNvSpPr txBox="1"/>
      </xdr:nvSpPr>
      <xdr:spPr>
        <a:xfrm>
          <a:off x="175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102205</xdr:rowOff>
    </xdr:from>
    <xdr:ext cx="534377" cy="259045"/>
    <xdr:sp macro="" textlink="">
      <xdr:nvSpPr>
        <xdr:cNvPr id="249" name="テキスト ボックス 248"/>
        <xdr:cNvSpPr txBox="1"/>
      </xdr:nvSpPr>
      <xdr:spPr>
        <a:xfrm>
          <a:off x="863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156158</xdr:rowOff>
    </xdr:from>
    <xdr:to>
      <xdr:col>24</xdr:col>
      <xdr:colOff>114300</xdr:colOff>
      <xdr:row>93</xdr:row>
      <xdr:rowOff>86308</xdr:rowOff>
    </xdr:to>
    <xdr:sp macro="" textlink="">
      <xdr:nvSpPr>
        <xdr:cNvPr id="255" name="楕円 254"/>
        <xdr:cNvSpPr/>
      </xdr:nvSpPr>
      <xdr:spPr>
        <a:xfrm>
          <a:off x="4584700" y="15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7585</xdr:rowOff>
    </xdr:from>
    <xdr:ext cx="599010" cy="259045"/>
    <xdr:sp macro="" textlink="">
      <xdr:nvSpPr>
        <xdr:cNvPr id="256" name="扶助費該当値テキスト"/>
        <xdr:cNvSpPr txBox="1"/>
      </xdr:nvSpPr>
      <xdr:spPr>
        <a:xfrm>
          <a:off x="4686300" y="1578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78924</xdr:rowOff>
    </xdr:from>
    <xdr:to>
      <xdr:col>20</xdr:col>
      <xdr:colOff>38100</xdr:colOff>
      <xdr:row>93</xdr:row>
      <xdr:rowOff>9074</xdr:rowOff>
    </xdr:to>
    <xdr:sp macro="" textlink="">
      <xdr:nvSpPr>
        <xdr:cNvPr id="257" name="楕円 256"/>
        <xdr:cNvSpPr/>
      </xdr:nvSpPr>
      <xdr:spPr>
        <a:xfrm>
          <a:off x="3746500" y="15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25601</xdr:rowOff>
    </xdr:from>
    <xdr:ext cx="599010" cy="259045"/>
    <xdr:sp macro="" textlink="">
      <xdr:nvSpPr>
        <xdr:cNvPr id="258" name="テキスト ボックス 257"/>
        <xdr:cNvSpPr txBox="1"/>
      </xdr:nvSpPr>
      <xdr:spPr>
        <a:xfrm>
          <a:off x="3497795" y="156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23799</xdr:rowOff>
    </xdr:from>
    <xdr:to>
      <xdr:col>15</xdr:col>
      <xdr:colOff>101600</xdr:colOff>
      <xdr:row>93</xdr:row>
      <xdr:rowOff>125399</xdr:rowOff>
    </xdr:to>
    <xdr:sp macro="" textlink="">
      <xdr:nvSpPr>
        <xdr:cNvPr id="259" name="楕円 258"/>
        <xdr:cNvSpPr/>
      </xdr:nvSpPr>
      <xdr:spPr>
        <a:xfrm>
          <a:off x="2857500" y="15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141926</xdr:rowOff>
    </xdr:from>
    <xdr:ext cx="599010" cy="259045"/>
    <xdr:sp macro="" textlink="">
      <xdr:nvSpPr>
        <xdr:cNvPr id="260" name="テキスト ボックス 259"/>
        <xdr:cNvSpPr txBox="1"/>
      </xdr:nvSpPr>
      <xdr:spPr>
        <a:xfrm>
          <a:off x="2608795" y="1574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11846</xdr:rowOff>
    </xdr:from>
    <xdr:to>
      <xdr:col>10</xdr:col>
      <xdr:colOff>165100</xdr:colOff>
      <xdr:row>93</xdr:row>
      <xdr:rowOff>113446</xdr:rowOff>
    </xdr:to>
    <xdr:sp macro="" textlink="">
      <xdr:nvSpPr>
        <xdr:cNvPr id="261" name="楕円 260"/>
        <xdr:cNvSpPr/>
      </xdr:nvSpPr>
      <xdr:spPr>
        <a:xfrm>
          <a:off x="1968500" y="15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129973</xdr:rowOff>
    </xdr:from>
    <xdr:ext cx="599010" cy="259045"/>
    <xdr:sp macro="" textlink="">
      <xdr:nvSpPr>
        <xdr:cNvPr id="262" name="テキスト ボックス 261"/>
        <xdr:cNvSpPr txBox="1"/>
      </xdr:nvSpPr>
      <xdr:spPr>
        <a:xfrm>
          <a:off x="1719795" y="1573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161954</xdr:rowOff>
    </xdr:from>
    <xdr:to>
      <xdr:col>6</xdr:col>
      <xdr:colOff>38100</xdr:colOff>
      <xdr:row>94</xdr:row>
      <xdr:rowOff>92104</xdr:rowOff>
    </xdr:to>
    <xdr:sp macro="" textlink="">
      <xdr:nvSpPr>
        <xdr:cNvPr id="263" name="楕円 262"/>
        <xdr:cNvSpPr/>
      </xdr:nvSpPr>
      <xdr:spPr>
        <a:xfrm>
          <a:off x="1079500" y="161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108631</xdr:rowOff>
    </xdr:from>
    <xdr:ext cx="534377" cy="259045"/>
    <xdr:sp macro="" textlink="">
      <xdr:nvSpPr>
        <xdr:cNvPr id="264" name="テキスト ボックス 263"/>
        <xdr:cNvSpPr txBox="1"/>
      </xdr:nvSpPr>
      <xdr:spPr>
        <a:xfrm>
          <a:off x="863111" y="158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140962</xdr:rowOff>
    </xdr:from>
    <xdr:to>
      <xdr:col>55</xdr:col>
      <xdr:colOff>0</xdr:colOff>
      <xdr:row>35</xdr:row>
      <xdr:rowOff>148652</xdr:rowOff>
    </xdr:to>
    <xdr:cxnSp macro="">
      <xdr:nvCxnSpPr>
        <xdr:cNvPr id="291" name="直線コネクタ 290"/>
        <xdr:cNvCxnSpPr/>
      </xdr:nvCxnSpPr>
      <xdr:spPr>
        <a:xfrm flipV="1">
          <a:off x="9639300" y="5970262"/>
          <a:ext cx="838200" cy="1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133246</xdr:rowOff>
    </xdr:from>
    <xdr:ext cx="534377" cy="259045"/>
    <xdr:sp macro="" textlink="">
      <xdr:nvSpPr>
        <xdr:cNvPr id="292" name="補助費等平均値テキスト"/>
        <xdr:cNvSpPr txBox="1"/>
      </xdr:nvSpPr>
      <xdr:spPr>
        <a:xfrm>
          <a:off x="10528300" y="61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126057</xdr:rowOff>
    </xdr:from>
    <xdr:to>
      <xdr:col>50</xdr:col>
      <xdr:colOff>114300</xdr:colOff>
      <xdr:row>35</xdr:row>
      <xdr:rowOff>148652</xdr:rowOff>
    </xdr:to>
    <xdr:cxnSp macro="">
      <xdr:nvCxnSpPr>
        <xdr:cNvPr id="294" name="直線コネクタ 293"/>
        <xdr:cNvCxnSpPr/>
      </xdr:nvCxnSpPr>
      <xdr:spPr>
        <a:xfrm>
          <a:off x="8750300" y="6126807"/>
          <a:ext cx="8890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90429</xdr:rowOff>
    </xdr:from>
    <xdr:ext cx="534377" cy="259045"/>
    <xdr:sp macro="" textlink="">
      <xdr:nvSpPr>
        <xdr:cNvPr id="296" name="テキスト ボックス 295"/>
        <xdr:cNvSpPr txBox="1"/>
      </xdr:nvSpPr>
      <xdr:spPr>
        <a:xfrm>
          <a:off x="9372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126057</xdr:rowOff>
    </xdr:from>
    <xdr:to>
      <xdr:col>45</xdr:col>
      <xdr:colOff>177800</xdr:colOff>
      <xdr:row>36</xdr:row>
      <xdr:rowOff>57642</xdr:rowOff>
    </xdr:to>
    <xdr:cxnSp macro="">
      <xdr:nvCxnSpPr>
        <xdr:cNvPr id="297" name="直線コネクタ 296"/>
        <xdr:cNvCxnSpPr/>
      </xdr:nvCxnSpPr>
      <xdr:spPr>
        <a:xfrm flipV="1">
          <a:off x="7861300" y="6126807"/>
          <a:ext cx="889000" cy="10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117409</xdr:rowOff>
    </xdr:from>
    <xdr:ext cx="534377" cy="259045"/>
    <xdr:sp macro="" textlink="">
      <xdr:nvSpPr>
        <xdr:cNvPr id="299" name="テキスト ボックス 298"/>
        <xdr:cNvSpPr txBox="1"/>
      </xdr:nvSpPr>
      <xdr:spPr>
        <a:xfrm>
          <a:off x="8483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57642</xdr:rowOff>
    </xdr:from>
    <xdr:to>
      <xdr:col>41</xdr:col>
      <xdr:colOff>50800</xdr:colOff>
      <xdr:row>36</xdr:row>
      <xdr:rowOff>87703</xdr:rowOff>
    </xdr:to>
    <xdr:cxnSp macro="">
      <xdr:nvCxnSpPr>
        <xdr:cNvPr id="300" name="直線コネクタ 299"/>
        <xdr:cNvCxnSpPr/>
      </xdr:nvCxnSpPr>
      <xdr:spPr>
        <a:xfrm flipV="1">
          <a:off x="6972300" y="6229842"/>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158488</xdr:rowOff>
    </xdr:from>
    <xdr:ext cx="534377" cy="259045"/>
    <xdr:sp macro="" textlink="">
      <xdr:nvSpPr>
        <xdr:cNvPr id="302" name="テキスト ボックス 301"/>
        <xdr:cNvSpPr txBox="1"/>
      </xdr:nvSpPr>
      <xdr:spPr>
        <a:xfrm>
          <a:off x="7594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168318</xdr:rowOff>
    </xdr:from>
    <xdr:ext cx="534377" cy="259045"/>
    <xdr:sp macro="" textlink="">
      <xdr:nvSpPr>
        <xdr:cNvPr id="304" name="テキスト ボックス 303"/>
        <xdr:cNvSpPr txBox="1"/>
      </xdr:nvSpPr>
      <xdr:spPr>
        <a:xfrm>
          <a:off x="6705111" y="63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90162</xdr:rowOff>
    </xdr:from>
    <xdr:to>
      <xdr:col>55</xdr:col>
      <xdr:colOff>50800</xdr:colOff>
      <xdr:row>35</xdr:row>
      <xdr:rowOff>20312</xdr:rowOff>
    </xdr:to>
    <xdr:sp macro="" textlink="">
      <xdr:nvSpPr>
        <xdr:cNvPr id="310" name="楕円 309"/>
        <xdr:cNvSpPr/>
      </xdr:nvSpPr>
      <xdr:spPr>
        <a:xfrm>
          <a:off x="10426700" y="59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113039</xdr:rowOff>
    </xdr:from>
    <xdr:ext cx="599010" cy="259045"/>
    <xdr:sp macro="" textlink="">
      <xdr:nvSpPr>
        <xdr:cNvPr id="311" name="補助費等該当値テキスト"/>
        <xdr:cNvSpPr txBox="1"/>
      </xdr:nvSpPr>
      <xdr:spPr>
        <a:xfrm>
          <a:off x="10528300" y="577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97852</xdr:rowOff>
    </xdr:from>
    <xdr:to>
      <xdr:col>50</xdr:col>
      <xdr:colOff>165100</xdr:colOff>
      <xdr:row>36</xdr:row>
      <xdr:rowOff>28002</xdr:rowOff>
    </xdr:to>
    <xdr:sp macro="" textlink="">
      <xdr:nvSpPr>
        <xdr:cNvPr id="312" name="楕円 311"/>
        <xdr:cNvSpPr/>
      </xdr:nvSpPr>
      <xdr:spPr>
        <a:xfrm>
          <a:off x="9588500" y="60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44529</xdr:rowOff>
    </xdr:from>
    <xdr:ext cx="599010" cy="259045"/>
    <xdr:sp macro="" textlink="">
      <xdr:nvSpPr>
        <xdr:cNvPr id="313" name="テキスト ボックス 312"/>
        <xdr:cNvSpPr txBox="1"/>
      </xdr:nvSpPr>
      <xdr:spPr>
        <a:xfrm>
          <a:off x="9339795" y="587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75257</xdr:rowOff>
    </xdr:from>
    <xdr:to>
      <xdr:col>46</xdr:col>
      <xdr:colOff>38100</xdr:colOff>
      <xdr:row>36</xdr:row>
      <xdr:rowOff>5407</xdr:rowOff>
    </xdr:to>
    <xdr:sp macro="" textlink="">
      <xdr:nvSpPr>
        <xdr:cNvPr id="314" name="楕円 313"/>
        <xdr:cNvSpPr/>
      </xdr:nvSpPr>
      <xdr:spPr>
        <a:xfrm>
          <a:off x="8699500" y="60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21934</xdr:rowOff>
    </xdr:from>
    <xdr:ext cx="599010" cy="259045"/>
    <xdr:sp macro="" textlink="">
      <xdr:nvSpPr>
        <xdr:cNvPr id="315" name="テキスト ボックス 314"/>
        <xdr:cNvSpPr txBox="1"/>
      </xdr:nvSpPr>
      <xdr:spPr>
        <a:xfrm>
          <a:off x="8450795" y="585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6842</xdr:rowOff>
    </xdr:from>
    <xdr:to>
      <xdr:col>41</xdr:col>
      <xdr:colOff>101600</xdr:colOff>
      <xdr:row>36</xdr:row>
      <xdr:rowOff>108442</xdr:rowOff>
    </xdr:to>
    <xdr:sp macro="" textlink="">
      <xdr:nvSpPr>
        <xdr:cNvPr id="316" name="楕円 315"/>
        <xdr:cNvSpPr/>
      </xdr:nvSpPr>
      <xdr:spPr>
        <a:xfrm>
          <a:off x="7810500" y="61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124969</xdr:rowOff>
    </xdr:from>
    <xdr:ext cx="534377" cy="259045"/>
    <xdr:sp macro="" textlink="">
      <xdr:nvSpPr>
        <xdr:cNvPr id="317" name="テキスト ボックス 316"/>
        <xdr:cNvSpPr txBox="1"/>
      </xdr:nvSpPr>
      <xdr:spPr>
        <a:xfrm>
          <a:off x="7594111" y="595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36903</xdr:rowOff>
    </xdr:from>
    <xdr:to>
      <xdr:col>36</xdr:col>
      <xdr:colOff>165100</xdr:colOff>
      <xdr:row>36</xdr:row>
      <xdr:rowOff>138503</xdr:rowOff>
    </xdr:to>
    <xdr:sp macro="" textlink="">
      <xdr:nvSpPr>
        <xdr:cNvPr id="318" name="楕円 317"/>
        <xdr:cNvSpPr/>
      </xdr:nvSpPr>
      <xdr:spPr>
        <a:xfrm>
          <a:off x="6921500" y="62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155030</xdr:rowOff>
    </xdr:from>
    <xdr:ext cx="534377" cy="259045"/>
    <xdr:sp macro="" textlink="">
      <xdr:nvSpPr>
        <xdr:cNvPr id="319" name="テキスト ボックス 318"/>
        <xdr:cNvSpPr txBox="1"/>
      </xdr:nvSpPr>
      <xdr:spPr>
        <a:xfrm>
          <a:off x="6705111" y="598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154660</xdr:rowOff>
    </xdr:from>
    <xdr:to>
      <xdr:col>55</xdr:col>
      <xdr:colOff>0</xdr:colOff>
      <xdr:row>58</xdr:row>
      <xdr:rowOff>52492</xdr:rowOff>
    </xdr:to>
    <xdr:cxnSp macro="">
      <xdr:nvCxnSpPr>
        <xdr:cNvPr id="350" name="直線コネクタ 349"/>
        <xdr:cNvCxnSpPr/>
      </xdr:nvCxnSpPr>
      <xdr:spPr>
        <a:xfrm flipV="1">
          <a:off x="9639300" y="9927310"/>
          <a:ext cx="838200" cy="6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167387</xdr:rowOff>
    </xdr:from>
    <xdr:to>
      <xdr:col>50</xdr:col>
      <xdr:colOff>114300</xdr:colOff>
      <xdr:row>58</xdr:row>
      <xdr:rowOff>52492</xdr:rowOff>
    </xdr:to>
    <xdr:cxnSp macro="">
      <xdr:nvCxnSpPr>
        <xdr:cNvPr id="353" name="直線コネクタ 352"/>
        <xdr:cNvCxnSpPr/>
      </xdr:nvCxnSpPr>
      <xdr:spPr>
        <a:xfrm>
          <a:off x="8750300" y="9940037"/>
          <a:ext cx="889000" cy="5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145098</xdr:rowOff>
    </xdr:from>
    <xdr:to>
      <xdr:col>45</xdr:col>
      <xdr:colOff>177800</xdr:colOff>
      <xdr:row>57</xdr:row>
      <xdr:rowOff>167387</xdr:rowOff>
    </xdr:to>
    <xdr:cxnSp macro="">
      <xdr:nvCxnSpPr>
        <xdr:cNvPr id="356" name="直線コネクタ 355"/>
        <xdr:cNvCxnSpPr/>
      </xdr:nvCxnSpPr>
      <xdr:spPr>
        <a:xfrm>
          <a:off x="7861300" y="9917748"/>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64445</xdr:rowOff>
    </xdr:from>
    <xdr:to>
      <xdr:col>41</xdr:col>
      <xdr:colOff>50800</xdr:colOff>
      <xdr:row>57</xdr:row>
      <xdr:rowOff>145098</xdr:rowOff>
    </xdr:to>
    <xdr:cxnSp macro="">
      <xdr:nvCxnSpPr>
        <xdr:cNvPr id="359" name="直線コネクタ 358"/>
        <xdr:cNvCxnSpPr/>
      </xdr:nvCxnSpPr>
      <xdr:spPr>
        <a:xfrm>
          <a:off x="6972300" y="9837095"/>
          <a:ext cx="889000" cy="8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103860</xdr:rowOff>
    </xdr:from>
    <xdr:to>
      <xdr:col>55</xdr:col>
      <xdr:colOff>50800</xdr:colOff>
      <xdr:row>58</xdr:row>
      <xdr:rowOff>34010</xdr:rowOff>
    </xdr:to>
    <xdr:sp macro="" textlink="">
      <xdr:nvSpPr>
        <xdr:cNvPr id="369" name="楕円 368"/>
        <xdr:cNvSpPr/>
      </xdr:nvSpPr>
      <xdr:spPr>
        <a:xfrm>
          <a:off x="10426700" y="98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82287</xdr:rowOff>
    </xdr:from>
    <xdr:ext cx="534377" cy="259045"/>
    <xdr:sp macro="" textlink="">
      <xdr:nvSpPr>
        <xdr:cNvPr id="370" name="普通建設事業費該当値テキスト"/>
        <xdr:cNvSpPr txBox="1"/>
      </xdr:nvSpPr>
      <xdr:spPr>
        <a:xfrm>
          <a:off x="10528300" y="985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1692</xdr:rowOff>
    </xdr:from>
    <xdr:to>
      <xdr:col>50</xdr:col>
      <xdr:colOff>165100</xdr:colOff>
      <xdr:row>58</xdr:row>
      <xdr:rowOff>103292</xdr:rowOff>
    </xdr:to>
    <xdr:sp macro="" textlink="">
      <xdr:nvSpPr>
        <xdr:cNvPr id="371" name="楕円 370"/>
        <xdr:cNvSpPr/>
      </xdr:nvSpPr>
      <xdr:spPr>
        <a:xfrm>
          <a:off x="9588500" y="99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94419</xdr:rowOff>
    </xdr:from>
    <xdr:ext cx="534377" cy="259045"/>
    <xdr:sp macro="" textlink="">
      <xdr:nvSpPr>
        <xdr:cNvPr id="372" name="テキスト ボックス 371"/>
        <xdr:cNvSpPr txBox="1"/>
      </xdr:nvSpPr>
      <xdr:spPr>
        <a:xfrm>
          <a:off x="9372111" y="100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116587</xdr:rowOff>
    </xdr:from>
    <xdr:to>
      <xdr:col>46</xdr:col>
      <xdr:colOff>38100</xdr:colOff>
      <xdr:row>58</xdr:row>
      <xdr:rowOff>46737</xdr:rowOff>
    </xdr:to>
    <xdr:sp macro="" textlink="">
      <xdr:nvSpPr>
        <xdr:cNvPr id="373" name="楕円 372"/>
        <xdr:cNvSpPr/>
      </xdr:nvSpPr>
      <xdr:spPr>
        <a:xfrm>
          <a:off x="8699500" y="98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37864</xdr:rowOff>
    </xdr:from>
    <xdr:ext cx="534377" cy="259045"/>
    <xdr:sp macro="" textlink="">
      <xdr:nvSpPr>
        <xdr:cNvPr id="374" name="テキスト ボックス 373"/>
        <xdr:cNvSpPr txBox="1"/>
      </xdr:nvSpPr>
      <xdr:spPr>
        <a:xfrm>
          <a:off x="8483111" y="99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94298</xdr:rowOff>
    </xdr:from>
    <xdr:to>
      <xdr:col>41</xdr:col>
      <xdr:colOff>101600</xdr:colOff>
      <xdr:row>58</xdr:row>
      <xdr:rowOff>24448</xdr:rowOff>
    </xdr:to>
    <xdr:sp macro="" textlink="">
      <xdr:nvSpPr>
        <xdr:cNvPr id="375" name="楕円 374"/>
        <xdr:cNvSpPr/>
      </xdr:nvSpPr>
      <xdr:spPr>
        <a:xfrm>
          <a:off x="7810500" y="98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15575</xdr:rowOff>
    </xdr:from>
    <xdr:ext cx="534377" cy="259045"/>
    <xdr:sp macro="" textlink="">
      <xdr:nvSpPr>
        <xdr:cNvPr id="376" name="テキスト ボックス 375"/>
        <xdr:cNvSpPr txBox="1"/>
      </xdr:nvSpPr>
      <xdr:spPr>
        <a:xfrm>
          <a:off x="7594111" y="995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13645</xdr:rowOff>
    </xdr:from>
    <xdr:to>
      <xdr:col>36</xdr:col>
      <xdr:colOff>165100</xdr:colOff>
      <xdr:row>57</xdr:row>
      <xdr:rowOff>115245</xdr:rowOff>
    </xdr:to>
    <xdr:sp macro="" textlink="">
      <xdr:nvSpPr>
        <xdr:cNvPr id="377" name="楕円 376"/>
        <xdr:cNvSpPr/>
      </xdr:nvSpPr>
      <xdr:spPr>
        <a:xfrm>
          <a:off x="6921500" y="97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106372</xdr:rowOff>
    </xdr:from>
    <xdr:ext cx="599010" cy="259045"/>
    <xdr:sp macro="" textlink="">
      <xdr:nvSpPr>
        <xdr:cNvPr id="378" name="テキスト ボックス 377"/>
        <xdr:cNvSpPr txBox="1"/>
      </xdr:nvSpPr>
      <xdr:spPr>
        <a:xfrm>
          <a:off x="6672795" y="987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162598</xdr:rowOff>
    </xdr:from>
    <xdr:to>
      <xdr:col>55</xdr:col>
      <xdr:colOff>0</xdr:colOff>
      <xdr:row>77</xdr:row>
      <xdr:rowOff>107181</xdr:rowOff>
    </xdr:to>
    <xdr:cxnSp macro="">
      <xdr:nvCxnSpPr>
        <xdr:cNvPr id="407" name="直線コネクタ 406"/>
        <xdr:cNvCxnSpPr/>
      </xdr:nvCxnSpPr>
      <xdr:spPr>
        <a:xfrm flipV="1">
          <a:off x="9639300" y="13192798"/>
          <a:ext cx="838200" cy="1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154328</xdr:rowOff>
    </xdr:from>
    <xdr:ext cx="534377" cy="259045"/>
    <xdr:sp macro="" textlink="">
      <xdr:nvSpPr>
        <xdr:cNvPr id="408" name="普通建設事業費 （ うち新規整備　）平均値テキスト"/>
        <xdr:cNvSpPr txBox="1"/>
      </xdr:nvSpPr>
      <xdr:spPr>
        <a:xfrm>
          <a:off x="10528300" y="131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93046</xdr:rowOff>
    </xdr:from>
    <xdr:to>
      <xdr:col>50</xdr:col>
      <xdr:colOff>114300</xdr:colOff>
      <xdr:row>77</xdr:row>
      <xdr:rowOff>107181</xdr:rowOff>
    </xdr:to>
    <xdr:cxnSp macro="">
      <xdr:nvCxnSpPr>
        <xdr:cNvPr id="410" name="直線コネクタ 409"/>
        <xdr:cNvCxnSpPr/>
      </xdr:nvCxnSpPr>
      <xdr:spPr>
        <a:xfrm>
          <a:off x="8750300" y="12951796"/>
          <a:ext cx="889000" cy="3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55766</xdr:rowOff>
    </xdr:from>
    <xdr:to>
      <xdr:col>45</xdr:col>
      <xdr:colOff>177800</xdr:colOff>
      <xdr:row>75</xdr:row>
      <xdr:rowOff>93046</xdr:rowOff>
    </xdr:to>
    <xdr:cxnSp macro="">
      <xdr:nvCxnSpPr>
        <xdr:cNvPr id="413" name="直線コネクタ 412"/>
        <xdr:cNvCxnSpPr/>
      </xdr:nvCxnSpPr>
      <xdr:spPr>
        <a:xfrm>
          <a:off x="7861300" y="12914516"/>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111798</xdr:rowOff>
    </xdr:from>
    <xdr:to>
      <xdr:col>55</xdr:col>
      <xdr:colOff>50800</xdr:colOff>
      <xdr:row>77</xdr:row>
      <xdr:rowOff>41948</xdr:rowOff>
    </xdr:to>
    <xdr:sp macro="" textlink="">
      <xdr:nvSpPr>
        <xdr:cNvPr id="423" name="楕円 422"/>
        <xdr:cNvSpPr/>
      </xdr:nvSpPr>
      <xdr:spPr>
        <a:xfrm>
          <a:off x="10426700" y="131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134675</xdr:rowOff>
    </xdr:from>
    <xdr:ext cx="534377" cy="259045"/>
    <xdr:sp macro="" textlink="">
      <xdr:nvSpPr>
        <xdr:cNvPr id="424" name="普通建設事業費 （ うち新規整備　）該当値テキスト"/>
        <xdr:cNvSpPr txBox="1"/>
      </xdr:nvSpPr>
      <xdr:spPr>
        <a:xfrm>
          <a:off x="10528300" y="12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56381</xdr:rowOff>
    </xdr:from>
    <xdr:to>
      <xdr:col>50</xdr:col>
      <xdr:colOff>165100</xdr:colOff>
      <xdr:row>77</xdr:row>
      <xdr:rowOff>157981</xdr:rowOff>
    </xdr:to>
    <xdr:sp macro="" textlink="">
      <xdr:nvSpPr>
        <xdr:cNvPr id="425" name="楕円 424"/>
        <xdr:cNvSpPr/>
      </xdr:nvSpPr>
      <xdr:spPr>
        <a:xfrm>
          <a:off x="9588500" y="132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149108</xdr:rowOff>
    </xdr:from>
    <xdr:ext cx="534377" cy="259045"/>
    <xdr:sp macro="" textlink="">
      <xdr:nvSpPr>
        <xdr:cNvPr id="426" name="テキスト ボックス 425"/>
        <xdr:cNvSpPr txBox="1"/>
      </xdr:nvSpPr>
      <xdr:spPr>
        <a:xfrm>
          <a:off x="9372111" y="133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42246</xdr:rowOff>
    </xdr:from>
    <xdr:to>
      <xdr:col>46</xdr:col>
      <xdr:colOff>38100</xdr:colOff>
      <xdr:row>75</xdr:row>
      <xdr:rowOff>143846</xdr:rowOff>
    </xdr:to>
    <xdr:sp macro="" textlink="">
      <xdr:nvSpPr>
        <xdr:cNvPr id="427" name="楕円 426"/>
        <xdr:cNvSpPr/>
      </xdr:nvSpPr>
      <xdr:spPr>
        <a:xfrm>
          <a:off x="8699500" y="129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134974</xdr:rowOff>
    </xdr:from>
    <xdr:ext cx="534377" cy="259045"/>
    <xdr:sp macro="" textlink="">
      <xdr:nvSpPr>
        <xdr:cNvPr id="428" name="テキスト ボックス 427"/>
        <xdr:cNvSpPr txBox="1"/>
      </xdr:nvSpPr>
      <xdr:spPr>
        <a:xfrm>
          <a:off x="8483111" y="129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4966</xdr:rowOff>
    </xdr:from>
    <xdr:to>
      <xdr:col>41</xdr:col>
      <xdr:colOff>101600</xdr:colOff>
      <xdr:row>75</xdr:row>
      <xdr:rowOff>106566</xdr:rowOff>
    </xdr:to>
    <xdr:sp macro="" textlink="">
      <xdr:nvSpPr>
        <xdr:cNvPr id="429" name="楕円 428"/>
        <xdr:cNvSpPr/>
      </xdr:nvSpPr>
      <xdr:spPr>
        <a:xfrm>
          <a:off x="7810500" y="128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97693</xdr:rowOff>
    </xdr:from>
    <xdr:ext cx="534377" cy="259045"/>
    <xdr:sp macro="" textlink="">
      <xdr:nvSpPr>
        <xdr:cNvPr id="430" name="テキスト ボックス 429"/>
        <xdr:cNvSpPr txBox="1"/>
      </xdr:nvSpPr>
      <xdr:spPr>
        <a:xfrm>
          <a:off x="7594111" y="129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142024</xdr:rowOff>
    </xdr:from>
    <xdr:to>
      <xdr:col>55</xdr:col>
      <xdr:colOff>0</xdr:colOff>
      <xdr:row>97</xdr:row>
      <xdr:rowOff>83091</xdr:rowOff>
    </xdr:to>
    <xdr:cxnSp macro="">
      <xdr:nvCxnSpPr>
        <xdr:cNvPr id="459" name="直線コネクタ 458"/>
        <xdr:cNvCxnSpPr/>
      </xdr:nvCxnSpPr>
      <xdr:spPr>
        <a:xfrm flipV="1">
          <a:off x="9639300" y="16601224"/>
          <a:ext cx="838200" cy="1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80012</xdr:rowOff>
    </xdr:from>
    <xdr:to>
      <xdr:col>50</xdr:col>
      <xdr:colOff>114300</xdr:colOff>
      <xdr:row>97</xdr:row>
      <xdr:rowOff>83091</xdr:rowOff>
    </xdr:to>
    <xdr:cxnSp macro="">
      <xdr:nvCxnSpPr>
        <xdr:cNvPr id="462" name="直線コネクタ 461"/>
        <xdr:cNvCxnSpPr/>
      </xdr:nvCxnSpPr>
      <xdr:spPr>
        <a:xfrm>
          <a:off x="8750300" y="16710662"/>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65314</xdr:rowOff>
    </xdr:from>
    <xdr:to>
      <xdr:col>45</xdr:col>
      <xdr:colOff>177800</xdr:colOff>
      <xdr:row>97</xdr:row>
      <xdr:rowOff>80012</xdr:rowOff>
    </xdr:to>
    <xdr:cxnSp macro="">
      <xdr:nvCxnSpPr>
        <xdr:cNvPr id="465" name="直線コネクタ 464"/>
        <xdr:cNvCxnSpPr/>
      </xdr:nvCxnSpPr>
      <xdr:spPr>
        <a:xfrm>
          <a:off x="7861300" y="16695964"/>
          <a:ext cx="8890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110417</xdr:rowOff>
    </xdr:from>
    <xdr:ext cx="534377" cy="259045"/>
    <xdr:sp macro="" textlink="">
      <xdr:nvSpPr>
        <xdr:cNvPr id="469" name="テキスト ボックス 468"/>
        <xdr:cNvSpPr txBox="1"/>
      </xdr:nvSpPr>
      <xdr:spPr>
        <a:xfrm>
          <a:off x="7594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91224</xdr:rowOff>
    </xdr:from>
    <xdr:to>
      <xdr:col>55</xdr:col>
      <xdr:colOff>50800</xdr:colOff>
      <xdr:row>97</xdr:row>
      <xdr:rowOff>21374</xdr:rowOff>
    </xdr:to>
    <xdr:sp macro="" textlink="">
      <xdr:nvSpPr>
        <xdr:cNvPr id="475" name="楕円 474"/>
        <xdr:cNvSpPr/>
      </xdr:nvSpPr>
      <xdr:spPr>
        <a:xfrm>
          <a:off x="10426700" y="165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69651</xdr:rowOff>
    </xdr:from>
    <xdr:ext cx="534377" cy="259045"/>
    <xdr:sp macro="" textlink="">
      <xdr:nvSpPr>
        <xdr:cNvPr id="476" name="普通建設事業費 （ うち更新整備　）該当値テキスト"/>
        <xdr:cNvSpPr txBox="1"/>
      </xdr:nvSpPr>
      <xdr:spPr>
        <a:xfrm>
          <a:off x="10528300" y="165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32291</xdr:rowOff>
    </xdr:from>
    <xdr:to>
      <xdr:col>50</xdr:col>
      <xdr:colOff>165100</xdr:colOff>
      <xdr:row>97</xdr:row>
      <xdr:rowOff>133891</xdr:rowOff>
    </xdr:to>
    <xdr:sp macro="" textlink="">
      <xdr:nvSpPr>
        <xdr:cNvPr id="477" name="楕円 476"/>
        <xdr:cNvSpPr/>
      </xdr:nvSpPr>
      <xdr:spPr>
        <a:xfrm>
          <a:off x="9588500" y="166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125018</xdr:rowOff>
    </xdr:from>
    <xdr:ext cx="534377" cy="259045"/>
    <xdr:sp macro="" textlink="">
      <xdr:nvSpPr>
        <xdr:cNvPr id="478" name="テキスト ボックス 477"/>
        <xdr:cNvSpPr txBox="1"/>
      </xdr:nvSpPr>
      <xdr:spPr>
        <a:xfrm>
          <a:off x="9372111" y="167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29212</xdr:rowOff>
    </xdr:from>
    <xdr:to>
      <xdr:col>46</xdr:col>
      <xdr:colOff>38100</xdr:colOff>
      <xdr:row>97</xdr:row>
      <xdr:rowOff>130812</xdr:rowOff>
    </xdr:to>
    <xdr:sp macro="" textlink="">
      <xdr:nvSpPr>
        <xdr:cNvPr id="479" name="楕円 478"/>
        <xdr:cNvSpPr/>
      </xdr:nvSpPr>
      <xdr:spPr>
        <a:xfrm>
          <a:off x="8699500" y="16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121939</xdr:rowOff>
    </xdr:from>
    <xdr:ext cx="534377" cy="259045"/>
    <xdr:sp macro="" textlink="">
      <xdr:nvSpPr>
        <xdr:cNvPr id="480" name="テキスト ボックス 479"/>
        <xdr:cNvSpPr txBox="1"/>
      </xdr:nvSpPr>
      <xdr:spPr>
        <a:xfrm>
          <a:off x="8483111" y="16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14514</xdr:rowOff>
    </xdr:from>
    <xdr:to>
      <xdr:col>41</xdr:col>
      <xdr:colOff>101600</xdr:colOff>
      <xdr:row>97</xdr:row>
      <xdr:rowOff>116114</xdr:rowOff>
    </xdr:to>
    <xdr:sp macro="" textlink="">
      <xdr:nvSpPr>
        <xdr:cNvPr id="481" name="楕円 480"/>
        <xdr:cNvSpPr/>
      </xdr:nvSpPr>
      <xdr:spPr>
        <a:xfrm>
          <a:off x="7810500" y="16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132641</xdr:rowOff>
    </xdr:from>
    <xdr:ext cx="534377" cy="259045"/>
    <xdr:sp macro="" textlink="">
      <xdr:nvSpPr>
        <xdr:cNvPr id="482" name="テキスト ボックス 481"/>
        <xdr:cNvSpPr txBox="1"/>
      </xdr:nvSpPr>
      <xdr:spPr>
        <a:xfrm>
          <a:off x="7594111" y="16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73025</xdr:rowOff>
    </xdr:from>
    <xdr:to>
      <xdr:col>85</xdr:col>
      <xdr:colOff>127000</xdr:colOff>
      <xdr:row>39</xdr:row>
      <xdr:rowOff>78609</xdr:rowOff>
    </xdr:to>
    <xdr:cxnSp macro="">
      <xdr:nvCxnSpPr>
        <xdr:cNvPr id="513" name="直線コネクタ 512"/>
        <xdr:cNvCxnSpPr/>
      </xdr:nvCxnSpPr>
      <xdr:spPr>
        <a:xfrm flipV="1">
          <a:off x="15481300" y="6759575"/>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78609</xdr:rowOff>
    </xdr:from>
    <xdr:to>
      <xdr:col>81</xdr:col>
      <xdr:colOff>50800</xdr:colOff>
      <xdr:row>39</xdr:row>
      <xdr:rowOff>98878</xdr:rowOff>
    </xdr:to>
    <xdr:cxnSp macro="">
      <xdr:nvCxnSpPr>
        <xdr:cNvPr id="516" name="直線コネクタ 515"/>
        <xdr:cNvCxnSpPr/>
      </xdr:nvCxnSpPr>
      <xdr:spPr>
        <a:xfrm flipV="1">
          <a:off x="14592300" y="676515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9" name="直線コネクタ 51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65808</xdr:rowOff>
    </xdr:from>
    <xdr:to>
      <xdr:col>71</xdr:col>
      <xdr:colOff>177800</xdr:colOff>
      <xdr:row>39</xdr:row>
      <xdr:rowOff>98878</xdr:rowOff>
    </xdr:to>
    <xdr:cxnSp macro="">
      <xdr:nvCxnSpPr>
        <xdr:cNvPr id="522" name="直線コネクタ 521"/>
        <xdr:cNvCxnSpPr/>
      </xdr:nvCxnSpPr>
      <xdr:spPr>
        <a:xfrm>
          <a:off x="12814300" y="6752358"/>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22225</xdr:rowOff>
    </xdr:from>
    <xdr:to>
      <xdr:col>85</xdr:col>
      <xdr:colOff>177800</xdr:colOff>
      <xdr:row>39</xdr:row>
      <xdr:rowOff>123825</xdr:rowOff>
    </xdr:to>
    <xdr:sp macro="" textlink="">
      <xdr:nvSpPr>
        <xdr:cNvPr id="532" name="楕円 531"/>
        <xdr:cNvSpPr/>
      </xdr:nvSpPr>
      <xdr:spPr>
        <a:xfrm>
          <a:off x="162687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115181</xdr:rowOff>
    </xdr:from>
    <xdr:ext cx="469744" cy="259045"/>
    <xdr:sp macro="" textlink="">
      <xdr:nvSpPr>
        <xdr:cNvPr id="533" name="災害復旧事業費該当値テキスト"/>
        <xdr:cNvSpPr txBox="1"/>
      </xdr:nvSpPr>
      <xdr:spPr>
        <a:xfrm>
          <a:off x="16370300" y="663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27809</xdr:rowOff>
    </xdr:from>
    <xdr:to>
      <xdr:col>81</xdr:col>
      <xdr:colOff>101600</xdr:colOff>
      <xdr:row>39</xdr:row>
      <xdr:rowOff>129409</xdr:rowOff>
    </xdr:to>
    <xdr:sp macro="" textlink="">
      <xdr:nvSpPr>
        <xdr:cNvPr id="534" name="楕円 533"/>
        <xdr:cNvSpPr/>
      </xdr:nvSpPr>
      <xdr:spPr>
        <a:xfrm>
          <a:off x="15430500" y="67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120536</xdr:rowOff>
    </xdr:from>
    <xdr:ext cx="469744" cy="259045"/>
    <xdr:sp macro="" textlink="">
      <xdr:nvSpPr>
        <xdr:cNvPr id="535" name="テキスト ボックス 534"/>
        <xdr:cNvSpPr txBox="1"/>
      </xdr:nvSpPr>
      <xdr:spPr>
        <a:xfrm>
          <a:off x="15246428" y="680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8" name="楕円 53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9" name="テキスト ボックス 53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15008</xdr:rowOff>
    </xdr:from>
    <xdr:to>
      <xdr:col>67</xdr:col>
      <xdr:colOff>101600</xdr:colOff>
      <xdr:row>39</xdr:row>
      <xdr:rowOff>116608</xdr:rowOff>
    </xdr:to>
    <xdr:sp macro="" textlink="">
      <xdr:nvSpPr>
        <xdr:cNvPr id="540" name="楕円 539"/>
        <xdr:cNvSpPr/>
      </xdr:nvSpPr>
      <xdr:spPr>
        <a:xfrm>
          <a:off x="12763500" y="67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107735</xdr:rowOff>
    </xdr:from>
    <xdr:ext cx="469744" cy="259045"/>
    <xdr:sp macro="" textlink="">
      <xdr:nvSpPr>
        <xdr:cNvPr id="541" name="テキスト ボックス 540"/>
        <xdr:cNvSpPr txBox="1"/>
      </xdr:nvSpPr>
      <xdr:spPr>
        <a:xfrm>
          <a:off x="12579428" y="67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14362</xdr:rowOff>
    </xdr:from>
    <xdr:to>
      <xdr:col>85</xdr:col>
      <xdr:colOff>127000</xdr:colOff>
      <xdr:row>72</xdr:row>
      <xdr:rowOff>23168</xdr:rowOff>
    </xdr:to>
    <xdr:cxnSp macro="">
      <xdr:nvCxnSpPr>
        <xdr:cNvPr id="621" name="直線コネクタ 620"/>
        <xdr:cNvCxnSpPr/>
      </xdr:nvCxnSpPr>
      <xdr:spPr>
        <a:xfrm flipV="1">
          <a:off x="15481300" y="12358762"/>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156018</xdr:rowOff>
    </xdr:from>
    <xdr:to>
      <xdr:col>81</xdr:col>
      <xdr:colOff>50800</xdr:colOff>
      <xdr:row>72</xdr:row>
      <xdr:rowOff>23168</xdr:rowOff>
    </xdr:to>
    <xdr:cxnSp macro="">
      <xdr:nvCxnSpPr>
        <xdr:cNvPr id="624" name="直線コネクタ 623"/>
        <xdr:cNvCxnSpPr/>
      </xdr:nvCxnSpPr>
      <xdr:spPr>
        <a:xfrm>
          <a:off x="14592300" y="12328968"/>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50198</xdr:rowOff>
    </xdr:from>
    <xdr:to>
      <xdr:col>76</xdr:col>
      <xdr:colOff>114300</xdr:colOff>
      <xdr:row>71</xdr:row>
      <xdr:rowOff>156018</xdr:rowOff>
    </xdr:to>
    <xdr:cxnSp macro="">
      <xdr:nvCxnSpPr>
        <xdr:cNvPr id="627" name="直線コネクタ 626"/>
        <xdr:cNvCxnSpPr/>
      </xdr:nvCxnSpPr>
      <xdr:spPr>
        <a:xfrm>
          <a:off x="13703300" y="12223148"/>
          <a:ext cx="889000" cy="10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50198</xdr:rowOff>
    </xdr:from>
    <xdr:to>
      <xdr:col>71</xdr:col>
      <xdr:colOff>177800</xdr:colOff>
      <xdr:row>71</xdr:row>
      <xdr:rowOff>121140</xdr:rowOff>
    </xdr:to>
    <xdr:cxnSp macro="">
      <xdr:nvCxnSpPr>
        <xdr:cNvPr id="630" name="直線コネクタ 629"/>
        <xdr:cNvCxnSpPr/>
      </xdr:nvCxnSpPr>
      <xdr:spPr>
        <a:xfrm flipV="1">
          <a:off x="12814300" y="12223148"/>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135012</xdr:rowOff>
    </xdr:from>
    <xdr:to>
      <xdr:col>85</xdr:col>
      <xdr:colOff>177800</xdr:colOff>
      <xdr:row>72</xdr:row>
      <xdr:rowOff>65162</xdr:rowOff>
    </xdr:to>
    <xdr:sp macro="" textlink="">
      <xdr:nvSpPr>
        <xdr:cNvPr id="640" name="楕円 639"/>
        <xdr:cNvSpPr/>
      </xdr:nvSpPr>
      <xdr:spPr>
        <a:xfrm>
          <a:off x="16268700" y="123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157889</xdr:rowOff>
    </xdr:from>
    <xdr:ext cx="599010" cy="259045"/>
    <xdr:sp macro="" textlink="">
      <xdr:nvSpPr>
        <xdr:cNvPr id="641" name="公債費該当値テキスト"/>
        <xdr:cNvSpPr txBox="1"/>
      </xdr:nvSpPr>
      <xdr:spPr>
        <a:xfrm>
          <a:off x="16370300" y="1215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143818</xdr:rowOff>
    </xdr:from>
    <xdr:to>
      <xdr:col>81</xdr:col>
      <xdr:colOff>101600</xdr:colOff>
      <xdr:row>72</xdr:row>
      <xdr:rowOff>73968</xdr:rowOff>
    </xdr:to>
    <xdr:sp macro="" textlink="">
      <xdr:nvSpPr>
        <xdr:cNvPr id="642" name="楕円 641"/>
        <xdr:cNvSpPr/>
      </xdr:nvSpPr>
      <xdr:spPr>
        <a:xfrm>
          <a:off x="15430500" y="123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90495</xdr:rowOff>
    </xdr:from>
    <xdr:ext cx="599010" cy="259045"/>
    <xdr:sp macro="" textlink="">
      <xdr:nvSpPr>
        <xdr:cNvPr id="643" name="テキスト ボックス 642"/>
        <xdr:cNvSpPr txBox="1"/>
      </xdr:nvSpPr>
      <xdr:spPr>
        <a:xfrm>
          <a:off x="15181795" y="1209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105218</xdr:rowOff>
    </xdr:from>
    <xdr:to>
      <xdr:col>76</xdr:col>
      <xdr:colOff>165100</xdr:colOff>
      <xdr:row>72</xdr:row>
      <xdr:rowOff>35368</xdr:rowOff>
    </xdr:to>
    <xdr:sp macro="" textlink="">
      <xdr:nvSpPr>
        <xdr:cNvPr id="644" name="楕円 643"/>
        <xdr:cNvSpPr/>
      </xdr:nvSpPr>
      <xdr:spPr>
        <a:xfrm>
          <a:off x="14541500" y="122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51895</xdr:rowOff>
    </xdr:from>
    <xdr:ext cx="599010" cy="259045"/>
    <xdr:sp macro="" textlink="">
      <xdr:nvSpPr>
        <xdr:cNvPr id="645" name="テキスト ボックス 644"/>
        <xdr:cNvSpPr txBox="1"/>
      </xdr:nvSpPr>
      <xdr:spPr>
        <a:xfrm>
          <a:off x="14292795" y="1205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170848</xdr:rowOff>
    </xdr:from>
    <xdr:to>
      <xdr:col>72</xdr:col>
      <xdr:colOff>38100</xdr:colOff>
      <xdr:row>71</xdr:row>
      <xdr:rowOff>100998</xdr:rowOff>
    </xdr:to>
    <xdr:sp macro="" textlink="">
      <xdr:nvSpPr>
        <xdr:cNvPr id="646" name="楕円 645"/>
        <xdr:cNvSpPr/>
      </xdr:nvSpPr>
      <xdr:spPr>
        <a:xfrm>
          <a:off x="13652500" y="121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117525</xdr:rowOff>
    </xdr:from>
    <xdr:ext cx="599010" cy="259045"/>
    <xdr:sp macro="" textlink="">
      <xdr:nvSpPr>
        <xdr:cNvPr id="647" name="テキスト ボックス 646"/>
        <xdr:cNvSpPr txBox="1"/>
      </xdr:nvSpPr>
      <xdr:spPr>
        <a:xfrm>
          <a:off x="13403795" y="1194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70340</xdr:rowOff>
    </xdr:from>
    <xdr:to>
      <xdr:col>67</xdr:col>
      <xdr:colOff>101600</xdr:colOff>
      <xdr:row>72</xdr:row>
      <xdr:rowOff>490</xdr:rowOff>
    </xdr:to>
    <xdr:sp macro="" textlink="">
      <xdr:nvSpPr>
        <xdr:cNvPr id="648" name="楕円 647"/>
        <xdr:cNvSpPr/>
      </xdr:nvSpPr>
      <xdr:spPr>
        <a:xfrm>
          <a:off x="12763500" y="1224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17017</xdr:rowOff>
    </xdr:from>
    <xdr:ext cx="599010" cy="259045"/>
    <xdr:sp macro="" textlink="">
      <xdr:nvSpPr>
        <xdr:cNvPr id="649" name="テキスト ボックス 648"/>
        <xdr:cNvSpPr txBox="1"/>
      </xdr:nvSpPr>
      <xdr:spPr>
        <a:xfrm>
          <a:off x="12514795" y="120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134297</xdr:rowOff>
    </xdr:from>
    <xdr:to>
      <xdr:col>85</xdr:col>
      <xdr:colOff>127000</xdr:colOff>
      <xdr:row>98</xdr:row>
      <xdr:rowOff>43345</xdr:rowOff>
    </xdr:to>
    <xdr:cxnSp macro="">
      <xdr:nvCxnSpPr>
        <xdr:cNvPr id="678" name="直線コネクタ 677"/>
        <xdr:cNvCxnSpPr/>
      </xdr:nvCxnSpPr>
      <xdr:spPr>
        <a:xfrm>
          <a:off x="15481300" y="16764947"/>
          <a:ext cx="838200" cy="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134297</xdr:rowOff>
    </xdr:from>
    <xdr:to>
      <xdr:col>81</xdr:col>
      <xdr:colOff>50800</xdr:colOff>
      <xdr:row>98</xdr:row>
      <xdr:rowOff>52893</xdr:rowOff>
    </xdr:to>
    <xdr:cxnSp macro="">
      <xdr:nvCxnSpPr>
        <xdr:cNvPr id="681" name="直線コネクタ 680"/>
        <xdr:cNvCxnSpPr/>
      </xdr:nvCxnSpPr>
      <xdr:spPr>
        <a:xfrm flipV="1">
          <a:off x="14592300" y="16764947"/>
          <a:ext cx="889000" cy="9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100343</xdr:rowOff>
    </xdr:from>
    <xdr:to>
      <xdr:col>76</xdr:col>
      <xdr:colOff>114300</xdr:colOff>
      <xdr:row>98</xdr:row>
      <xdr:rowOff>52893</xdr:rowOff>
    </xdr:to>
    <xdr:cxnSp macro="">
      <xdr:nvCxnSpPr>
        <xdr:cNvPr id="684" name="直線コネクタ 683"/>
        <xdr:cNvCxnSpPr/>
      </xdr:nvCxnSpPr>
      <xdr:spPr>
        <a:xfrm>
          <a:off x="13703300" y="16730993"/>
          <a:ext cx="889000" cy="1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49364</xdr:rowOff>
    </xdr:from>
    <xdr:to>
      <xdr:col>71</xdr:col>
      <xdr:colOff>177800</xdr:colOff>
      <xdr:row>97</xdr:row>
      <xdr:rowOff>100343</xdr:rowOff>
    </xdr:to>
    <xdr:cxnSp macro="">
      <xdr:nvCxnSpPr>
        <xdr:cNvPr id="687" name="直線コネクタ 686"/>
        <xdr:cNvCxnSpPr/>
      </xdr:nvCxnSpPr>
      <xdr:spPr>
        <a:xfrm>
          <a:off x="12814300" y="16680014"/>
          <a:ext cx="889000" cy="5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64949</xdr:rowOff>
    </xdr:from>
    <xdr:ext cx="534377" cy="259045"/>
    <xdr:sp macro="" textlink="">
      <xdr:nvSpPr>
        <xdr:cNvPr id="689" name="テキスト ボックス 688"/>
        <xdr:cNvSpPr txBox="1"/>
      </xdr:nvSpPr>
      <xdr:spPr>
        <a:xfrm>
          <a:off x="13436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15245</xdr:rowOff>
    </xdr:from>
    <xdr:ext cx="534377" cy="259045"/>
    <xdr:sp macro="" textlink="">
      <xdr:nvSpPr>
        <xdr:cNvPr id="691" name="テキスト ボックス 690"/>
        <xdr:cNvSpPr txBox="1"/>
      </xdr:nvSpPr>
      <xdr:spPr>
        <a:xfrm>
          <a:off x="12547111" y="168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163995</xdr:rowOff>
    </xdr:from>
    <xdr:to>
      <xdr:col>85</xdr:col>
      <xdr:colOff>177800</xdr:colOff>
      <xdr:row>98</xdr:row>
      <xdr:rowOff>94145</xdr:rowOff>
    </xdr:to>
    <xdr:sp macro="" textlink="">
      <xdr:nvSpPr>
        <xdr:cNvPr id="697" name="楕円 696"/>
        <xdr:cNvSpPr/>
      </xdr:nvSpPr>
      <xdr:spPr>
        <a:xfrm>
          <a:off x="16268700" y="167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142422</xdr:rowOff>
    </xdr:from>
    <xdr:ext cx="534377" cy="259045"/>
    <xdr:sp macro="" textlink="">
      <xdr:nvSpPr>
        <xdr:cNvPr id="698" name="積立金該当値テキスト"/>
        <xdr:cNvSpPr txBox="1"/>
      </xdr:nvSpPr>
      <xdr:spPr>
        <a:xfrm>
          <a:off x="16370300" y="167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83497</xdr:rowOff>
    </xdr:from>
    <xdr:to>
      <xdr:col>81</xdr:col>
      <xdr:colOff>101600</xdr:colOff>
      <xdr:row>98</xdr:row>
      <xdr:rowOff>13647</xdr:rowOff>
    </xdr:to>
    <xdr:sp macro="" textlink="">
      <xdr:nvSpPr>
        <xdr:cNvPr id="699" name="楕円 698"/>
        <xdr:cNvSpPr/>
      </xdr:nvSpPr>
      <xdr:spPr>
        <a:xfrm>
          <a:off x="15430500" y="167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30174</xdr:rowOff>
    </xdr:from>
    <xdr:ext cx="534377" cy="259045"/>
    <xdr:sp macro="" textlink="">
      <xdr:nvSpPr>
        <xdr:cNvPr id="700" name="テキスト ボックス 699"/>
        <xdr:cNvSpPr txBox="1"/>
      </xdr:nvSpPr>
      <xdr:spPr>
        <a:xfrm>
          <a:off x="15214111" y="164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2093</xdr:rowOff>
    </xdr:from>
    <xdr:to>
      <xdr:col>76</xdr:col>
      <xdr:colOff>165100</xdr:colOff>
      <xdr:row>98</xdr:row>
      <xdr:rowOff>103693</xdr:rowOff>
    </xdr:to>
    <xdr:sp macro="" textlink="">
      <xdr:nvSpPr>
        <xdr:cNvPr id="701" name="楕円 700"/>
        <xdr:cNvSpPr/>
      </xdr:nvSpPr>
      <xdr:spPr>
        <a:xfrm>
          <a:off x="14541500" y="168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94820</xdr:rowOff>
    </xdr:from>
    <xdr:ext cx="534377" cy="259045"/>
    <xdr:sp macro="" textlink="">
      <xdr:nvSpPr>
        <xdr:cNvPr id="702" name="テキスト ボックス 701"/>
        <xdr:cNvSpPr txBox="1"/>
      </xdr:nvSpPr>
      <xdr:spPr>
        <a:xfrm>
          <a:off x="14325111" y="168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49543</xdr:rowOff>
    </xdr:from>
    <xdr:to>
      <xdr:col>72</xdr:col>
      <xdr:colOff>38100</xdr:colOff>
      <xdr:row>97</xdr:row>
      <xdr:rowOff>151143</xdr:rowOff>
    </xdr:to>
    <xdr:sp macro="" textlink="">
      <xdr:nvSpPr>
        <xdr:cNvPr id="703" name="楕円 702"/>
        <xdr:cNvSpPr/>
      </xdr:nvSpPr>
      <xdr:spPr>
        <a:xfrm>
          <a:off x="13652500" y="166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167670</xdr:rowOff>
    </xdr:from>
    <xdr:ext cx="534377" cy="259045"/>
    <xdr:sp macro="" textlink="">
      <xdr:nvSpPr>
        <xdr:cNvPr id="704" name="テキスト ボックス 703"/>
        <xdr:cNvSpPr txBox="1"/>
      </xdr:nvSpPr>
      <xdr:spPr>
        <a:xfrm>
          <a:off x="13436111" y="164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170014</xdr:rowOff>
    </xdr:from>
    <xdr:to>
      <xdr:col>67</xdr:col>
      <xdr:colOff>101600</xdr:colOff>
      <xdr:row>97</xdr:row>
      <xdr:rowOff>100164</xdr:rowOff>
    </xdr:to>
    <xdr:sp macro="" textlink="">
      <xdr:nvSpPr>
        <xdr:cNvPr id="705" name="楕円 704"/>
        <xdr:cNvSpPr/>
      </xdr:nvSpPr>
      <xdr:spPr>
        <a:xfrm>
          <a:off x="12763500" y="166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116691</xdr:rowOff>
    </xdr:from>
    <xdr:ext cx="534377" cy="259045"/>
    <xdr:sp macro="" textlink="">
      <xdr:nvSpPr>
        <xdr:cNvPr id="706" name="テキスト ボックス 705"/>
        <xdr:cNvSpPr txBox="1"/>
      </xdr:nvSpPr>
      <xdr:spPr>
        <a:xfrm>
          <a:off x="12547111" y="164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4597</xdr:rowOff>
    </xdr:from>
    <xdr:to>
      <xdr:col>116</xdr:col>
      <xdr:colOff>63500</xdr:colOff>
      <xdr:row>39</xdr:row>
      <xdr:rowOff>17475</xdr:rowOff>
    </xdr:to>
    <xdr:cxnSp macro="">
      <xdr:nvCxnSpPr>
        <xdr:cNvPr id="735" name="直線コネクタ 734"/>
        <xdr:cNvCxnSpPr/>
      </xdr:nvCxnSpPr>
      <xdr:spPr>
        <a:xfrm>
          <a:off x="21323300" y="6691147"/>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151282</xdr:rowOff>
    </xdr:from>
    <xdr:to>
      <xdr:col>111</xdr:col>
      <xdr:colOff>177800</xdr:colOff>
      <xdr:row>39</xdr:row>
      <xdr:rowOff>4597</xdr:rowOff>
    </xdr:to>
    <xdr:cxnSp macro="">
      <xdr:nvCxnSpPr>
        <xdr:cNvPr id="738" name="直線コネクタ 737"/>
        <xdr:cNvCxnSpPr/>
      </xdr:nvCxnSpPr>
      <xdr:spPr>
        <a:xfrm>
          <a:off x="20434300" y="6666382"/>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132156</xdr:rowOff>
    </xdr:from>
    <xdr:to>
      <xdr:col>107</xdr:col>
      <xdr:colOff>50800</xdr:colOff>
      <xdr:row>38</xdr:row>
      <xdr:rowOff>151282</xdr:rowOff>
    </xdr:to>
    <xdr:cxnSp macro="">
      <xdr:nvCxnSpPr>
        <xdr:cNvPr id="741" name="直線コネクタ 740"/>
        <xdr:cNvCxnSpPr/>
      </xdr:nvCxnSpPr>
      <xdr:spPr>
        <a:xfrm>
          <a:off x="19545300" y="6647256"/>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104801</xdr:rowOff>
    </xdr:from>
    <xdr:to>
      <xdr:col>102</xdr:col>
      <xdr:colOff>114300</xdr:colOff>
      <xdr:row>38</xdr:row>
      <xdr:rowOff>132156</xdr:rowOff>
    </xdr:to>
    <xdr:cxnSp macro="">
      <xdr:nvCxnSpPr>
        <xdr:cNvPr id="744" name="直線コネクタ 743"/>
        <xdr:cNvCxnSpPr/>
      </xdr:nvCxnSpPr>
      <xdr:spPr>
        <a:xfrm>
          <a:off x="18656300" y="6619901"/>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138125</xdr:rowOff>
    </xdr:from>
    <xdr:to>
      <xdr:col>116</xdr:col>
      <xdr:colOff>114300</xdr:colOff>
      <xdr:row>39</xdr:row>
      <xdr:rowOff>68275</xdr:rowOff>
    </xdr:to>
    <xdr:sp macro="" textlink="">
      <xdr:nvSpPr>
        <xdr:cNvPr id="754" name="楕円 753"/>
        <xdr:cNvSpPr/>
      </xdr:nvSpPr>
      <xdr:spPr>
        <a:xfrm>
          <a:off x="22110700" y="66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53052</xdr:rowOff>
    </xdr:from>
    <xdr:ext cx="378565" cy="259045"/>
    <xdr:sp macro="" textlink="">
      <xdr:nvSpPr>
        <xdr:cNvPr id="755" name="投資及び出資金該当値テキスト"/>
        <xdr:cNvSpPr txBox="1"/>
      </xdr:nvSpPr>
      <xdr:spPr>
        <a:xfrm>
          <a:off x="22212300" y="65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125247</xdr:rowOff>
    </xdr:from>
    <xdr:to>
      <xdr:col>112</xdr:col>
      <xdr:colOff>38100</xdr:colOff>
      <xdr:row>39</xdr:row>
      <xdr:rowOff>55397</xdr:rowOff>
    </xdr:to>
    <xdr:sp macro="" textlink="">
      <xdr:nvSpPr>
        <xdr:cNvPr id="756" name="楕円 755"/>
        <xdr:cNvSpPr/>
      </xdr:nvSpPr>
      <xdr:spPr>
        <a:xfrm>
          <a:off x="21272500" y="66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46524</xdr:rowOff>
    </xdr:from>
    <xdr:ext cx="378565" cy="259045"/>
    <xdr:sp macro="" textlink="">
      <xdr:nvSpPr>
        <xdr:cNvPr id="757" name="テキスト ボックス 756"/>
        <xdr:cNvSpPr txBox="1"/>
      </xdr:nvSpPr>
      <xdr:spPr>
        <a:xfrm>
          <a:off x="21134017" y="6733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100482</xdr:rowOff>
    </xdr:from>
    <xdr:to>
      <xdr:col>107</xdr:col>
      <xdr:colOff>101600</xdr:colOff>
      <xdr:row>39</xdr:row>
      <xdr:rowOff>30632</xdr:rowOff>
    </xdr:to>
    <xdr:sp macro="" textlink="">
      <xdr:nvSpPr>
        <xdr:cNvPr id="758" name="楕円 757"/>
        <xdr:cNvSpPr/>
      </xdr:nvSpPr>
      <xdr:spPr>
        <a:xfrm>
          <a:off x="20383500" y="66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21759</xdr:rowOff>
    </xdr:from>
    <xdr:ext cx="378565" cy="259045"/>
    <xdr:sp macro="" textlink="">
      <xdr:nvSpPr>
        <xdr:cNvPr id="759" name="テキスト ボックス 758"/>
        <xdr:cNvSpPr txBox="1"/>
      </xdr:nvSpPr>
      <xdr:spPr>
        <a:xfrm>
          <a:off x="20245017" y="6708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81356</xdr:rowOff>
    </xdr:from>
    <xdr:to>
      <xdr:col>102</xdr:col>
      <xdr:colOff>165100</xdr:colOff>
      <xdr:row>39</xdr:row>
      <xdr:rowOff>11506</xdr:rowOff>
    </xdr:to>
    <xdr:sp macro="" textlink="">
      <xdr:nvSpPr>
        <xdr:cNvPr id="760" name="楕円 759"/>
        <xdr:cNvSpPr/>
      </xdr:nvSpPr>
      <xdr:spPr>
        <a:xfrm>
          <a:off x="19494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2633</xdr:rowOff>
    </xdr:from>
    <xdr:ext cx="469744" cy="259045"/>
    <xdr:sp macro="" textlink="">
      <xdr:nvSpPr>
        <xdr:cNvPr id="761" name="テキスト ボックス 760"/>
        <xdr:cNvSpPr txBox="1"/>
      </xdr:nvSpPr>
      <xdr:spPr>
        <a:xfrm>
          <a:off x="19310428" y="66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54001</xdr:rowOff>
    </xdr:from>
    <xdr:to>
      <xdr:col>98</xdr:col>
      <xdr:colOff>38100</xdr:colOff>
      <xdr:row>38</xdr:row>
      <xdr:rowOff>155601</xdr:rowOff>
    </xdr:to>
    <xdr:sp macro="" textlink="">
      <xdr:nvSpPr>
        <xdr:cNvPr id="762" name="楕円 761"/>
        <xdr:cNvSpPr/>
      </xdr:nvSpPr>
      <xdr:spPr>
        <a:xfrm>
          <a:off x="18605500" y="65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146728</xdr:rowOff>
    </xdr:from>
    <xdr:ext cx="469744" cy="259045"/>
    <xdr:sp macro="" textlink="">
      <xdr:nvSpPr>
        <xdr:cNvPr id="763" name="テキスト ボックス 762"/>
        <xdr:cNvSpPr txBox="1"/>
      </xdr:nvSpPr>
      <xdr:spPr>
        <a:xfrm>
          <a:off x="18421428" y="66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54890</xdr:rowOff>
    </xdr:from>
    <xdr:to>
      <xdr:col>116</xdr:col>
      <xdr:colOff>62864</xdr:colOff>
      <xdr:row>79</xdr:row>
      <xdr:rowOff>71872</xdr:rowOff>
    </xdr:to>
    <xdr:cxnSp macro="">
      <xdr:nvCxnSpPr>
        <xdr:cNvPr id="845" name="直線コネクタ 844"/>
        <xdr:cNvCxnSpPr/>
      </xdr:nvCxnSpPr>
      <xdr:spPr>
        <a:xfrm flipV="1">
          <a:off x="22159595" y="12399290"/>
          <a:ext cx="1269" cy="121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75699</xdr:rowOff>
    </xdr:from>
    <xdr:ext cx="534377" cy="259045"/>
    <xdr:sp macro="" textlink="">
      <xdr:nvSpPr>
        <xdr:cNvPr id="846" name="繰出金最小値テキスト"/>
        <xdr:cNvSpPr txBox="1"/>
      </xdr:nvSpPr>
      <xdr:spPr>
        <a:xfrm>
          <a:off x="22212300" y="1362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71872</xdr:rowOff>
    </xdr:from>
    <xdr:to>
      <xdr:col>116</xdr:col>
      <xdr:colOff>152400</xdr:colOff>
      <xdr:row>79</xdr:row>
      <xdr:rowOff>71872</xdr:rowOff>
    </xdr:to>
    <xdr:cxnSp macro="">
      <xdr:nvCxnSpPr>
        <xdr:cNvPr id="847" name="直線コネクタ 846"/>
        <xdr:cNvCxnSpPr/>
      </xdr:nvCxnSpPr>
      <xdr:spPr>
        <a:xfrm>
          <a:off x="22072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1567</xdr:rowOff>
    </xdr:from>
    <xdr:ext cx="599010" cy="259045"/>
    <xdr:sp macro="" textlink="">
      <xdr:nvSpPr>
        <xdr:cNvPr id="848" name="繰出金最大値テキスト"/>
        <xdr:cNvSpPr txBox="1"/>
      </xdr:nvSpPr>
      <xdr:spPr>
        <a:xfrm>
          <a:off x="22212300" y="1217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54890</xdr:rowOff>
    </xdr:from>
    <xdr:to>
      <xdr:col>116</xdr:col>
      <xdr:colOff>152400</xdr:colOff>
      <xdr:row>72</xdr:row>
      <xdr:rowOff>54890</xdr:rowOff>
    </xdr:to>
    <xdr:cxnSp macro="">
      <xdr:nvCxnSpPr>
        <xdr:cNvPr id="849" name="直線コネクタ 848"/>
        <xdr:cNvCxnSpPr/>
      </xdr:nvCxnSpPr>
      <xdr:spPr>
        <a:xfrm>
          <a:off x="22072600" y="1239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139586</xdr:rowOff>
    </xdr:from>
    <xdr:to>
      <xdr:col>116</xdr:col>
      <xdr:colOff>63500</xdr:colOff>
      <xdr:row>72</xdr:row>
      <xdr:rowOff>54890</xdr:rowOff>
    </xdr:to>
    <xdr:cxnSp macro="">
      <xdr:nvCxnSpPr>
        <xdr:cNvPr id="850" name="直線コネクタ 849"/>
        <xdr:cNvCxnSpPr/>
      </xdr:nvCxnSpPr>
      <xdr:spPr>
        <a:xfrm>
          <a:off x="21323300" y="12141086"/>
          <a:ext cx="838200" cy="2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102973</xdr:rowOff>
    </xdr:from>
    <xdr:ext cx="534377" cy="259045"/>
    <xdr:sp macro="" textlink="">
      <xdr:nvSpPr>
        <xdr:cNvPr id="851" name="繰出金平均値テキスト"/>
        <xdr:cNvSpPr txBox="1"/>
      </xdr:nvSpPr>
      <xdr:spPr>
        <a:xfrm>
          <a:off x="22212300" y="13133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124546</xdr:rowOff>
    </xdr:from>
    <xdr:to>
      <xdr:col>116</xdr:col>
      <xdr:colOff>114300</xdr:colOff>
      <xdr:row>77</xdr:row>
      <xdr:rowOff>54696</xdr:rowOff>
    </xdr:to>
    <xdr:sp macro="" textlink="">
      <xdr:nvSpPr>
        <xdr:cNvPr id="852" name="フローチャート: 判断 851"/>
        <xdr:cNvSpPr/>
      </xdr:nvSpPr>
      <xdr:spPr>
        <a:xfrm>
          <a:off x="221107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46300</xdr:rowOff>
    </xdr:from>
    <xdr:to>
      <xdr:col>111</xdr:col>
      <xdr:colOff>177800</xdr:colOff>
      <xdr:row>70</xdr:row>
      <xdr:rowOff>139586</xdr:rowOff>
    </xdr:to>
    <xdr:cxnSp macro="">
      <xdr:nvCxnSpPr>
        <xdr:cNvPr id="853" name="直線コネクタ 852"/>
        <xdr:cNvCxnSpPr/>
      </xdr:nvCxnSpPr>
      <xdr:spPr>
        <a:xfrm>
          <a:off x="20434300" y="12047800"/>
          <a:ext cx="889000" cy="9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69306</xdr:rowOff>
    </xdr:from>
    <xdr:to>
      <xdr:col>112</xdr:col>
      <xdr:colOff>38100</xdr:colOff>
      <xdr:row>76</xdr:row>
      <xdr:rowOff>170906</xdr:rowOff>
    </xdr:to>
    <xdr:sp macro="" textlink="">
      <xdr:nvSpPr>
        <xdr:cNvPr id="854" name="フローチャート: 判断 853"/>
        <xdr:cNvSpPr/>
      </xdr:nvSpPr>
      <xdr:spPr>
        <a:xfrm>
          <a:off x="212725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162033</xdr:rowOff>
    </xdr:from>
    <xdr:ext cx="534377" cy="259045"/>
    <xdr:sp macro="" textlink="">
      <xdr:nvSpPr>
        <xdr:cNvPr id="855" name="テキスト ボックス 854"/>
        <xdr:cNvSpPr txBox="1"/>
      </xdr:nvSpPr>
      <xdr:spPr>
        <a:xfrm>
          <a:off x="21056111" y="131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46300</xdr:rowOff>
    </xdr:from>
    <xdr:to>
      <xdr:col>107</xdr:col>
      <xdr:colOff>50800</xdr:colOff>
      <xdr:row>71</xdr:row>
      <xdr:rowOff>128417</xdr:rowOff>
    </xdr:to>
    <xdr:cxnSp macro="">
      <xdr:nvCxnSpPr>
        <xdr:cNvPr id="856" name="直線コネクタ 855"/>
        <xdr:cNvCxnSpPr/>
      </xdr:nvCxnSpPr>
      <xdr:spPr>
        <a:xfrm flipV="1">
          <a:off x="19545300" y="12047800"/>
          <a:ext cx="889000" cy="2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33889</xdr:rowOff>
    </xdr:from>
    <xdr:to>
      <xdr:col>107</xdr:col>
      <xdr:colOff>101600</xdr:colOff>
      <xdr:row>76</xdr:row>
      <xdr:rowOff>135489</xdr:rowOff>
    </xdr:to>
    <xdr:sp macro="" textlink="">
      <xdr:nvSpPr>
        <xdr:cNvPr id="857" name="フローチャート: 判断 856"/>
        <xdr:cNvSpPr/>
      </xdr:nvSpPr>
      <xdr:spPr>
        <a:xfrm>
          <a:off x="20383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126616</xdr:rowOff>
    </xdr:from>
    <xdr:ext cx="534377" cy="259045"/>
    <xdr:sp macro="" textlink="">
      <xdr:nvSpPr>
        <xdr:cNvPr id="858" name="テキスト ボックス 857"/>
        <xdr:cNvSpPr txBox="1"/>
      </xdr:nvSpPr>
      <xdr:spPr>
        <a:xfrm>
          <a:off x="20167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103401</xdr:rowOff>
    </xdr:from>
    <xdr:to>
      <xdr:col>102</xdr:col>
      <xdr:colOff>114300</xdr:colOff>
      <xdr:row>71</xdr:row>
      <xdr:rowOff>128417</xdr:rowOff>
    </xdr:to>
    <xdr:cxnSp macro="">
      <xdr:nvCxnSpPr>
        <xdr:cNvPr id="859" name="直線コネクタ 858"/>
        <xdr:cNvCxnSpPr/>
      </xdr:nvCxnSpPr>
      <xdr:spPr>
        <a:xfrm>
          <a:off x="18656300" y="12276351"/>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67477</xdr:rowOff>
    </xdr:from>
    <xdr:to>
      <xdr:col>102</xdr:col>
      <xdr:colOff>165100</xdr:colOff>
      <xdr:row>76</xdr:row>
      <xdr:rowOff>169077</xdr:rowOff>
    </xdr:to>
    <xdr:sp macro="" textlink="">
      <xdr:nvSpPr>
        <xdr:cNvPr id="860" name="フローチャート: 判断 859"/>
        <xdr:cNvSpPr/>
      </xdr:nvSpPr>
      <xdr:spPr>
        <a:xfrm>
          <a:off x="19494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160204</xdr:rowOff>
    </xdr:from>
    <xdr:ext cx="534377" cy="259045"/>
    <xdr:sp macro="" textlink="">
      <xdr:nvSpPr>
        <xdr:cNvPr id="861" name="テキスト ボックス 860"/>
        <xdr:cNvSpPr txBox="1"/>
      </xdr:nvSpPr>
      <xdr:spPr>
        <a:xfrm>
          <a:off x="19278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108559</xdr:rowOff>
    </xdr:from>
    <xdr:to>
      <xdr:col>98</xdr:col>
      <xdr:colOff>38100</xdr:colOff>
      <xdr:row>77</xdr:row>
      <xdr:rowOff>38709</xdr:rowOff>
    </xdr:to>
    <xdr:sp macro="" textlink="">
      <xdr:nvSpPr>
        <xdr:cNvPr id="862" name="フローチャート: 判断 861"/>
        <xdr:cNvSpPr/>
      </xdr:nvSpPr>
      <xdr:spPr>
        <a:xfrm>
          <a:off x="18605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29836</xdr:rowOff>
    </xdr:from>
    <xdr:ext cx="534377" cy="259045"/>
    <xdr:sp macro="" textlink="">
      <xdr:nvSpPr>
        <xdr:cNvPr id="863" name="テキスト ボックス 862"/>
        <xdr:cNvSpPr txBox="1"/>
      </xdr:nvSpPr>
      <xdr:spPr>
        <a:xfrm>
          <a:off x="18389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4090</xdr:rowOff>
    </xdr:from>
    <xdr:to>
      <xdr:col>116</xdr:col>
      <xdr:colOff>114300</xdr:colOff>
      <xdr:row>72</xdr:row>
      <xdr:rowOff>105690</xdr:rowOff>
    </xdr:to>
    <xdr:sp macro="" textlink="">
      <xdr:nvSpPr>
        <xdr:cNvPr id="869" name="楕円 868"/>
        <xdr:cNvSpPr/>
      </xdr:nvSpPr>
      <xdr:spPr>
        <a:xfrm>
          <a:off x="22110700" y="123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128567</xdr:rowOff>
    </xdr:from>
    <xdr:ext cx="599010" cy="259045"/>
    <xdr:sp macro="" textlink="">
      <xdr:nvSpPr>
        <xdr:cNvPr id="870" name="繰出金該当値テキスト"/>
        <xdr:cNvSpPr txBox="1"/>
      </xdr:nvSpPr>
      <xdr:spPr>
        <a:xfrm>
          <a:off x="22212300" y="1230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88786</xdr:rowOff>
    </xdr:from>
    <xdr:to>
      <xdr:col>112</xdr:col>
      <xdr:colOff>38100</xdr:colOff>
      <xdr:row>71</xdr:row>
      <xdr:rowOff>18936</xdr:rowOff>
    </xdr:to>
    <xdr:sp macro="" textlink="">
      <xdr:nvSpPr>
        <xdr:cNvPr id="871" name="楕円 870"/>
        <xdr:cNvSpPr/>
      </xdr:nvSpPr>
      <xdr:spPr>
        <a:xfrm>
          <a:off x="21272500" y="120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35463</xdr:rowOff>
    </xdr:from>
    <xdr:ext cx="599010" cy="259045"/>
    <xdr:sp macro="" textlink="">
      <xdr:nvSpPr>
        <xdr:cNvPr id="872" name="テキスト ボックス 871"/>
        <xdr:cNvSpPr txBox="1"/>
      </xdr:nvSpPr>
      <xdr:spPr>
        <a:xfrm>
          <a:off x="21023795" y="118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166950</xdr:rowOff>
    </xdr:from>
    <xdr:to>
      <xdr:col>107</xdr:col>
      <xdr:colOff>101600</xdr:colOff>
      <xdr:row>70</xdr:row>
      <xdr:rowOff>97100</xdr:rowOff>
    </xdr:to>
    <xdr:sp macro="" textlink="">
      <xdr:nvSpPr>
        <xdr:cNvPr id="873" name="楕円 872"/>
        <xdr:cNvSpPr/>
      </xdr:nvSpPr>
      <xdr:spPr>
        <a:xfrm>
          <a:off x="20383500" y="119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113627</xdr:rowOff>
    </xdr:from>
    <xdr:ext cx="599010" cy="259045"/>
    <xdr:sp macro="" textlink="">
      <xdr:nvSpPr>
        <xdr:cNvPr id="874" name="テキスト ボックス 873"/>
        <xdr:cNvSpPr txBox="1"/>
      </xdr:nvSpPr>
      <xdr:spPr>
        <a:xfrm>
          <a:off x="20134795" y="1177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77617</xdr:rowOff>
    </xdr:from>
    <xdr:to>
      <xdr:col>102</xdr:col>
      <xdr:colOff>165100</xdr:colOff>
      <xdr:row>72</xdr:row>
      <xdr:rowOff>7767</xdr:rowOff>
    </xdr:to>
    <xdr:sp macro="" textlink="">
      <xdr:nvSpPr>
        <xdr:cNvPr id="875" name="楕円 874"/>
        <xdr:cNvSpPr/>
      </xdr:nvSpPr>
      <xdr:spPr>
        <a:xfrm>
          <a:off x="19494500" y="122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24294</xdr:rowOff>
    </xdr:from>
    <xdr:ext cx="599010" cy="259045"/>
    <xdr:sp macro="" textlink="">
      <xdr:nvSpPr>
        <xdr:cNvPr id="876" name="テキスト ボックス 875"/>
        <xdr:cNvSpPr txBox="1"/>
      </xdr:nvSpPr>
      <xdr:spPr>
        <a:xfrm>
          <a:off x="19245795" y="1202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52601</xdr:rowOff>
    </xdr:from>
    <xdr:to>
      <xdr:col>98</xdr:col>
      <xdr:colOff>38100</xdr:colOff>
      <xdr:row>71</xdr:row>
      <xdr:rowOff>154201</xdr:rowOff>
    </xdr:to>
    <xdr:sp macro="" textlink="">
      <xdr:nvSpPr>
        <xdr:cNvPr id="877" name="楕円 876"/>
        <xdr:cNvSpPr/>
      </xdr:nvSpPr>
      <xdr:spPr>
        <a:xfrm>
          <a:off x="18605500" y="122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170728</xdr:rowOff>
    </xdr:from>
    <xdr:ext cx="599010" cy="259045"/>
    <xdr:sp macro="" textlink="">
      <xdr:nvSpPr>
        <xdr:cNvPr id="878" name="テキスト ボックス 877"/>
        <xdr:cNvSpPr txBox="1"/>
      </xdr:nvSpPr>
      <xdr:spPr>
        <a:xfrm>
          <a:off x="18356795" y="1200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投資的経費のうち普通建設事業費は、住民一人当たり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87,919</a:t>
          </a:r>
          <a:r>
            <a:rPr kumimoji="1" lang="ja-JP" altLang="en-US" sz="1300">
              <a:latin typeface="ＭＳ Ｐゴシック" panose="020B0600070205080204" pitchFamily="50" charset="-128"/>
              <a:ea typeface="ＭＳ Ｐゴシック" panose="020B0600070205080204" pitchFamily="50" charset="-128"/>
            </a:rPr>
            <a:t>円で前年と比べて高くなっており、社会教育施設整備や庁舎整備の実施によるものであるが類似団体と比べると一人当たりのコストは低い状況となっている。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義務的経費は類似団体と比べて高い水準であるが、人件費、扶助費については対前年比は減となっているため今後は更なる適正化を図る。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16,756
16,668
138.09
14,534,214
13,907,595
552,025
9,244,957
16,623,588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62738</xdr:rowOff>
    </xdr:from>
    <xdr:to>
      <xdr:col>24</xdr:col>
      <xdr:colOff>63500</xdr:colOff>
      <xdr:row>36</xdr:row>
      <xdr:rowOff>13208</xdr:rowOff>
    </xdr:to>
    <xdr:cxnSp macro="">
      <xdr:nvCxnSpPr>
        <xdr:cNvPr id="61" name="直線コネクタ 60"/>
        <xdr:cNvCxnSpPr/>
      </xdr:nvCxnSpPr>
      <xdr:spPr>
        <a:xfrm>
          <a:off x="3797300" y="6063488"/>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83312</xdr:rowOff>
    </xdr:from>
    <xdr:to>
      <xdr:col>19</xdr:col>
      <xdr:colOff>177800</xdr:colOff>
      <xdr:row>35</xdr:row>
      <xdr:rowOff>62738</xdr:rowOff>
    </xdr:to>
    <xdr:cxnSp macro="">
      <xdr:nvCxnSpPr>
        <xdr:cNvPr id="64" name="直線コネクタ 63"/>
        <xdr:cNvCxnSpPr/>
      </xdr:nvCxnSpPr>
      <xdr:spPr>
        <a:xfrm>
          <a:off x="2908300" y="59126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83312</xdr:rowOff>
    </xdr:from>
    <xdr:to>
      <xdr:col>15</xdr:col>
      <xdr:colOff>50800</xdr:colOff>
      <xdr:row>35</xdr:row>
      <xdr:rowOff>80264</xdr:rowOff>
    </xdr:to>
    <xdr:cxnSp macro="">
      <xdr:nvCxnSpPr>
        <xdr:cNvPr id="67" name="直線コネクタ 66"/>
        <xdr:cNvCxnSpPr/>
      </xdr:nvCxnSpPr>
      <xdr:spPr>
        <a:xfrm flipV="1">
          <a:off x="2019300" y="5912612"/>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80264</xdr:rowOff>
    </xdr:from>
    <xdr:to>
      <xdr:col>10</xdr:col>
      <xdr:colOff>114300</xdr:colOff>
      <xdr:row>36</xdr:row>
      <xdr:rowOff>2159</xdr:rowOff>
    </xdr:to>
    <xdr:cxnSp macro="">
      <xdr:nvCxnSpPr>
        <xdr:cNvPr id="70" name="直線コネクタ 69"/>
        <xdr:cNvCxnSpPr/>
      </xdr:nvCxnSpPr>
      <xdr:spPr>
        <a:xfrm flipV="1">
          <a:off x="1130300" y="6081014"/>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133858</xdr:rowOff>
    </xdr:from>
    <xdr:to>
      <xdr:col>24</xdr:col>
      <xdr:colOff>114300</xdr:colOff>
      <xdr:row>36</xdr:row>
      <xdr:rowOff>64008</xdr:rowOff>
    </xdr:to>
    <xdr:sp macro="" textlink="">
      <xdr:nvSpPr>
        <xdr:cNvPr id="80" name="楕円 79"/>
        <xdr:cNvSpPr/>
      </xdr:nvSpPr>
      <xdr:spPr>
        <a:xfrm>
          <a:off x="45847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112285</xdr:rowOff>
    </xdr:from>
    <xdr:ext cx="469744" cy="259045"/>
    <xdr:sp macro="" textlink="">
      <xdr:nvSpPr>
        <xdr:cNvPr id="81" name="議会費該当値テキスト"/>
        <xdr:cNvSpPr txBox="1"/>
      </xdr:nvSpPr>
      <xdr:spPr>
        <a:xfrm>
          <a:off x="4686300"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11938</xdr:rowOff>
    </xdr:from>
    <xdr:to>
      <xdr:col>20</xdr:col>
      <xdr:colOff>38100</xdr:colOff>
      <xdr:row>35</xdr:row>
      <xdr:rowOff>113538</xdr:rowOff>
    </xdr:to>
    <xdr:sp macro="" textlink="">
      <xdr:nvSpPr>
        <xdr:cNvPr id="82" name="楕円 81"/>
        <xdr:cNvSpPr/>
      </xdr:nvSpPr>
      <xdr:spPr>
        <a:xfrm>
          <a:off x="3746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104665</xdr:rowOff>
    </xdr:from>
    <xdr:ext cx="469744" cy="259045"/>
    <xdr:sp macro="" textlink="">
      <xdr:nvSpPr>
        <xdr:cNvPr id="83" name="テキスト ボックス 82"/>
        <xdr:cNvSpPr txBox="1"/>
      </xdr:nvSpPr>
      <xdr:spPr>
        <a:xfrm>
          <a:off x="3562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32512</xdr:rowOff>
    </xdr:from>
    <xdr:to>
      <xdr:col>15</xdr:col>
      <xdr:colOff>101600</xdr:colOff>
      <xdr:row>34</xdr:row>
      <xdr:rowOff>134112</xdr:rowOff>
    </xdr:to>
    <xdr:sp macro="" textlink="">
      <xdr:nvSpPr>
        <xdr:cNvPr id="84" name="楕円 83"/>
        <xdr:cNvSpPr/>
      </xdr:nvSpPr>
      <xdr:spPr>
        <a:xfrm>
          <a:off x="2857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125239</xdr:rowOff>
    </xdr:from>
    <xdr:ext cx="469744" cy="259045"/>
    <xdr:sp macro="" textlink="">
      <xdr:nvSpPr>
        <xdr:cNvPr id="85" name="テキスト ボックス 84"/>
        <xdr:cNvSpPr txBox="1"/>
      </xdr:nvSpPr>
      <xdr:spPr>
        <a:xfrm>
          <a:off x="2673428"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29464</xdr:rowOff>
    </xdr:from>
    <xdr:to>
      <xdr:col>10</xdr:col>
      <xdr:colOff>165100</xdr:colOff>
      <xdr:row>35</xdr:row>
      <xdr:rowOff>131064</xdr:rowOff>
    </xdr:to>
    <xdr:sp macro="" textlink="">
      <xdr:nvSpPr>
        <xdr:cNvPr id="86" name="楕円 85"/>
        <xdr:cNvSpPr/>
      </xdr:nvSpPr>
      <xdr:spPr>
        <a:xfrm>
          <a:off x="1968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87" name="テキスト ボックス 86"/>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122809</xdr:rowOff>
    </xdr:from>
    <xdr:to>
      <xdr:col>6</xdr:col>
      <xdr:colOff>38100</xdr:colOff>
      <xdr:row>36</xdr:row>
      <xdr:rowOff>52959</xdr:rowOff>
    </xdr:to>
    <xdr:sp macro="" textlink="">
      <xdr:nvSpPr>
        <xdr:cNvPr id="88" name="楕円 87"/>
        <xdr:cNvSpPr/>
      </xdr:nvSpPr>
      <xdr:spPr>
        <a:xfrm>
          <a:off x="10795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44086</xdr:rowOff>
    </xdr:from>
    <xdr:ext cx="469744" cy="259045"/>
    <xdr:sp macro="" textlink="">
      <xdr:nvSpPr>
        <xdr:cNvPr id="89" name="テキスト ボックス 88"/>
        <xdr:cNvSpPr txBox="1"/>
      </xdr:nvSpPr>
      <xdr:spPr>
        <a:xfrm>
          <a:off x="895428" y="62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87587</xdr:rowOff>
    </xdr:from>
    <xdr:to>
      <xdr:col>24</xdr:col>
      <xdr:colOff>63500</xdr:colOff>
      <xdr:row>56</xdr:row>
      <xdr:rowOff>135867</xdr:rowOff>
    </xdr:to>
    <xdr:cxnSp macro="">
      <xdr:nvCxnSpPr>
        <xdr:cNvPr id="119" name="直線コネクタ 118"/>
        <xdr:cNvCxnSpPr/>
      </xdr:nvCxnSpPr>
      <xdr:spPr>
        <a:xfrm>
          <a:off x="3797300" y="9688787"/>
          <a:ext cx="8382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87587</xdr:rowOff>
    </xdr:from>
    <xdr:to>
      <xdr:col>19</xdr:col>
      <xdr:colOff>177800</xdr:colOff>
      <xdr:row>56</xdr:row>
      <xdr:rowOff>114927</xdr:rowOff>
    </xdr:to>
    <xdr:cxnSp macro="">
      <xdr:nvCxnSpPr>
        <xdr:cNvPr id="122" name="直線コネクタ 121"/>
        <xdr:cNvCxnSpPr/>
      </xdr:nvCxnSpPr>
      <xdr:spPr>
        <a:xfrm flipV="1">
          <a:off x="2908300" y="9688787"/>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156732</xdr:rowOff>
    </xdr:from>
    <xdr:ext cx="599010" cy="259045"/>
    <xdr:sp macro="" textlink="">
      <xdr:nvSpPr>
        <xdr:cNvPr id="124" name="テキスト ボックス 123"/>
        <xdr:cNvSpPr txBox="1"/>
      </xdr:nvSpPr>
      <xdr:spPr>
        <a:xfrm>
          <a:off x="3497795" y="97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4590</xdr:rowOff>
    </xdr:from>
    <xdr:to>
      <xdr:col>15</xdr:col>
      <xdr:colOff>50800</xdr:colOff>
      <xdr:row>56</xdr:row>
      <xdr:rowOff>114927</xdr:rowOff>
    </xdr:to>
    <xdr:cxnSp macro="">
      <xdr:nvCxnSpPr>
        <xdr:cNvPr id="125" name="直線コネクタ 124"/>
        <xdr:cNvCxnSpPr/>
      </xdr:nvCxnSpPr>
      <xdr:spPr>
        <a:xfrm>
          <a:off x="2019300" y="9605790"/>
          <a:ext cx="889000" cy="1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13012</xdr:rowOff>
    </xdr:from>
    <xdr:ext cx="599010" cy="259045"/>
    <xdr:sp macro="" textlink="">
      <xdr:nvSpPr>
        <xdr:cNvPr id="127" name="テキスト ボックス 126"/>
        <xdr:cNvSpPr txBox="1"/>
      </xdr:nvSpPr>
      <xdr:spPr>
        <a:xfrm>
          <a:off x="2608795"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4590</xdr:rowOff>
    </xdr:from>
    <xdr:to>
      <xdr:col>10</xdr:col>
      <xdr:colOff>114300</xdr:colOff>
      <xdr:row>56</xdr:row>
      <xdr:rowOff>22458</xdr:rowOff>
    </xdr:to>
    <xdr:cxnSp macro="">
      <xdr:nvCxnSpPr>
        <xdr:cNvPr id="128" name="直線コネクタ 127"/>
        <xdr:cNvCxnSpPr/>
      </xdr:nvCxnSpPr>
      <xdr:spPr>
        <a:xfrm flipV="1">
          <a:off x="1130300" y="9605790"/>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55432</xdr:rowOff>
    </xdr:from>
    <xdr:ext cx="534377" cy="259045"/>
    <xdr:sp macro="" textlink="">
      <xdr:nvSpPr>
        <xdr:cNvPr id="130" name="テキスト ボックス 129"/>
        <xdr:cNvSpPr txBox="1"/>
      </xdr:nvSpPr>
      <xdr:spPr>
        <a:xfrm>
          <a:off x="1752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154202</xdr:rowOff>
    </xdr:from>
    <xdr:ext cx="599010" cy="259045"/>
    <xdr:sp macro="" textlink="">
      <xdr:nvSpPr>
        <xdr:cNvPr id="132" name="テキスト ボックス 131"/>
        <xdr:cNvSpPr txBox="1"/>
      </xdr:nvSpPr>
      <xdr:spPr>
        <a:xfrm>
          <a:off x="830795"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85067</xdr:rowOff>
    </xdr:from>
    <xdr:to>
      <xdr:col>24</xdr:col>
      <xdr:colOff>114300</xdr:colOff>
      <xdr:row>57</xdr:row>
      <xdr:rowOff>15217</xdr:rowOff>
    </xdr:to>
    <xdr:sp macro="" textlink="">
      <xdr:nvSpPr>
        <xdr:cNvPr id="138" name="楕円 137"/>
        <xdr:cNvSpPr/>
      </xdr:nvSpPr>
      <xdr:spPr>
        <a:xfrm>
          <a:off x="4584700" y="96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107944</xdr:rowOff>
    </xdr:from>
    <xdr:ext cx="599010" cy="259045"/>
    <xdr:sp macro="" textlink="">
      <xdr:nvSpPr>
        <xdr:cNvPr id="139" name="総務費該当値テキスト"/>
        <xdr:cNvSpPr txBox="1"/>
      </xdr:nvSpPr>
      <xdr:spPr>
        <a:xfrm>
          <a:off x="4686300" y="95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36787</xdr:rowOff>
    </xdr:from>
    <xdr:to>
      <xdr:col>20</xdr:col>
      <xdr:colOff>38100</xdr:colOff>
      <xdr:row>56</xdr:row>
      <xdr:rowOff>138387</xdr:rowOff>
    </xdr:to>
    <xdr:sp macro="" textlink="">
      <xdr:nvSpPr>
        <xdr:cNvPr id="140" name="楕円 139"/>
        <xdr:cNvSpPr/>
      </xdr:nvSpPr>
      <xdr:spPr>
        <a:xfrm>
          <a:off x="3746500" y="96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154914</xdr:rowOff>
    </xdr:from>
    <xdr:ext cx="599010" cy="259045"/>
    <xdr:sp macro="" textlink="">
      <xdr:nvSpPr>
        <xdr:cNvPr id="141" name="テキスト ボックス 140"/>
        <xdr:cNvSpPr txBox="1"/>
      </xdr:nvSpPr>
      <xdr:spPr>
        <a:xfrm>
          <a:off x="3497795" y="94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64127</xdr:rowOff>
    </xdr:from>
    <xdr:to>
      <xdr:col>15</xdr:col>
      <xdr:colOff>101600</xdr:colOff>
      <xdr:row>56</xdr:row>
      <xdr:rowOff>165727</xdr:rowOff>
    </xdr:to>
    <xdr:sp macro="" textlink="">
      <xdr:nvSpPr>
        <xdr:cNvPr id="142" name="楕円 141"/>
        <xdr:cNvSpPr/>
      </xdr:nvSpPr>
      <xdr:spPr>
        <a:xfrm>
          <a:off x="2857500" y="96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10804</xdr:rowOff>
    </xdr:from>
    <xdr:ext cx="599010" cy="259045"/>
    <xdr:sp macro="" textlink="">
      <xdr:nvSpPr>
        <xdr:cNvPr id="143" name="テキスト ボックス 142"/>
        <xdr:cNvSpPr txBox="1"/>
      </xdr:nvSpPr>
      <xdr:spPr>
        <a:xfrm>
          <a:off x="2608795" y="944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125240</xdr:rowOff>
    </xdr:from>
    <xdr:to>
      <xdr:col>10</xdr:col>
      <xdr:colOff>165100</xdr:colOff>
      <xdr:row>56</xdr:row>
      <xdr:rowOff>55390</xdr:rowOff>
    </xdr:to>
    <xdr:sp macro="" textlink="">
      <xdr:nvSpPr>
        <xdr:cNvPr id="144" name="楕円 143"/>
        <xdr:cNvSpPr/>
      </xdr:nvSpPr>
      <xdr:spPr>
        <a:xfrm>
          <a:off x="1968500" y="95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71917</xdr:rowOff>
    </xdr:from>
    <xdr:ext cx="599010" cy="259045"/>
    <xdr:sp macro="" textlink="">
      <xdr:nvSpPr>
        <xdr:cNvPr id="145" name="テキスト ボックス 144"/>
        <xdr:cNvSpPr txBox="1"/>
      </xdr:nvSpPr>
      <xdr:spPr>
        <a:xfrm>
          <a:off x="1719795" y="933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143108</xdr:rowOff>
    </xdr:from>
    <xdr:to>
      <xdr:col>6</xdr:col>
      <xdr:colOff>38100</xdr:colOff>
      <xdr:row>56</xdr:row>
      <xdr:rowOff>73258</xdr:rowOff>
    </xdr:to>
    <xdr:sp macro="" textlink="">
      <xdr:nvSpPr>
        <xdr:cNvPr id="146" name="楕円 145"/>
        <xdr:cNvSpPr/>
      </xdr:nvSpPr>
      <xdr:spPr>
        <a:xfrm>
          <a:off x="1079500" y="95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89785</xdr:rowOff>
    </xdr:from>
    <xdr:ext cx="599010" cy="259045"/>
    <xdr:sp macro="" textlink="">
      <xdr:nvSpPr>
        <xdr:cNvPr id="147" name="テキスト ボックス 146"/>
        <xdr:cNvSpPr txBox="1"/>
      </xdr:nvSpPr>
      <xdr:spPr>
        <a:xfrm>
          <a:off x="830795" y="934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113847</xdr:rowOff>
    </xdr:from>
    <xdr:to>
      <xdr:col>24</xdr:col>
      <xdr:colOff>63500</xdr:colOff>
      <xdr:row>70</xdr:row>
      <xdr:rowOff>160263</xdr:rowOff>
    </xdr:to>
    <xdr:cxnSp macro="">
      <xdr:nvCxnSpPr>
        <xdr:cNvPr id="179" name="直線コネクタ 178"/>
        <xdr:cNvCxnSpPr/>
      </xdr:nvCxnSpPr>
      <xdr:spPr>
        <a:xfrm>
          <a:off x="3797300" y="12115347"/>
          <a:ext cx="838200" cy="4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113847</xdr:rowOff>
    </xdr:from>
    <xdr:to>
      <xdr:col>19</xdr:col>
      <xdr:colOff>177800</xdr:colOff>
      <xdr:row>70</xdr:row>
      <xdr:rowOff>135890</xdr:rowOff>
    </xdr:to>
    <xdr:cxnSp macro="">
      <xdr:nvCxnSpPr>
        <xdr:cNvPr id="182" name="直線コネクタ 181"/>
        <xdr:cNvCxnSpPr/>
      </xdr:nvCxnSpPr>
      <xdr:spPr>
        <a:xfrm flipV="1">
          <a:off x="2908300" y="12115347"/>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4" name="テキスト ボックス 183"/>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135890</xdr:rowOff>
    </xdr:from>
    <xdr:to>
      <xdr:col>15</xdr:col>
      <xdr:colOff>50800</xdr:colOff>
      <xdr:row>71</xdr:row>
      <xdr:rowOff>66112</xdr:rowOff>
    </xdr:to>
    <xdr:cxnSp macro="">
      <xdr:nvCxnSpPr>
        <xdr:cNvPr id="185" name="直線コネクタ 184"/>
        <xdr:cNvCxnSpPr/>
      </xdr:nvCxnSpPr>
      <xdr:spPr>
        <a:xfrm flipV="1">
          <a:off x="2019300" y="12137390"/>
          <a:ext cx="889000" cy="10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66112</xdr:rowOff>
    </xdr:from>
    <xdr:to>
      <xdr:col>10</xdr:col>
      <xdr:colOff>114300</xdr:colOff>
      <xdr:row>72</xdr:row>
      <xdr:rowOff>76204</xdr:rowOff>
    </xdr:to>
    <xdr:cxnSp macro="">
      <xdr:nvCxnSpPr>
        <xdr:cNvPr id="188" name="直線コネクタ 187"/>
        <xdr:cNvCxnSpPr/>
      </xdr:nvCxnSpPr>
      <xdr:spPr>
        <a:xfrm flipV="1">
          <a:off x="1130300" y="12239062"/>
          <a:ext cx="889000" cy="18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109463</xdr:rowOff>
    </xdr:from>
    <xdr:to>
      <xdr:col>24</xdr:col>
      <xdr:colOff>114300</xdr:colOff>
      <xdr:row>71</xdr:row>
      <xdr:rowOff>39613</xdr:rowOff>
    </xdr:to>
    <xdr:sp macro="" textlink="">
      <xdr:nvSpPr>
        <xdr:cNvPr id="198" name="楕円 197"/>
        <xdr:cNvSpPr/>
      </xdr:nvSpPr>
      <xdr:spPr>
        <a:xfrm>
          <a:off x="4584700" y="12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62490</xdr:rowOff>
    </xdr:from>
    <xdr:ext cx="599010" cy="259045"/>
    <xdr:sp macro="" textlink="">
      <xdr:nvSpPr>
        <xdr:cNvPr id="199" name="民生費該当値テキスト"/>
        <xdr:cNvSpPr txBox="1"/>
      </xdr:nvSpPr>
      <xdr:spPr>
        <a:xfrm>
          <a:off x="4686300" y="1206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63047</xdr:rowOff>
    </xdr:from>
    <xdr:to>
      <xdr:col>20</xdr:col>
      <xdr:colOff>38100</xdr:colOff>
      <xdr:row>70</xdr:row>
      <xdr:rowOff>164647</xdr:rowOff>
    </xdr:to>
    <xdr:sp macro="" textlink="">
      <xdr:nvSpPr>
        <xdr:cNvPr id="200" name="楕円 199"/>
        <xdr:cNvSpPr/>
      </xdr:nvSpPr>
      <xdr:spPr>
        <a:xfrm>
          <a:off x="3746500" y="12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9724</xdr:rowOff>
    </xdr:from>
    <xdr:ext cx="599010" cy="259045"/>
    <xdr:sp macro="" textlink="">
      <xdr:nvSpPr>
        <xdr:cNvPr id="201" name="テキスト ボックス 200"/>
        <xdr:cNvSpPr txBox="1"/>
      </xdr:nvSpPr>
      <xdr:spPr>
        <a:xfrm>
          <a:off x="3497795" y="1183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85090</xdr:rowOff>
    </xdr:from>
    <xdr:to>
      <xdr:col>15</xdr:col>
      <xdr:colOff>101600</xdr:colOff>
      <xdr:row>71</xdr:row>
      <xdr:rowOff>15240</xdr:rowOff>
    </xdr:to>
    <xdr:sp macro="" textlink="">
      <xdr:nvSpPr>
        <xdr:cNvPr id="202" name="楕円 201"/>
        <xdr:cNvSpPr/>
      </xdr:nvSpPr>
      <xdr:spPr>
        <a:xfrm>
          <a:off x="2857500" y="120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31767</xdr:rowOff>
    </xdr:from>
    <xdr:ext cx="599010" cy="259045"/>
    <xdr:sp macro="" textlink="">
      <xdr:nvSpPr>
        <xdr:cNvPr id="203" name="テキスト ボックス 202"/>
        <xdr:cNvSpPr txBox="1"/>
      </xdr:nvSpPr>
      <xdr:spPr>
        <a:xfrm>
          <a:off x="2608795" y="1186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15312</xdr:rowOff>
    </xdr:from>
    <xdr:to>
      <xdr:col>10</xdr:col>
      <xdr:colOff>165100</xdr:colOff>
      <xdr:row>71</xdr:row>
      <xdr:rowOff>116912</xdr:rowOff>
    </xdr:to>
    <xdr:sp macro="" textlink="">
      <xdr:nvSpPr>
        <xdr:cNvPr id="204" name="楕円 203"/>
        <xdr:cNvSpPr/>
      </xdr:nvSpPr>
      <xdr:spPr>
        <a:xfrm>
          <a:off x="1968500" y="121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133439</xdr:rowOff>
    </xdr:from>
    <xdr:ext cx="599010" cy="259045"/>
    <xdr:sp macro="" textlink="">
      <xdr:nvSpPr>
        <xdr:cNvPr id="205" name="テキスト ボックス 204"/>
        <xdr:cNvSpPr txBox="1"/>
      </xdr:nvSpPr>
      <xdr:spPr>
        <a:xfrm>
          <a:off x="1719795" y="1196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25404</xdr:rowOff>
    </xdr:from>
    <xdr:to>
      <xdr:col>6</xdr:col>
      <xdr:colOff>38100</xdr:colOff>
      <xdr:row>72</xdr:row>
      <xdr:rowOff>127004</xdr:rowOff>
    </xdr:to>
    <xdr:sp macro="" textlink="">
      <xdr:nvSpPr>
        <xdr:cNvPr id="206" name="楕円 205"/>
        <xdr:cNvSpPr/>
      </xdr:nvSpPr>
      <xdr:spPr>
        <a:xfrm>
          <a:off x="1079500" y="123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143531</xdr:rowOff>
    </xdr:from>
    <xdr:ext cx="599010" cy="259045"/>
    <xdr:sp macro="" textlink="">
      <xdr:nvSpPr>
        <xdr:cNvPr id="207" name="テキスト ボックス 206"/>
        <xdr:cNvSpPr txBox="1"/>
      </xdr:nvSpPr>
      <xdr:spPr>
        <a:xfrm>
          <a:off x="830795" y="1214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12903</xdr:rowOff>
    </xdr:from>
    <xdr:to>
      <xdr:col>24</xdr:col>
      <xdr:colOff>63500</xdr:colOff>
      <xdr:row>92</xdr:row>
      <xdr:rowOff>79730</xdr:rowOff>
    </xdr:to>
    <xdr:cxnSp macro="">
      <xdr:nvCxnSpPr>
        <xdr:cNvPr id="237" name="直線コネクタ 236"/>
        <xdr:cNvCxnSpPr/>
      </xdr:nvCxnSpPr>
      <xdr:spPr>
        <a:xfrm flipV="1">
          <a:off x="3797300" y="15614853"/>
          <a:ext cx="838200" cy="2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79730</xdr:rowOff>
    </xdr:from>
    <xdr:to>
      <xdr:col>19</xdr:col>
      <xdr:colOff>177800</xdr:colOff>
      <xdr:row>92</xdr:row>
      <xdr:rowOff>101155</xdr:rowOff>
    </xdr:to>
    <xdr:cxnSp macro="">
      <xdr:nvCxnSpPr>
        <xdr:cNvPr id="240" name="直線コネクタ 239"/>
        <xdr:cNvCxnSpPr/>
      </xdr:nvCxnSpPr>
      <xdr:spPr>
        <a:xfrm flipV="1">
          <a:off x="2908300" y="15853130"/>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42" name="テキスト ボックス 241"/>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101155</xdr:rowOff>
    </xdr:from>
    <xdr:to>
      <xdr:col>15</xdr:col>
      <xdr:colOff>50800</xdr:colOff>
      <xdr:row>93</xdr:row>
      <xdr:rowOff>73267</xdr:rowOff>
    </xdr:to>
    <xdr:cxnSp macro="">
      <xdr:nvCxnSpPr>
        <xdr:cNvPr id="243" name="直線コネクタ 242"/>
        <xdr:cNvCxnSpPr/>
      </xdr:nvCxnSpPr>
      <xdr:spPr>
        <a:xfrm flipV="1">
          <a:off x="2019300" y="15874555"/>
          <a:ext cx="889000" cy="1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5" name="テキスト ボックス 244"/>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73267</xdr:rowOff>
    </xdr:from>
    <xdr:to>
      <xdr:col>10</xdr:col>
      <xdr:colOff>114300</xdr:colOff>
      <xdr:row>93</xdr:row>
      <xdr:rowOff>152958</xdr:rowOff>
    </xdr:to>
    <xdr:cxnSp macro="">
      <xdr:nvCxnSpPr>
        <xdr:cNvPr id="246" name="直線コネクタ 245"/>
        <xdr:cNvCxnSpPr/>
      </xdr:nvCxnSpPr>
      <xdr:spPr>
        <a:xfrm flipV="1">
          <a:off x="1130300" y="16018117"/>
          <a:ext cx="889000" cy="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137622</xdr:rowOff>
    </xdr:from>
    <xdr:ext cx="534377" cy="259045"/>
    <xdr:sp macro="" textlink="">
      <xdr:nvSpPr>
        <xdr:cNvPr id="250" name="テキスト ボックス 249"/>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133553</xdr:rowOff>
    </xdr:from>
    <xdr:to>
      <xdr:col>24</xdr:col>
      <xdr:colOff>114300</xdr:colOff>
      <xdr:row>91</xdr:row>
      <xdr:rowOff>63703</xdr:rowOff>
    </xdr:to>
    <xdr:sp macro="" textlink="">
      <xdr:nvSpPr>
        <xdr:cNvPr id="256" name="楕円 255"/>
        <xdr:cNvSpPr/>
      </xdr:nvSpPr>
      <xdr:spPr>
        <a:xfrm>
          <a:off x="4584700" y="155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86580</xdr:rowOff>
    </xdr:from>
    <xdr:ext cx="599010" cy="259045"/>
    <xdr:sp macro="" textlink="">
      <xdr:nvSpPr>
        <xdr:cNvPr id="257" name="衛生費該当値テキスト"/>
        <xdr:cNvSpPr txBox="1"/>
      </xdr:nvSpPr>
      <xdr:spPr>
        <a:xfrm>
          <a:off x="4686300" y="1551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28930</xdr:rowOff>
    </xdr:from>
    <xdr:to>
      <xdr:col>20</xdr:col>
      <xdr:colOff>38100</xdr:colOff>
      <xdr:row>92</xdr:row>
      <xdr:rowOff>130530</xdr:rowOff>
    </xdr:to>
    <xdr:sp macro="" textlink="">
      <xdr:nvSpPr>
        <xdr:cNvPr id="258" name="楕円 257"/>
        <xdr:cNvSpPr/>
      </xdr:nvSpPr>
      <xdr:spPr>
        <a:xfrm>
          <a:off x="3746500" y="158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147057</xdr:rowOff>
    </xdr:from>
    <xdr:ext cx="599010" cy="259045"/>
    <xdr:sp macro="" textlink="">
      <xdr:nvSpPr>
        <xdr:cNvPr id="259" name="テキスト ボックス 258"/>
        <xdr:cNvSpPr txBox="1"/>
      </xdr:nvSpPr>
      <xdr:spPr>
        <a:xfrm>
          <a:off x="3497795" y="1557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50355</xdr:rowOff>
    </xdr:from>
    <xdr:to>
      <xdr:col>15</xdr:col>
      <xdr:colOff>101600</xdr:colOff>
      <xdr:row>92</xdr:row>
      <xdr:rowOff>151955</xdr:rowOff>
    </xdr:to>
    <xdr:sp macro="" textlink="">
      <xdr:nvSpPr>
        <xdr:cNvPr id="260" name="楕円 259"/>
        <xdr:cNvSpPr/>
      </xdr:nvSpPr>
      <xdr:spPr>
        <a:xfrm>
          <a:off x="2857500" y="158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168482</xdr:rowOff>
    </xdr:from>
    <xdr:ext cx="599010" cy="259045"/>
    <xdr:sp macro="" textlink="">
      <xdr:nvSpPr>
        <xdr:cNvPr id="261" name="テキスト ボックス 260"/>
        <xdr:cNvSpPr txBox="1"/>
      </xdr:nvSpPr>
      <xdr:spPr>
        <a:xfrm>
          <a:off x="2608795" y="1559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22467</xdr:rowOff>
    </xdr:from>
    <xdr:to>
      <xdr:col>10</xdr:col>
      <xdr:colOff>165100</xdr:colOff>
      <xdr:row>93</xdr:row>
      <xdr:rowOff>124067</xdr:rowOff>
    </xdr:to>
    <xdr:sp macro="" textlink="">
      <xdr:nvSpPr>
        <xdr:cNvPr id="262" name="楕円 261"/>
        <xdr:cNvSpPr/>
      </xdr:nvSpPr>
      <xdr:spPr>
        <a:xfrm>
          <a:off x="1968500" y="159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140594</xdr:rowOff>
    </xdr:from>
    <xdr:ext cx="599010" cy="259045"/>
    <xdr:sp macro="" textlink="">
      <xdr:nvSpPr>
        <xdr:cNvPr id="263" name="テキスト ボックス 262"/>
        <xdr:cNvSpPr txBox="1"/>
      </xdr:nvSpPr>
      <xdr:spPr>
        <a:xfrm>
          <a:off x="1719795" y="1574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102158</xdr:rowOff>
    </xdr:from>
    <xdr:to>
      <xdr:col>6</xdr:col>
      <xdr:colOff>38100</xdr:colOff>
      <xdr:row>94</xdr:row>
      <xdr:rowOff>32308</xdr:rowOff>
    </xdr:to>
    <xdr:sp macro="" textlink="">
      <xdr:nvSpPr>
        <xdr:cNvPr id="264" name="楕円 263"/>
        <xdr:cNvSpPr/>
      </xdr:nvSpPr>
      <xdr:spPr>
        <a:xfrm>
          <a:off x="1079500" y="160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48835</xdr:rowOff>
    </xdr:from>
    <xdr:ext cx="599010" cy="259045"/>
    <xdr:sp macro="" textlink="">
      <xdr:nvSpPr>
        <xdr:cNvPr id="265" name="テキスト ボックス 264"/>
        <xdr:cNvSpPr txBox="1"/>
      </xdr:nvSpPr>
      <xdr:spPr>
        <a:xfrm>
          <a:off x="830795" y="1582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151816</xdr:rowOff>
    </xdr:from>
    <xdr:to>
      <xdr:col>55</xdr:col>
      <xdr:colOff>0</xdr:colOff>
      <xdr:row>58</xdr:row>
      <xdr:rowOff>2483</xdr:rowOff>
    </xdr:to>
    <xdr:cxnSp macro="">
      <xdr:nvCxnSpPr>
        <xdr:cNvPr id="351" name="直線コネクタ 350"/>
        <xdr:cNvCxnSpPr/>
      </xdr:nvCxnSpPr>
      <xdr:spPr>
        <a:xfrm flipV="1">
          <a:off x="9639300" y="9924466"/>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2483</xdr:rowOff>
    </xdr:from>
    <xdr:to>
      <xdr:col>50</xdr:col>
      <xdr:colOff>114300</xdr:colOff>
      <xdr:row>58</xdr:row>
      <xdr:rowOff>12160</xdr:rowOff>
    </xdr:to>
    <xdr:cxnSp macro="">
      <xdr:nvCxnSpPr>
        <xdr:cNvPr id="354" name="直線コネクタ 353"/>
        <xdr:cNvCxnSpPr/>
      </xdr:nvCxnSpPr>
      <xdr:spPr>
        <a:xfrm flipV="1">
          <a:off x="8750300" y="9946583"/>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169014</xdr:rowOff>
    </xdr:from>
    <xdr:to>
      <xdr:col>45</xdr:col>
      <xdr:colOff>177800</xdr:colOff>
      <xdr:row>58</xdr:row>
      <xdr:rowOff>12160</xdr:rowOff>
    </xdr:to>
    <xdr:cxnSp macro="">
      <xdr:nvCxnSpPr>
        <xdr:cNvPr id="357" name="直線コネクタ 356"/>
        <xdr:cNvCxnSpPr/>
      </xdr:nvCxnSpPr>
      <xdr:spPr>
        <a:xfrm>
          <a:off x="7861300" y="9941664"/>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130384</xdr:rowOff>
    </xdr:from>
    <xdr:to>
      <xdr:col>41</xdr:col>
      <xdr:colOff>50800</xdr:colOff>
      <xdr:row>57</xdr:row>
      <xdr:rowOff>169014</xdr:rowOff>
    </xdr:to>
    <xdr:cxnSp macro="">
      <xdr:nvCxnSpPr>
        <xdr:cNvPr id="360" name="直線コネクタ 359"/>
        <xdr:cNvCxnSpPr/>
      </xdr:nvCxnSpPr>
      <xdr:spPr>
        <a:xfrm>
          <a:off x="6972300" y="9903034"/>
          <a:ext cx="889000" cy="3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2" name="テキスト ボックス 361"/>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51954</xdr:rowOff>
    </xdr:from>
    <xdr:ext cx="534377" cy="259045"/>
    <xdr:sp macro="" textlink="">
      <xdr:nvSpPr>
        <xdr:cNvPr id="364" name="テキスト ボックス 363"/>
        <xdr:cNvSpPr txBox="1"/>
      </xdr:nvSpPr>
      <xdr:spPr>
        <a:xfrm>
          <a:off x="6705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101016</xdr:rowOff>
    </xdr:from>
    <xdr:to>
      <xdr:col>55</xdr:col>
      <xdr:colOff>50800</xdr:colOff>
      <xdr:row>58</xdr:row>
      <xdr:rowOff>31166</xdr:rowOff>
    </xdr:to>
    <xdr:sp macro="" textlink="">
      <xdr:nvSpPr>
        <xdr:cNvPr id="370" name="楕円 369"/>
        <xdr:cNvSpPr/>
      </xdr:nvSpPr>
      <xdr:spPr>
        <a:xfrm>
          <a:off x="10426700" y="98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79443</xdr:rowOff>
    </xdr:from>
    <xdr:ext cx="534377" cy="259045"/>
    <xdr:sp macro="" textlink="">
      <xdr:nvSpPr>
        <xdr:cNvPr id="371" name="農林水産業費該当値テキスト"/>
        <xdr:cNvSpPr txBox="1"/>
      </xdr:nvSpPr>
      <xdr:spPr>
        <a:xfrm>
          <a:off x="10528300" y="98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123133</xdr:rowOff>
    </xdr:from>
    <xdr:to>
      <xdr:col>50</xdr:col>
      <xdr:colOff>165100</xdr:colOff>
      <xdr:row>58</xdr:row>
      <xdr:rowOff>53283</xdr:rowOff>
    </xdr:to>
    <xdr:sp macro="" textlink="">
      <xdr:nvSpPr>
        <xdr:cNvPr id="372" name="楕円 371"/>
        <xdr:cNvSpPr/>
      </xdr:nvSpPr>
      <xdr:spPr>
        <a:xfrm>
          <a:off x="9588500" y="98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44410</xdr:rowOff>
    </xdr:from>
    <xdr:ext cx="534377" cy="259045"/>
    <xdr:sp macro="" textlink="">
      <xdr:nvSpPr>
        <xdr:cNvPr id="373" name="テキスト ボックス 372"/>
        <xdr:cNvSpPr txBox="1"/>
      </xdr:nvSpPr>
      <xdr:spPr>
        <a:xfrm>
          <a:off x="9372111" y="998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132810</xdr:rowOff>
    </xdr:from>
    <xdr:to>
      <xdr:col>46</xdr:col>
      <xdr:colOff>38100</xdr:colOff>
      <xdr:row>58</xdr:row>
      <xdr:rowOff>62960</xdr:rowOff>
    </xdr:to>
    <xdr:sp macro="" textlink="">
      <xdr:nvSpPr>
        <xdr:cNvPr id="374" name="楕円 373"/>
        <xdr:cNvSpPr/>
      </xdr:nvSpPr>
      <xdr:spPr>
        <a:xfrm>
          <a:off x="8699500" y="99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54087</xdr:rowOff>
    </xdr:from>
    <xdr:ext cx="534377" cy="259045"/>
    <xdr:sp macro="" textlink="">
      <xdr:nvSpPr>
        <xdr:cNvPr id="375" name="テキスト ボックス 374"/>
        <xdr:cNvSpPr txBox="1"/>
      </xdr:nvSpPr>
      <xdr:spPr>
        <a:xfrm>
          <a:off x="8483111" y="999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118214</xdr:rowOff>
    </xdr:from>
    <xdr:to>
      <xdr:col>41</xdr:col>
      <xdr:colOff>101600</xdr:colOff>
      <xdr:row>58</xdr:row>
      <xdr:rowOff>48364</xdr:rowOff>
    </xdr:to>
    <xdr:sp macro="" textlink="">
      <xdr:nvSpPr>
        <xdr:cNvPr id="376" name="楕円 375"/>
        <xdr:cNvSpPr/>
      </xdr:nvSpPr>
      <xdr:spPr>
        <a:xfrm>
          <a:off x="7810500" y="989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64891</xdr:rowOff>
    </xdr:from>
    <xdr:ext cx="534377" cy="259045"/>
    <xdr:sp macro="" textlink="">
      <xdr:nvSpPr>
        <xdr:cNvPr id="377" name="テキスト ボックス 376"/>
        <xdr:cNvSpPr txBox="1"/>
      </xdr:nvSpPr>
      <xdr:spPr>
        <a:xfrm>
          <a:off x="7594111" y="966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79584</xdr:rowOff>
    </xdr:from>
    <xdr:to>
      <xdr:col>36</xdr:col>
      <xdr:colOff>165100</xdr:colOff>
      <xdr:row>58</xdr:row>
      <xdr:rowOff>9734</xdr:rowOff>
    </xdr:to>
    <xdr:sp macro="" textlink="">
      <xdr:nvSpPr>
        <xdr:cNvPr id="378" name="楕円 377"/>
        <xdr:cNvSpPr/>
      </xdr:nvSpPr>
      <xdr:spPr>
        <a:xfrm>
          <a:off x="6921500" y="98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26261</xdr:rowOff>
    </xdr:from>
    <xdr:ext cx="534377" cy="259045"/>
    <xdr:sp macro="" textlink="">
      <xdr:nvSpPr>
        <xdr:cNvPr id="379" name="テキスト ボックス 378"/>
        <xdr:cNvSpPr txBox="1"/>
      </xdr:nvSpPr>
      <xdr:spPr>
        <a:xfrm>
          <a:off x="6705111" y="96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112189</xdr:rowOff>
    </xdr:from>
    <xdr:to>
      <xdr:col>55</xdr:col>
      <xdr:colOff>0</xdr:colOff>
      <xdr:row>78</xdr:row>
      <xdr:rowOff>128220</xdr:rowOff>
    </xdr:to>
    <xdr:cxnSp macro="">
      <xdr:nvCxnSpPr>
        <xdr:cNvPr id="408" name="直線コネクタ 407"/>
        <xdr:cNvCxnSpPr/>
      </xdr:nvCxnSpPr>
      <xdr:spPr>
        <a:xfrm flipV="1">
          <a:off x="9639300" y="13485289"/>
          <a:ext cx="838200" cy="1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75288</xdr:rowOff>
    </xdr:from>
    <xdr:to>
      <xdr:col>50</xdr:col>
      <xdr:colOff>114300</xdr:colOff>
      <xdr:row>78</xdr:row>
      <xdr:rowOff>128220</xdr:rowOff>
    </xdr:to>
    <xdr:cxnSp macro="">
      <xdr:nvCxnSpPr>
        <xdr:cNvPr id="411" name="直線コネクタ 410"/>
        <xdr:cNvCxnSpPr/>
      </xdr:nvCxnSpPr>
      <xdr:spPr>
        <a:xfrm>
          <a:off x="8750300" y="13448388"/>
          <a:ext cx="889000" cy="5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75288</xdr:rowOff>
    </xdr:from>
    <xdr:to>
      <xdr:col>45</xdr:col>
      <xdr:colOff>177800</xdr:colOff>
      <xdr:row>78</xdr:row>
      <xdr:rowOff>113472</xdr:rowOff>
    </xdr:to>
    <xdr:cxnSp macro="">
      <xdr:nvCxnSpPr>
        <xdr:cNvPr id="414" name="直線コネクタ 413"/>
        <xdr:cNvCxnSpPr/>
      </xdr:nvCxnSpPr>
      <xdr:spPr>
        <a:xfrm flipV="1">
          <a:off x="7861300" y="13448388"/>
          <a:ext cx="889000" cy="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112161</xdr:rowOff>
    </xdr:from>
    <xdr:to>
      <xdr:col>41</xdr:col>
      <xdr:colOff>50800</xdr:colOff>
      <xdr:row>78</xdr:row>
      <xdr:rowOff>113472</xdr:rowOff>
    </xdr:to>
    <xdr:cxnSp macro="">
      <xdr:nvCxnSpPr>
        <xdr:cNvPr id="417" name="直線コネクタ 416"/>
        <xdr:cNvCxnSpPr/>
      </xdr:nvCxnSpPr>
      <xdr:spPr>
        <a:xfrm>
          <a:off x="6972300" y="13485261"/>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9" name="テキスト ボックス 418"/>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1" name="テキスト ボックス 420"/>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61389</xdr:rowOff>
    </xdr:from>
    <xdr:to>
      <xdr:col>55</xdr:col>
      <xdr:colOff>50800</xdr:colOff>
      <xdr:row>78</xdr:row>
      <xdr:rowOff>162989</xdr:rowOff>
    </xdr:to>
    <xdr:sp macro="" textlink="">
      <xdr:nvSpPr>
        <xdr:cNvPr id="427" name="楕円 426"/>
        <xdr:cNvSpPr/>
      </xdr:nvSpPr>
      <xdr:spPr>
        <a:xfrm>
          <a:off x="10426700" y="134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28394</xdr:rowOff>
    </xdr:from>
    <xdr:ext cx="534377" cy="259045"/>
    <xdr:sp macro="" textlink="">
      <xdr:nvSpPr>
        <xdr:cNvPr id="428" name="商工費該当値テキスト"/>
        <xdr:cNvSpPr txBox="1"/>
      </xdr:nvSpPr>
      <xdr:spPr>
        <a:xfrm>
          <a:off x="10528300" y="1340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77420</xdr:rowOff>
    </xdr:from>
    <xdr:to>
      <xdr:col>50</xdr:col>
      <xdr:colOff>165100</xdr:colOff>
      <xdr:row>79</xdr:row>
      <xdr:rowOff>7570</xdr:rowOff>
    </xdr:to>
    <xdr:sp macro="" textlink="">
      <xdr:nvSpPr>
        <xdr:cNvPr id="429" name="楕円 428"/>
        <xdr:cNvSpPr/>
      </xdr:nvSpPr>
      <xdr:spPr>
        <a:xfrm>
          <a:off x="9588500" y="134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24097</xdr:rowOff>
    </xdr:from>
    <xdr:ext cx="534377" cy="259045"/>
    <xdr:sp macro="" textlink="">
      <xdr:nvSpPr>
        <xdr:cNvPr id="430" name="テキスト ボックス 429"/>
        <xdr:cNvSpPr txBox="1"/>
      </xdr:nvSpPr>
      <xdr:spPr>
        <a:xfrm>
          <a:off x="9372111" y="132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24488</xdr:rowOff>
    </xdr:from>
    <xdr:to>
      <xdr:col>46</xdr:col>
      <xdr:colOff>38100</xdr:colOff>
      <xdr:row>78</xdr:row>
      <xdr:rowOff>126088</xdr:rowOff>
    </xdr:to>
    <xdr:sp macro="" textlink="">
      <xdr:nvSpPr>
        <xdr:cNvPr id="431" name="楕円 430"/>
        <xdr:cNvSpPr/>
      </xdr:nvSpPr>
      <xdr:spPr>
        <a:xfrm>
          <a:off x="8699500" y="133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142615</xdr:rowOff>
    </xdr:from>
    <xdr:ext cx="534377" cy="259045"/>
    <xdr:sp macro="" textlink="">
      <xdr:nvSpPr>
        <xdr:cNvPr id="432" name="テキスト ボックス 431"/>
        <xdr:cNvSpPr txBox="1"/>
      </xdr:nvSpPr>
      <xdr:spPr>
        <a:xfrm>
          <a:off x="8483111" y="1317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62672</xdr:rowOff>
    </xdr:from>
    <xdr:to>
      <xdr:col>41</xdr:col>
      <xdr:colOff>101600</xdr:colOff>
      <xdr:row>78</xdr:row>
      <xdr:rowOff>164272</xdr:rowOff>
    </xdr:to>
    <xdr:sp macro="" textlink="">
      <xdr:nvSpPr>
        <xdr:cNvPr id="433" name="楕円 432"/>
        <xdr:cNvSpPr/>
      </xdr:nvSpPr>
      <xdr:spPr>
        <a:xfrm>
          <a:off x="7810500" y="134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9349</xdr:rowOff>
    </xdr:from>
    <xdr:ext cx="534377" cy="259045"/>
    <xdr:sp macro="" textlink="">
      <xdr:nvSpPr>
        <xdr:cNvPr id="434" name="テキスト ボックス 433"/>
        <xdr:cNvSpPr txBox="1"/>
      </xdr:nvSpPr>
      <xdr:spPr>
        <a:xfrm>
          <a:off x="7594111" y="1321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61361</xdr:rowOff>
    </xdr:from>
    <xdr:to>
      <xdr:col>36</xdr:col>
      <xdr:colOff>165100</xdr:colOff>
      <xdr:row>78</xdr:row>
      <xdr:rowOff>162961</xdr:rowOff>
    </xdr:to>
    <xdr:sp macro="" textlink="">
      <xdr:nvSpPr>
        <xdr:cNvPr id="435" name="楕円 434"/>
        <xdr:cNvSpPr/>
      </xdr:nvSpPr>
      <xdr:spPr>
        <a:xfrm>
          <a:off x="6921500" y="134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8038</xdr:rowOff>
    </xdr:from>
    <xdr:ext cx="534377" cy="259045"/>
    <xdr:sp macro="" textlink="">
      <xdr:nvSpPr>
        <xdr:cNvPr id="436" name="テキスト ボックス 435"/>
        <xdr:cNvSpPr txBox="1"/>
      </xdr:nvSpPr>
      <xdr:spPr>
        <a:xfrm>
          <a:off x="6705111" y="132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72296</xdr:rowOff>
    </xdr:from>
    <xdr:to>
      <xdr:col>55</xdr:col>
      <xdr:colOff>0</xdr:colOff>
      <xdr:row>96</xdr:row>
      <xdr:rowOff>120193</xdr:rowOff>
    </xdr:to>
    <xdr:cxnSp macro="">
      <xdr:nvCxnSpPr>
        <xdr:cNvPr id="467" name="直線コネクタ 466"/>
        <xdr:cNvCxnSpPr/>
      </xdr:nvCxnSpPr>
      <xdr:spPr>
        <a:xfrm>
          <a:off x="9639300" y="16531496"/>
          <a:ext cx="8382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72296</xdr:rowOff>
    </xdr:from>
    <xdr:to>
      <xdr:col>50</xdr:col>
      <xdr:colOff>114300</xdr:colOff>
      <xdr:row>96</xdr:row>
      <xdr:rowOff>130828</xdr:rowOff>
    </xdr:to>
    <xdr:cxnSp macro="">
      <xdr:nvCxnSpPr>
        <xdr:cNvPr id="470" name="直線コネクタ 469"/>
        <xdr:cNvCxnSpPr/>
      </xdr:nvCxnSpPr>
      <xdr:spPr>
        <a:xfrm flipV="1">
          <a:off x="8750300" y="16531496"/>
          <a:ext cx="889000" cy="5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130828</xdr:rowOff>
    </xdr:from>
    <xdr:to>
      <xdr:col>45</xdr:col>
      <xdr:colOff>177800</xdr:colOff>
      <xdr:row>97</xdr:row>
      <xdr:rowOff>46355</xdr:rowOff>
    </xdr:to>
    <xdr:cxnSp macro="">
      <xdr:nvCxnSpPr>
        <xdr:cNvPr id="473" name="直線コネクタ 472"/>
        <xdr:cNvCxnSpPr/>
      </xdr:nvCxnSpPr>
      <xdr:spPr>
        <a:xfrm flipV="1">
          <a:off x="7861300" y="16590028"/>
          <a:ext cx="889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133299</xdr:rowOff>
    </xdr:from>
    <xdr:to>
      <xdr:col>41</xdr:col>
      <xdr:colOff>50800</xdr:colOff>
      <xdr:row>97</xdr:row>
      <xdr:rowOff>46355</xdr:rowOff>
    </xdr:to>
    <xdr:cxnSp macro="">
      <xdr:nvCxnSpPr>
        <xdr:cNvPr id="476" name="直線コネクタ 475"/>
        <xdr:cNvCxnSpPr/>
      </xdr:nvCxnSpPr>
      <xdr:spPr>
        <a:xfrm>
          <a:off x="6972300" y="16592499"/>
          <a:ext cx="8890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69393</xdr:rowOff>
    </xdr:from>
    <xdr:to>
      <xdr:col>55</xdr:col>
      <xdr:colOff>50800</xdr:colOff>
      <xdr:row>96</xdr:row>
      <xdr:rowOff>170993</xdr:rowOff>
    </xdr:to>
    <xdr:sp macro="" textlink="">
      <xdr:nvSpPr>
        <xdr:cNvPr id="486" name="楕円 485"/>
        <xdr:cNvSpPr/>
      </xdr:nvSpPr>
      <xdr:spPr>
        <a:xfrm>
          <a:off x="10426700" y="165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47820</xdr:rowOff>
    </xdr:from>
    <xdr:ext cx="534377" cy="259045"/>
    <xdr:sp macro="" textlink="">
      <xdr:nvSpPr>
        <xdr:cNvPr id="487" name="土木費該当値テキスト"/>
        <xdr:cNvSpPr txBox="1"/>
      </xdr:nvSpPr>
      <xdr:spPr>
        <a:xfrm>
          <a:off x="10528300" y="165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21496</xdr:rowOff>
    </xdr:from>
    <xdr:to>
      <xdr:col>50</xdr:col>
      <xdr:colOff>165100</xdr:colOff>
      <xdr:row>96</xdr:row>
      <xdr:rowOff>123096</xdr:rowOff>
    </xdr:to>
    <xdr:sp macro="" textlink="">
      <xdr:nvSpPr>
        <xdr:cNvPr id="488" name="楕円 487"/>
        <xdr:cNvSpPr/>
      </xdr:nvSpPr>
      <xdr:spPr>
        <a:xfrm>
          <a:off x="9588500" y="164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114223</xdr:rowOff>
    </xdr:from>
    <xdr:ext cx="534377" cy="259045"/>
    <xdr:sp macro="" textlink="">
      <xdr:nvSpPr>
        <xdr:cNvPr id="489" name="テキスト ボックス 488"/>
        <xdr:cNvSpPr txBox="1"/>
      </xdr:nvSpPr>
      <xdr:spPr>
        <a:xfrm>
          <a:off x="9372111" y="165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80028</xdr:rowOff>
    </xdr:from>
    <xdr:to>
      <xdr:col>46</xdr:col>
      <xdr:colOff>38100</xdr:colOff>
      <xdr:row>97</xdr:row>
      <xdr:rowOff>10178</xdr:rowOff>
    </xdr:to>
    <xdr:sp macro="" textlink="">
      <xdr:nvSpPr>
        <xdr:cNvPr id="490" name="楕円 489"/>
        <xdr:cNvSpPr/>
      </xdr:nvSpPr>
      <xdr:spPr>
        <a:xfrm>
          <a:off x="8699500" y="1653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1305</xdr:rowOff>
    </xdr:from>
    <xdr:ext cx="534377" cy="259045"/>
    <xdr:sp macro="" textlink="">
      <xdr:nvSpPr>
        <xdr:cNvPr id="491" name="テキスト ボックス 490"/>
        <xdr:cNvSpPr txBox="1"/>
      </xdr:nvSpPr>
      <xdr:spPr>
        <a:xfrm>
          <a:off x="8483111" y="166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167005</xdr:rowOff>
    </xdr:from>
    <xdr:to>
      <xdr:col>41</xdr:col>
      <xdr:colOff>101600</xdr:colOff>
      <xdr:row>97</xdr:row>
      <xdr:rowOff>97155</xdr:rowOff>
    </xdr:to>
    <xdr:sp macro="" textlink="">
      <xdr:nvSpPr>
        <xdr:cNvPr id="492" name="楕円 491"/>
        <xdr:cNvSpPr/>
      </xdr:nvSpPr>
      <xdr:spPr>
        <a:xfrm>
          <a:off x="7810500" y="166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88282</xdr:rowOff>
    </xdr:from>
    <xdr:ext cx="534377" cy="259045"/>
    <xdr:sp macro="" textlink="">
      <xdr:nvSpPr>
        <xdr:cNvPr id="493" name="テキスト ボックス 492"/>
        <xdr:cNvSpPr txBox="1"/>
      </xdr:nvSpPr>
      <xdr:spPr>
        <a:xfrm>
          <a:off x="7594111" y="167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82499</xdr:rowOff>
    </xdr:from>
    <xdr:to>
      <xdr:col>36</xdr:col>
      <xdr:colOff>165100</xdr:colOff>
      <xdr:row>97</xdr:row>
      <xdr:rowOff>12649</xdr:rowOff>
    </xdr:to>
    <xdr:sp macro="" textlink="">
      <xdr:nvSpPr>
        <xdr:cNvPr id="494" name="楕円 493"/>
        <xdr:cNvSpPr/>
      </xdr:nvSpPr>
      <xdr:spPr>
        <a:xfrm>
          <a:off x="6921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3776</xdr:rowOff>
    </xdr:from>
    <xdr:ext cx="534377" cy="259045"/>
    <xdr:sp macro="" textlink="">
      <xdr:nvSpPr>
        <xdr:cNvPr id="495" name="テキスト ボックス 494"/>
        <xdr:cNvSpPr txBox="1"/>
      </xdr:nvSpPr>
      <xdr:spPr>
        <a:xfrm>
          <a:off x="6705111" y="166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22983</xdr:rowOff>
    </xdr:from>
    <xdr:to>
      <xdr:col>85</xdr:col>
      <xdr:colOff>127000</xdr:colOff>
      <xdr:row>36</xdr:row>
      <xdr:rowOff>52048</xdr:rowOff>
    </xdr:to>
    <xdr:cxnSp macro="">
      <xdr:nvCxnSpPr>
        <xdr:cNvPr id="527" name="直線コネクタ 526"/>
        <xdr:cNvCxnSpPr/>
      </xdr:nvCxnSpPr>
      <xdr:spPr>
        <a:xfrm>
          <a:off x="15481300" y="6195183"/>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22983</xdr:rowOff>
    </xdr:from>
    <xdr:to>
      <xdr:col>81</xdr:col>
      <xdr:colOff>50800</xdr:colOff>
      <xdr:row>36</xdr:row>
      <xdr:rowOff>134573</xdr:rowOff>
    </xdr:to>
    <xdr:cxnSp macro="">
      <xdr:nvCxnSpPr>
        <xdr:cNvPr id="530" name="直線コネクタ 529"/>
        <xdr:cNvCxnSpPr/>
      </xdr:nvCxnSpPr>
      <xdr:spPr>
        <a:xfrm flipV="1">
          <a:off x="14592300" y="6195183"/>
          <a:ext cx="889000" cy="1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134573</xdr:rowOff>
    </xdr:from>
    <xdr:to>
      <xdr:col>76</xdr:col>
      <xdr:colOff>114300</xdr:colOff>
      <xdr:row>36</xdr:row>
      <xdr:rowOff>146754</xdr:rowOff>
    </xdr:to>
    <xdr:cxnSp macro="">
      <xdr:nvCxnSpPr>
        <xdr:cNvPr id="533" name="直線コネクタ 532"/>
        <xdr:cNvCxnSpPr/>
      </xdr:nvCxnSpPr>
      <xdr:spPr>
        <a:xfrm flipV="1">
          <a:off x="13703300" y="6306773"/>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76639</xdr:rowOff>
    </xdr:from>
    <xdr:to>
      <xdr:col>71</xdr:col>
      <xdr:colOff>177800</xdr:colOff>
      <xdr:row>36</xdr:row>
      <xdr:rowOff>146754</xdr:rowOff>
    </xdr:to>
    <xdr:cxnSp macro="">
      <xdr:nvCxnSpPr>
        <xdr:cNvPr id="536" name="直線コネクタ 535"/>
        <xdr:cNvCxnSpPr/>
      </xdr:nvCxnSpPr>
      <xdr:spPr>
        <a:xfrm>
          <a:off x="12814300" y="6248839"/>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8" name="テキスト ボックス 537"/>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164678</xdr:rowOff>
    </xdr:from>
    <xdr:ext cx="534377" cy="259045"/>
    <xdr:sp macro="" textlink="">
      <xdr:nvSpPr>
        <xdr:cNvPr id="540" name="テキスト ボックス 539"/>
        <xdr:cNvSpPr txBox="1"/>
      </xdr:nvSpPr>
      <xdr:spPr>
        <a:xfrm>
          <a:off x="12547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1248</xdr:rowOff>
    </xdr:from>
    <xdr:to>
      <xdr:col>85</xdr:col>
      <xdr:colOff>177800</xdr:colOff>
      <xdr:row>36</xdr:row>
      <xdr:rowOff>102848</xdr:rowOff>
    </xdr:to>
    <xdr:sp macro="" textlink="">
      <xdr:nvSpPr>
        <xdr:cNvPr id="546" name="楕円 545"/>
        <xdr:cNvSpPr/>
      </xdr:nvSpPr>
      <xdr:spPr>
        <a:xfrm>
          <a:off x="16268700" y="61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151125</xdr:rowOff>
    </xdr:from>
    <xdr:ext cx="534377" cy="259045"/>
    <xdr:sp macro="" textlink="">
      <xdr:nvSpPr>
        <xdr:cNvPr id="547" name="消防費該当値テキスト"/>
        <xdr:cNvSpPr txBox="1"/>
      </xdr:nvSpPr>
      <xdr:spPr>
        <a:xfrm>
          <a:off x="16370300" y="61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143633</xdr:rowOff>
    </xdr:from>
    <xdr:to>
      <xdr:col>81</xdr:col>
      <xdr:colOff>101600</xdr:colOff>
      <xdr:row>36</xdr:row>
      <xdr:rowOff>73783</xdr:rowOff>
    </xdr:to>
    <xdr:sp macro="" textlink="">
      <xdr:nvSpPr>
        <xdr:cNvPr id="548" name="楕円 547"/>
        <xdr:cNvSpPr/>
      </xdr:nvSpPr>
      <xdr:spPr>
        <a:xfrm>
          <a:off x="15430500" y="61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64910</xdr:rowOff>
    </xdr:from>
    <xdr:ext cx="534377" cy="259045"/>
    <xdr:sp macro="" textlink="">
      <xdr:nvSpPr>
        <xdr:cNvPr id="549" name="テキスト ボックス 548"/>
        <xdr:cNvSpPr txBox="1"/>
      </xdr:nvSpPr>
      <xdr:spPr>
        <a:xfrm>
          <a:off x="15214111" y="62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83773</xdr:rowOff>
    </xdr:from>
    <xdr:to>
      <xdr:col>76</xdr:col>
      <xdr:colOff>165100</xdr:colOff>
      <xdr:row>37</xdr:row>
      <xdr:rowOff>13923</xdr:rowOff>
    </xdr:to>
    <xdr:sp macro="" textlink="">
      <xdr:nvSpPr>
        <xdr:cNvPr id="550" name="楕円 549"/>
        <xdr:cNvSpPr/>
      </xdr:nvSpPr>
      <xdr:spPr>
        <a:xfrm>
          <a:off x="14541500" y="62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5050</xdr:rowOff>
    </xdr:from>
    <xdr:ext cx="534377" cy="259045"/>
    <xdr:sp macro="" textlink="">
      <xdr:nvSpPr>
        <xdr:cNvPr id="551" name="テキスト ボックス 550"/>
        <xdr:cNvSpPr txBox="1"/>
      </xdr:nvSpPr>
      <xdr:spPr>
        <a:xfrm>
          <a:off x="14325111" y="634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95954</xdr:rowOff>
    </xdr:from>
    <xdr:to>
      <xdr:col>72</xdr:col>
      <xdr:colOff>38100</xdr:colOff>
      <xdr:row>37</xdr:row>
      <xdr:rowOff>26104</xdr:rowOff>
    </xdr:to>
    <xdr:sp macro="" textlink="">
      <xdr:nvSpPr>
        <xdr:cNvPr id="552" name="楕円 551"/>
        <xdr:cNvSpPr/>
      </xdr:nvSpPr>
      <xdr:spPr>
        <a:xfrm>
          <a:off x="13652500" y="62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17231</xdr:rowOff>
    </xdr:from>
    <xdr:ext cx="534377" cy="259045"/>
    <xdr:sp macro="" textlink="">
      <xdr:nvSpPr>
        <xdr:cNvPr id="553" name="テキスト ボックス 552"/>
        <xdr:cNvSpPr txBox="1"/>
      </xdr:nvSpPr>
      <xdr:spPr>
        <a:xfrm>
          <a:off x="13436111" y="63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25839</xdr:rowOff>
    </xdr:from>
    <xdr:to>
      <xdr:col>67</xdr:col>
      <xdr:colOff>101600</xdr:colOff>
      <xdr:row>36</xdr:row>
      <xdr:rowOff>127439</xdr:rowOff>
    </xdr:to>
    <xdr:sp macro="" textlink="">
      <xdr:nvSpPr>
        <xdr:cNvPr id="554" name="楕円 553"/>
        <xdr:cNvSpPr/>
      </xdr:nvSpPr>
      <xdr:spPr>
        <a:xfrm>
          <a:off x="12763500" y="6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143966</xdr:rowOff>
    </xdr:from>
    <xdr:ext cx="534377" cy="259045"/>
    <xdr:sp macro="" textlink="">
      <xdr:nvSpPr>
        <xdr:cNvPr id="555" name="テキスト ボックス 554"/>
        <xdr:cNvSpPr txBox="1"/>
      </xdr:nvSpPr>
      <xdr:spPr>
        <a:xfrm>
          <a:off x="12547111" y="5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48323</xdr:rowOff>
    </xdr:from>
    <xdr:to>
      <xdr:col>85</xdr:col>
      <xdr:colOff>127000</xdr:colOff>
      <xdr:row>57</xdr:row>
      <xdr:rowOff>20777</xdr:rowOff>
    </xdr:to>
    <xdr:cxnSp macro="">
      <xdr:nvCxnSpPr>
        <xdr:cNvPr id="585" name="直線コネクタ 584"/>
        <xdr:cNvCxnSpPr/>
      </xdr:nvCxnSpPr>
      <xdr:spPr>
        <a:xfrm flipV="1">
          <a:off x="15481300" y="9649523"/>
          <a:ext cx="8382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57066</xdr:rowOff>
    </xdr:from>
    <xdr:ext cx="534377" cy="259045"/>
    <xdr:sp macro="" textlink="">
      <xdr:nvSpPr>
        <xdr:cNvPr id="586" name="教育費平均値テキスト"/>
        <xdr:cNvSpPr txBox="1"/>
      </xdr:nvSpPr>
      <xdr:spPr>
        <a:xfrm>
          <a:off x="16370300" y="965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139243</xdr:rowOff>
    </xdr:from>
    <xdr:to>
      <xdr:col>81</xdr:col>
      <xdr:colOff>50800</xdr:colOff>
      <xdr:row>57</xdr:row>
      <xdr:rowOff>20777</xdr:rowOff>
    </xdr:to>
    <xdr:cxnSp macro="">
      <xdr:nvCxnSpPr>
        <xdr:cNvPr id="588" name="直線コネクタ 587"/>
        <xdr:cNvCxnSpPr/>
      </xdr:nvCxnSpPr>
      <xdr:spPr>
        <a:xfrm>
          <a:off x="14592300" y="9740443"/>
          <a:ext cx="889000" cy="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139243</xdr:rowOff>
    </xdr:from>
    <xdr:to>
      <xdr:col>76</xdr:col>
      <xdr:colOff>114300</xdr:colOff>
      <xdr:row>57</xdr:row>
      <xdr:rowOff>53213</xdr:rowOff>
    </xdr:to>
    <xdr:cxnSp macro="">
      <xdr:nvCxnSpPr>
        <xdr:cNvPr id="591" name="直線コネクタ 590"/>
        <xdr:cNvCxnSpPr/>
      </xdr:nvCxnSpPr>
      <xdr:spPr>
        <a:xfrm flipV="1">
          <a:off x="13703300" y="9740443"/>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32313</xdr:rowOff>
    </xdr:from>
    <xdr:ext cx="534377" cy="259045"/>
    <xdr:sp macro="" textlink="">
      <xdr:nvSpPr>
        <xdr:cNvPr id="593" name="テキスト ボックス 592"/>
        <xdr:cNvSpPr txBox="1"/>
      </xdr:nvSpPr>
      <xdr:spPr>
        <a:xfrm>
          <a:off x="14325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124231</xdr:rowOff>
    </xdr:from>
    <xdr:to>
      <xdr:col>71</xdr:col>
      <xdr:colOff>177800</xdr:colOff>
      <xdr:row>57</xdr:row>
      <xdr:rowOff>53213</xdr:rowOff>
    </xdr:to>
    <xdr:cxnSp macro="">
      <xdr:nvCxnSpPr>
        <xdr:cNvPr id="594" name="直線コネクタ 593"/>
        <xdr:cNvCxnSpPr/>
      </xdr:nvCxnSpPr>
      <xdr:spPr>
        <a:xfrm>
          <a:off x="12814300" y="9553981"/>
          <a:ext cx="889000" cy="2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8" name="テキスト ボックス 597"/>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168973</xdr:rowOff>
    </xdr:from>
    <xdr:to>
      <xdr:col>85</xdr:col>
      <xdr:colOff>177800</xdr:colOff>
      <xdr:row>56</xdr:row>
      <xdr:rowOff>99123</xdr:rowOff>
    </xdr:to>
    <xdr:sp macro="" textlink="">
      <xdr:nvSpPr>
        <xdr:cNvPr id="604" name="楕円 603"/>
        <xdr:cNvSpPr/>
      </xdr:nvSpPr>
      <xdr:spPr>
        <a:xfrm>
          <a:off x="16268700" y="95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20400</xdr:rowOff>
    </xdr:from>
    <xdr:ext cx="534377" cy="259045"/>
    <xdr:sp macro="" textlink="">
      <xdr:nvSpPr>
        <xdr:cNvPr id="605" name="教育費該当値テキスト"/>
        <xdr:cNvSpPr txBox="1"/>
      </xdr:nvSpPr>
      <xdr:spPr>
        <a:xfrm>
          <a:off x="16370300" y="94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141427</xdr:rowOff>
    </xdr:from>
    <xdr:to>
      <xdr:col>81</xdr:col>
      <xdr:colOff>101600</xdr:colOff>
      <xdr:row>57</xdr:row>
      <xdr:rowOff>71577</xdr:rowOff>
    </xdr:to>
    <xdr:sp macro="" textlink="">
      <xdr:nvSpPr>
        <xdr:cNvPr id="606" name="楕円 605"/>
        <xdr:cNvSpPr/>
      </xdr:nvSpPr>
      <xdr:spPr>
        <a:xfrm>
          <a:off x="15430500" y="97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62704</xdr:rowOff>
    </xdr:from>
    <xdr:ext cx="534377" cy="259045"/>
    <xdr:sp macro="" textlink="">
      <xdr:nvSpPr>
        <xdr:cNvPr id="607" name="テキスト ボックス 606"/>
        <xdr:cNvSpPr txBox="1"/>
      </xdr:nvSpPr>
      <xdr:spPr>
        <a:xfrm>
          <a:off x="15214111" y="98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88443</xdr:rowOff>
    </xdr:from>
    <xdr:to>
      <xdr:col>76</xdr:col>
      <xdr:colOff>165100</xdr:colOff>
      <xdr:row>57</xdr:row>
      <xdr:rowOff>18593</xdr:rowOff>
    </xdr:to>
    <xdr:sp macro="" textlink="">
      <xdr:nvSpPr>
        <xdr:cNvPr id="608" name="楕円 607"/>
        <xdr:cNvSpPr/>
      </xdr:nvSpPr>
      <xdr:spPr>
        <a:xfrm>
          <a:off x="14541500" y="96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35120</xdr:rowOff>
    </xdr:from>
    <xdr:ext cx="534377" cy="259045"/>
    <xdr:sp macro="" textlink="">
      <xdr:nvSpPr>
        <xdr:cNvPr id="609" name="テキスト ボックス 608"/>
        <xdr:cNvSpPr txBox="1"/>
      </xdr:nvSpPr>
      <xdr:spPr>
        <a:xfrm>
          <a:off x="14325111" y="94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2413</xdr:rowOff>
    </xdr:from>
    <xdr:to>
      <xdr:col>72</xdr:col>
      <xdr:colOff>38100</xdr:colOff>
      <xdr:row>57</xdr:row>
      <xdr:rowOff>104013</xdr:rowOff>
    </xdr:to>
    <xdr:sp macro="" textlink="">
      <xdr:nvSpPr>
        <xdr:cNvPr id="610" name="楕円 609"/>
        <xdr:cNvSpPr/>
      </xdr:nvSpPr>
      <xdr:spPr>
        <a:xfrm>
          <a:off x="13652500" y="97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95140</xdr:rowOff>
    </xdr:from>
    <xdr:ext cx="534377" cy="259045"/>
    <xdr:sp macro="" textlink="">
      <xdr:nvSpPr>
        <xdr:cNvPr id="611" name="テキスト ボックス 610"/>
        <xdr:cNvSpPr txBox="1"/>
      </xdr:nvSpPr>
      <xdr:spPr>
        <a:xfrm>
          <a:off x="13436111" y="98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73431</xdr:rowOff>
    </xdr:from>
    <xdr:to>
      <xdr:col>67</xdr:col>
      <xdr:colOff>101600</xdr:colOff>
      <xdr:row>56</xdr:row>
      <xdr:rowOff>3581</xdr:rowOff>
    </xdr:to>
    <xdr:sp macro="" textlink="">
      <xdr:nvSpPr>
        <xdr:cNvPr id="612" name="楕円 611"/>
        <xdr:cNvSpPr/>
      </xdr:nvSpPr>
      <xdr:spPr>
        <a:xfrm>
          <a:off x="12763500" y="95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20108</xdr:rowOff>
    </xdr:from>
    <xdr:ext cx="534377" cy="259045"/>
    <xdr:sp macro="" textlink="">
      <xdr:nvSpPr>
        <xdr:cNvPr id="613" name="テキスト ボックス 612"/>
        <xdr:cNvSpPr txBox="1"/>
      </xdr:nvSpPr>
      <xdr:spPr>
        <a:xfrm>
          <a:off x="12547111" y="92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73025</xdr:rowOff>
    </xdr:from>
    <xdr:to>
      <xdr:col>85</xdr:col>
      <xdr:colOff>127000</xdr:colOff>
      <xdr:row>79</xdr:row>
      <xdr:rowOff>78609</xdr:rowOff>
    </xdr:to>
    <xdr:cxnSp macro="">
      <xdr:nvCxnSpPr>
        <xdr:cNvPr id="644" name="直線コネクタ 643"/>
        <xdr:cNvCxnSpPr/>
      </xdr:nvCxnSpPr>
      <xdr:spPr>
        <a:xfrm flipV="1">
          <a:off x="15481300" y="13617575"/>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78609</xdr:rowOff>
    </xdr:from>
    <xdr:to>
      <xdr:col>81</xdr:col>
      <xdr:colOff>50800</xdr:colOff>
      <xdr:row>79</xdr:row>
      <xdr:rowOff>98879</xdr:rowOff>
    </xdr:to>
    <xdr:cxnSp macro="">
      <xdr:nvCxnSpPr>
        <xdr:cNvPr id="647" name="直線コネクタ 646"/>
        <xdr:cNvCxnSpPr/>
      </xdr:nvCxnSpPr>
      <xdr:spPr>
        <a:xfrm flipV="1">
          <a:off x="14592300" y="13623159"/>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65808</xdr:rowOff>
    </xdr:from>
    <xdr:to>
      <xdr:col>71</xdr:col>
      <xdr:colOff>177800</xdr:colOff>
      <xdr:row>79</xdr:row>
      <xdr:rowOff>98879</xdr:rowOff>
    </xdr:to>
    <xdr:cxnSp macro="">
      <xdr:nvCxnSpPr>
        <xdr:cNvPr id="653" name="直線コネクタ 652"/>
        <xdr:cNvCxnSpPr/>
      </xdr:nvCxnSpPr>
      <xdr:spPr>
        <a:xfrm>
          <a:off x="12814300" y="13610358"/>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22225</xdr:rowOff>
    </xdr:from>
    <xdr:to>
      <xdr:col>85</xdr:col>
      <xdr:colOff>177800</xdr:colOff>
      <xdr:row>79</xdr:row>
      <xdr:rowOff>123825</xdr:rowOff>
    </xdr:to>
    <xdr:sp macro="" textlink="">
      <xdr:nvSpPr>
        <xdr:cNvPr id="663" name="楕円 662"/>
        <xdr:cNvSpPr/>
      </xdr:nvSpPr>
      <xdr:spPr>
        <a:xfrm>
          <a:off x="162687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115181</xdr:rowOff>
    </xdr:from>
    <xdr:ext cx="469744" cy="259045"/>
    <xdr:sp macro="" textlink="">
      <xdr:nvSpPr>
        <xdr:cNvPr id="664" name="災害復旧費該当値テキスト"/>
        <xdr:cNvSpPr txBox="1"/>
      </xdr:nvSpPr>
      <xdr:spPr>
        <a:xfrm>
          <a:off x="16370300" y="1348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27809</xdr:rowOff>
    </xdr:from>
    <xdr:to>
      <xdr:col>81</xdr:col>
      <xdr:colOff>101600</xdr:colOff>
      <xdr:row>79</xdr:row>
      <xdr:rowOff>129409</xdr:rowOff>
    </xdr:to>
    <xdr:sp macro="" textlink="">
      <xdr:nvSpPr>
        <xdr:cNvPr id="665" name="楕円 664"/>
        <xdr:cNvSpPr/>
      </xdr:nvSpPr>
      <xdr:spPr>
        <a:xfrm>
          <a:off x="15430500" y="135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120536</xdr:rowOff>
    </xdr:from>
    <xdr:ext cx="469744" cy="259045"/>
    <xdr:sp macro="" textlink="">
      <xdr:nvSpPr>
        <xdr:cNvPr id="666" name="テキスト ボックス 665"/>
        <xdr:cNvSpPr txBox="1"/>
      </xdr:nvSpPr>
      <xdr:spPr>
        <a:xfrm>
          <a:off x="15246428" y="1366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8" name="テキスト ボックス 66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15008</xdr:rowOff>
    </xdr:from>
    <xdr:to>
      <xdr:col>67</xdr:col>
      <xdr:colOff>101600</xdr:colOff>
      <xdr:row>79</xdr:row>
      <xdr:rowOff>116608</xdr:rowOff>
    </xdr:to>
    <xdr:sp macro="" textlink="">
      <xdr:nvSpPr>
        <xdr:cNvPr id="671" name="楕円 670"/>
        <xdr:cNvSpPr/>
      </xdr:nvSpPr>
      <xdr:spPr>
        <a:xfrm>
          <a:off x="12763500" y="13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107735</xdr:rowOff>
    </xdr:from>
    <xdr:ext cx="469744" cy="259045"/>
    <xdr:sp macro="" textlink="">
      <xdr:nvSpPr>
        <xdr:cNvPr id="672" name="テキスト ボックス 671"/>
        <xdr:cNvSpPr txBox="1"/>
      </xdr:nvSpPr>
      <xdr:spPr>
        <a:xfrm>
          <a:off x="12579428" y="1365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14264</xdr:rowOff>
    </xdr:from>
    <xdr:to>
      <xdr:col>85</xdr:col>
      <xdr:colOff>127000</xdr:colOff>
      <xdr:row>92</xdr:row>
      <xdr:rowOff>23092</xdr:rowOff>
    </xdr:to>
    <xdr:cxnSp macro="">
      <xdr:nvCxnSpPr>
        <xdr:cNvPr id="703" name="直線コネクタ 702"/>
        <xdr:cNvCxnSpPr/>
      </xdr:nvCxnSpPr>
      <xdr:spPr>
        <a:xfrm flipV="1">
          <a:off x="15481300" y="15787664"/>
          <a:ext cx="8382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4"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155973</xdr:rowOff>
    </xdr:from>
    <xdr:to>
      <xdr:col>81</xdr:col>
      <xdr:colOff>50800</xdr:colOff>
      <xdr:row>92</xdr:row>
      <xdr:rowOff>23092</xdr:rowOff>
    </xdr:to>
    <xdr:cxnSp macro="">
      <xdr:nvCxnSpPr>
        <xdr:cNvPr id="706" name="直線コネクタ 705"/>
        <xdr:cNvCxnSpPr/>
      </xdr:nvCxnSpPr>
      <xdr:spPr>
        <a:xfrm>
          <a:off x="14592300" y="15757923"/>
          <a:ext cx="8890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44689</xdr:rowOff>
    </xdr:from>
    <xdr:to>
      <xdr:col>76</xdr:col>
      <xdr:colOff>114300</xdr:colOff>
      <xdr:row>91</xdr:row>
      <xdr:rowOff>155973</xdr:rowOff>
    </xdr:to>
    <xdr:cxnSp macro="">
      <xdr:nvCxnSpPr>
        <xdr:cNvPr id="709" name="直線コネクタ 708"/>
        <xdr:cNvCxnSpPr/>
      </xdr:nvCxnSpPr>
      <xdr:spPr>
        <a:xfrm>
          <a:off x="13703300" y="15646639"/>
          <a:ext cx="889000" cy="1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44689</xdr:rowOff>
    </xdr:from>
    <xdr:to>
      <xdr:col>71</xdr:col>
      <xdr:colOff>177800</xdr:colOff>
      <xdr:row>91</xdr:row>
      <xdr:rowOff>121140</xdr:rowOff>
    </xdr:to>
    <xdr:cxnSp macro="">
      <xdr:nvCxnSpPr>
        <xdr:cNvPr id="712" name="直線コネクタ 711"/>
        <xdr:cNvCxnSpPr/>
      </xdr:nvCxnSpPr>
      <xdr:spPr>
        <a:xfrm flipV="1">
          <a:off x="12814300" y="15646639"/>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134914</xdr:rowOff>
    </xdr:from>
    <xdr:to>
      <xdr:col>85</xdr:col>
      <xdr:colOff>177800</xdr:colOff>
      <xdr:row>92</xdr:row>
      <xdr:rowOff>65064</xdr:rowOff>
    </xdr:to>
    <xdr:sp macro="" textlink="">
      <xdr:nvSpPr>
        <xdr:cNvPr id="722" name="楕円 721"/>
        <xdr:cNvSpPr/>
      </xdr:nvSpPr>
      <xdr:spPr>
        <a:xfrm>
          <a:off x="16268700" y="157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157791</xdr:rowOff>
    </xdr:from>
    <xdr:ext cx="599010" cy="259045"/>
    <xdr:sp macro="" textlink="">
      <xdr:nvSpPr>
        <xdr:cNvPr id="723" name="公債費該当値テキスト"/>
        <xdr:cNvSpPr txBox="1"/>
      </xdr:nvSpPr>
      <xdr:spPr>
        <a:xfrm>
          <a:off x="16370300" y="1558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143742</xdr:rowOff>
    </xdr:from>
    <xdr:to>
      <xdr:col>81</xdr:col>
      <xdr:colOff>101600</xdr:colOff>
      <xdr:row>92</xdr:row>
      <xdr:rowOff>73892</xdr:rowOff>
    </xdr:to>
    <xdr:sp macro="" textlink="">
      <xdr:nvSpPr>
        <xdr:cNvPr id="724" name="楕円 723"/>
        <xdr:cNvSpPr/>
      </xdr:nvSpPr>
      <xdr:spPr>
        <a:xfrm>
          <a:off x="15430500" y="157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90419</xdr:rowOff>
    </xdr:from>
    <xdr:ext cx="599010" cy="259045"/>
    <xdr:sp macro="" textlink="">
      <xdr:nvSpPr>
        <xdr:cNvPr id="725" name="テキスト ボックス 724"/>
        <xdr:cNvSpPr txBox="1"/>
      </xdr:nvSpPr>
      <xdr:spPr>
        <a:xfrm>
          <a:off x="15181795" y="1552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105173</xdr:rowOff>
    </xdr:from>
    <xdr:to>
      <xdr:col>76</xdr:col>
      <xdr:colOff>165100</xdr:colOff>
      <xdr:row>92</xdr:row>
      <xdr:rowOff>35323</xdr:rowOff>
    </xdr:to>
    <xdr:sp macro="" textlink="">
      <xdr:nvSpPr>
        <xdr:cNvPr id="726" name="楕円 725"/>
        <xdr:cNvSpPr/>
      </xdr:nvSpPr>
      <xdr:spPr>
        <a:xfrm>
          <a:off x="14541500" y="157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51850</xdr:rowOff>
    </xdr:from>
    <xdr:ext cx="599010" cy="259045"/>
    <xdr:sp macro="" textlink="">
      <xdr:nvSpPr>
        <xdr:cNvPr id="727" name="テキスト ボックス 726"/>
        <xdr:cNvSpPr txBox="1"/>
      </xdr:nvSpPr>
      <xdr:spPr>
        <a:xfrm>
          <a:off x="14292795" y="1548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165339</xdr:rowOff>
    </xdr:from>
    <xdr:to>
      <xdr:col>72</xdr:col>
      <xdr:colOff>38100</xdr:colOff>
      <xdr:row>91</xdr:row>
      <xdr:rowOff>95489</xdr:rowOff>
    </xdr:to>
    <xdr:sp macro="" textlink="">
      <xdr:nvSpPr>
        <xdr:cNvPr id="728" name="楕円 727"/>
        <xdr:cNvSpPr/>
      </xdr:nvSpPr>
      <xdr:spPr>
        <a:xfrm>
          <a:off x="13652500" y="155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112016</xdr:rowOff>
    </xdr:from>
    <xdr:ext cx="599010" cy="259045"/>
    <xdr:sp macro="" textlink="">
      <xdr:nvSpPr>
        <xdr:cNvPr id="729" name="テキスト ボックス 728"/>
        <xdr:cNvSpPr txBox="1"/>
      </xdr:nvSpPr>
      <xdr:spPr>
        <a:xfrm>
          <a:off x="13403795" y="1537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70340</xdr:rowOff>
    </xdr:from>
    <xdr:to>
      <xdr:col>67</xdr:col>
      <xdr:colOff>101600</xdr:colOff>
      <xdr:row>92</xdr:row>
      <xdr:rowOff>490</xdr:rowOff>
    </xdr:to>
    <xdr:sp macro="" textlink="">
      <xdr:nvSpPr>
        <xdr:cNvPr id="730" name="楕円 729"/>
        <xdr:cNvSpPr/>
      </xdr:nvSpPr>
      <xdr:spPr>
        <a:xfrm>
          <a:off x="12763500" y="156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17017</xdr:rowOff>
    </xdr:from>
    <xdr:ext cx="599010" cy="259045"/>
    <xdr:sp macro="" textlink="">
      <xdr:nvSpPr>
        <xdr:cNvPr id="731" name="テキスト ボックス 730"/>
        <xdr:cNvSpPr txBox="1"/>
      </xdr:nvSpPr>
      <xdr:spPr>
        <a:xfrm>
          <a:off x="12514795" y="1544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29210</xdr:rowOff>
    </xdr:from>
    <xdr:to>
      <xdr:col>116</xdr:col>
      <xdr:colOff>62864</xdr:colOff>
      <xdr:row>39</xdr:row>
      <xdr:rowOff>44450</xdr:rowOff>
    </xdr:to>
    <xdr:cxnSp macro="">
      <xdr:nvCxnSpPr>
        <xdr:cNvPr id="755" name="直線コネクタ 754"/>
        <xdr:cNvCxnSpPr/>
      </xdr:nvCxnSpPr>
      <xdr:spPr>
        <a:xfrm flipV="1">
          <a:off x="22159595" y="6029960"/>
          <a:ext cx="1269" cy="701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147337</xdr:rowOff>
    </xdr:from>
    <xdr:ext cx="378565" cy="259045"/>
    <xdr:sp macro="" textlink="">
      <xdr:nvSpPr>
        <xdr:cNvPr id="758" name="諸支出金最大値テキスト"/>
        <xdr:cNvSpPr txBox="1"/>
      </xdr:nvSpPr>
      <xdr:spPr>
        <a:xfrm>
          <a:off x="22212300" y="5805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29210</xdr:rowOff>
    </xdr:from>
    <xdr:to>
      <xdr:col>116</xdr:col>
      <xdr:colOff>152400</xdr:colOff>
      <xdr:row>35</xdr:row>
      <xdr:rowOff>29210</xdr:rowOff>
    </xdr:to>
    <xdr:cxnSp macro="">
      <xdr:nvCxnSpPr>
        <xdr:cNvPr id="759" name="直線コネクタ 758"/>
        <xdr:cNvCxnSpPr/>
      </xdr:nvCxnSpPr>
      <xdr:spPr>
        <a:xfrm>
          <a:off x="22072600" y="602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29210</xdr:rowOff>
    </xdr:from>
    <xdr:to>
      <xdr:col>116</xdr:col>
      <xdr:colOff>63500</xdr:colOff>
      <xdr:row>36</xdr:row>
      <xdr:rowOff>4445</xdr:rowOff>
    </xdr:to>
    <xdr:cxnSp macro="">
      <xdr:nvCxnSpPr>
        <xdr:cNvPr id="760" name="直線コネクタ 759"/>
        <xdr:cNvCxnSpPr/>
      </xdr:nvCxnSpPr>
      <xdr:spPr>
        <a:xfrm flipV="1">
          <a:off x="21323300" y="6029960"/>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82567</xdr:rowOff>
    </xdr:from>
    <xdr:ext cx="313932" cy="259045"/>
    <xdr:sp macro="" textlink="">
      <xdr:nvSpPr>
        <xdr:cNvPr id="761" name="諸支出金平均値テキスト"/>
        <xdr:cNvSpPr txBox="1"/>
      </xdr:nvSpPr>
      <xdr:spPr>
        <a:xfrm>
          <a:off x="22212300" y="6597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62" name="フローチャート: 判断 76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13970</xdr:rowOff>
    </xdr:from>
    <xdr:to>
      <xdr:col>111</xdr:col>
      <xdr:colOff>177800</xdr:colOff>
      <xdr:row>36</xdr:row>
      <xdr:rowOff>4445</xdr:rowOff>
    </xdr:to>
    <xdr:cxnSp macro="">
      <xdr:nvCxnSpPr>
        <xdr:cNvPr id="763" name="直線コネクタ 762"/>
        <xdr:cNvCxnSpPr/>
      </xdr:nvCxnSpPr>
      <xdr:spPr>
        <a:xfrm>
          <a:off x="20434300" y="5328920"/>
          <a:ext cx="889000" cy="84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140335</xdr:rowOff>
    </xdr:from>
    <xdr:to>
      <xdr:col>112</xdr:col>
      <xdr:colOff>38100</xdr:colOff>
      <xdr:row>39</xdr:row>
      <xdr:rowOff>70485</xdr:rowOff>
    </xdr:to>
    <xdr:sp macro="" textlink="">
      <xdr:nvSpPr>
        <xdr:cNvPr id="764" name="フローチャート: 判断 763"/>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61612</xdr:rowOff>
    </xdr:from>
    <xdr:ext cx="313932" cy="259045"/>
    <xdr:sp macro="" textlink="">
      <xdr:nvSpPr>
        <xdr:cNvPr id="765" name="テキスト ボックス 764"/>
        <xdr:cNvSpPr txBox="1"/>
      </xdr:nvSpPr>
      <xdr:spPr>
        <a:xfrm>
          <a:off x="21166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13970</xdr:rowOff>
    </xdr:from>
    <xdr:to>
      <xdr:col>107</xdr:col>
      <xdr:colOff>50800</xdr:colOff>
      <xdr:row>33</xdr:row>
      <xdr:rowOff>42545</xdr:rowOff>
    </xdr:to>
    <xdr:cxnSp macro="">
      <xdr:nvCxnSpPr>
        <xdr:cNvPr id="766" name="直線コネクタ 765"/>
        <xdr:cNvCxnSpPr/>
      </xdr:nvCxnSpPr>
      <xdr:spPr>
        <a:xfrm flipV="1">
          <a:off x="19545300" y="532892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67" name="フローチャート: 判断 766"/>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34942</xdr:rowOff>
    </xdr:from>
    <xdr:ext cx="313932" cy="259045"/>
    <xdr:sp macro="" textlink="">
      <xdr:nvSpPr>
        <xdr:cNvPr id="768" name="テキスト ボックス 767"/>
        <xdr:cNvSpPr txBox="1"/>
      </xdr:nvSpPr>
      <xdr:spPr>
        <a:xfrm>
          <a:off x="20277333" y="6721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42545</xdr:rowOff>
    </xdr:from>
    <xdr:to>
      <xdr:col>102</xdr:col>
      <xdr:colOff>114300</xdr:colOff>
      <xdr:row>33</xdr:row>
      <xdr:rowOff>120650</xdr:rowOff>
    </xdr:to>
    <xdr:cxnSp macro="">
      <xdr:nvCxnSpPr>
        <xdr:cNvPr id="769" name="直線コネクタ 768"/>
        <xdr:cNvCxnSpPr/>
      </xdr:nvCxnSpPr>
      <xdr:spPr>
        <a:xfrm flipV="1">
          <a:off x="18656300" y="57003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79375</xdr:rowOff>
    </xdr:from>
    <xdr:to>
      <xdr:col>102</xdr:col>
      <xdr:colOff>165100</xdr:colOff>
      <xdr:row>39</xdr:row>
      <xdr:rowOff>9525</xdr:rowOff>
    </xdr:to>
    <xdr:sp macro="" textlink="">
      <xdr:nvSpPr>
        <xdr:cNvPr id="770" name="フローチャート: 判断 769"/>
        <xdr:cNvSpPr/>
      </xdr:nvSpPr>
      <xdr:spPr>
        <a:xfrm>
          <a:off x="19494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652</xdr:rowOff>
    </xdr:from>
    <xdr:ext cx="313932" cy="259045"/>
    <xdr:sp macro="" textlink="">
      <xdr:nvSpPr>
        <xdr:cNvPr id="771" name="テキスト ボックス 770"/>
        <xdr:cNvSpPr txBox="1"/>
      </xdr:nvSpPr>
      <xdr:spPr>
        <a:xfrm>
          <a:off x="19388333" y="668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96520</xdr:rowOff>
    </xdr:from>
    <xdr:to>
      <xdr:col>98</xdr:col>
      <xdr:colOff>38100</xdr:colOff>
      <xdr:row>36</xdr:row>
      <xdr:rowOff>26670</xdr:rowOff>
    </xdr:to>
    <xdr:sp macro="" textlink="">
      <xdr:nvSpPr>
        <xdr:cNvPr id="772" name="フローチャート: 判断 771"/>
        <xdr:cNvSpPr/>
      </xdr:nvSpPr>
      <xdr:spPr>
        <a:xfrm>
          <a:off x="18605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17797</xdr:rowOff>
    </xdr:from>
    <xdr:ext cx="378565" cy="259045"/>
    <xdr:sp macro="" textlink="">
      <xdr:nvSpPr>
        <xdr:cNvPr id="773" name="テキスト ボックス 772"/>
        <xdr:cNvSpPr txBox="1"/>
      </xdr:nvSpPr>
      <xdr:spPr>
        <a:xfrm>
          <a:off x="18467017" y="618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149860</xdr:rowOff>
    </xdr:from>
    <xdr:to>
      <xdr:col>116</xdr:col>
      <xdr:colOff>114300</xdr:colOff>
      <xdr:row>35</xdr:row>
      <xdr:rowOff>80010</xdr:rowOff>
    </xdr:to>
    <xdr:sp macro="" textlink="">
      <xdr:nvSpPr>
        <xdr:cNvPr id="779" name="楕円 778"/>
        <xdr:cNvSpPr/>
      </xdr:nvSpPr>
      <xdr:spPr>
        <a:xfrm>
          <a:off x="22110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102887</xdr:rowOff>
    </xdr:from>
    <xdr:ext cx="378565" cy="259045"/>
    <xdr:sp macro="" textlink="">
      <xdr:nvSpPr>
        <xdr:cNvPr id="780" name="諸支出金該当値テキスト"/>
        <xdr:cNvSpPr txBox="1"/>
      </xdr:nvSpPr>
      <xdr:spPr>
        <a:xfrm>
          <a:off x="22212300" y="593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125095</xdr:rowOff>
    </xdr:from>
    <xdr:to>
      <xdr:col>112</xdr:col>
      <xdr:colOff>38100</xdr:colOff>
      <xdr:row>36</xdr:row>
      <xdr:rowOff>55245</xdr:rowOff>
    </xdr:to>
    <xdr:sp macro="" textlink="">
      <xdr:nvSpPr>
        <xdr:cNvPr id="781" name="楕円 780"/>
        <xdr:cNvSpPr/>
      </xdr:nvSpPr>
      <xdr:spPr>
        <a:xfrm>
          <a:off x="21272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71772</xdr:rowOff>
    </xdr:from>
    <xdr:ext cx="378565" cy="259045"/>
    <xdr:sp macro="" textlink="">
      <xdr:nvSpPr>
        <xdr:cNvPr id="782" name="テキスト ボックス 781"/>
        <xdr:cNvSpPr txBox="1"/>
      </xdr:nvSpPr>
      <xdr:spPr>
        <a:xfrm>
          <a:off x="21134017" y="590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134620</xdr:rowOff>
    </xdr:from>
    <xdr:to>
      <xdr:col>107</xdr:col>
      <xdr:colOff>101600</xdr:colOff>
      <xdr:row>31</xdr:row>
      <xdr:rowOff>64770</xdr:rowOff>
    </xdr:to>
    <xdr:sp macro="" textlink="">
      <xdr:nvSpPr>
        <xdr:cNvPr id="783" name="楕円 782"/>
        <xdr:cNvSpPr/>
      </xdr:nvSpPr>
      <xdr:spPr>
        <a:xfrm>
          <a:off x="20383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81297</xdr:rowOff>
    </xdr:from>
    <xdr:ext cx="378565" cy="259045"/>
    <xdr:sp macro="" textlink="">
      <xdr:nvSpPr>
        <xdr:cNvPr id="784" name="テキスト ボックス 783"/>
        <xdr:cNvSpPr txBox="1"/>
      </xdr:nvSpPr>
      <xdr:spPr>
        <a:xfrm>
          <a:off x="20245017" y="5053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163195</xdr:rowOff>
    </xdr:from>
    <xdr:to>
      <xdr:col>102</xdr:col>
      <xdr:colOff>165100</xdr:colOff>
      <xdr:row>33</xdr:row>
      <xdr:rowOff>93345</xdr:rowOff>
    </xdr:to>
    <xdr:sp macro="" textlink="">
      <xdr:nvSpPr>
        <xdr:cNvPr id="785" name="楕円 784"/>
        <xdr:cNvSpPr/>
      </xdr:nvSpPr>
      <xdr:spPr>
        <a:xfrm>
          <a:off x="19494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109872</xdr:rowOff>
    </xdr:from>
    <xdr:ext cx="378565" cy="259045"/>
    <xdr:sp macro="" textlink="">
      <xdr:nvSpPr>
        <xdr:cNvPr id="786" name="テキスト ボックス 785"/>
        <xdr:cNvSpPr txBox="1"/>
      </xdr:nvSpPr>
      <xdr:spPr>
        <a:xfrm>
          <a:off x="19356017" y="542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69850</xdr:rowOff>
    </xdr:from>
    <xdr:to>
      <xdr:col>98</xdr:col>
      <xdr:colOff>38100</xdr:colOff>
      <xdr:row>34</xdr:row>
      <xdr:rowOff>0</xdr:rowOff>
    </xdr:to>
    <xdr:sp macro="" textlink="">
      <xdr:nvSpPr>
        <xdr:cNvPr id="787" name="楕円 786"/>
        <xdr:cNvSpPr/>
      </xdr:nvSpPr>
      <xdr:spPr>
        <a:xfrm>
          <a:off x="18605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16527</xdr:rowOff>
    </xdr:from>
    <xdr:ext cx="378565" cy="259045"/>
    <xdr:sp macro="" textlink="">
      <xdr:nvSpPr>
        <xdr:cNvPr id="788" name="テキスト ボックス 787"/>
        <xdr:cNvSpPr txBox="1"/>
      </xdr:nvSpPr>
      <xdr:spPr>
        <a:xfrm>
          <a:off x="184670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年度から福祉事務所設置町村となったことによる扶助費（生活保護費等）の影響で類似団体平均を大きく上回っている。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70,195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年度から東和・教育庁舎新築整備事業実施のため前年より高くなっている。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公債費については、近年の大型事業完了等により減少傾向にあるが、類似団体平均と比べると大幅に上回っている。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財政調整基金残高は、実質収支の黒字に伴う積立を行うことにより増加し、標準財政規模比が</a:t>
          </a:r>
          <a:r>
            <a:rPr kumimoji="1" lang="en-US" altLang="ja-JP" sz="1400" baseline="0">
              <a:latin typeface="ＭＳ ゴシック" pitchFamily="49" charset="-128"/>
              <a:ea typeface="ＭＳ ゴシック" pitchFamily="49" charset="-128"/>
            </a:rPr>
            <a:t>63.65</a:t>
          </a:r>
          <a:r>
            <a:rPr kumimoji="1" lang="ja-JP" altLang="en-US" sz="1400" baseline="0">
              <a:latin typeface="ＭＳ ゴシック" pitchFamily="49" charset="-128"/>
              <a:ea typeface="ＭＳ ゴシック" pitchFamily="49" charset="-128"/>
            </a:rPr>
            <a:t>％となっている。形式収支が前年度比</a:t>
          </a:r>
          <a:r>
            <a:rPr kumimoji="1" lang="en-US" altLang="ja-JP" sz="1400" baseline="0">
              <a:latin typeface="ＭＳ ゴシック" pitchFamily="49" charset="-128"/>
              <a:ea typeface="ＭＳ ゴシック" pitchFamily="49" charset="-128"/>
            </a:rPr>
            <a:t>18.2</a:t>
          </a:r>
          <a:r>
            <a:rPr kumimoji="1" lang="ja-JP" altLang="en-US" sz="1400" baseline="0">
              <a:latin typeface="ＭＳ ゴシック" pitchFamily="49" charset="-128"/>
              <a:ea typeface="ＭＳ ゴシック" pitchFamily="49" charset="-128"/>
            </a:rPr>
            <a:t>％の増となっており、翌年度に繰越すべき財源が減額となっているため、実質収支額が</a:t>
          </a:r>
          <a:r>
            <a:rPr kumimoji="1" lang="en-US" altLang="ja-JP" sz="1400" baseline="0">
              <a:latin typeface="ＭＳ ゴシック" pitchFamily="49" charset="-128"/>
              <a:ea typeface="ＭＳ ゴシック" pitchFamily="49" charset="-128"/>
            </a:rPr>
            <a:t>2.28</a:t>
          </a:r>
          <a:r>
            <a:rPr kumimoji="1" lang="ja-JP" altLang="en-US" sz="1400" baseline="0">
              <a:latin typeface="ＭＳ ゴシック" pitchFamily="49" charset="-128"/>
              <a:ea typeface="ＭＳ ゴシック" pitchFamily="49" charset="-128"/>
            </a:rPr>
            <a:t>％増の</a:t>
          </a:r>
          <a:r>
            <a:rPr kumimoji="1" lang="en-US" altLang="ja-JP" sz="1400" baseline="0">
              <a:latin typeface="ＭＳ ゴシック" pitchFamily="49" charset="-128"/>
              <a:ea typeface="ＭＳ ゴシック" pitchFamily="49" charset="-128"/>
            </a:rPr>
            <a:t>5.97</a:t>
          </a:r>
          <a:r>
            <a:rPr kumimoji="1" lang="ja-JP" altLang="en-US" sz="1400" baseline="0">
              <a:latin typeface="ＭＳ ゴシック" pitchFamily="49" charset="-128"/>
              <a:ea typeface="ＭＳ ゴシック" pitchFamily="49" charset="-128"/>
            </a:rPr>
            <a:t>％となっている。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今後は、普通交付税の減少を見込み、更なる事務事業の効率化を図るなど自主財源の確保に努める。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○現状</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一般会計及び全ての特別会計で赤字は生じていない。</a:t>
          </a:r>
          <a:endParaRPr kumimoji="1" lang="en-US" altLang="ja-JP" sz="1400" baseline="0">
            <a:latin typeface="ＭＳ ゴシック" pitchFamily="49" charset="-128"/>
            <a:ea typeface="ＭＳ ゴシック" pitchFamily="49" charset="-128"/>
          </a:endParaRPr>
        </a:p>
        <a:p>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○今後の対応</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今後も各会計で適切な財政運営、企業経営を行っていく。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1.10.201\public\&#36001;&#25919;&#35506;\21.&#12304;&#36001;&#25919;&#20844;&#34920;&#12305;\3.&#36001;&#25919;&#29366;&#27841;&#36039;&#26009;&#38598;\H29&#24180;&#24230;&#27770;&#31639;&#20998;\zaiseijyoukyou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115544</v>
          </cell>
          <cell r="F3">
            <v>118124</v>
          </cell>
        </row>
        <row r="5">
          <cell r="A5" t="str">
            <v xml:space="preserve"> H26</v>
          </cell>
          <cell r="D5">
            <v>90847</v>
          </cell>
          <cell r="F5">
            <v>101693</v>
          </cell>
        </row>
        <row r="7">
          <cell r="A7" t="str">
            <v xml:space="preserve"> H27</v>
          </cell>
          <cell r="D7">
            <v>84022</v>
          </cell>
          <cell r="F7">
            <v>96635</v>
          </cell>
        </row>
        <row r="9">
          <cell r="A9" t="str">
            <v xml:space="preserve"> H28</v>
          </cell>
          <cell r="D9">
            <v>66704</v>
          </cell>
          <cell r="F9">
            <v>97062</v>
          </cell>
        </row>
        <row r="11">
          <cell r="A11" t="str">
            <v xml:space="preserve"> H29</v>
          </cell>
          <cell r="D11">
            <v>87919</v>
          </cell>
          <cell r="F11">
            <v>106005</v>
          </cell>
        </row>
        <row r="18">
          <cell r="B18" t="str">
            <v>H25</v>
          </cell>
          <cell r="C18" t="str">
            <v>H26</v>
          </cell>
          <cell r="D18" t="str">
            <v>H27</v>
          </cell>
          <cell r="E18" t="str">
            <v>H28</v>
          </cell>
          <cell r="F18" t="str">
            <v>H29</v>
          </cell>
        </row>
        <row r="19">
          <cell r="A19" t="str">
            <v>実質収支額</v>
          </cell>
          <cell r="B19">
            <v>7.05</v>
          </cell>
          <cell r="C19">
            <v>6.35</v>
          </cell>
          <cell r="D19">
            <v>7.6</v>
          </cell>
          <cell r="E19">
            <v>3.69</v>
          </cell>
          <cell r="F19">
            <v>5.97</v>
          </cell>
        </row>
        <row r="20">
          <cell r="A20" t="str">
            <v>財政調整基金残高</v>
          </cell>
          <cell r="B20">
            <v>43.97</v>
          </cell>
          <cell r="C20">
            <v>50.02</v>
          </cell>
          <cell r="D20">
            <v>53.85</v>
          </cell>
          <cell r="E20">
            <v>60.62</v>
          </cell>
          <cell r="F20">
            <v>63.65</v>
          </cell>
        </row>
        <row r="21">
          <cell r="A21" t="str">
            <v>実質単年度収支</v>
          </cell>
          <cell r="B21">
            <v>6.34</v>
          </cell>
          <cell r="C21">
            <v>6.07</v>
          </cell>
          <cell r="D21">
            <v>4.8</v>
          </cell>
          <cell r="E21">
            <v>0.47</v>
          </cell>
          <cell r="F21">
            <v>5.27</v>
          </cell>
        </row>
        <row r="25">
          <cell r="B25" t="str">
            <v>H25</v>
          </cell>
          <cell r="C25">
            <v>0</v>
          </cell>
          <cell r="D25" t="str">
            <v>H26</v>
          </cell>
          <cell r="E25">
            <v>0</v>
          </cell>
          <cell r="F25" t="str">
            <v>H27</v>
          </cell>
          <cell r="G25">
            <v>0</v>
          </cell>
          <cell r="H25" t="str">
            <v>H28</v>
          </cell>
          <cell r="I25">
            <v>0</v>
          </cell>
          <cell r="J25" t="str">
            <v>H29</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3.51</v>
          </cell>
          <cell r="D27" t="e">
            <v>#N/A</v>
          </cell>
          <cell r="E27">
            <v>1.75</v>
          </cell>
          <cell r="F27" t="e">
            <v>#N/A</v>
          </cell>
          <cell r="G27">
            <v>1.18</v>
          </cell>
          <cell r="H27" t="e">
            <v>#N/A</v>
          </cell>
          <cell r="I27">
            <v>0.76</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簡易水道事業特別会計</v>
          </cell>
          <cell r="B29" t="e">
            <v>#N/A</v>
          </cell>
          <cell r="C29">
            <v>0</v>
          </cell>
          <cell r="D29" t="e">
            <v>#N/A</v>
          </cell>
          <cell r="E29">
            <v>0</v>
          </cell>
          <cell r="F29" t="e">
            <v>#N/A</v>
          </cell>
          <cell r="G29">
            <v>0</v>
          </cell>
          <cell r="H29" t="e">
            <v>#N/A</v>
          </cell>
          <cell r="I29">
            <v>0</v>
          </cell>
          <cell r="J29" t="e">
            <v>#N/A</v>
          </cell>
          <cell r="K29">
            <v>0</v>
          </cell>
        </row>
        <row r="30">
          <cell r="A30" t="str">
            <v>病院事業特別会計</v>
          </cell>
          <cell r="B30" t="e">
            <v>#VALUE!</v>
          </cell>
          <cell r="C30" t="e">
            <v>#VALUE!</v>
          </cell>
          <cell r="D30" t="e">
            <v>#VALUE!</v>
          </cell>
          <cell r="E30" t="e">
            <v>#VALUE!</v>
          </cell>
          <cell r="F30" t="e">
            <v>#VALUE!</v>
          </cell>
          <cell r="G30" t="e">
            <v>#VALUE!</v>
          </cell>
          <cell r="H30" t="e">
            <v>#VALUE!</v>
          </cell>
          <cell r="I30" t="e">
            <v>#VALUE!</v>
          </cell>
          <cell r="J30" t="e">
            <v>#N/A</v>
          </cell>
          <cell r="K30">
            <v>0</v>
          </cell>
        </row>
        <row r="31">
          <cell r="A31" t="str">
            <v>介護保険事業特別会計（介護サービス勘定）</v>
          </cell>
          <cell r="B31" t="e">
            <v>#VALUE!</v>
          </cell>
          <cell r="C31" t="e">
            <v>#VALUE!</v>
          </cell>
          <cell r="D31" t="e">
            <v>#N/A</v>
          </cell>
          <cell r="E31">
            <v>0</v>
          </cell>
          <cell r="F31" t="e">
            <v>#N/A</v>
          </cell>
          <cell r="G31">
            <v>0</v>
          </cell>
          <cell r="H31" t="e">
            <v>#N/A</v>
          </cell>
          <cell r="I31">
            <v>0</v>
          </cell>
          <cell r="J31" t="e">
            <v>#N/A</v>
          </cell>
          <cell r="K31">
            <v>0</v>
          </cell>
        </row>
        <row r="32">
          <cell r="A32" t="str">
            <v>後期高齢者医療事業特別会計</v>
          </cell>
          <cell r="B32" t="e">
            <v>#N/A</v>
          </cell>
          <cell r="C32">
            <v>0</v>
          </cell>
          <cell r="D32" t="e">
            <v>#N/A</v>
          </cell>
          <cell r="E32">
            <v>0</v>
          </cell>
          <cell r="F32" t="e">
            <v>#N/A</v>
          </cell>
          <cell r="G32">
            <v>0</v>
          </cell>
          <cell r="H32" t="e">
            <v>#N/A</v>
          </cell>
          <cell r="I32">
            <v>0</v>
          </cell>
          <cell r="J32" t="e">
            <v>#N/A</v>
          </cell>
          <cell r="K32">
            <v>0</v>
          </cell>
        </row>
        <row r="33">
          <cell r="A33" t="str">
            <v>国民健康保険事業特別会計</v>
          </cell>
          <cell r="B33" t="e">
            <v>#N/A</v>
          </cell>
          <cell r="C33">
            <v>0</v>
          </cell>
          <cell r="D33" t="e">
            <v>#N/A</v>
          </cell>
          <cell r="E33">
            <v>0</v>
          </cell>
          <cell r="F33" t="e">
            <v>#N/A</v>
          </cell>
          <cell r="G33">
            <v>0</v>
          </cell>
          <cell r="H33" t="e">
            <v>#N/A</v>
          </cell>
          <cell r="I33">
            <v>1.06</v>
          </cell>
          <cell r="J33" t="e">
            <v>#N/A</v>
          </cell>
          <cell r="K33">
            <v>0.53</v>
          </cell>
        </row>
        <row r="34">
          <cell r="A34" t="str">
            <v>水道事業特別会計</v>
          </cell>
          <cell r="B34" t="e">
            <v>#VALUE!</v>
          </cell>
          <cell r="C34" t="e">
            <v>#VALUE!</v>
          </cell>
          <cell r="D34" t="e">
            <v>#VALUE!</v>
          </cell>
          <cell r="E34" t="e">
            <v>#VALUE!</v>
          </cell>
          <cell r="F34" t="e">
            <v>#VALUE!</v>
          </cell>
          <cell r="G34" t="e">
            <v>#VALUE!</v>
          </cell>
          <cell r="H34" t="e">
            <v>#VALUE!</v>
          </cell>
          <cell r="I34" t="e">
            <v>#VALUE!</v>
          </cell>
          <cell r="J34" t="e">
            <v>#N/A</v>
          </cell>
          <cell r="K34">
            <v>0.63</v>
          </cell>
        </row>
        <row r="35">
          <cell r="A35" t="str">
            <v>介護保険事業特別会計（保険事業勘定）</v>
          </cell>
          <cell r="B35" t="e">
            <v>#VALUE!</v>
          </cell>
          <cell r="C35" t="e">
            <v>#VALUE!</v>
          </cell>
          <cell r="D35" t="e">
            <v>#N/A</v>
          </cell>
          <cell r="E35">
            <v>0.96</v>
          </cell>
          <cell r="F35" t="e">
            <v>#N/A</v>
          </cell>
          <cell r="G35">
            <v>0.74</v>
          </cell>
          <cell r="H35" t="e">
            <v>#N/A</v>
          </cell>
          <cell r="I35">
            <v>1.21</v>
          </cell>
          <cell r="J35" t="e">
            <v>#N/A</v>
          </cell>
          <cell r="K35">
            <v>2.0699999999999998</v>
          </cell>
        </row>
        <row r="36">
          <cell r="A36" t="str">
            <v>一般会計</v>
          </cell>
          <cell r="B36" t="e">
            <v>#N/A</v>
          </cell>
          <cell r="C36">
            <v>7.04</v>
          </cell>
          <cell r="D36" t="e">
            <v>#N/A</v>
          </cell>
          <cell r="E36">
            <v>6.35</v>
          </cell>
          <cell r="F36" t="e">
            <v>#N/A</v>
          </cell>
          <cell r="G36">
            <v>7.59</v>
          </cell>
          <cell r="H36" t="e">
            <v>#N/A</v>
          </cell>
          <cell r="I36">
            <v>3.68</v>
          </cell>
          <cell r="J36" t="e">
            <v>#N/A</v>
          </cell>
          <cell r="K36">
            <v>5.97</v>
          </cell>
        </row>
        <row r="40">
          <cell r="B40" t="str">
            <v>H25</v>
          </cell>
          <cell r="C40">
            <v>0</v>
          </cell>
          <cell r="D40">
            <v>0</v>
          </cell>
          <cell r="E40" t="str">
            <v>H26</v>
          </cell>
          <cell r="F40">
            <v>0</v>
          </cell>
          <cell r="G40">
            <v>0</v>
          </cell>
          <cell r="H40" t="str">
            <v>H27</v>
          </cell>
          <cell r="I40">
            <v>0</v>
          </cell>
          <cell r="J40">
            <v>0</v>
          </cell>
          <cell r="K40" t="str">
            <v>H28</v>
          </cell>
          <cell r="L40">
            <v>0</v>
          </cell>
          <cell r="M40">
            <v>0</v>
          </cell>
          <cell r="N40" t="str">
            <v>H29</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2166</v>
          </cell>
          <cell r="E42">
            <v>0</v>
          </cell>
          <cell r="F42">
            <v>0</v>
          </cell>
          <cell r="G42">
            <v>2198</v>
          </cell>
          <cell r="H42">
            <v>0</v>
          </cell>
          <cell r="I42">
            <v>0</v>
          </cell>
          <cell r="J42">
            <v>2180</v>
          </cell>
          <cell r="K42">
            <v>0</v>
          </cell>
          <cell r="L42">
            <v>0</v>
          </cell>
          <cell r="M42">
            <v>2108</v>
          </cell>
          <cell r="N42">
            <v>0</v>
          </cell>
          <cell r="O42">
            <v>0</v>
          </cell>
          <cell r="P42">
            <v>2146</v>
          </cell>
        </row>
        <row r="43">
          <cell r="A43" t="str">
            <v>一時借入金の利子</v>
          </cell>
          <cell r="B43">
            <v>0</v>
          </cell>
          <cell r="C43">
            <v>0</v>
          </cell>
          <cell r="D43">
            <v>0</v>
          </cell>
          <cell r="E43">
            <v>0</v>
          </cell>
          <cell r="F43">
            <v>0</v>
          </cell>
          <cell r="G43">
            <v>0</v>
          </cell>
          <cell r="H43">
            <v>0</v>
          </cell>
          <cell r="I43">
            <v>0</v>
          </cell>
          <cell r="J43">
            <v>0</v>
          </cell>
          <cell r="K43" t="str">
            <v>-</v>
          </cell>
          <cell r="L43">
            <v>0</v>
          </cell>
          <cell r="M43">
            <v>0</v>
          </cell>
          <cell r="N43" t="str">
            <v>-</v>
          </cell>
          <cell r="O43">
            <v>0</v>
          </cell>
          <cell r="P43">
            <v>0</v>
          </cell>
        </row>
        <row r="44">
          <cell r="A44" t="str">
            <v>債務負担行為に基づく支出額</v>
          </cell>
          <cell r="B44">
            <v>5</v>
          </cell>
          <cell r="C44">
            <v>0</v>
          </cell>
          <cell r="D44">
            <v>0</v>
          </cell>
          <cell r="E44">
            <v>5</v>
          </cell>
          <cell r="F44">
            <v>0</v>
          </cell>
          <cell r="G44">
            <v>0</v>
          </cell>
          <cell r="H44">
            <v>1</v>
          </cell>
          <cell r="I44">
            <v>0</v>
          </cell>
          <cell r="J44">
            <v>0</v>
          </cell>
          <cell r="K44">
            <v>1</v>
          </cell>
          <cell r="L44">
            <v>0</v>
          </cell>
          <cell r="M44">
            <v>0</v>
          </cell>
          <cell r="N44">
            <v>1</v>
          </cell>
          <cell r="O44">
            <v>0</v>
          </cell>
          <cell r="P44">
            <v>0</v>
          </cell>
        </row>
        <row r="45">
          <cell r="A45" t="str">
            <v>組合等が起こした地方債の元利償還金に対する負担金等</v>
          </cell>
          <cell r="B45">
            <v>42</v>
          </cell>
          <cell r="C45">
            <v>0</v>
          </cell>
          <cell r="D45">
            <v>0</v>
          </cell>
          <cell r="E45">
            <v>29</v>
          </cell>
          <cell r="F45">
            <v>0</v>
          </cell>
          <cell r="G45">
            <v>0</v>
          </cell>
          <cell r="H45">
            <v>36</v>
          </cell>
          <cell r="I45">
            <v>0</v>
          </cell>
          <cell r="J45">
            <v>0</v>
          </cell>
          <cell r="K45">
            <v>46</v>
          </cell>
          <cell r="L45">
            <v>0</v>
          </cell>
          <cell r="M45">
            <v>0</v>
          </cell>
          <cell r="N45">
            <v>37</v>
          </cell>
          <cell r="O45">
            <v>0</v>
          </cell>
          <cell r="P45">
            <v>0</v>
          </cell>
        </row>
        <row r="46">
          <cell r="A46" t="str">
            <v>公営企業債の元利償還金に対する繰入金</v>
          </cell>
          <cell r="B46">
            <v>834</v>
          </cell>
          <cell r="C46">
            <v>0</v>
          </cell>
          <cell r="D46">
            <v>0</v>
          </cell>
          <cell r="E46">
            <v>847</v>
          </cell>
          <cell r="F46">
            <v>0</v>
          </cell>
          <cell r="G46">
            <v>0</v>
          </cell>
          <cell r="H46">
            <v>880</v>
          </cell>
          <cell r="I46">
            <v>0</v>
          </cell>
          <cell r="J46">
            <v>0</v>
          </cell>
          <cell r="K46">
            <v>878</v>
          </cell>
          <cell r="L46">
            <v>0</v>
          </cell>
          <cell r="M46">
            <v>0</v>
          </cell>
          <cell r="N46">
            <v>958</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2298</v>
          </cell>
          <cell r="C49">
            <v>0</v>
          </cell>
          <cell r="D49">
            <v>0</v>
          </cell>
          <cell r="E49">
            <v>2236</v>
          </cell>
          <cell r="F49">
            <v>0</v>
          </cell>
          <cell r="G49">
            <v>0</v>
          </cell>
          <cell r="H49">
            <v>2131</v>
          </cell>
          <cell r="I49">
            <v>0</v>
          </cell>
          <cell r="J49">
            <v>0</v>
          </cell>
          <cell r="K49">
            <v>2020</v>
          </cell>
          <cell r="L49">
            <v>0</v>
          </cell>
          <cell r="M49">
            <v>0</v>
          </cell>
          <cell r="N49">
            <v>1977</v>
          </cell>
          <cell r="O49">
            <v>0</v>
          </cell>
          <cell r="P49">
            <v>0</v>
          </cell>
        </row>
        <row r="50">
          <cell r="A50" t="str">
            <v>実質公債費比率の分子</v>
          </cell>
          <cell r="B50" t="e">
            <v>#N/A</v>
          </cell>
          <cell r="C50">
            <v>1013</v>
          </cell>
          <cell r="D50" t="e">
            <v>#N/A</v>
          </cell>
          <cell r="E50" t="e">
            <v>#N/A</v>
          </cell>
          <cell r="F50">
            <v>919</v>
          </cell>
          <cell r="G50" t="e">
            <v>#N/A</v>
          </cell>
          <cell r="H50" t="e">
            <v>#N/A</v>
          </cell>
          <cell r="I50">
            <v>868</v>
          </cell>
          <cell r="J50" t="e">
            <v>#N/A</v>
          </cell>
          <cell r="K50" t="e">
            <v>#N/A</v>
          </cell>
          <cell r="L50">
            <v>837</v>
          </cell>
          <cell r="M50" t="e">
            <v>#N/A</v>
          </cell>
          <cell r="N50" t="e">
            <v>#N/A</v>
          </cell>
          <cell r="O50">
            <v>827</v>
          </cell>
          <cell r="P50" t="e">
            <v>#N/A</v>
          </cell>
        </row>
        <row r="54">
          <cell r="B54" t="str">
            <v>H25</v>
          </cell>
          <cell r="C54">
            <v>0</v>
          </cell>
          <cell r="D54">
            <v>0</v>
          </cell>
          <cell r="E54" t="str">
            <v>H26</v>
          </cell>
          <cell r="F54">
            <v>0</v>
          </cell>
          <cell r="G54">
            <v>0</v>
          </cell>
          <cell r="H54" t="str">
            <v>H27</v>
          </cell>
          <cell r="I54">
            <v>0</v>
          </cell>
          <cell r="J54">
            <v>0</v>
          </cell>
          <cell r="K54" t="str">
            <v>H28</v>
          </cell>
          <cell r="L54">
            <v>0</v>
          </cell>
          <cell r="M54">
            <v>0</v>
          </cell>
          <cell r="N54" t="str">
            <v>H29</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20937</v>
          </cell>
          <cell r="E56">
            <v>0</v>
          </cell>
          <cell r="F56">
            <v>0</v>
          </cell>
          <cell r="G56">
            <v>20388</v>
          </cell>
          <cell r="H56">
            <v>0</v>
          </cell>
          <cell r="I56">
            <v>0</v>
          </cell>
          <cell r="J56">
            <v>19537</v>
          </cell>
          <cell r="K56">
            <v>0</v>
          </cell>
          <cell r="L56">
            <v>0</v>
          </cell>
          <cell r="M56">
            <v>18911</v>
          </cell>
          <cell r="N56">
            <v>0</v>
          </cell>
          <cell r="O56">
            <v>0</v>
          </cell>
          <cell r="P56">
            <v>18442</v>
          </cell>
        </row>
        <row r="57">
          <cell r="A57" t="str">
            <v>充当可能特定歳入</v>
          </cell>
          <cell r="B57">
            <v>0</v>
          </cell>
          <cell r="C57">
            <v>0</v>
          </cell>
          <cell r="D57">
            <v>774</v>
          </cell>
          <cell r="E57">
            <v>0</v>
          </cell>
          <cell r="F57">
            <v>0</v>
          </cell>
          <cell r="G57">
            <v>702</v>
          </cell>
          <cell r="H57">
            <v>0</v>
          </cell>
          <cell r="I57">
            <v>0</v>
          </cell>
          <cell r="J57">
            <v>624</v>
          </cell>
          <cell r="K57">
            <v>0</v>
          </cell>
          <cell r="L57">
            <v>0</v>
          </cell>
          <cell r="M57">
            <v>564</v>
          </cell>
          <cell r="N57">
            <v>0</v>
          </cell>
          <cell r="O57">
            <v>0</v>
          </cell>
          <cell r="P57">
            <v>514</v>
          </cell>
        </row>
        <row r="58">
          <cell r="A58" t="str">
            <v>充当可能基金</v>
          </cell>
          <cell r="B58">
            <v>0</v>
          </cell>
          <cell r="C58">
            <v>0</v>
          </cell>
          <cell r="D58">
            <v>5932</v>
          </cell>
          <cell r="E58">
            <v>0</v>
          </cell>
          <cell r="F58">
            <v>0</v>
          </cell>
          <cell r="G58">
            <v>6437</v>
          </cell>
          <cell r="H58">
            <v>0</v>
          </cell>
          <cell r="I58">
            <v>0</v>
          </cell>
          <cell r="J58">
            <v>6781</v>
          </cell>
          <cell r="K58">
            <v>0</v>
          </cell>
          <cell r="L58">
            <v>0</v>
          </cell>
          <cell r="M58">
            <v>7207</v>
          </cell>
          <cell r="N58">
            <v>0</v>
          </cell>
          <cell r="O58">
            <v>0</v>
          </cell>
          <cell r="P58">
            <v>7397</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2207</v>
          </cell>
          <cell r="C62">
            <v>0</v>
          </cell>
          <cell r="D62">
            <v>0</v>
          </cell>
          <cell r="E62">
            <v>2012</v>
          </cell>
          <cell r="F62">
            <v>0</v>
          </cell>
          <cell r="G62">
            <v>0</v>
          </cell>
          <cell r="H62">
            <v>1882</v>
          </cell>
          <cell r="I62">
            <v>0</v>
          </cell>
          <cell r="J62">
            <v>0</v>
          </cell>
          <cell r="K62">
            <v>1777</v>
          </cell>
          <cell r="L62">
            <v>0</v>
          </cell>
          <cell r="M62">
            <v>0</v>
          </cell>
          <cell r="N62">
            <v>1652</v>
          </cell>
          <cell r="O62">
            <v>0</v>
          </cell>
          <cell r="P62">
            <v>0</v>
          </cell>
        </row>
        <row r="63">
          <cell r="A63" t="str">
            <v>組合等負担等見込額</v>
          </cell>
          <cell r="B63">
            <v>232</v>
          </cell>
          <cell r="C63">
            <v>0</v>
          </cell>
          <cell r="D63">
            <v>0</v>
          </cell>
          <cell r="E63">
            <v>324</v>
          </cell>
          <cell r="F63">
            <v>0</v>
          </cell>
          <cell r="G63">
            <v>0</v>
          </cell>
          <cell r="H63">
            <v>281</v>
          </cell>
          <cell r="I63">
            <v>0</v>
          </cell>
          <cell r="J63">
            <v>0</v>
          </cell>
          <cell r="K63">
            <v>230</v>
          </cell>
          <cell r="L63">
            <v>0</v>
          </cell>
          <cell r="M63">
            <v>0</v>
          </cell>
          <cell r="N63">
            <v>202</v>
          </cell>
          <cell r="O63">
            <v>0</v>
          </cell>
          <cell r="P63">
            <v>0</v>
          </cell>
        </row>
        <row r="64">
          <cell r="A64" t="str">
            <v>公営企業債等繰入見込額</v>
          </cell>
          <cell r="B64">
            <v>11596</v>
          </cell>
          <cell r="C64">
            <v>0</v>
          </cell>
          <cell r="D64">
            <v>0</v>
          </cell>
          <cell r="E64">
            <v>11403</v>
          </cell>
          <cell r="F64">
            <v>0</v>
          </cell>
          <cell r="G64">
            <v>0</v>
          </cell>
          <cell r="H64">
            <v>11014</v>
          </cell>
          <cell r="I64">
            <v>0</v>
          </cell>
          <cell r="J64">
            <v>0</v>
          </cell>
          <cell r="K64">
            <v>10963</v>
          </cell>
          <cell r="L64">
            <v>0</v>
          </cell>
          <cell r="M64">
            <v>0</v>
          </cell>
          <cell r="N64">
            <v>11169</v>
          </cell>
          <cell r="O64">
            <v>0</v>
          </cell>
          <cell r="P64">
            <v>0</v>
          </cell>
        </row>
        <row r="65">
          <cell r="A65" t="str">
            <v>債務負担行為に基づく支出予定額</v>
          </cell>
          <cell r="B65">
            <v>5</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19922</v>
          </cell>
          <cell r="C66">
            <v>0</v>
          </cell>
          <cell r="D66">
            <v>0</v>
          </cell>
          <cell r="E66">
            <v>19060</v>
          </cell>
          <cell r="F66">
            <v>0</v>
          </cell>
          <cell r="G66">
            <v>0</v>
          </cell>
          <cell r="H66">
            <v>18220</v>
          </cell>
          <cell r="I66">
            <v>0</v>
          </cell>
          <cell r="J66">
            <v>0</v>
          </cell>
          <cell r="K66">
            <v>17254</v>
          </cell>
          <cell r="L66">
            <v>0</v>
          </cell>
          <cell r="M66">
            <v>0</v>
          </cell>
          <cell r="N66">
            <v>16624</v>
          </cell>
          <cell r="O66">
            <v>0</v>
          </cell>
          <cell r="P66">
            <v>0</v>
          </cell>
        </row>
        <row r="67">
          <cell r="A67" t="str">
            <v>将来負担比率の分子</v>
          </cell>
          <cell r="B67" t="e">
            <v>#N/A</v>
          </cell>
          <cell r="C67">
            <v>6319</v>
          </cell>
          <cell r="D67" t="e">
            <v>#N/A</v>
          </cell>
          <cell r="E67" t="e">
            <v>#N/A</v>
          </cell>
          <cell r="F67">
            <v>5271</v>
          </cell>
          <cell r="G67" t="e">
            <v>#N/A</v>
          </cell>
          <cell r="H67" t="e">
            <v>#N/A</v>
          </cell>
          <cell r="I67">
            <v>4455</v>
          </cell>
          <cell r="J67" t="e">
            <v>#N/A</v>
          </cell>
          <cell r="K67" t="e">
            <v>#N/A</v>
          </cell>
          <cell r="L67">
            <v>3542</v>
          </cell>
          <cell r="M67" t="e">
            <v>#N/A</v>
          </cell>
          <cell r="N67" t="e">
            <v>#N/A</v>
          </cell>
          <cell r="O67">
            <v>3294</v>
          </cell>
          <cell r="P67" t="e">
            <v>#N/A</v>
          </cell>
        </row>
        <row r="71">
          <cell r="B71" t="str">
            <v>H27</v>
          </cell>
          <cell r="C71" t="str">
            <v>H28</v>
          </cell>
          <cell r="D71" t="str">
            <v>H29</v>
          </cell>
        </row>
        <row r="72">
          <cell r="A72" t="str">
            <v>財政調整基金</v>
          </cell>
          <cell r="B72">
            <v>5175</v>
          </cell>
          <cell r="C72">
            <v>5608</v>
          </cell>
          <cell r="D72">
            <v>5885</v>
          </cell>
        </row>
        <row r="73">
          <cell r="A73" t="str">
            <v>減債基金</v>
          </cell>
          <cell r="B73">
            <v>603</v>
          </cell>
          <cell r="C73">
            <v>604</v>
          </cell>
          <cell r="D73">
            <v>469</v>
          </cell>
        </row>
        <row r="74">
          <cell r="A74" t="str">
            <v>その他特定目的基金</v>
          </cell>
          <cell r="B74">
            <v>880</v>
          </cell>
          <cell r="C74">
            <v>928</v>
          </cell>
          <cell r="D74">
            <v>850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8"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76" t="s">
        <v>19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77" t="s">
        <v>21</v>
      </c>
      <c r="C3" s="378"/>
      <c r="D3" s="378"/>
      <c r="E3" s="379"/>
      <c r="F3" s="379"/>
      <c r="G3" s="379"/>
      <c r="H3" s="379"/>
      <c r="I3" s="379"/>
      <c r="J3" s="379"/>
      <c r="K3" s="379"/>
      <c r="L3" s="379" t="s">
        <v>22</v>
      </c>
      <c r="M3" s="379"/>
      <c r="N3" s="379"/>
      <c r="O3" s="379"/>
      <c r="P3" s="379"/>
      <c r="Q3" s="379"/>
      <c r="R3" s="386"/>
      <c r="S3" s="386"/>
      <c r="T3" s="386"/>
      <c r="U3" s="386"/>
      <c r="V3" s="387"/>
      <c r="W3" s="361" t="s">
        <v>23</v>
      </c>
      <c r="X3" s="362"/>
      <c r="Y3" s="362"/>
      <c r="Z3" s="362"/>
      <c r="AA3" s="362"/>
      <c r="AB3" s="378"/>
      <c r="AC3" s="386" t="s">
        <v>24</v>
      </c>
      <c r="AD3" s="362"/>
      <c r="AE3" s="362"/>
      <c r="AF3" s="362"/>
      <c r="AG3" s="362"/>
      <c r="AH3" s="362"/>
      <c r="AI3" s="362"/>
      <c r="AJ3" s="362"/>
      <c r="AK3" s="362"/>
      <c r="AL3" s="363"/>
      <c r="AM3" s="361" t="s">
        <v>25</v>
      </c>
      <c r="AN3" s="362"/>
      <c r="AO3" s="362"/>
      <c r="AP3" s="362"/>
      <c r="AQ3" s="362"/>
      <c r="AR3" s="362"/>
      <c r="AS3" s="362"/>
      <c r="AT3" s="362"/>
      <c r="AU3" s="362"/>
      <c r="AV3" s="362"/>
      <c r="AW3" s="362"/>
      <c r="AX3" s="363"/>
      <c r="AY3" s="398" t="s">
        <v>26</v>
      </c>
      <c r="AZ3" s="399"/>
      <c r="BA3" s="399"/>
      <c r="BB3" s="399"/>
      <c r="BC3" s="399"/>
      <c r="BD3" s="399"/>
      <c r="BE3" s="399"/>
      <c r="BF3" s="399"/>
      <c r="BG3" s="399"/>
      <c r="BH3" s="399"/>
      <c r="BI3" s="399"/>
      <c r="BJ3" s="399"/>
      <c r="BK3" s="399"/>
      <c r="BL3" s="399"/>
      <c r="BM3" s="400"/>
      <c r="BN3" s="361" t="s">
        <v>27</v>
      </c>
      <c r="BO3" s="362"/>
      <c r="BP3" s="362"/>
      <c r="BQ3" s="362"/>
      <c r="BR3" s="362"/>
      <c r="BS3" s="362"/>
      <c r="BT3" s="362"/>
      <c r="BU3" s="363"/>
      <c r="BV3" s="361" t="s">
        <v>28</v>
      </c>
      <c r="BW3" s="362"/>
      <c r="BX3" s="362"/>
      <c r="BY3" s="362"/>
      <c r="BZ3" s="362"/>
      <c r="CA3" s="362"/>
      <c r="CB3" s="362"/>
      <c r="CC3" s="363"/>
      <c r="CD3" s="398" t="s">
        <v>26</v>
      </c>
      <c r="CE3" s="399"/>
      <c r="CF3" s="399"/>
      <c r="CG3" s="399"/>
      <c r="CH3" s="399"/>
      <c r="CI3" s="399"/>
      <c r="CJ3" s="399"/>
      <c r="CK3" s="399"/>
      <c r="CL3" s="399"/>
      <c r="CM3" s="399"/>
      <c r="CN3" s="399"/>
      <c r="CO3" s="399"/>
      <c r="CP3" s="399"/>
      <c r="CQ3" s="399"/>
      <c r="CR3" s="399"/>
      <c r="CS3" s="400"/>
      <c r="CT3" s="361" t="s">
        <v>29</v>
      </c>
      <c r="CU3" s="362"/>
      <c r="CV3" s="362"/>
      <c r="CW3" s="362"/>
      <c r="CX3" s="362"/>
      <c r="CY3" s="362"/>
      <c r="CZ3" s="362"/>
      <c r="DA3" s="363"/>
      <c r="DB3" s="361" t="s">
        <v>30</v>
      </c>
      <c r="DC3" s="362"/>
      <c r="DD3" s="362"/>
      <c r="DE3" s="362"/>
      <c r="DF3" s="362"/>
      <c r="DG3" s="362"/>
      <c r="DH3" s="362"/>
      <c r="DI3" s="363"/>
      <c r="DJ3" s="41"/>
      <c r="DK3" s="41"/>
      <c r="DL3" s="41"/>
      <c r="DM3" s="41"/>
      <c r="DN3" s="41"/>
      <c r="DO3" s="41"/>
    </row>
    <row r="4" spans="1:119" ht="18.75" customHeight="1">
      <c r="A4" s="42"/>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31</v>
      </c>
      <c r="AZ4" s="365"/>
      <c r="BA4" s="365"/>
      <c r="BB4" s="365"/>
      <c r="BC4" s="365"/>
      <c r="BD4" s="365"/>
      <c r="BE4" s="365"/>
      <c r="BF4" s="365"/>
      <c r="BG4" s="365"/>
      <c r="BH4" s="365"/>
      <c r="BI4" s="365"/>
      <c r="BJ4" s="365"/>
      <c r="BK4" s="365"/>
      <c r="BL4" s="365"/>
      <c r="BM4" s="366"/>
      <c r="BN4" s="367">
        <v>14534214</v>
      </c>
      <c r="BO4" s="368"/>
      <c r="BP4" s="368"/>
      <c r="BQ4" s="368"/>
      <c r="BR4" s="368"/>
      <c r="BS4" s="368"/>
      <c r="BT4" s="368"/>
      <c r="BU4" s="369"/>
      <c r="BV4" s="367">
        <v>14400927</v>
      </c>
      <c r="BW4" s="368"/>
      <c r="BX4" s="368"/>
      <c r="BY4" s="368"/>
      <c r="BZ4" s="368"/>
      <c r="CA4" s="368"/>
      <c r="CB4" s="368"/>
      <c r="CC4" s="369"/>
      <c r="CD4" s="370" t="s">
        <v>32</v>
      </c>
      <c r="CE4" s="371"/>
      <c r="CF4" s="371"/>
      <c r="CG4" s="371"/>
      <c r="CH4" s="371"/>
      <c r="CI4" s="371"/>
      <c r="CJ4" s="371"/>
      <c r="CK4" s="371"/>
      <c r="CL4" s="371"/>
      <c r="CM4" s="371"/>
      <c r="CN4" s="371"/>
      <c r="CO4" s="371"/>
      <c r="CP4" s="371"/>
      <c r="CQ4" s="371"/>
      <c r="CR4" s="371"/>
      <c r="CS4" s="372"/>
      <c r="CT4" s="373">
        <v>6</v>
      </c>
      <c r="CU4" s="374"/>
      <c r="CV4" s="374"/>
      <c r="CW4" s="374"/>
      <c r="CX4" s="374"/>
      <c r="CY4" s="374"/>
      <c r="CZ4" s="374"/>
      <c r="DA4" s="375"/>
      <c r="DB4" s="373">
        <v>3.7</v>
      </c>
      <c r="DC4" s="374"/>
      <c r="DD4" s="374"/>
      <c r="DE4" s="374"/>
      <c r="DF4" s="374"/>
      <c r="DG4" s="374"/>
      <c r="DH4" s="374"/>
      <c r="DI4" s="375"/>
      <c r="DJ4" s="41"/>
      <c r="DK4" s="41"/>
      <c r="DL4" s="41"/>
      <c r="DM4" s="41"/>
      <c r="DN4" s="41"/>
      <c r="DO4" s="41"/>
    </row>
    <row r="5" spans="1:119" ht="18.75" customHeight="1">
      <c r="A5" s="42"/>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27" t="s">
        <v>33</v>
      </c>
      <c r="AN5" s="428"/>
      <c r="AO5" s="428"/>
      <c r="AP5" s="428"/>
      <c r="AQ5" s="428"/>
      <c r="AR5" s="428"/>
      <c r="AS5" s="428"/>
      <c r="AT5" s="429"/>
      <c r="AU5" s="430" t="s">
        <v>34</v>
      </c>
      <c r="AV5" s="431"/>
      <c r="AW5" s="431"/>
      <c r="AX5" s="431"/>
      <c r="AY5" s="432" t="s">
        <v>35</v>
      </c>
      <c r="AZ5" s="433"/>
      <c r="BA5" s="433"/>
      <c r="BB5" s="433"/>
      <c r="BC5" s="433"/>
      <c r="BD5" s="433"/>
      <c r="BE5" s="433"/>
      <c r="BF5" s="433"/>
      <c r="BG5" s="433"/>
      <c r="BH5" s="433"/>
      <c r="BI5" s="433"/>
      <c r="BJ5" s="433"/>
      <c r="BK5" s="433"/>
      <c r="BL5" s="433"/>
      <c r="BM5" s="434"/>
      <c r="BN5" s="435">
        <v>13907595</v>
      </c>
      <c r="BO5" s="436"/>
      <c r="BP5" s="436"/>
      <c r="BQ5" s="436"/>
      <c r="BR5" s="436"/>
      <c r="BS5" s="436"/>
      <c r="BT5" s="436"/>
      <c r="BU5" s="437"/>
      <c r="BV5" s="435">
        <v>13870822</v>
      </c>
      <c r="BW5" s="436"/>
      <c r="BX5" s="436"/>
      <c r="BY5" s="436"/>
      <c r="BZ5" s="436"/>
      <c r="CA5" s="436"/>
      <c r="CB5" s="436"/>
      <c r="CC5" s="437"/>
      <c r="CD5" s="438" t="s">
        <v>36</v>
      </c>
      <c r="CE5" s="439"/>
      <c r="CF5" s="439"/>
      <c r="CG5" s="439"/>
      <c r="CH5" s="439"/>
      <c r="CI5" s="439"/>
      <c r="CJ5" s="439"/>
      <c r="CK5" s="439"/>
      <c r="CL5" s="439"/>
      <c r="CM5" s="439"/>
      <c r="CN5" s="439"/>
      <c r="CO5" s="439"/>
      <c r="CP5" s="439"/>
      <c r="CQ5" s="439"/>
      <c r="CR5" s="439"/>
      <c r="CS5" s="440"/>
      <c r="CT5" s="401">
        <v>96</v>
      </c>
      <c r="CU5" s="402"/>
      <c r="CV5" s="402"/>
      <c r="CW5" s="402"/>
      <c r="CX5" s="402"/>
      <c r="CY5" s="402"/>
      <c r="CZ5" s="402"/>
      <c r="DA5" s="403"/>
      <c r="DB5" s="401">
        <v>96.9</v>
      </c>
      <c r="DC5" s="402"/>
      <c r="DD5" s="402"/>
      <c r="DE5" s="402"/>
      <c r="DF5" s="402"/>
      <c r="DG5" s="402"/>
      <c r="DH5" s="402"/>
      <c r="DI5" s="403"/>
      <c r="DJ5" s="41"/>
      <c r="DK5" s="41"/>
      <c r="DL5" s="41"/>
      <c r="DM5" s="41"/>
      <c r="DN5" s="41"/>
      <c r="DO5" s="41"/>
    </row>
    <row r="6" spans="1:119" ht="18.75" customHeight="1">
      <c r="A6" s="42"/>
      <c r="B6" s="404" t="s">
        <v>37</v>
      </c>
      <c r="C6" s="405"/>
      <c r="D6" s="405"/>
      <c r="E6" s="406"/>
      <c r="F6" s="406"/>
      <c r="G6" s="406"/>
      <c r="H6" s="406"/>
      <c r="I6" s="406"/>
      <c r="J6" s="406"/>
      <c r="K6" s="406"/>
      <c r="L6" s="406" t="s">
        <v>38</v>
      </c>
      <c r="M6" s="406"/>
      <c r="N6" s="406"/>
      <c r="O6" s="406"/>
      <c r="P6" s="406"/>
      <c r="Q6" s="406"/>
      <c r="R6" s="410"/>
      <c r="S6" s="410"/>
      <c r="T6" s="410"/>
      <c r="U6" s="410"/>
      <c r="V6" s="411"/>
      <c r="W6" s="414" t="s">
        <v>39</v>
      </c>
      <c r="X6" s="415"/>
      <c r="Y6" s="415"/>
      <c r="Z6" s="415"/>
      <c r="AA6" s="415"/>
      <c r="AB6" s="405"/>
      <c r="AC6" s="418" t="s">
        <v>40</v>
      </c>
      <c r="AD6" s="419"/>
      <c r="AE6" s="419"/>
      <c r="AF6" s="419"/>
      <c r="AG6" s="419"/>
      <c r="AH6" s="419"/>
      <c r="AI6" s="419"/>
      <c r="AJ6" s="419"/>
      <c r="AK6" s="419"/>
      <c r="AL6" s="420"/>
      <c r="AM6" s="427" t="s">
        <v>41</v>
      </c>
      <c r="AN6" s="428"/>
      <c r="AO6" s="428"/>
      <c r="AP6" s="428"/>
      <c r="AQ6" s="428"/>
      <c r="AR6" s="428"/>
      <c r="AS6" s="428"/>
      <c r="AT6" s="429"/>
      <c r="AU6" s="430" t="s">
        <v>34</v>
      </c>
      <c r="AV6" s="431"/>
      <c r="AW6" s="431"/>
      <c r="AX6" s="431"/>
      <c r="AY6" s="432" t="s">
        <v>42</v>
      </c>
      <c r="AZ6" s="433"/>
      <c r="BA6" s="433"/>
      <c r="BB6" s="433"/>
      <c r="BC6" s="433"/>
      <c r="BD6" s="433"/>
      <c r="BE6" s="433"/>
      <c r="BF6" s="433"/>
      <c r="BG6" s="433"/>
      <c r="BH6" s="433"/>
      <c r="BI6" s="433"/>
      <c r="BJ6" s="433"/>
      <c r="BK6" s="433"/>
      <c r="BL6" s="433"/>
      <c r="BM6" s="434"/>
      <c r="BN6" s="435">
        <v>626619</v>
      </c>
      <c r="BO6" s="436"/>
      <c r="BP6" s="436"/>
      <c r="BQ6" s="436"/>
      <c r="BR6" s="436"/>
      <c r="BS6" s="436"/>
      <c r="BT6" s="436"/>
      <c r="BU6" s="437"/>
      <c r="BV6" s="435">
        <v>530105</v>
      </c>
      <c r="BW6" s="436"/>
      <c r="BX6" s="436"/>
      <c r="BY6" s="436"/>
      <c r="BZ6" s="436"/>
      <c r="CA6" s="436"/>
      <c r="CB6" s="436"/>
      <c r="CC6" s="437"/>
      <c r="CD6" s="438" t="s">
        <v>43</v>
      </c>
      <c r="CE6" s="439"/>
      <c r="CF6" s="439"/>
      <c r="CG6" s="439"/>
      <c r="CH6" s="439"/>
      <c r="CI6" s="439"/>
      <c r="CJ6" s="439"/>
      <c r="CK6" s="439"/>
      <c r="CL6" s="439"/>
      <c r="CM6" s="439"/>
      <c r="CN6" s="439"/>
      <c r="CO6" s="439"/>
      <c r="CP6" s="439"/>
      <c r="CQ6" s="439"/>
      <c r="CR6" s="439"/>
      <c r="CS6" s="440"/>
      <c r="CT6" s="441">
        <v>99.8</v>
      </c>
      <c r="CU6" s="442"/>
      <c r="CV6" s="442"/>
      <c r="CW6" s="442"/>
      <c r="CX6" s="442"/>
      <c r="CY6" s="442"/>
      <c r="CZ6" s="442"/>
      <c r="DA6" s="443"/>
      <c r="DB6" s="441">
        <v>100.6</v>
      </c>
      <c r="DC6" s="442"/>
      <c r="DD6" s="442"/>
      <c r="DE6" s="442"/>
      <c r="DF6" s="442"/>
      <c r="DG6" s="442"/>
      <c r="DH6" s="442"/>
      <c r="DI6" s="443"/>
      <c r="DJ6" s="41"/>
      <c r="DK6" s="41"/>
      <c r="DL6" s="41"/>
      <c r="DM6" s="41"/>
      <c r="DN6" s="41"/>
      <c r="DO6" s="41"/>
    </row>
    <row r="7" spans="1:119" ht="18.75" customHeight="1">
      <c r="A7" s="42"/>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1"/>
      <c r="AD7" s="422"/>
      <c r="AE7" s="422"/>
      <c r="AF7" s="422"/>
      <c r="AG7" s="422"/>
      <c r="AH7" s="422"/>
      <c r="AI7" s="422"/>
      <c r="AJ7" s="422"/>
      <c r="AK7" s="422"/>
      <c r="AL7" s="423"/>
      <c r="AM7" s="427" t="s">
        <v>44</v>
      </c>
      <c r="AN7" s="428"/>
      <c r="AO7" s="428"/>
      <c r="AP7" s="428"/>
      <c r="AQ7" s="428"/>
      <c r="AR7" s="428"/>
      <c r="AS7" s="428"/>
      <c r="AT7" s="429"/>
      <c r="AU7" s="430" t="s">
        <v>45</v>
      </c>
      <c r="AV7" s="431"/>
      <c r="AW7" s="431"/>
      <c r="AX7" s="431"/>
      <c r="AY7" s="432" t="s">
        <v>46</v>
      </c>
      <c r="AZ7" s="433"/>
      <c r="BA7" s="433"/>
      <c r="BB7" s="433"/>
      <c r="BC7" s="433"/>
      <c r="BD7" s="433"/>
      <c r="BE7" s="433"/>
      <c r="BF7" s="433"/>
      <c r="BG7" s="433"/>
      <c r="BH7" s="433"/>
      <c r="BI7" s="433"/>
      <c r="BJ7" s="433"/>
      <c r="BK7" s="433"/>
      <c r="BL7" s="433"/>
      <c r="BM7" s="434"/>
      <c r="BN7" s="435">
        <v>74594</v>
      </c>
      <c r="BO7" s="436"/>
      <c r="BP7" s="436"/>
      <c r="BQ7" s="436"/>
      <c r="BR7" s="436"/>
      <c r="BS7" s="436"/>
      <c r="BT7" s="436"/>
      <c r="BU7" s="437"/>
      <c r="BV7" s="435">
        <v>189033</v>
      </c>
      <c r="BW7" s="436"/>
      <c r="BX7" s="436"/>
      <c r="BY7" s="436"/>
      <c r="BZ7" s="436"/>
      <c r="CA7" s="436"/>
      <c r="CB7" s="436"/>
      <c r="CC7" s="437"/>
      <c r="CD7" s="438" t="s">
        <v>47</v>
      </c>
      <c r="CE7" s="439"/>
      <c r="CF7" s="439"/>
      <c r="CG7" s="439"/>
      <c r="CH7" s="439"/>
      <c r="CI7" s="439"/>
      <c r="CJ7" s="439"/>
      <c r="CK7" s="439"/>
      <c r="CL7" s="439"/>
      <c r="CM7" s="439"/>
      <c r="CN7" s="439"/>
      <c r="CO7" s="439"/>
      <c r="CP7" s="439"/>
      <c r="CQ7" s="439"/>
      <c r="CR7" s="439"/>
      <c r="CS7" s="440"/>
      <c r="CT7" s="435">
        <v>9244957</v>
      </c>
      <c r="CU7" s="436"/>
      <c r="CV7" s="436"/>
      <c r="CW7" s="436"/>
      <c r="CX7" s="436"/>
      <c r="CY7" s="436"/>
      <c r="CZ7" s="436"/>
      <c r="DA7" s="437"/>
      <c r="DB7" s="435">
        <v>9251774</v>
      </c>
      <c r="DC7" s="436"/>
      <c r="DD7" s="436"/>
      <c r="DE7" s="436"/>
      <c r="DF7" s="436"/>
      <c r="DG7" s="436"/>
      <c r="DH7" s="436"/>
      <c r="DI7" s="437"/>
      <c r="DJ7" s="41"/>
      <c r="DK7" s="41"/>
      <c r="DL7" s="41"/>
      <c r="DM7" s="41"/>
      <c r="DN7" s="41"/>
      <c r="DO7" s="41"/>
    </row>
    <row r="8" spans="1:119" ht="18.75" customHeight="1" thickBot="1">
      <c r="A8" s="42"/>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48</v>
      </c>
      <c r="AN8" s="428"/>
      <c r="AO8" s="428"/>
      <c r="AP8" s="428"/>
      <c r="AQ8" s="428"/>
      <c r="AR8" s="428"/>
      <c r="AS8" s="428"/>
      <c r="AT8" s="429"/>
      <c r="AU8" s="430" t="s">
        <v>49</v>
      </c>
      <c r="AV8" s="431"/>
      <c r="AW8" s="431"/>
      <c r="AX8" s="431"/>
      <c r="AY8" s="432" t="s">
        <v>50</v>
      </c>
      <c r="AZ8" s="433"/>
      <c r="BA8" s="433"/>
      <c r="BB8" s="433"/>
      <c r="BC8" s="433"/>
      <c r="BD8" s="433"/>
      <c r="BE8" s="433"/>
      <c r="BF8" s="433"/>
      <c r="BG8" s="433"/>
      <c r="BH8" s="433"/>
      <c r="BI8" s="433"/>
      <c r="BJ8" s="433"/>
      <c r="BK8" s="433"/>
      <c r="BL8" s="433"/>
      <c r="BM8" s="434"/>
      <c r="BN8" s="435">
        <v>552025</v>
      </c>
      <c r="BO8" s="436"/>
      <c r="BP8" s="436"/>
      <c r="BQ8" s="436"/>
      <c r="BR8" s="436"/>
      <c r="BS8" s="436"/>
      <c r="BT8" s="436"/>
      <c r="BU8" s="437"/>
      <c r="BV8" s="435">
        <v>341072</v>
      </c>
      <c r="BW8" s="436"/>
      <c r="BX8" s="436"/>
      <c r="BY8" s="436"/>
      <c r="BZ8" s="436"/>
      <c r="CA8" s="436"/>
      <c r="CB8" s="436"/>
      <c r="CC8" s="437"/>
      <c r="CD8" s="438" t="s">
        <v>51</v>
      </c>
      <c r="CE8" s="439"/>
      <c r="CF8" s="439"/>
      <c r="CG8" s="439"/>
      <c r="CH8" s="439"/>
      <c r="CI8" s="439"/>
      <c r="CJ8" s="439"/>
      <c r="CK8" s="439"/>
      <c r="CL8" s="439"/>
      <c r="CM8" s="439"/>
      <c r="CN8" s="439"/>
      <c r="CO8" s="439"/>
      <c r="CP8" s="439"/>
      <c r="CQ8" s="439"/>
      <c r="CR8" s="439"/>
      <c r="CS8" s="440"/>
      <c r="CT8" s="444">
        <v>0.18</v>
      </c>
      <c r="CU8" s="445"/>
      <c r="CV8" s="445"/>
      <c r="CW8" s="445"/>
      <c r="CX8" s="445"/>
      <c r="CY8" s="445"/>
      <c r="CZ8" s="445"/>
      <c r="DA8" s="446"/>
      <c r="DB8" s="444">
        <v>0.18</v>
      </c>
      <c r="DC8" s="445"/>
      <c r="DD8" s="445"/>
      <c r="DE8" s="445"/>
      <c r="DF8" s="445"/>
      <c r="DG8" s="445"/>
      <c r="DH8" s="445"/>
      <c r="DI8" s="446"/>
      <c r="DJ8" s="41"/>
      <c r="DK8" s="41"/>
      <c r="DL8" s="41"/>
      <c r="DM8" s="41"/>
      <c r="DN8" s="41"/>
      <c r="DO8" s="41"/>
    </row>
    <row r="9" spans="1:119" ht="18.75" customHeight="1" thickBot="1">
      <c r="A9" s="42"/>
      <c r="B9" s="398" t="s">
        <v>52</v>
      </c>
      <c r="C9" s="399"/>
      <c r="D9" s="399"/>
      <c r="E9" s="399"/>
      <c r="F9" s="399"/>
      <c r="G9" s="399"/>
      <c r="H9" s="399"/>
      <c r="I9" s="399"/>
      <c r="J9" s="399"/>
      <c r="K9" s="447"/>
      <c r="L9" s="448" t="s">
        <v>53</v>
      </c>
      <c r="M9" s="449"/>
      <c r="N9" s="449"/>
      <c r="O9" s="449"/>
      <c r="P9" s="449"/>
      <c r="Q9" s="450"/>
      <c r="R9" s="451">
        <v>17199</v>
      </c>
      <c r="S9" s="452"/>
      <c r="T9" s="452"/>
      <c r="U9" s="452"/>
      <c r="V9" s="453"/>
      <c r="W9" s="361" t="s">
        <v>54</v>
      </c>
      <c r="X9" s="362"/>
      <c r="Y9" s="362"/>
      <c r="Z9" s="362"/>
      <c r="AA9" s="362"/>
      <c r="AB9" s="362"/>
      <c r="AC9" s="362"/>
      <c r="AD9" s="362"/>
      <c r="AE9" s="362"/>
      <c r="AF9" s="362"/>
      <c r="AG9" s="362"/>
      <c r="AH9" s="362"/>
      <c r="AI9" s="362"/>
      <c r="AJ9" s="362"/>
      <c r="AK9" s="362"/>
      <c r="AL9" s="363"/>
      <c r="AM9" s="427" t="s">
        <v>55</v>
      </c>
      <c r="AN9" s="428"/>
      <c r="AO9" s="428"/>
      <c r="AP9" s="428"/>
      <c r="AQ9" s="428"/>
      <c r="AR9" s="428"/>
      <c r="AS9" s="428"/>
      <c r="AT9" s="429"/>
      <c r="AU9" s="430" t="s">
        <v>56</v>
      </c>
      <c r="AV9" s="431"/>
      <c r="AW9" s="431"/>
      <c r="AX9" s="431"/>
      <c r="AY9" s="432" t="s">
        <v>57</v>
      </c>
      <c r="AZ9" s="433"/>
      <c r="BA9" s="433"/>
      <c r="BB9" s="433"/>
      <c r="BC9" s="433"/>
      <c r="BD9" s="433"/>
      <c r="BE9" s="433"/>
      <c r="BF9" s="433"/>
      <c r="BG9" s="433"/>
      <c r="BH9" s="433"/>
      <c r="BI9" s="433"/>
      <c r="BJ9" s="433"/>
      <c r="BK9" s="433"/>
      <c r="BL9" s="433"/>
      <c r="BM9" s="434"/>
      <c r="BN9" s="435">
        <v>210953</v>
      </c>
      <c r="BO9" s="436"/>
      <c r="BP9" s="436"/>
      <c r="BQ9" s="436"/>
      <c r="BR9" s="436"/>
      <c r="BS9" s="436"/>
      <c r="BT9" s="436"/>
      <c r="BU9" s="437"/>
      <c r="BV9" s="435">
        <v>-389299</v>
      </c>
      <c r="BW9" s="436"/>
      <c r="BX9" s="436"/>
      <c r="BY9" s="436"/>
      <c r="BZ9" s="436"/>
      <c r="CA9" s="436"/>
      <c r="CB9" s="436"/>
      <c r="CC9" s="437"/>
      <c r="CD9" s="438" t="s">
        <v>58</v>
      </c>
      <c r="CE9" s="439"/>
      <c r="CF9" s="439"/>
      <c r="CG9" s="439"/>
      <c r="CH9" s="439"/>
      <c r="CI9" s="439"/>
      <c r="CJ9" s="439"/>
      <c r="CK9" s="439"/>
      <c r="CL9" s="439"/>
      <c r="CM9" s="439"/>
      <c r="CN9" s="439"/>
      <c r="CO9" s="439"/>
      <c r="CP9" s="439"/>
      <c r="CQ9" s="439"/>
      <c r="CR9" s="439"/>
      <c r="CS9" s="440"/>
      <c r="CT9" s="401">
        <v>17</v>
      </c>
      <c r="CU9" s="402"/>
      <c r="CV9" s="402"/>
      <c r="CW9" s="402"/>
      <c r="CX9" s="402"/>
      <c r="CY9" s="402"/>
      <c r="CZ9" s="402"/>
      <c r="DA9" s="403"/>
      <c r="DB9" s="401">
        <v>17.100000000000001</v>
      </c>
      <c r="DC9" s="402"/>
      <c r="DD9" s="402"/>
      <c r="DE9" s="402"/>
      <c r="DF9" s="402"/>
      <c r="DG9" s="402"/>
      <c r="DH9" s="402"/>
      <c r="DI9" s="403"/>
      <c r="DJ9" s="41"/>
      <c r="DK9" s="41"/>
      <c r="DL9" s="41"/>
      <c r="DM9" s="41"/>
      <c r="DN9" s="41"/>
      <c r="DO9" s="41"/>
    </row>
    <row r="10" spans="1:119" ht="18.75" customHeight="1" thickBot="1">
      <c r="A10" s="42"/>
      <c r="B10" s="398"/>
      <c r="C10" s="399"/>
      <c r="D10" s="399"/>
      <c r="E10" s="399"/>
      <c r="F10" s="399"/>
      <c r="G10" s="399"/>
      <c r="H10" s="399"/>
      <c r="I10" s="399"/>
      <c r="J10" s="399"/>
      <c r="K10" s="447"/>
      <c r="L10" s="454" t="s">
        <v>59</v>
      </c>
      <c r="M10" s="428"/>
      <c r="N10" s="428"/>
      <c r="O10" s="428"/>
      <c r="P10" s="428"/>
      <c r="Q10" s="429"/>
      <c r="R10" s="455">
        <v>19084</v>
      </c>
      <c r="S10" s="456"/>
      <c r="T10" s="456"/>
      <c r="U10" s="456"/>
      <c r="V10" s="457"/>
      <c r="W10" s="392"/>
      <c r="X10" s="393"/>
      <c r="Y10" s="393"/>
      <c r="Z10" s="393"/>
      <c r="AA10" s="393"/>
      <c r="AB10" s="393"/>
      <c r="AC10" s="393"/>
      <c r="AD10" s="393"/>
      <c r="AE10" s="393"/>
      <c r="AF10" s="393"/>
      <c r="AG10" s="393"/>
      <c r="AH10" s="393"/>
      <c r="AI10" s="393"/>
      <c r="AJ10" s="393"/>
      <c r="AK10" s="393"/>
      <c r="AL10" s="396"/>
      <c r="AM10" s="427" t="s">
        <v>60</v>
      </c>
      <c r="AN10" s="428"/>
      <c r="AO10" s="428"/>
      <c r="AP10" s="428"/>
      <c r="AQ10" s="428"/>
      <c r="AR10" s="428"/>
      <c r="AS10" s="428"/>
      <c r="AT10" s="429"/>
      <c r="AU10" s="430" t="s">
        <v>61</v>
      </c>
      <c r="AV10" s="431"/>
      <c r="AW10" s="431"/>
      <c r="AX10" s="431"/>
      <c r="AY10" s="432" t="s">
        <v>62</v>
      </c>
      <c r="AZ10" s="433"/>
      <c r="BA10" s="433"/>
      <c r="BB10" s="433"/>
      <c r="BC10" s="433"/>
      <c r="BD10" s="433"/>
      <c r="BE10" s="433"/>
      <c r="BF10" s="433"/>
      <c r="BG10" s="433"/>
      <c r="BH10" s="433"/>
      <c r="BI10" s="433"/>
      <c r="BJ10" s="433"/>
      <c r="BK10" s="433"/>
      <c r="BL10" s="433"/>
      <c r="BM10" s="434"/>
      <c r="BN10" s="435">
        <v>276299</v>
      </c>
      <c r="BO10" s="436"/>
      <c r="BP10" s="436"/>
      <c r="BQ10" s="436"/>
      <c r="BR10" s="436"/>
      <c r="BS10" s="436"/>
      <c r="BT10" s="436"/>
      <c r="BU10" s="437"/>
      <c r="BV10" s="435">
        <v>432983</v>
      </c>
      <c r="BW10" s="436"/>
      <c r="BX10" s="436"/>
      <c r="BY10" s="436"/>
      <c r="BZ10" s="436"/>
      <c r="CA10" s="436"/>
      <c r="CB10" s="436"/>
      <c r="CC10" s="437"/>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398"/>
      <c r="C11" s="399"/>
      <c r="D11" s="399"/>
      <c r="E11" s="399"/>
      <c r="F11" s="399"/>
      <c r="G11" s="399"/>
      <c r="H11" s="399"/>
      <c r="I11" s="399"/>
      <c r="J11" s="399"/>
      <c r="K11" s="447"/>
      <c r="L11" s="458" t="s">
        <v>64</v>
      </c>
      <c r="M11" s="459"/>
      <c r="N11" s="459"/>
      <c r="O11" s="459"/>
      <c r="P11" s="459"/>
      <c r="Q11" s="460"/>
      <c r="R11" s="461" t="s">
        <v>65</v>
      </c>
      <c r="S11" s="462"/>
      <c r="T11" s="462"/>
      <c r="U11" s="462"/>
      <c r="V11" s="463"/>
      <c r="W11" s="392"/>
      <c r="X11" s="393"/>
      <c r="Y11" s="393"/>
      <c r="Z11" s="393"/>
      <c r="AA11" s="393"/>
      <c r="AB11" s="393"/>
      <c r="AC11" s="393"/>
      <c r="AD11" s="393"/>
      <c r="AE11" s="393"/>
      <c r="AF11" s="393"/>
      <c r="AG11" s="393"/>
      <c r="AH11" s="393"/>
      <c r="AI11" s="393"/>
      <c r="AJ11" s="393"/>
      <c r="AK11" s="393"/>
      <c r="AL11" s="396"/>
      <c r="AM11" s="427" t="s">
        <v>66</v>
      </c>
      <c r="AN11" s="428"/>
      <c r="AO11" s="428"/>
      <c r="AP11" s="428"/>
      <c r="AQ11" s="428"/>
      <c r="AR11" s="428"/>
      <c r="AS11" s="428"/>
      <c r="AT11" s="429"/>
      <c r="AU11" s="430" t="s">
        <v>34</v>
      </c>
      <c r="AV11" s="431"/>
      <c r="AW11" s="431"/>
      <c r="AX11" s="431"/>
      <c r="AY11" s="432" t="s">
        <v>67</v>
      </c>
      <c r="AZ11" s="433"/>
      <c r="BA11" s="433"/>
      <c r="BB11" s="433"/>
      <c r="BC11" s="433"/>
      <c r="BD11" s="433"/>
      <c r="BE11" s="433"/>
      <c r="BF11" s="433"/>
      <c r="BG11" s="433"/>
      <c r="BH11" s="433"/>
      <c r="BI11" s="433"/>
      <c r="BJ11" s="433"/>
      <c r="BK11" s="433"/>
      <c r="BL11" s="433"/>
      <c r="BM11" s="434"/>
      <c r="BN11" s="435">
        <v>0</v>
      </c>
      <c r="BO11" s="436"/>
      <c r="BP11" s="436"/>
      <c r="BQ11" s="436"/>
      <c r="BR11" s="436"/>
      <c r="BS11" s="436"/>
      <c r="BT11" s="436"/>
      <c r="BU11" s="437"/>
      <c r="BV11" s="435">
        <v>0</v>
      </c>
      <c r="BW11" s="436"/>
      <c r="BX11" s="436"/>
      <c r="BY11" s="436"/>
      <c r="BZ11" s="436"/>
      <c r="CA11" s="436"/>
      <c r="CB11" s="436"/>
      <c r="CC11" s="437"/>
      <c r="CD11" s="438" t="s">
        <v>68</v>
      </c>
      <c r="CE11" s="439"/>
      <c r="CF11" s="439"/>
      <c r="CG11" s="439"/>
      <c r="CH11" s="439"/>
      <c r="CI11" s="439"/>
      <c r="CJ11" s="439"/>
      <c r="CK11" s="439"/>
      <c r="CL11" s="439"/>
      <c r="CM11" s="439"/>
      <c r="CN11" s="439"/>
      <c r="CO11" s="439"/>
      <c r="CP11" s="439"/>
      <c r="CQ11" s="439"/>
      <c r="CR11" s="439"/>
      <c r="CS11" s="440"/>
      <c r="CT11" s="444" t="s">
        <v>70</v>
      </c>
      <c r="CU11" s="445"/>
      <c r="CV11" s="445"/>
      <c r="CW11" s="445"/>
      <c r="CX11" s="445"/>
      <c r="CY11" s="445"/>
      <c r="CZ11" s="445"/>
      <c r="DA11" s="446"/>
      <c r="DB11" s="444" t="s">
        <v>70</v>
      </c>
      <c r="DC11" s="445"/>
      <c r="DD11" s="445"/>
      <c r="DE11" s="445"/>
      <c r="DF11" s="445"/>
      <c r="DG11" s="445"/>
      <c r="DH11" s="445"/>
      <c r="DI11" s="446"/>
      <c r="DJ11" s="41"/>
      <c r="DK11" s="41"/>
      <c r="DL11" s="41"/>
      <c r="DM11" s="41"/>
      <c r="DN11" s="41"/>
      <c r="DO11" s="41"/>
    </row>
    <row r="12" spans="1:119" ht="18.75" customHeight="1">
      <c r="A12" s="42"/>
      <c r="B12" s="464" t="s">
        <v>71</v>
      </c>
      <c r="C12" s="465"/>
      <c r="D12" s="465"/>
      <c r="E12" s="465"/>
      <c r="F12" s="465"/>
      <c r="G12" s="465"/>
      <c r="H12" s="465"/>
      <c r="I12" s="465"/>
      <c r="J12" s="465"/>
      <c r="K12" s="466"/>
      <c r="L12" s="473" t="s">
        <v>72</v>
      </c>
      <c r="M12" s="474"/>
      <c r="N12" s="474"/>
      <c r="O12" s="474"/>
      <c r="P12" s="474"/>
      <c r="Q12" s="475"/>
      <c r="R12" s="476">
        <v>16756</v>
      </c>
      <c r="S12" s="477"/>
      <c r="T12" s="477"/>
      <c r="U12" s="477"/>
      <c r="V12" s="478"/>
      <c r="W12" s="479" t="s">
        <v>26</v>
      </c>
      <c r="X12" s="431"/>
      <c r="Y12" s="431"/>
      <c r="Z12" s="431"/>
      <c r="AA12" s="431"/>
      <c r="AB12" s="480"/>
      <c r="AC12" s="430" t="s">
        <v>73</v>
      </c>
      <c r="AD12" s="431"/>
      <c r="AE12" s="431"/>
      <c r="AF12" s="431"/>
      <c r="AG12" s="480"/>
      <c r="AH12" s="430" t="s">
        <v>74</v>
      </c>
      <c r="AI12" s="431"/>
      <c r="AJ12" s="431"/>
      <c r="AK12" s="431"/>
      <c r="AL12" s="481"/>
      <c r="AM12" s="427" t="s">
        <v>75</v>
      </c>
      <c r="AN12" s="428"/>
      <c r="AO12" s="428"/>
      <c r="AP12" s="428"/>
      <c r="AQ12" s="428"/>
      <c r="AR12" s="428"/>
      <c r="AS12" s="428"/>
      <c r="AT12" s="429"/>
      <c r="AU12" s="430" t="s">
        <v>76</v>
      </c>
      <c r="AV12" s="431"/>
      <c r="AW12" s="431"/>
      <c r="AX12" s="431"/>
      <c r="AY12" s="432" t="s">
        <v>77</v>
      </c>
      <c r="AZ12" s="433"/>
      <c r="BA12" s="433"/>
      <c r="BB12" s="433"/>
      <c r="BC12" s="433"/>
      <c r="BD12" s="433"/>
      <c r="BE12" s="433"/>
      <c r="BF12" s="433"/>
      <c r="BG12" s="433"/>
      <c r="BH12" s="433"/>
      <c r="BI12" s="433"/>
      <c r="BJ12" s="433"/>
      <c r="BK12" s="433"/>
      <c r="BL12" s="433"/>
      <c r="BM12" s="434"/>
      <c r="BN12" s="435">
        <v>0</v>
      </c>
      <c r="BO12" s="436"/>
      <c r="BP12" s="436"/>
      <c r="BQ12" s="436"/>
      <c r="BR12" s="436"/>
      <c r="BS12" s="436"/>
      <c r="BT12" s="436"/>
      <c r="BU12" s="437"/>
      <c r="BV12" s="435">
        <v>0</v>
      </c>
      <c r="BW12" s="436"/>
      <c r="BX12" s="436"/>
      <c r="BY12" s="436"/>
      <c r="BZ12" s="436"/>
      <c r="CA12" s="436"/>
      <c r="CB12" s="436"/>
      <c r="CC12" s="437"/>
      <c r="CD12" s="438" t="s">
        <v>78</v>
      </c>
      <c r="CE12" s="439"/>
      <c r="CF12" s="439"/>
      <c r="CG12" s="439"/>
      <c r="CH12" s="439"/>
      <c r="CI12" s="439"/>
      <c r="CJ12" s="439"/>
      <c r="CK12" s="439"/>
      <c r="CL12" s="439"/>
      <c r="CM12" s="439"/>
      <c r="CN12" s="439"/>
      <c r="CO12" s="439"/>
      <c r="CP12" s="439"/>
      <c r="CQ12" s="439"/>
      <c r="CR12" s="439"/>
      <c r="CS12" s="440"/>
      <c r="CT12" s="444" t="s">
        <v>79</v>
      </c>
      <c r="CU12" s="445"/>
      <c r="CV12" s="445"/>
      <c r="CW12" s="445"/>
      <c r="CX12" s="445"/>
      <c r="CY12" s="445"/>
      <c r="CZ12" s="445"/>
      <c r="DA12" s="446"/>
      <c r="DB12" s="444" t="s">
        <v>79</v>
      </c>
      <c r="DC12" s="445"/>
      <c r="DD12" s="445"/>
      <c r="DE12" s="445"/>
      <c r="DF12" s="445"/>
      <c r="DG12" s="445"/>
      <c r="DH12" s="445"/>
      <c r="DI12" s="446"/>
      <c r="DJ12" s="41"/>
      <c r="DK12" s="41"/>
      <c r="DL12" s="41"/>
      <c r="DM12" s="41"/>
      <c r="DN12" s="41"/>
      <c r="DO12" s="41"/>
    </row>
    <row r="13" spans="1:119" ht="18.75" customHeight="1">
      <c r="A13" s="42"/>
      <c r="B13" s="467"/>
      <c r="C13" s="468"/>
      <c r="D13" s="468"/>
      <c r="E13" s="468"/>
      <c r="F13" s="468"/>
      <c r="G13" s="468"/>
      <c r="H13" s="468"/>
      <c r="I13" s="468"/>
      <c r="J13" s="468"/>
      <c r="K13" s="469"/>
      <c r="L13" s="52"/>
      <c r="M13" s="492" t="s">
        <v>80</v>
      </c>
      <c r="N13" s="493"/>
      <c r="O13" s="493"/>
      <c r="P13" s="493"/>
      <c r="Q13" s="494"/>
      <c r="R13" s="485">
        <v>16668</v>
      </c>
      <c r="S13" s="486"/>
      <c r="T13" s="486"/>
      <c r="U13" s="486"/>
      <c r="V13" s="487"/>
      <c r="W13" s="414" t="s">
        <v>81</v>
      </c>
      <c r="X13" s="415"/>
      <c r="Y13" s="415"/>
      <c r="Z13" s="415"/>
      <c r="AA13" s="415"/>
      <c r="AB13" s="405"/>
      <c r="AC13" s="455">
        <v>1609</v>
      </c>
      <c r="AD13" s="456"/>
      <c r="AE13" s="456"/>
      <c r="AF13" s="456"/>
      <c r="AG13" s="495"/>
      <c r="AH13" s="455">
        <v>1917</v>
      </c>
      <c r="AI13" s="456"/>
      <c r="AJ13" s="456"/>
      <c r="AK13" s="456"/>
      <c r="AL13" s="457"/>
      <c r="AM13" s="427" t="s">
        <v>82</v>
      </c>
      <c r="AN13" s="428"/>
      <c r="AO13" s="428"/>
      <c r="AP13" s="428"/>
      <c r="AQ13" s="428"/>
      <c r="AR13" s="428"/>
      <c r="AS13" s="428"/>
      <c r="AT13" s="429"/>
      <c r="AU13" s="430" t="s">
        <v>83</v>
      </c>
      <c r="AV13" s="431"/>
      <c r="AW13" s="431"/>
      <c r="AX13" s="431"/>
      <c r="AY13" s="432" t="s">
        <v>84</v>
      </c>
      <c r="AZ13" s="433"/>
      <c r="BA13" s="433"/>
      <c r="BB13" s="433"/>
      <c r="BC13" s="433"/>
      <c r="BD13" s="433"/>
      <c r="BE13" s="433"/>
      <c r="BF13" s="433"/>
      <c r="BG13" s="433"/>
      <c r="BH13" s="433"/>
      <c r="BI13" s="433"/>
      <c r="BJ13" s="433"/>
      <c r="BK13" s="433"/>
      <c r="BL13" s="433"/>
      <c r="BM13" s="434"/>
      <c r="BN13" s="435">
        <v>487252</v>
      </c>
      <c r="BO13" s="436"/>
      <c r="BP13" s="436"/>
      <c r="BQ13" s="436"/>
      <c r="BR13" s="436"/>
      <c r="BS13" s="436"/>
      <c r="BT13" s="436"/>
      <c r="BU13" s="437"/>
      <c r="BV13" s="435">
        <v>43684</v>
      </c>
      <c r="BW13" s="436"/>
      <c r="BX13" s="436"/>
      <c r="BY13" s="436"/>
      <c r="BZ13" s="436"/>
      <c r="CA13" s="436"/>
      <c r="CB13" s="436"/>
      <c r="CC13" s="437"/>
      <c r="CD13" s="438" t="s">
        <v>85</v>
      </c>
      <c r="CE13" s="439"/>
      <c r="CF13" s="439"/>
      <c r="CG13" s="439"/>
      <c r="CH13" s="439"/>
      <c r="CI13" s="439"/>
      <c r="CJ13" s="439"/>
      <c r="CK13" s="439"/>
      <c r="CL13" s="439"/>
      <c r="CM13" s="439"/>
      <c r="CN13" s="439"/>
      <c r="CO13" s="439"/>
      <c r="CP13" s="439"/>
      <c r="CQ13" s="439"/>
      <c r="CR13" s="439"/>
      <c r="CS13" s="440"/>
      <c r="CT13" s="401">
        <v>11.5</v>
      </c>
      <c r="CU13" s="402"/>
      <c r="CV13" s="402"/>
      <c r="CW13" s="402"/>
      <c r="CX13" s="402"/>
      <c r="CY13" s="402"/>
      <c r="CZ13" s="402"/>
      <c r="DA13" s="403"/>
      <c r="DB13" s="401">
        <v>11.7</v>
      </c>
      <c r="DC13" s="402"/>
      <c r="DD13" s="402"/>
      <c r="DE13" s="402"/>
      <c r="DF13" s="402"/>
      <c r="DG13" s="402"/>
      <c r="DH13" s="402"/>
      <c r="DI13" s="403"/>
      <c r="DJ13" s="41"/>
      <c r="DK13" s="41"/>
      <c r="DL13" s="41"/>
      <c r="DM13" s="41"/>
      <c r="DN13" s="41"/>
      <c r="DO13" s="41"/>
    </row>
    <row r="14" spans="1:119" ht="18.75" customHeight="1" thickBot="1">
      <c r="A14" s="42"/>
      <c r="B14" s="467"/>
      <c r="C14" s="468"/>
      <c r="D14" s="468"/>
      <c r="E14" s="468"/>
      <c r="F14" s="468"/>
      <c r="G14" s="468"/>
      <c r="H14" s="468"/>
      <c r="I14" s="468"/>
      <c r="J14" s="468"/>
      <c r="K14" s="469"/>
      <c r="L14" s="482" t="s">
        <v>86</v>
      </c>
      <c r="M14" s="483"/>
      <c r="N14" s="483"/>
      <c r="O14" s="483"/>
      <c r="P14" s="483"/>
      <c r="Q14" s="484"/>
      <c r="R14" s="485">
        <v>17237</v>
      </c>
      <c r="S14" s="486"/>
      <c r="T14" s="486"/>
      <c r="U14" s="486"/>
      <c r="V14" s="487"/>
      <c r="W14" s="394"/>
      <c r="X14" s="395"/>
      <c r="Y14" s="395"/>
      <c r="Z14" s="395"/>
      <c r="AA14" s="395"/>
      <c r="AB14" s="384"/>
      <c r="AC14" s="488">
        <v>23.4</v>
      </c>
      <c r="AD14" s="489"/>
      <c r="AE14" s="489"/>
      <c r="AF14" s="489"/>
      <c r="AG14" s="490"/>
      <c r="AH14" s="488">
        <v>24.9</v>
      </c>
      <c r="AI14" s="489"/>
      <c r="AJ14" s="489"/>
      <c r="AK14" s="489"/>
      <c r="AL14" s="491"/>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435"/>
      <c r="BO14" s="436"/>
      <c r="BP14" s="436"/>
      <c r="BQ14" s="436"/>
      <c r="BR14" s="436"/>
      <c r="BS14" s="436"/>
      <c r="BT14" s="436"/>
      <c r="BU14" s="437"/>
      <c r="BV14" s="435"/>
      <c r="BW14" s="436"/>
      <c r="BX14" s="436"/>
      <c r="BY14" s="436"/>
      <c r="BZ14" s="436"/>
      <c r="CA14" s="436"/>
      <c r="CB14" s="436"/>
      <c r="CC14" s="437"/>
      <c r="CD14" s="496" t="s">
        <v>87</v>
      </c>
      <c r="CE14" s="497"/>
      <c r="CF14" s="497"/>
      <c r="CG14" s="497"/>
      <c r="CH14" s="497"/>
      <c r="CI14" s="497"/>
      <c r="CJ14" s="497"/>
      <c r="CK14" s="497"/>
      <c r="CL14" s="497"/>
      <c r="CM14" s="497"/>
      <c r="CN14" s="497"/>
      <c r="CO14" s="497"/>
      <c r="CP14" s="497"/>
      <c r="CQ14" s="497"/>
      <c r="CR14" s="497"/>
      <c r="CS14" s="498"/>
      <c r="CT14" s="499">
        <v>45.7</v>
      </c>
      <c r="CU14" s="500"/>
      <c r="CV14" s="500"/>
      <c r="CW14" s="500"/>
      <c r="CX14" s="500"/>
      <c r="CY14" s="500"/>
      <c r="CZ14" s="500"/>
      <c r="DA14" s="501"/>
      <c r="DB14" s="499">
        <v>48.9</v>
      </c>
      <c r="DC14" s="500"/>
      <c r="DD14" s="500"/>
      <c r="DE14" s="500"/>
      <c r="DF14" s="500"/>
      <c r="DG14" s="500"/>
      <c r="DH14" s="500"/>
      <c r="DI14" s="501"/>
      <c r="DJ14" s="41"/>
      <c r="DK14" s="41"/>
      <c r="DL14" s="41"/>
      <c r="DM14" s="41"/>
      <c r="DN14" s="41"/>
      <c r="DO14" s="41"/>
    </row>
    <row r="15" spans="1:119" ht="18.75" customHeight="1">
      <c r="A15" s="42"/>
      <c r="B15" s="467"/>
      <c r="C15" s="468"/>
      <c r="D15" s="468"/>
      <c r="E15" s="468"/>
      <c r="F15" s="468"/>
      <c r="G15" s="468"/>
      <c r="H15" s="468"/>
      <c r="I15" s="468"/>
      <c r="J15" s="468"/>
      <c r="K15" s="469"/>
      <c r="L15" s="52"/>
      <c r="M15" s="492" t="s">
        <v>80</v>
      </c>
      <c r="N15" s="493"/>
      <c r="O15" s="493"/>
      <c r="P15" s="493"/>
      <c r="Q15" s="494"/>
      <c r="R15" s="485">
        <v>17144</v>
      </c>
      <c r="S15" s="486"/>
      <c r="T15" s="486"/>
      <c r="U15" s="486"/>
      <c r="V15" s="487"/>
      <c r="W15" s="414" t="s">
        <v>88</v>
      </c>
      <c r="X15" s="415"/>
      <c r="Y15" s="415"/>
      <c r="Z15" s="415"/>
      <c r="AA15" s="415"/>
      <c r="AB15" s="405"/>
      <c r="AC15" s="455">
        <v>1019</v>
      </c>
      <c r="AD15" s="456"/>
      <c r="AE15" s="456"/>
      <c r="AF15" s="456"/>
      <c r="AG15" s="495"/>
      <c r="AH15" s="455">
        <v>1190</v>
      </c>
      <c r="AI15" s="456"/>
      <c r="AJ15" s="456"/>
      <c r="AK15" s="456"/>
      <c r="AL15" s="457"/>
      <c r="AM15" s="427"/>
      <c r="AN15" s="428"/>
      <c r="AO15" s="428"/>
      <c r="AP15" s="428"/>
      <c r="AQ15" s="428"/>
      <c r="AR15" s="428"/>
      <c r="AS15" s="428"/>
      <c r="AT15" s="429"/>
      <c r="AU15" s="430"/>
      <c r="AV15" s="431"/>
      <c r="AW15" s="431"/>
      <c r="AX15" s="431"/>
      <c r="AY15" s="364" t="s">
        <v>89</v>
      </c>
      <c r="AZ15" s="365"/>
      <c r="BA15" s="365"/>
      <c r="BB15" s="365"/>
      <c r="BC15" s="365"/>
      <c r="BD15" s="365"/>
      <c r="BE15" s="365"/>
      <c r="BF15" s="365"/>
      <c r="BG15" s="365"/>
      <c r="BH15" s="365"/>
      <c r="BI15" s="365"/>
      <c r="BJ15" s="365"/>
      <c r="BK15" s="365"/>
      <c r="BL15" s="365"/>
      <c r="BM15" s="366"/>
      <c r="BN15" s="367">
        <v>1392139</v>
      </c>
      <c r="BO15" s="368"/>
      <c r="BP15" s="368"/>
      <c r="BQ15" s="368"/>
      <c r="BR15" s="368"/>
      <c r="BS15" s="368"/>
      <c r="BT15" s="368"/>
      <c r="BU15" s="369"/>
      <c r="BV15" s="367">
        <v>1423358</v>
      </c>
      <c r="BW15" s="368"/>
      <c r="BX15" s="368"/>
      <c r="BY15" s="368"/>
      <c r="BZ15" s="368"/>
      <c r="CA15" s="368"/>
      <c r="CB15" s="368"/>
      <c r="CC15" s="369"/>
      <c r="CD15" s="502" t="s">
        <v>90</v>
      </c>
      <c r="CE15" s="503"/>
      <c r="CF15" s="503"/>
      <c r="CG15" s="503"/>
      <c r="CH15" s="503"/>
      <c r="CI15" s="503"/>
      <c r="CJ15" s="503"/>
      <c r="CK15" s="503"/>
      <c r="CL15" s="503"/>
      <c r="CM15" s="503"/>
      <c r="CN15" s="503"/>
      <c r="CO15" s="503"/>
      <c r="CP15" s="503"/>
      <c r="CQ15" s="503"/>
      <c r="CR15" s="503"/>
      <c r="CS15" s="50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67"/>
      <c r="C16" s="468"/>
      <c r="D16" s="468"/>
      <c r="E16" s="468"/>
      <c r="F16" s="468"/>
      <c r="G16" s="468"/>
      <c r="H16" s="468"/>
      <c r="I16" s="468"/>
      <c r="J16" s="468"/>
      <c r="K16" s="469"/>
      <c r="L16" s="482" t="s">
        <v>91</v>
      </c>
      <c r="M16" s="505"/>
      <c r="N16" s="505"/>
      <c r="O16" s="505"/>
      <c r="P16" s="505"/>
      <c r="Q16" s="506"/>
      <c r="R16" s="507" t="s">
        <v>92</v>
      </c>
      <c r="S16" s="508"/>
      <c r="T16" s="508"/>
      <c r="U16" s="508"/>
      <c r="V16" s="509"/>
      <c r="W16" s="394"/>
      <c r="X16" s="395"/>
      <c r="Y16" s="395"/>
      <c r="Z16" s="395"/>
      <c r="AA16" s="395"/>
      <c r="AB16" s="384"/>
      <c r="AC16" s="488">
        <v>14.8</v>
      </c>
      <c r="AD16" s="489"/>
      <c r="AE16" s="489"/>
      <c r="AF16" s="489"/>
      <c r="AG16" s="490"/>
      <c r="AH16" s="488">
        <v>15.4</v>
      </c>
      <c r="AI16" s="489"/>
      <c r="AJ16" s="489"/>
      <c r="AK16" s="489"/>
      <c r="AL16" s="491"/>
      <c r="AM16" s="427"/>
      <c r="AN16" s="428"/>
      <c r="AO16" s="428"/>
      <c r="AP16" s="428"/>
      <c r="AQ16" s="428"/>
      <c r="AR16" s="428"/>
      <c r="AS16" s="428"/>
      <c r="AT16" s="429"/>
      <c r="AU16" s="430"/>
      <c r="AV16" s="431"/>
      <c r="AW16" s="431"/>
      <c r="AX16" s="431"/>
      <c r="AY16" s="432" t="s">
        <v>93</v>
      </c>
      <c r="AZ16" s="433"/>
      <c r="BA16" s="433"/>
      <c r="BB16" s="433"/>
      <c r="BC16" s="433"/>
      <c r="BD16" s="433"/>
      <c r="BE16" s="433"/>
      <c r="BF16" s="433"/>
      <c r="BG16" s="433"/>
      <c r="BH16" s="433"/>
      <c r="BI16" s="433"/>
      <c r="BJ16" s="433"/>
      <c r="BK16" s="433"/>
      <c r="BL16" s="433"/>
      <c r="BM16" s="434"/>
      <c r="BN16" s="435">
        <v>8092120</v>
      </c>
      <c r="BO16" s="436"/>
      <c r="BP16" s="436"/>
      <c r="BQ16" s="436"/>
      <c r="BR16" s="436"/>
      <c r="BS16" s="436"/>
      <c r="BT16" s="436"/>
      <c r="BU16" s="437"/>
      <c r="BV16" s="435">
        <v>7943603</v>
      </c>
      <c r="BW16" s="436"/>
      <c r="BX16" s="436"/>
      <c r="BY16" s="436"/>
      <c r="BZ16" s="436"/>
      <c r="CA16" s="436"/>
      <c r="CB16" s="436"/>
      <c r="CC16" s="437"/>
      <c r="CD16" s="56"/>
      <c r="CE16" s="513"/>
      <c r="CF16" s="513"/>
      <c r="CG16" s="513"/>
      <c r="CH16" s="513"/>
      <c r="CI16" s="513"/>
      <c r="CJ16" s="513"/>
      <c r="CK16" s="513"/>
      <c r="CL16" s="513"/>
      <c r="CM16" s="513"/>
      <c r="CN16" s="513"/>
      <c r="CO16" s="513"/>
      <c r="CP16" s="513"/>
      <c r="CQ16" s="513"/>
      <c r="CR16" s="513"/>
      <c r="CS16" s="514"/>
      <c r="CT16" s="401"/>
      <c r="CU16" s="402"/>
      <c r="CV16" s="402"/>
      <c r="CW16" s="402"/>
      <c r="CX16" s="402"/>
      <c r="CY16" s="402"/>
      <c r="CZ16" s="402"/>
      <c r="DA16" s="403"/>
      <c r="DB16" s="401"/>
      <c r="DC16" s="402"/>
      <c r="DD16" s="402"/>
      <c r="DE16" s="402"/>
      <c r="DF16" s="402"/>
      <c r="DG16" s="402"/>
      <c r="DH16" s="402"/>
      <c r="DI16" s="403"/>
      <c r="DJ16" s="41"/>
      <c r="DK16" s="41"/>
      <c r="DL16" s="41"/>
      <c r="DM16" s="41"/>
      <c r="DN16" s="41"/>
      <c r="DO16" s="41"/>
    </row>
    <row r="17" spans="1:119" ht="18.75" customHeight="1" thickBot="1">
      <c r="A17" s="42"/>
      <c r="B17" s="470"/>
      <c r="C17" s="471"/>
      <c r="D17" s="471"/>
      <c r="E17" s="471"/>
      <c r="F17" s="471"/>
      <c r="G17" s="471"/>
      <c r="H17" s="471"/>
      <c r="I17" s="471"/>
      <c r="J17" s="471"/>
      <c r="K17" s="472"/>
      <c r="L17" s="57"/>
      <c r="M17" s="510" t="s">
        <v>94</v>
      </c>
      <c r="N17" s="511"/>
      <c r="O17" s="511"/>
      <c r="P17" s="511"/>
      <c r="Q17" s="512"/>
      <c r="R17" s="507" t="s">
        <v>92</v>
      </c>
      <c r="S17" s="508"/>
      <c r="T17" s="508"/>
      <c r="U17" s="508"/>
      <c r="V17" s="509"/>
      <c r="W17" s="414" t="s">
        <v>95</v>
      </c>
      <c r="X17" s="415"/>
      <c r="Y17" s="415"/>
      <c r="Z17" s="415"/>
      <c r="AA17" s="415"/>
      <c r="AB17" s="405"/>
      <c r="AC17" s="455">
        <v>4258</v>
      </c>
      <c r="AD17" s="456"/>
      <c r="AE17" s="456"/>
      <c r="AF17" s="456"/>
      <c r="AG17" s="495"/>
      <c r="AH17" s="455">
        <v>4596</v>
      </c>
      <c r="AI17" s="456"/>
      <c r="AJ17" s="456"/>
      <c r="AK17" s="456"/>
      <c r="AL17" s="457"/>
      <c r="AM17" s="427"/>
      <c r="AN17" s="428"/>
      <c r="AO17" s="428"/>
      <c r="AP17" s="428"/>
      <c r="AQ17" s="428"/>
      <c r="AR17" s="428"/>
      <c r="AS17" s="428"/>
      <c r="AT17" s="429"/>
      <c r="AU17" s="430"/>
      <c r="AV17" s="431"/>
      <c r="AW17" s="431"/>
      <c r="AX17" s="431"/>
      <c r="AY17" s="432" t="s">
        <v>96</v>
      </c>
      <c r="AZ17" s="433"/>
      <c r="BA17" s="433"/>
      <c r="BB17" s="433"/>
      <c r="BC17" s="433"/>
      <c r="BD17" s="433"/>
      <c r="BE17" s="433"/>
      <c r="BF17" s="433"/>
      <c r="BG17" s="433"/>
      <c r="BH17" s="433"/>
      <c r="BI17" s="433"/>
      <c r="BJ17" s="433"/>
      <c r="BK17" s="433"/>
      <c r="BL17" s="433"/>
      <c r="BM17" s="434"/>
      <c r="BN17" s="435">
        <v>1745423</v>
      </c>
      <c r="BO17" s="436"/>
      <c r="BP17" s="436"/>
      <c r="BQ17" s="436"/>
      <c r="BR17" s="436"/>
      <c r="BS17" s="436"/>
      <c r="BT17" s="436"/>
      <c r="BU17" s="437"/>
      <c r="BV17" s="435">
        <v>1778614</v>
      </c>
      <c r="BW17" s="436"/>
      <c r="BX17" s="436"/>
      <c r="BY17" s="436"/>
      <c r="BZ17" s="436"/>
      <c r="CA17" s="436"/>
      <c r="CB17" s="436"/>
      <c r="CC17" s="437"/>
      <c r="CD17" s="56"/>
      <c r="CE17" s="513"/>
      <c r="CF17" s="513"/>
      <c r="CG17" s="513"/>
      <c r="CH17" s="513"/>
      <c r="CI17" s="513"/>
      <c r="CJ17" s="513"/>
      <c r="CK17" s="513"/>
      <c r="CL17" s="513"/>
      <c r="CM17" s="513"/>
      <c r="CN17" s="513"/>
      <c r="CO17" s="513"/>
      <c r="CP17" s="513"/>
      <c r="CQ17" s="513"/>
      <c r="CR17" s="513"/>
      <c r="CS17" s="514"/>
      <c r="CT17" s="401"/>
      <c r="CU17" s="402"/>
      <c r="CV17" s="402"/>
      <c r="CW17" s="402"/>
      <c r="CX17" s="402"/>
      <c r="CY17" s="402"/>
      <c r="CZ17" s="402"/>
      <c r="DA17" s="403"/>
      <c r="DB17" s="401"/>
      <c r="DC17" s="402"/>
      <c r="DD17" s="402"/>
      <c r="DE17" s="402"/>
      <c r="DF17" s="402"/>
      <c r="DG17" s="402"/>
      <c r="DH17" s="402"/>
      <c r="DI17" s="403"/>
      <c r="DJ17" s="41"/>
      <c r="DK17" s="41"/>
      <c r="DL17" s="41"/>
      <c r="DM17" s="41"/>
      <c r="DN17" s="41"/>
      <c r="DO17" s="41"/>
    </row>
    <row r="18" spans="1:119" ht="18.75" customHeight="1" thickBot="1">
      <c r="A18" s="42"/>
      <c r="B18" s="515" t="s">
        <v>97</v>
      </c>
      <c r="C18" s="447"/>
      <c r="D18" s="447"/>
      <c r="E18" s="516"/>
      <c r="F18" s="516"/>
      <c r="G18" s="516"/>
      <c r="H18" s="516"/>
      <c r="I18" s="516"/>
      <c r="J18" s="516"/>
      <c r="K18" s="516"/>
      <c r="L18" s="517">
        <v>138.09</v>
      </c>
      <c r="M18" s="517"/>
      <c r="N18" s="517"/>
      <c r="O18" s="517"/>
      <c r="P18" s="517"/>
      <c r="Q18" s="517"/>
      <c r="R18" s="518"/>
      <c r="S18" s="518"/>
      <c r="T18" s="518"/>
      <c r="U18" s="518"/>
      <c r="V18" s="519"/>
      <c r="W18" s="416"/>
      <c r="X18" s="417"/>
      <c r="Y18" s="417"/>
      <c r="Z18" s="417"/>
      <c r="AA18" s="417"/>
      <c r="AB18" s="408"/>
      <c r="AC18" s="520">
        <v>61.8</v>
      </c>
      <c r="AD18" s="521"/>
      <c r="AE18" s="521"/>
      <c r="AF18" s="521"/>
      <c r="AG18" s="522"/>
      <c r="AH18" s="520">
        <v>59.7</v>
      </c>
      <c r="AI18" s="521"/>
      <c r="AJ18" s="521"/>
      <c r="AK18" s="521"/>
      <c r="AL18" s="523"/>
      <c r="AM18" s="427"/>
      <c r="AN18" s="428"/>
      <c r="AO18" s="428"/>
      <c r="AP18" s="428"/>
      <c r="AQ18" s="428"/>
      <c r="AR18" s="428"/>
      <c r="AS18" s="428"/>
      <c r="AT18" s="429"/>
      <c r="AU18" s="430"/>
      <c r="AV18" s="431"/>
      <c r="AW18" s="431"/>
      <c r="AX18" s="431"/>
      <c r="AY18" s="432" t="s">
        <v>98</v>
      </c>
      <c r="AZ18" s="433"/>
      <c r="BA18" s="433"/>
      <c r="BB18" s="433"/>
      <c r="BC18" s="433"/>
      <c r="BD18" s="433"/>
      <c r="BE18" s="433"/>
      <c r="BF18" s="433"/>
      <c r="BG18" s="433"/>
      <c r="BH18" s="433"/>
      <c r="BI18" s="433"/>
      <c r="BJ18" s="433"/>
      <c r="BK18" s="433"/>
      <c r="BL18" s="433"/>
      <c r="BM18" s="434"/>
      <c r="BN18" s="435">
        <v>8948604</v>
      </c>
      <c r="BO18" s="436"/>
      <c r="BP18" s="436"/>
      <c r="BQ18" s="436"/>
      <c r="BR18" s="436"/>
      <c r="BS18" s="436"/>
      <c r="BT18" s="436"/>
      <c r="BU18" s="437"/>
      <c r="BV18" s="435">
        <v>8968711</v>
      </c>
      <c r="BW18" s="436"/>
      <c r="BX18" s="436"/>
      <c r="BY18" s="436"/>
      <c r="BZ18" s="436"/>
      <c r="CA18" s="436"/>
      <c r="CB18" s="436"/>
      <c r="CC18" s="437"/>
      <c r="CD18" s="56"/>
      <c r="CE18" s="513"/>
      <c r="CF18" s="513"/>
      <c r="CG18" s="513"/>
      <c r="CH18" s="513"/>
      <c r="CI18" s="513"/>
      <c r="CJ18" s="513"/>
      <c r="CK18" s="513"/>
      <c r="CL18" s="513"/>
      <c r="CM18" s="513"/>
      <c r="CN18" s="513"/>
      <c r="CO18" s="513"/>
      <c r="CP18" s="513"/>
      <c r="CQ18" s="513"/>
      <c r="CR18" s="513"/>
      <c r="CS18" s="514"/>
      <c r="CT18" s="401"/>
      <c r="CU18" s="402"/>
      <c r="CV18" s="402"/>
      <c r="CW18" s="402"/>
      <c r="CX18" s="402"/>
      <c r="CY18" s="402"/>
      <c r="CZ18" s="402"/>
      <c r="DA18" s="403"/>
      <c r="DB18" s="401"/>
      <c r="DC18" s="402"/>
      <c r="DD18" s="402"/>
      <c r="DE18" s="402"/>
      <c r="DF18" s="402"/>
      <c r="DG18" s="402"/>
      <c r="DH18" s="402"/>
      <c r="DI18" s="403"/>
      <c r="DJ18" s="41"/>
      <c r="DK18" s="41"/>
      <c r="DL18" s="41"/>
      <c r="DM18" s="41"/>
      <c r="DN18" s="41"/>
      <c r="DO18" s="41"/>
    </row>
    <row r="19" spans="1:119" ht="18.75" customHeight="1" thickBot="1">
      <c r="A19" s="42"/>
      <c r="B19" s="515" t="s">
        <v>99</v>
      </c>
      <c r="C19" s="447"/>
      <c r="D19" s="447"/>
      <c r="E19" s="516"/>
      <c r="F19" s="516"/>
      <c r="G19" s="516"/>
      <c r="H19" s="516"/>
      <c r="I19" s="516"/>
      <c r="J19" s="516"/>
      <c r="K19" s="516"/>
      <c r="L19" s="524">
        <v>125</v>
      </c>
      <c r="M19" s="524"/>
      <c r="N19" s="524"/>
      <c r="O19" s="524"/>
      <c r="P19" s="524"/>
      <c r="Q19" s="524"/>
      <c r="R19" s="525"/>
      <c r="S19" s="525"/>
      <c r="T19" s="525"/>
      <c r="U19" s="525"/>
      <c r="V19" s="526"/>
      <c r="W19" s="361"/>
      <c r="X19" s="362"/>
      <c r="Y19" s="362"/>
      <c r="Z19" s="362"/>
      <c r="AA19" s="362"/>
      <c r="AB19" s="362"/>
      <c r="AC19" s="533"/>
      <c r="AD19" s="533"/>
      <c r="AE19" s="533"/>
      <c r="AF19" s="533"/>
      <c r="AG19" s="533"/>
      <c r="AH19" s="533"/>
      <c r="AI19" s="533"/>
      <c r="AJ19" s="533"/>
      <c r="AK19" s="533"/>
      <c r="AL19" s="534"/>
      <c r="AM19" s="427"/>
      <c r="AN19" s="428"/>
      <c r="AO19" s="428"/>
      <c r="AP19" s="428"/>
      <c r="AQ19" s="428"/>
      <c r="AR19" s="428"/>
      <c r="AS19" s="428"/>
      <c r="AT19" s="429"/>
      <c r="AU19" s="430"/>
      <c r="AV19" s="431"/>
      <c r="AW19" s="431"/>
      <c r="AX19" s="431"/>
      <c r="AY19" s="432" t="s">
        <v>100</v>
      </c>
      <c r="AZ19" s="433"/>
      <c r="BA19" s="433"/>
      <c r="BB19" s="433"/>
      <c r="BC19" s="433"/>
      <c r="BD19" s="433"/>
      <c r="BE19" s="433"/>
      <c r="BF19" s="433"/>
      <c r="BG19" s="433"/>
      <c r="BH19" s="433"/>
      <c r="BI19" s="433"/>
      <c r="BJ19" s="433"/>
      <c r="BK19" s="433"/>
      <c r="BL19" s="433"/>
      <c r="BM19" s="434"/>
      <c r="BN19" s="435">
        <v>11110530</v>
      </c>
      <c r="BO19" s="436"/>
      <c r="BP19" s="436"/>
      <c r="BQ19" s="436"/>
      <c r="BR19" s="436"/>
      <c r="BS19" s="436"/>
      <c r="BT19" s="436"/>
      <c r="BU19" s="437"/>
      <c r="BV19" s="435">
        <v>11306705</v>
      </c>
      <c r="BW19" s="436"/>
      <c r="BX19" s="436"/>
      <c r="BY19" s="436"/>
      <c r="BZ19" s="436"/>
      <c r="CA19" s="436"/>
      <c r="CB19" s="436"/>
      <c r="CC19" s="437"/>
      <c r="CD19" s="56"/>
      <c r="CE19" s="513"/>
      <c r="CF19" s="513"/>
      <c r="CG19" s="513"/>
      <c r="CH19" s="513"/>
      <c r="CI19" s="513"/>
      <c r="CJ19" s="513"/>
      <c r="CK19" s="513"/>
      <c r="CL19" s="513"/>
      <c r="CM19" s="513"/>
      <c r="CN19" s="513"/>
      <c r="CO19" s="513"/>
      <c r="CP19" s="513"/>
      <c r="CQ19" s="513"/>
      <c r="CR19" s="513"/>
      <c r="CS19" s="514"/>
      <c r="CT19" s="401"/>
      <c r="CU19" s="402"/>
      <c r="CV19" s="402"/>
      <c r="CW19" s="402"/>
      <c r="CX19" s="402"/>
      <c r="CY19" s="402"/>
      <c r="CZ19" s="402"/>
      <c r="DA19" s="403"/>
      <c r="DB19" s="401"/>
      <c r="DC19" s="402"/>
      <c r="DD19" s="402"/>
      <c r="DE19" s="402"/>
      <c r="DF19" s="402"/>
      <c r="DG19" s="402"/>
      <c r="DH19" s="402"/>
      <c r="DI19" s="403"/>
      <c r="DJ19" s="41"/>
      <c r="DK19" s="41"/>
      <c r="DL19" s="41"/>
      <c r="DM19" s="41"/>
      <c r="DN19" s="41"/>
      <c r="DO19" s="41"/>
    </row>
    <row r="20" spans="1:119" ht="18.75" customHeight="1" thickBot="1">
      <c r="A20" s="42"/>
      <c r="B20" s="515" t="s">
        <v>101</v>
      </c>
      <c r="C20" s="447"/>
      <c r="D20" s="447"/>
      <c r="E20" s="516"/>
      <c r="F20" s="516"/>
      <c r="G20" s="516"/>
      <c r="H20" s="516"/>
      <c r="I20" s="516"/>
      <c r="J20" s="516"/>
      <c r="K20" s="516"/>
      <c r="L20" s="524">
        <v>8038</v>
      </c>
      <c r="M20" s="524"/>
      <c r="N20" s="524"/>
      <c r="O20" s="524"/>
      <c r="P20" s="524"/>
      <c r="Q20" s="524"/>
      <c r="R20" s="525"/>
      <c r="S20" s="525"/>
      <c r="T20" s="525"/>
      <c r="U20" s="525"/>
      <c r="V20" s="526"/>
      <c r="W20" s="416"/>
      <c r="X20" s="417"/>
      <c r="Y20" s="417"/>
      <c r="Z20" s="417"/>
      <c r="AA20" s="417"/>
      <c r="AB20" s="417"/>
      <c r="AC20" s="527"/>
      <c r="AD20" s="527"/>
      <c r="AE20" s="527"/>
      <c r="AF20" s="527"/>
      <c r="AG20" s="527"/>
      <c r="AH20" s="527"/>
      <c r="AI20" s="527"/>
      <c r="AJ20" s="527"/>
      <c r="AK20" s="527"/>
      <c r="AL20" s="528"/>
      <c r="AM20" s="529"/>
      <c r="AN20" s="459"/>
      <c r="AO20" s="459"/>
      <c r="AP20" s="459"/>
      <c r="AQ20" s="459"/>
      <c r="AR20" s="459"/>
      <c r="AS20" s="459"/>
      <c r="AT20" s="460"/>
      <c r="AU20" s="530"/>
      <c r="AV20" s="531"/>
      <c r="AW20" s="531"/>
      <c r="AX20" s="532"/>
      <c r="AY20" s="432"/>
      <c r="AZ20" s="433"/>
      <c r="BA20" s="433"/>
      <c r="BB20" s="433"/>
      <c r="BC20" s="433"/>
      <c r="BD20" s="433"/>
      <c r="BE20" s="433"/>
      <c r="BF20" s="433"/>
      <c r="BG20" s="433"/>
      <c r="BH20" s="433"/>
      <c r="BI20" s="433"/>
      <c r="BJ20" s="433"/>
      <c r="BK20" s="433"/>
      <c r="BL20" s="433"/>
      <c r="BM20" s="434"/>
      <c r="BN20" s="435"/>
      <c r="BO20" s="436"/>
      <c r="BP20" s="436"/>
      <c r="BQ20" s="436"/>
      <c r="BR20" s="436"/>
      <c r="BS20" s="436"/>
      <c r="BT20" s="436"/>
      <c r="BU20" s="437"/>
      <c r="BV20" s="435"/>
      <c r="BW20" s="436"/>
      <c r="BX20" s="436"/>
      <c r="BY20" s="436"/>
      <c r="BZ20" s="436"/>
      <c r="CA20" s="436"/>
      <c r="CB20" s="436"/>
      <c r="CC20" s="437"/>
      <c r="CD20" s="56"/>
      <c r="CE20" s="513"/>
      <c r="CF20" s="513"/>
      <c r="CG20" s="513"/>
      <c r="CH20" s="513"/>
      <c r="CI20" s="513"/>
      <c r="CJ20" s="513"/>
      <c r="CK20" s="513"/>
      <c r="CL20" s="513"/>
      <c r="CM20" s="513"/>
      <c r="CN20" s="513"/>
      <c r="CO20" s="513"/>
      <c r="CP20" s="513"/>
      <c r="CQ20" s="513"/>
      <c r="CR20" s="513"/>
      <c r="CS20" s="514"/>
      <c r="CT20" s="401"/>
      <c r="CU20" s="402"/>
      <c r="CV20" s="402"/>
      <c r="CW20" s="402"/>
      <c r="CX20" s="402"/>
      <c r="CY20" s="402"/>
      <c r="CZ20" s="402"/>
      <c r="DA20" s="403"/>
      <c r="DB20" s="401"/>
      <c r="DC20" s="402"/>
      <c r="DD20" s="402"/>
      <c r="DE20" s="402"/>
      <c r="DF20" s="402"/>
      <c r="DG20" s="402"/>
      <c r="DH20" s="402"/>
      <c r="DI20" s="403"/>
      <c r="DJ20" s="41"/>
      <c r="DK20" s="41"/>
      <c r="DL20" s="41"/>
      <c r="DM20" s="41"/>
      <c r="DN20" s="41"/>
      <c r="DO20" s="41"/>
    </row>
    <row r="21" spans="1:119" ht="18.75" customHeight="1">
      <c r="A21" s="42"/>
      <c r="B21" s="535" t="s">
        <v>102</v>
      </c>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7"/>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56"/>
      <c r="CE21" s="513"/>
      <c r="CF21" s="513"/>
      <c r="CG21" s="513"/>
      <c r="CH21" s="513"/>
      <c r="CI21" s="513"/>
      <c r="CJ21" s="513"/>
      <c r="CK21" s="513"/>
      <c r="CL21" s="513"/>
      <c r="CM21" s="513"/>
      <c r="CN21" s="513"/>
      <c r="CO21" s="513"/>
      <c r="CP21" s="513"/>
      <c r="CQ21" s="513"/>
      <c r="CR21" s="513"/>
      <c r="CS21" s="514"/>
      <c r="CT21" s="401"/>
      <c r="CU21" s="402"/>
      <c r="CV21" s="402"/>
      <c r="CW21" s="402"/>
      <c r="CX21" s="402"/>
      <c r="CY21" s="402"/>
      <c r="CZ21" s="402"/>
      <c r="DA21" s="403"/>
      <c r="DB21" s="401"/>
      <c r="DC21" s="402"/>
      <c r="DD21" s="402"/>
      <c r="DE21" s="402"/>
      <c r="DF21" s="402"/>
      <c r="DG21" s="402"/>
      <c r="DH21" s="402"/>
      <c r="DI21" s="403"/>
      <c r="DJ21" s="41"/>
      <c r="DK21" s="41"/>
      <c r="DL21" s="41"/>
      <c r="DM21" s="41"/>
      <c r="DN21" s="41"/>
      <c r="DO21" s="41"/>
    </row>
    <row r="22" spans="1:119" ht="18.75" customHeight="1" thickBot="1">
      <c r="A22" s="42"/>
      <c r="B22" s="538" t="s">
        <v>103</v>
      </c>
      <c r="C22" s="539"/>
      <c r="D22" s="540"/>
      <c r="E22" s="410" t="s">
        <v>26</v>
      </c>
      <c r="F22" s="415"/>
      <c r="G22" s="415"/>
      <c r="H22" s="415"/>
      <c r="I22" s="415"/>
      <c r="J22" s="415"/>
      <c r="K22" s="405"/>
      <c r="L22" s="410" t="s">
        <v>104</v>
      </c>
      <c r="M22" s="415"/>
      <c r="N22" s="415"/>
      <c r="O22" s="415"/>
      <c r="P22" s="405"/>
      <c r="Q22" s="547" t="s">
        <v>105</v>
      </c>
      <c r="R22" s="548"/>
      <c r="S22" s="548"/>
      <c r="T22" s="548"/>
      <c r="U22" s="548"/>
      <c r="V22" s="549"/>
      <c r="W22" s="553" t="s">
        <v>106</v>
      </c>
      <c r="X22" s="539"/>
      <c r="Y22" s="540"/>
      <c r="Z22" s="410" t="s">
        <v>26</v>
      </c>
      <c r="AA22" s="415"/>
      <c r="AB22" s="415"/>
      <c r="AC22" s="415"/>
      <c r="AD22" s="415"/>
      <c r="AE22" s="415"/>
      <c r="AF22" s="415"/>
      <c r="AG22" s="405"/>
      <c r="AH22" s="558" t="s">
        <v>107</v>
      </c>
      <c r="AI22" s="415"/>
      <c r="AJ22" s="415"/>
      <c r="AK22" s="415"/>
      <c r="AL22" s="405"/>
      <c r="AM22" s="558" t="s">
        <v>108</v>
      </c>
      <c r="AN22" s="559"/>
      <c r="AO22" s="559"/>
      <c r="AP22" s="559"/>
      <c r="AQ22" s="559"/>
      <c r="AR22" s="560"/>
      <c r="AS22" s="547" t="s">
        <v>105</v>
      </c>
      <c r="AT22" s="548"/>
      <c r="AU22" s="548"/>
      <c r="AV22" s="548"/>
      <c r="AW22" s="548"/>
      <c r="AX22" s="564"/>
      <c r="AY22" s="566"/>
      <c r="AZ22" s="567"/>
      <c r="BA22" s="567"/>
      <c r="BB22" s="567"/>
      <c r="BC22" s="567"/>
      <c r="BD22" s="567"/>
      <c r="BE22" s="567"/>
      <c r="BF22" s="567"/>
      <c r="BG22" s="567"/>
      <c r="BH22" s="567"/>
      <c r="BI22" s="567"/>
      <c r="BJ22" s="567"/>
      <c r="BK22" s="567"/>
      <c r="BL22" s="567"/>
      <c r="BM22" s="568"/>
      <c r="BN22" s="569"/>
      <c r="BO22" s="570"/>
      <c r="BP22" s="570"/>
      <c r="BQ22" s="570"/>
      <c r="BR22" s="570"/>
      <c r="BS22" s="570"/>
      <c r="BT22" s="570"/>
      <c r="BU22" s="571"/>
      <c r="BV22" s="569"/>
      <c r="BW22" s="570"/>
      <c r="BX22" s="570"/>
      <c r="BY22" s="570"/>
      <c r="BZ22" s="570"/>
      <c r="CA22" s="570"/>
      <c r="CB22" s="570"/>
      <c r="CC22" s="571"/>
      <c r="CD22" s="56"/>
      <c r="CE22" s="513"/>
      <c r="CF22" s="513"/>
      <c r="CG22" s="513"/>
      <c r="CH22" s="513"/>
      <c r="CI22" s="513"/>
      <c r="CJ22" s="513"/>
      <c r="CK22" s="513"/>
      <c r="CL22" s="513"/>
      <c r="CM22" s="513"/>
      <c r="CN22" s="513"/>
      <c r="CO22" s="513"/>
      <c r="CP22" s="513"/>
      <c r="CQ22" s="513"/>
      <c r="CR22" s="513"/>
      <c r="CS22" s="514"/>
      <c r="CT22" s="401"/>
      <c r="CU22" s="402"/>
      <c r="CV22" s="402"/>
      <c r="CW22" s="402"/>
      <c r="CX22" s="402"/>
      <c r="CY22" s="402"/>
      <c r="CZ22" s="402"/>
      <c r="DA22" s="403"/>
      <c r="DB22" s="401"/>
      <c r="DC22" s="402"/>
      <c r="DD22" s="402"/>
      <c r="DE22" s="402"/>
      <c r="DF22" s="402"/>
      <c r="DG22" s="402"/>
      <c r="DH22" s="402"/>
      <c r="DI22" s="403"/>
      <c r="DJ22" s="41"/>
      <c r="DK22" s="41"/>
      <c r="DL22" s="41"/>
      <c r="DM22" s="41"/>
      <c r="DN22" s="41"/>
      <c r="DO22" s="41"/>
    </row>
    <row r="23" spans="1:119" ht="18.75" customHeight="1">
      <c r="A23" s="42"/>
      <c r="B23" s="541"/>
      <c r="C23" s="542"/>
      <c r="D23" s="543"/>
      <c r="E23" s="390"/>
      <c r="F23" s="395"/>
      <c r="G23" s="395"/>
      <c r="H23" s="395"/>
      <c r="I23" s="395"/>
      <c r="J23" s="395"/>
      <c r="K23" s="384"/>
      <c r="L23" s="390"/>
      <c r="M23" s="395"/>
      <c r="N23" s="395"/>
      <c r="O23" s="395"/>
      <c r="P23" s="384"/>
      <c r="Q23" s="550"/>
      <c r="R23" s="551"/>
      <c r="S23" s="551"/>
      <c r="T23" s="551"/>
      <c r="U23" s="551"/>
      <c r="V23" s="552"/>
      <c r="W23" s="554"/>
      <c r="X23" s="542"/>
      <c r="Y23" s="543"/>
      <c r="Z23" s="390"/>
      <c r="AA23" s="395"/>
      <c r="AB23" s="395"/>
      <c r="AC23" s="395"/>
      <c r="AD23" s="395"/>
      <c r="AE23" s="395"/>
      <c r="AF23" s="395"/>
      <c r="AG23" s="384"/>
      <c r="AH23" s="390"/>
      <c r="AI23" s="395"/>
      <c r="AJ23" s="395"/>
      <c r="AK23" s="395"/>
      <c r="AL23" s="384"/>
      <c r="AM23" s="561"/>
      <c r="AN23" s="562"/>
      <c r="AO23" s="562"/>
      <c r="AP23" s="562"/>
      <c r="AQ23" s="562"/>
      <c r="AR23" s="563"/>
      <c r="AS23" s="550"/>
      <c r="AT23" s="551"/>
      <c r="AU23" s="551"/>
      <c r="AV23" s="551"/>
      <c r="AW23" s="551"/>
      <c r="AX23" s="565"/>
      <c r="AY23" s="364" t="s">
        <v>109</v>
      </c>
      <c r="AZ23" s="365"/>
      <c r="BA23" s="365"/>
      <c r="BB23" s="365"/>
      <c r="BC23" s="365"/>
      <c r="BD23" s="365"/>
      <c r="BE23" s="365"/>
      <c r="BF23" s="365"/>
      <c r="BG23" s="365"/>
      <c r="BH23" s="365"/>
      <c r="BI23" s="365"/>
      <c r="BJ23" s="365"/>
      <c r="BK23" s="365"/>
      <c r="BL23" s="365"/>
      <c r="BM23" s="366"/>
      <c r="BN23" s="435">
        <v>16623588</v>
      </c>
      <c r="BO23" s="436"/>
      <c r="BP23" s="436"/>
      <c r="BQ23" s="436"/>
      <c r="BR23" s="436"/>
      <c r="BS23" s="436"/>
      <c r="BT23" s="436"/>
      <c r="BU23" s="437"/>
      <c r="BV23" s="435">
        <v>17254210</v>
      </c>
      <c r="BW23" s="436"/>
      <c r="BX23" s="436"/>
      <c r="BY23" s="436"/>
      <c r="BZ23" s="436"/>
      <c r="CA23" s="436"/>
      <c r="CB23" s="436"/>
      <c r="CC23" s="437"/>
      <c r="CD23" s="56"/>
      <c r="CE23" s="513"/>
      <c r="CF23" s="513"/>
      <c r="CG23" s="513"/>
      <c r="CH23" s="513"/>
      <c r="CI23" s="513"/>
      <c r="CJ23" s="513"/>
      <c r="CK23" s="513"/>
      <c r="CL23" s="513"/>
      <c r="CM23" s="513"/>
      <c r="CN23" s="513"/>
      <c r="CO23" s="513"/>
      <c r="CP23" s="513"/>
      <c r="CQ23" s="513"/>
      <c r="CR23" s="513"/>
      <c r="CS23" s="514"/>
      <c r="CT23" s="401"/>
      <c r="CU23" s="402"/>
      <c r="CV23" s="402"/>
      <c r="CW23" s="402"/>
      <c r="CX23" s="402"/>
      <c r="CY23" s="402"/>
      <c r="CZ23" s="402"/>
      <c r="DA23" s="403"/>
      <c r="DB23" s="401"/>
      <c r="DC23" s="402"/>
      <c r="DD23" s="402"/>
      <c r="DE23" s="402"/>
      <c r="DF23" s="402"/>
      <c r="DG23" s="402"/>
      <c r="DH23" s="402"/>
      <c r="DI23" s="403"/>
      <c r="DJ23" s="41"/>
      <c r="DK23" s="41"/>
      <c r="DL23" s="41"/>
      <c r="DM23" s="41"/>
      <c r="DN23" s="41"/>
      <c r="DO23" s="41"/>
    </row>
    <row r="24" spans="1:119" ht="18.75" customHeight="1" thickBot="1">
      <c r="A24" s="42"/>
      <c r="B24" s="541"/>
      <c r="C24" s="542"/>
      <c r="D24" s="543"/>
      <c r="E24" s="454" t="s">
        <v>110</v>
      </c>
      <c r="F24" s="428"/>
      <c r="G24" s="428"/>
      <c r="H24" s="428"/>
      <c r="I24" s="428"/>
      <c r="J24" s="428"/>
      <c r="K24" s="429"/>
      <c r="L24" s="455">
        <v>1</v>
      </c>
      <c r="M24" s="456"/>
      <c r="N24" s="456"/>
      <c r="O24" s="456"/>
      <c r="P24" s="495"/>
      <c r="Q24" s="455">
        <v>7820</v>
      </c>
      <c r="R24" s="456"/>
      <c r="S24" s="456"/>
      <c r="T24" s="456"/>
      <c r="U24" s="456"/>
      <c r="V24" s="495"/>
      <c r="W24" s="554"/>
      <c r="X24" s="542"/>
      <c r="Y24" s="543"/>
      <c r="Z24" s="454" t="s">
        <v>111</v>
      </c>
      <c r="AA24" s="428"/>
      <c r="AB24" s="428"/>
      <c r="AC24" s="428"/>
      <c r="AD24" s="428"/>
      <c r="AE24" s="428"/>
      <c r="AF24" s="428"/>
      <c r="AG24" s="429"/>
      <c r="AH24" s="455">
        <v>203</v>
      </c>
      <c r="AI24" s="456"/>
      <c r="AJ24" s="456"/>
      <c r="AK24" s="456"/>
      <c r="AL24" s="495"/>
      <c r="AM24" s="455">
        <v>663404</v>
      </c>
      <c r="AN24" s="456"/>
      <c r="AO24" s="456"/>
      <c r="AP24" s="456"/>
      <c r="AQ24" s="456"/>
      <c r="AR24" s="495"/>
      <c r="AS24" s="455">
        <v>3268</v>
      </c>
      <c r="AT24" s="456"/>
      <c r="AU24" s="456"/>
      <c r="AV24" s="456"/>
      <c r="AW24" s="456"/>
      <c r="AX24" s="457"/>
      <c r="AY24" s="566" t="s">
        <v>112</v>
      </c>
      <c r="AZ24" s="567"/>
      <c r="BA24" s="567"/>
      <c r="BB24" s="567"/>
      <c r="BC24" s="567"/>
      <c r="BD24" s="567"/>
      <c r="BE24" s="567"/>
      <c r="BF24" s="567"/>
      <c r="BG24" s="567"/>
      <c r="BH24" s="567"/>
      <c r="BI24" s="567"/>
      <c r="BJ24" s="567"/>
      <c r="BK24" s="567"/>
      <c r="BL24" s="567"/>
      <c r="BM24" s="568"/>
      <c r="BN24" s="435">
        <v>13274263</v>
      </c>
      <c r="BO24" s="436"/>
      <c r="BP24" s="436"/>
      <c r="BQ24" s="436"/>
      <c r="BR24" s="436"/>
      <c r="BS24" s="436"/>
      <c r="BT24" s="436"/>
      <c r="BU24" s="437"/>
      <c r="BV24" s="435">
        <v>13935217</v>
      </c>
      <c r="BW24" s="436"/>
      <c r="BX24" s="436"/>
      <c r="BY24" s="436"/>
      <c r="BZ24" s="436"/>
      <c r="CA24" s="436"/>
      <c r="CB24" s="436"/>
      <c r="CC24" s="437"/>
      <c r="CD24" s="56"/>
      <c r="CE24" s="513"/>
      <c r="CF24" s="513"/>
      <c r="CG24" s="513"/>
      <c r="CH24" s="513"/>
      <c r="CI24" s="513"/>
      <c r="CJ24" s="513"/>
      <c r="CK24" s="513"/>
      <c r="CL24" s="513"/>
      <c r="CM24" s="513"/>
      <c r="CN24" s="513"/>
      <c r="CO24" s="513"/>
      <c r="CP24" s="513"/>
      <c r="CQ24" s="513"/>
      <c r="CR24" s="513"/>
      <c r="CS24" s="514"/>
      <c r="CT24" s="401"/>
      <c r="CU24" s="402"/>
      <c r="CV24" s="402"/>
      <c r="CW24" s="402"/>
      <c r="CX24" s="402"/>
      <c r="CY24" s="402"/>
      <c r="CZ24" s="402"/>
      <c r="DA24" s="403"/>
      <c r="DB24" s="401"/>
      <c r="DC24" s="402"/>
      <c r="DD24" s="402"/>
      <c r="DE24" s="402"/>
      <c r="DF24" s="402"/>
      <c r="DG24" s="402"/>
      <c r="DH24" s="402"/>
      <c r="DI24" s="403"/>
      <c r="DJ24" s="41"/>
      <c r="DK24" s="41"/>
      <c r="DL24" s="41"/>
      <c r="DM24" s="41"/>
      <c r="DN24" s="41"/>
      <c r="DO24" s="41"/>
    </row>
    <row r="25" spans="1:119" s="41" customFormat="1" ht="18.75" customHeight="1">
      <c r="A25" s="42"/>
      <c r="B25" s="541"/>
      <c r="C25" s="542"/>
      <c r="D25" s="543"/>
      <c r="E25" s="454" t="s">
        <v>113</v>
      </c>
      <c r="F25" s="428"/>
      <c r="G25" s="428"/>
      <c r="H25" s="428"/>
      <c r="I25" s="428"/>
      <c r="J25" s="428"/>
      <c r="K25" s="429"/>
      <c r="L25" s="455">
        <v>1</v>
      </c>
      <c r="M25" s="456"/>
      <c r="N25" s="456"/>
      <c r="O25" s="456"/>
      <c r="P25" s="495"/>
      <c r="Q25" s="455">
        <v>6420</v>
      </c>
      <c r="R25" s="456"/>
      <c r="S25" s="456"/>
      <c r="T25" s="456"/>
      <c r="U25" s="456"/>
      <c r="V25" s="495"/>
      <c r="W25" s="554"/>
      <c r="X25" s="542"/>
      <c r="Y25" s="543"/>
      <c r="Z25" s="454" t="s">
        <v>114</v>
      </c>
      <c r="AA25" s="428"/>
      <c r="AB25" s="428"/>
      <c r="AC25" s="428"/>
      <c r="AD25" s="428"/>
      <c r="AE25" s="428"/>
      <c r="AF25" s="428"/>
      <c r="AG25" s="429"/>
      <c r="AH25" s="455" t="s">
        <v>79</v>
      </c>
      <c r="AI25" s="456"/>
      <c r="AJ25" s="456"/>
      <c r="AK25" s="456"/>
      <c r="AL25" s="495"/>
      <c r="AM25" s="455" t="s">
        <v>79</v>
      </c>
      <c r="AN25" s="456"/>
      <c r="AO25" s="456"/>
      <c r="AP25" s="456"/>
      <c r="AQ25" s="456"/>
      <c r="AR25" s="495"/>
      <c r="AS25" s="455" t="s">
        <v>79</v>
      </c>
      <c r="AT25" s="456"/>
      <c r="AU25" s="456"/>
      <c r="AV25" s="456"/>
      <c r="AW25" s="456"/>
      <c r="AX25" s="457"/>
      <c r="AY25" s="364" t="s">
        <v>115</v>
      </c>
      <c r="AZ25" s="365"/>
      <c r="BA25" s="365"/>
      <c r="BB25" s="365"/>
      <c r="BC25" s="365"/>
      <c r="BD25" s="365"/>
      <c r="BE25" s="365"/>
      <c r="BF25" s="365"/>
      <c r="BG25" s="365"/>
      <c r="BH25" s="365"/>
      <c r="BI25" s="365"/>
      <c r="BJ25" s="365"/>
      <c r="BK25" s="365"/>
      <c r="BL25" s="365"/>
      <c r="BM25" s="366"/>
      <c r="BN25" s="367">
        <v>580414</v>
      </c>
      <c r="BO25" s="368"/>
      <c r="BP25" s="368"/>
      <c r="BQ25" s="368"/>
      <c r="BR25" s="368"/>
      <c r="BS25" s="368"/>
      <c r="BT25" s="368"/>
      <c r="BU25" s="369"/>
      <c r="BV25" s="367">
        <v>396667</v>
      </c>
      <c r="BW25" s="368"/>
      <c r="BX25" s="368"/>
      <c r="BY25" s="368"/>
      <c r="BZ25" s="368"/>
      <c r="CA25" s="368"/>
      <c r="CB25" s="368"/>
      <c r="CC25" s="369"/>
      <c r="CD25" s="56"/>
      <c r="CE25" s="513"/>
      <c r="CF25" s="513"/>
      <c r="CG25" s="513"/>
      <c r="CH25" s="513"/>
      <c r="CI25" s="513"/>
      <c r="CJ25" s="513"/>
      <c r="CK25" s="513"/>
      <c r="CL25" s="513"/>
      <c r="CM25" s="513"/>
      <c r="CN25" s="513"/>
      <c r="CO25" s="513"/>
      <c r="CP25" s="513"/>
      <c r="CQ25" s="513"/>
      <c r="CR25" s="513"/>
      <c r="CS25" s="514"/>
      <c r="CT25" s="401"/>
      <c r="CU25" s="402"/>
      <c r="CV25" s="402"/>
      <c r="CW25" s="402"/>
      <c r="CX25" s="402"/>
      <c r="CY25" s="402"/>
      <c r="CZ25" s="402"/>
      <c r="DA25" s="403"/>
      <c r="DB25" s="401"/>
      <c r="DC25" s="402"/>
      <c r="DD25" s="402"/>
      <c r="DE25" s="402"/>
      <c r="DF25" s="402"/>
      <c r="DG25" s="402"/>
      <c r="DH25" s="402"/>
      <c r="DI25" s="403"/>
    </row>
    <row r="26" spans="1:119" s="41" customFormat="1" ht="18.75" customHeight="1">
      <c r="A26" s="42"/>
      <c r="B26" s="541"/>
      <c r="C26" s="542"/>
      <c r="D26" s="543"/>
      <c r="E26" s="454" t="s">
        <v>116</v>
      </c>
      <c r="F26" s="428"/>
      <c r="G26" s="428"/>
      <c r="H26" s="428"/>
      <c r="I26" s="428"/>
      <c r="J26" s="428"/>
      <c r="K26" s="429"/>
      <c r="L26" s="455">
        <v>1</v>
      </c>
      <c r="M26" s="456"/>
      <c r="N26" s="456"/>
      <c r="O26" s="456"/>
      <c r="P26" s="495"/>
      <c r="Q26" s="455">
        <v>5900</v>
      </c>
      <c r="R26" s="456"/>
      <c r="S26" s="456"/>
      <c r="T26" s="456"/>
      <c r="U26" s="456"/>
      <c r="V26" s="495"/>
      <c r="W26" s="554"/>
      <c r="X26" s="542"/>
      <c r="Y26" s="543"/>
      <c r="Z26" s="454" t="s">
        <v>117</v>
      </c>
      <c r="AA26" s="572"/>
      <c r="AB26" s="572"/>
      <c r="AC26" s="572"/>
      <c r="AD26" s="572"/>
      <c r="AE26" s="572"/>
      <c r="AF26" s="572"/>
      <c r="AG26" s="573"/>
      <c r="AH26" s="455">
        <v>7</v>
      </c>
      <c r="AI26" s="456"/>
      <c r="AJ26" s="456"/>
      <c r="AK26" s="456"/>
      <c r="AL26" s="495"/>
      <c r="AM26" s="455">
        <v>21910</v>
      </c>
      <c r="AN26" s="456"/>
      <c r="AO26" s="456"/>
      <c r="AP26" s="456"/>
      <c r="AQ26" s="456"/>
      <c r="AR26" s="495"/>
      <c r="AS26" s="455">
        <v>3130</v>
      </c>
      <c r="AT26" s="456"/>
      <c r="AU26" s="456"/>
      <c r="AV26" s="456"/>
      <c r="AW26" s="456"/>
      <c r="AX26" s="457"/>
      <c r="AY26" s="438" t="s">
        <v>118</v>
      </c>
      <c r="AZ26" s="439"/>
      <c r="BA26" s="439"/>
      <c r="BB26" s="439"/>
      <c r="BC26" s="439"/>
      <c r="BD26" s="439"/>
      <c r="BE26" s="439"/>
      <c r="BF26" s="439"/>
      <c r="BG26" s="439"/>
      <c r="BH26" s="439"/>
      <c r="BI26" s="439"/>
      <c r="BJ26" s="439"/>
      <c r="BK26" s="439"/>
      <c r="BL26" s="439"/>
      <c r="BM26" s="440"/>
      <c r="BN26" s="435" t="s">
        <v>79</v>
      </c>
      <c r="BO26" s="436"/>
      <c r="BP26" s="436"/>
      <c r="BQ26" s="436"/>
      <c r="BR26" s="436"/>
      <c r="BS26" s="436"/>
      <c r="BT26" s="436"/>
      <c r="BU26" s="437"/>
      <c r="BV26" s="435" t="s">
        <v>79</v>
      </c>
      <c r="BW26" s="436"/>
      <c r="BX26" s="436"/>
      <c r="BY26" s="436"/>
      <c r="BZ26" s="436"/>
      <c r="CA26" s="436"/>
      <c r="CB26" s="436"/>
      <c r="CC26" s="437"/>
      <c r="CD26" s="56"/>
      <c r="CE26" s="513"/>
      <c r="CF26" s="513"/>
      <c r="CG26" s="513"/>
      <c r="CH26" s="513"/>
      <c r="CI26" s="513"/>
      <c r="CJ26" s="513"/>
      <c r="CK26" s="513"/>
      <c r="CL26" s="513"/>
      <c r="CM26" s="513"/>
      <c r="CN26" s="513"/>
      <c r="CO26" s="513"/>
      <c r="CP26" s="513"/>
      <c r="CQ26" s="513"/>
      <c r="CR26" s="513"/>
      <c r="CS26" s="514"/>
      <c r="CT26" s="401"/>
      <c r="CU26" s="402"/>
      <c r="CV26" s="402"/>
      <c r="CW26" s="402"/>
      <c r="CX26" s="402"/>
      <c r="CY26" s="402"/>
      <c r="CZ26" s="402"/>
      <c r="DA26" s="403"/>
      <c r="DB26" s="401"/>
      <c r="DC26" s="402"/>
      <c r="DD26" s="402"/>
      <c r="DE26" s="402"/>
      <c r="DF26" s="402"/>
      <c r="DG26" s="402"/>
      <c r="DH26" s="402"/>
      <c r="DI26" s="403"/>
    </row>
    <row r="27" spans="1:119" ht="18.75" customHeight="1" thickBot="1">
      <c r="A27" s="42"/>
      <c r="B27" s="541"/>
      <c r="C27" s="542"/>
      <c r="D27" s="543"/>
      <c r="E27" s="454" t="s">
        <v>119</v>
      </c>
      <c r="F27" s="428"/>
      <c r="G27" s="428"/>
      <c r="H27" s="428"/>
      <c r="I27" s="428"/>
      <c r="J27" s="428"/>
      <c r="K27" s="429"/>
      <c r="L27" s="455">
        <v>1</v>
      </c>
      <c r="M27" s="456"/>
      <c r="N27" s="456"/>
      <c r="O27" s="456"/>
      <c r="P27" s="495"/>
      <c r="Q27" s="455">
        <v>2820</v>
      </c>
      <c r="R27" s="456"/>
      <c r="S27" s="456"/>
      <c r="T27" s="456"/>
      <c r="U27" s="456"/>
      <c r="V27" s="495"/>
      <c r="W27" s="554"/>
      <c r="X27" s="542"/>
      <c r="Y27" s="543"/>
      <c r="Z27" s="454" t="s">
        <v>120</v>
      </c>
      <c r="AA27" s="428"/>
      <c r="AB27" s="428"/>
      <c r="AC27" s="428"/>
      <c r="AD27" s="428"/>
      <c r="AE27" s="428"/>
      <c r="AF27" s="428"/>
      <c r="AG27" s="429"/>
      <c r="AH27" s="455" t="s">
        <v>79</v>
      </c>
      <c r="AI27" s="456"/>
      <c r="AJ27" s="456"/>
      <c r="AK27" s="456"/>
      <c r="AL27" s="495"/>
      <c r="AM27" s="455" t="s">
        <v>79</v>
      </c>
      <c r="AN27" s="456"/>
      <c r="AO27" s="456"/>
      <c r="AP27" s="456"/>
      <c r="AQ27" s="456"/>
      <c r="AR27" s="495"/>
      <c r="AS27" s="455" t="s">
        <v>79</v>
      </c>
      <c r="AT27" s="456"/>
      <c r="AU27" s="456"/>
      <c r="AV27" s="456"/>
      <c r="AW27" s="456"/>
      <c r="AX27" s="457"/>
      <c r="AY27" s="496" t="s">
        <v>121</v>
      </c>
      <c r="AZ27" s="497"/>
      <c r="BA27" s="497"/>
      <c r="BB27" s="497"/>
      <c r="BC27" s="497"/>
      <c r="BD27" s="497"/>
      <c r="BE27" s="497"/>
      <c r="BF27" s="497"/>
      <c r="BG27" s="497"/>
      <c r="BH27" s="497"/>
      <c r="BI27" s="497"/>
      <c r="BJ27" s="497"/>
      <c r="BK27" s="497"/>
      <c r="BL27" s="497"/>
      <c r="BM27" s="498"/>
      <c r="BN27" s="569">
        <v>270821</v>
      </c>
      <c r="BO27" s="570"/>
      <c r="BP27" s="570"/>
      <c r="BQ27" s="570"/>
      <c r="BR27" s="570"/>
      <c r="BS27" s="570"/>
      <c r="BT27" s="570"/>
      <c r="BU27" s="571"/>
      <c r="BV27" s="569">
        <v>270801</v>
      </c>
      <c r="BW27" s="570"/>
      <c r="BX27" s="570"/>
      <c r="BY27" s="570"/>
      <c r="BZ27" s="570"/>
      <c r="CA27" s="570"/>
      <c r="CB27" s="570"/>
      <c r="CC27" s="571"/>
      <c r="CD27" s="58"/>
      <c r="CE27" s="513"/>
      <c r="CF27" s="513"/>
      <c r="CG27" s="513"/>
      <c r="CH27" s="513"/>
      <c r="CI27" s="513"/>
      <c r="CJ27" s="513"/>
      <c r="CK27" s="513"/>
      <c r="CL27" s="513"/>
      <c r="CM27" s="513"/>
      <c r="CN27" s="513"/>
      <c r="CO27" s="513"/>
      <c r="CP27" s="513"/>
      <c r="CQ27" s="513"/>
      <c r="CR27" s="513"/>
      <c r="CS27" s="514"/>
      <c r="CT27" s="401"/>
      <c r="CU27" s="402"/>
      <c r="CV27" s="402"/>
      <c r="CW27" s="402"/>
      <c r="CX27" s="402"/>
      <c r="CY27" s="402"/>
      <c r="CZ27" s="402"/>
      <c r="DA27" s="403"/>
      <c r="DB27" s="401"/>
      <c r="DC27" s="402"/>
      <c r="DD27" s="402"/>
      <c r="DE27" s="402"/>
      <c r="DF27" s="402"/>
      <c r="DG27" s="402"/>
      <c r="DH27" s="402"/>
      <c r="DI27" s="403"/>
      <c r="DJ27" s="41"/>
      <c r="DK27" s="41"/>
      <c r="DL27" s="41"/>
      <c r="DM27" s="41"/>
      <c r="DN27" s="41"/>
      <c r="DO27" s="41"/>
    </row>
    <row r="28" spans="1:119" ht="18.75" customHeight="1">
      <c r="A28" s="42"/>
      <c r="B28" s="541"/>
      <c r="C28" s="542"/>
      <c r="D28" s="543"/>
      <c r="E28" s="454" t="s">
        <v>122</v>
      </c>
      <c r="F28" s="428"/>
      <c r="G28" s="428"/>
      <c r="H28" s="428"/>
      <c r="I28" s="428"/>
      <c r="J28" s="428"/>
      <c r="K28" s="429"/>
      <c r="L28" s="455">
        <v>1</v>
      </c>
      <c r="M28" s="456"/>
      <c r="N28" s="456"/>
      <c r="O28" s="456"/>
      <c r="P28" s="495"/>
      <c r="Q28" s="455">
        <v>2260</v>
      </c>
      <c r="R28" s="456"/>
      <c r="S28" s="456"/>
      <c r="T28" s="456"/>
      <c r="U28" s="456"/>
      <c r="V28" s="495"/>
      <c r="W28" s="554"/>
      <c r="X28" s="542"/>
      <c r="Y28" s="543"/>
      <c r="Z28" s="454" t="s">
        <v>123</v>
      </c>
      <c r="AA28" s="428"/>
      <c r="AB28" s="428"/>
      <c r="AC28" s="428"/>
      <c r="AD28" s="428"/>
      <c r="AE28" s="428"/>
      <c r="AF28" s="428"/>
      <c r="AG28" s="429"/>
      <c r="AH28" s="455" t="s">
        <v>79</v>
      </c>
      <c r="AI28" s="456"/>
      <c r="AJ28" s="456"/>
      <c r="AK28" s="456"/>
      <c r="AL28" s="495"/>
      <c r="AM28" s="455" t="s">
        <v>79</v>
      </c>
      <c r="AN28" s="456"/>
      <c r="AO28" s="456"/>
      <c r="AP28" s="456"/>
      <c r="AQ28" s="456"/>
      <c r="AR28" s="495"/>
      <c r="AS28" s="455" t="s">
        <v>79</v>
      </c>
      <c r="AT28" s="456"/>
      <c r="AU28" s="456"/>
      <c r="AV28" s="456"/>
      <c r="AW28" s="456"/>
      <c r="AX28" s="457"/>
      <c r="AY28" s="580" t="s">
        <v>124</v>
      </c>
      <c r="AZ28" s="581"/>
      <c r="BA28" s="581"/>
      <c r="BB28" s="582"/>
      <c r="BC28" s="364" t="s">
        <v>125</v>
      </c>
      <c r="BD28" s="365"/>
      <c r="BE28" s="365"/>
      <c r="BF28" s="365"/>
      <c r="BG28" s="365"/>
      <c r="BH28" s="365"/>
      <c r="BI28" s="365"/>
      <c r="BJ28" s="365"/>
      <c r="BK28" s="365"/>
      <c r="BL28" s="365"/>
      <c r="BM28" s="366"/>
      <c r="BN28" s="367">
        <v>5884613</v>
      </c>
      <c r="BO28" s="368"/>
      <c r="BP28" s="368"/>
      <c r="BQ28" s="368"/>
      <c r="BR28" s="368"/>
      <c r="BS28" s="368"/>
      <c r="BT28" s="368"/>
      <c r="BU28" s="369"/>
      <c r="BV28" s="367">
        <v>5608314</v>
      </c>
      <c r="BW28" s="368"/>
      <c r="BX28" s="368"/>
      <c r="BY28" s="368"/>
      <c r="BZ28" s="368"/>
      <c r="CA28" s="368"/>
      <c r="CB28" s="368"/>
      <c r="CC28" s="369"/>
      <c r="CD28" s="56"/>
      <c r="CE28" s="513"/>
      <c r="CF28" s="513"/>
      <c r="CG28" s="513"/>
      <c r="CH28" s="513"/>
      <c r="CI28" s="513"/>
      <c r="CJ28" s="513"/>
      <c r="CK28" s="513"/>
      <c r="CL28" s="513"/>
      <c r="CM28" s="513"/>
      <c r="CN28" s="513"/>
      <c r="CO28" s="513"/>
      <c r="CP28" s="513"/>
      <c r="CQ28" s="513"/>
      <c r="CR28" s="513"/>
      <c r="CS28" s="514"/>
      <c r="CT28" s="401"/>
      <c r="CU28" s="402"/>
      <c r="CV28" s="402"/>
      <c r="CW28" s="402"/>
      <c r="CX28" s="402"/>
      <c r="CY28" s="402"/>
      <c r="CZ28" s="402"/>
      <c r="DA28" s="403"/>
      <c r="DB28" s="401"/>
      <c r="DC28" s="402"/>
      <c r="DD28" s="402"/>
      <c r="DE28" s="402"/>
      <c r="DF28" s="402"/>
      <c r="DG28" s="402"/>
      <c r="DH28" s="402"/>
      <c r="DI28" s="403"/>
      <c r="DJ28" s="41"/>
      <c r="DK28" s="41"/>
      <c r="DL28" s="41"/>
      <c r="DM28" s="41"/>
      <c r="DN28" s="41"/>
      <c r="DO28" s="41"/>
    </row>
    <row r="29" spans="1:119" ht="18.75" customHeight="1">
      <c r="A29" s="42"/>
      <c r="B29" s="541"/>
      <c r="C29" s="542"/>
      <c r="D29" s="543"/>
      <c r="E29" s="454" t="s">
        <v>126</v>
      </c>
      <c r="F29" s="428"/>
      <c r="G29" s="428"/>
      <c r="H29" s="428"/>
      <c r="I29" s="428"/>
      <c r="J29" s="428"/>
      <c r="K29" s="429"/>
      <c r="L29" s="455">
        <v>12</v>
      </c>
      <c r="M29" s="456"/>
      <c r="N29" s="456"/>
      <c r="O29" s="456"/>
      <c r="P29" s="495"/>
      <c r="Q29" s="455">
        <v>2060</v>
      </c>
      <c r="R29" s="456"/>
      <c r="S29" s="456"/>
      <c r="T29" s="456"/>
      <c r="U29" s="456"/>
      <c r="V29" s="495"/>
      <c r="W29" s="555"/>
      <c r="X29" s="556"/>
      <c r="Y29" s="557"/>
      <c r="Z29" s="454" t="s">
        <v>127</v>
      </c>
      <c r="AA29" s="428"/>
      <c r="AB29" s="428"/>
      <c r="AC29" s="428"/>
      <c r="AD29" s="428"/>
      <c r="AE29" s="428"/>
      <c r="AF29" s="428"/>
      <c r="AG29" s="429"/>
      <c r="AH29" s="455">
        <v>203</v>
      </c>
      <c r="AI29" s="456"/>
      <c r="AJ29" s="456"/>
      <c r="AK29" s="456"/>
      <c r="AL29" s="495"/>
      <c r="AM29" s="455">
        <v>663404</v>
      </c>
      <c r="AN29" s="456"/>
      <c r="AO29" s="456"/>
      <c r="AP29" s="456"/>
      <c r="AQ29" s="456"/>
      <c r="AR29" s="495"/>
      <c r="AS29" s="455">
        <v>3268</v>
      </c>
      <c r="AT29" s="456"/>
      <c r="AU29" s="456"/>
      <c r="AV29" s="456"/>
      <c r="AW29" s="456"/>
      <c r="AX29" s="457"/>
      <c r="AY29" s="583"/>
      <c r="AZ29" s="584"/>
      <c r="BA29" s="584"/>
      <c r="BB29" s="585"/>
      <c r="BC29" s="432" t="s">
        <v>128</v>
      </c>
      <c r="BD29" s="433"/>
      <c r="BE29" s="433"/>
      <c r="BF29" s="433"/>
      <c r="BG29" s="433"/>
      <c r="BH29" s="433"/>
      <c r="BI29" s="433"/>
      <c r="BJ29" s="433"/>
      <c r="BK29" s="433"/>
      <c r="BL29" s="433"/>
      <c r="BM29" s="434"/>
      <c r="BN29" s="435">
        <v>468562</v>
      </c>
      <c r="BO29" s="436"/>
      <c r="BP29" s="436"/>
      <c r="BQ29" s="436"/>
      <c r="BR29" s="436"/>
      <c r="BS29" s="436"/>
      <c r="BT29" s="436"/>
      <c r="BU29" s="437"/>
      <c r="BV29" s="435">
        <v>603608</v>
      </c>
      <c r="BW29" s="436"/>
      <c r="BX29" s="436"/>
      <c r="BY29" s="436"/>
      <c r="BZ29" s="436"/>
      <c r="CA29" s="436"/>
      <c r="CB29" s="436"/>
      <c r="CC29" s="437"/>
      <c r="CD29" s="58"/>
      <c r="CE29" s="513"/>
      <c r="CF29" s="513"/>
      <c r="CG29" s="513"/>
      <c r="CH29" s="513"/>
      <c r="CI29" s="513"/>
      <c r="CJ29" s="513"/>
      <c r="CK29" s="513"/>
      <c r="CL29" s="513"/>
      <c r="CM29" s="513"/>
      <c r="CN29" s="513"/>
      <c r="CO29" s="513"/>
      <c r="CP29" s="513"/>
      <c r="CQ29" s="513"/>
      <c r="CR29" s="513"/>
      <c r="CS29" s="514"/>
      <c r="CT29" s="401"/>
      <c r="CU29" s="402"/>
      <c r="CV29" s="402"/>
      <c r="CW29" s="402"/>
      <c r="CX29" s="402"/>
      <c r="CY29" s="402"/>
      <c r="CZ29" s="402"/>
      <c r="DA29" s="403"/>
      <c r="DB29" s="401"/>
      <c r="DC29" s="402"/>
      <c r="DD29" s="402"/>
      <c r="DE29" s="402"/>
      <c r="DF29" s="402"/>
      <c r="DG29" s="402"/>
      <c r="DH29" s="402"/>
      <c r="DI29" s="403"/>
      <c r="DJ29" s="41"/>
      <c r="DK29" s="41"/>
      <c r="DL29" s="41"/>
      <c r="DM29" s="41"/>
      <c r="DN29" s="41"/>
      <c r="DO29" s="41"/>
    </row>
    <row r="30" spans="1:119" ht="18.75" customHeight="1" thickBot="1">
      <c r="A30" s="42"/>
      <c r="B30" s="544"/>
      <c r="C30" s="545"/>
      <c r="D30" s="546"/>
      <c r="E30" s="458"/>
      <c r="F30" s="459"/>
      <c r="G30" s="459"/>
      <c r="H30" s="459"/>
      <c r="I30" s="459"/>
      <c r="J30" s="459"/>
      <c r="K30" s="460"/>
      <c r="L30" s="574"/>
      <c r="M30" s="575"/>
      <c r="N30" s="575"/>
      <c r="O30" s="575"/>
      <c r="P30" s="576"/>
      <c r="Q30" s="574"/>
      <c r="R30" s="575"/>
      <c r="S30" s="575"/>
      <c r="T30" s="575"/>
      <c r="U30" s="575"/>
      <c r="V30" s="576"/>
      <c r="W30" s="577" t="s">
        <v>129</v>
      </c>
      <c r="X30" s="578"/>
      <c r="Y30" s="578"/>
      <c r="Z30" s="578"/>
      <c r="AA30" s="578"/>
      <c r="AB30" s="578"/>
      <c r="AC30" s="578"/>
      <c r="AD30" s="578"/>
      <c r="AE30" s="578"/>
      <c r="AF30" s="578"/>
      <c r="AG30" s="579"/>
      <c r="AH30" s="520">
        <v>96.2</v>
      </c>
      <c r="AI30" s="521"/>
      <c r="AJ30" s="521"/>
      <c r="AK30" s="521"/>
      <c r="AL30" s="521"/>
      <c r="AM30" s="521"/>
      <c r="AN30" s="521"/>
      <c r="AO30" s="521"/>
      <c r="AP30" s="521"/>
      <c r="AQ30" s="521"/>
      <c r="AR30" s="521"/>
      <c r="AS30" s="521"/>
      <c r="AT30" s="521"/>
      <c r="AU30" s="521"/>
      <c r="AV30" s="521"/>
      <c r="AW30" s="521"/>
      <c r="AX30" s="523"/>
      <c r="AY30" s="586"/>
      <c r="AZ30" s="587"/>
      <c r="BA30" s="587"/>
      <c r="BB30" s="588"/>
      <c r="BC30" s="566" t="s">
        <v>130</v>
      </c>
      <c r="BD30" s="567"/>
      <c r="BE30" s="567"/>
      <c r="BF30" s="567"/>
      <c r="BG30" s="567"/>
      <c r="BH30" s="567"/>
      <c r="BI30" s="567"/>
      <c r="BJ30" s="567"/>
      <c r="BK30" s="567"/>
      <c r="BL30" s="567"/>
      <c r="BM30" s="568"/>
      <c r="BN30" s="569">
        <v>849632</v>
      </c>
      <c r="BO30" s="570"/>
      <c r="BP30" s="570"/>
      <c r="BQ30" s="570"/>
      <c r="BR30" s="570"/>
      <c r="BS30" s="570"/>
      <c r="BT30" s="570"/>
      <c r="BU30" s="571"/>
      <c r="BV30" s="569">
        <v>928018</v>
      </c>
      <c r="BW30" s="570"/>
      <c r="BX30" s="570"/>
      <c r="BY30" s="570"/>
      <c r="BZ30" s="570"/>
      <c r="CA30" s="570"/>
      <c r="CB30" s="570"/>
      <c r="CC30" s="57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22" t="s">
        <v>137</v>
      </c>
      <c r="D33" s="422"/>
      <c r="E33" s="393" t="s">
        <v>138</v>
      </c>
      <c r="F33" s="393"/>
      <c r="G33" s="393"/>
      <c r="H33" s="393"/>
      <c r="I33" s="393"/>
      <c r="J33" s="393"/>
      <c r="K33" s="393"/>
      <c r="L33" s="393"/>
      <c r="M33" s="393"/>
      <c r="N33" s="393"/>
      <c r="O33" s="393"/>
      <c r="P33" s="393"/>
      <c r="Q33" s="393"/>
      <c r="R33" s="393"/>
      <c r="S33" s="393"/>
      <c r="T33" s="71"/>
      <c r="U33" s="422" t="s">
        <v>137</v>
      </c>
      <c r="V33" s="422"/>
      <c r="W33" s="393" t="s">
        <v>138</v>
      </c>
      <c r="X33" s="393"/>
      <c r="Y33" s="393"/>
      <c r="Z33" s="393"/>
      <c r="AA33" s="393"/>
      <c r="AB33" s="393"/>
      <c r="AC33" s="393"/>
      <c r="AD33" s="393"/>
      <c r="AE33" s="393"/>
      <c r="AF33" s="393"/>
      <c r="AG33" s="393"/>
      <c r="AH33" s="393"/>
      <c r="AI33" s="393"/>
      <c r="AJ33" s="393"/>
      <c r="AK33" s="393"/>
      <c r="AL33" s="71"/>
      <c r="AM33" s="422" t="s">
        <v>137</v>
      </c>
      <c r="AN33" s="422"/>
      <c r="AO33" s="393" t="s">
        <v>138</v>
      </c>
      <c r="AP33" s="393"/>
      <c r="AQ33" s="393"/>
      <c r="AR33" s="393"/>
      <c r="AS33" s="393"/>
      <c r="AT33" s="393"/>
      <c r="AU33" s="393"/>
      <c r="AV33" s="393"/>
      <c r="AW33" s="393"/>
      <c r="AX33" s="393"/>
      <c r="AY33" s="393"/>
      <c r="AZ33" s="393"/>
      <c r="BA33" s="393"/>
      <c r="BB33" s="393"/>
      <c r="BC33" s="393"/>
      <c r="BD33" s="72"/>
      <c r="BE33" s="393" t="s">
        <v>139</v>
      </c>
      <c r="BF33" s="393"/>
      <c r="BG33" s="393" t="s">
        <v>140</v>
      </c>
      <c r="BH33" s="393"/>
      <c r="BI33" s="393"/>
      <c r="BJ33" s="393"/>
      <c r="BK33" s="393"/>
      <c r="BL33" s="393"/>
      <c r="BM33" s="393"/>
      <c r="BN33" s="393"/>
      <c r="BO33" s="393"/>
      <c r="BP33" s="393"/>
      <c r="BQ33" s="393"/>
      <c r="BR33" s="393"/>
      <c r="BS33" s="393"/>
      <c r="BT33" s="393"/>
      <c r="BU33" s="393"/>
      <c r="BV33" s="72"/>
      <c r="BW33" s="422" t="s">
        <v>139</v>
      </c>
      <c r="BX33" s="422"/>
      <c r="BY33" s="393" t="s">
        <v>141</v>
      </c>
      <c r="BZ33" s="393"/>
      <c r="CA33" s="393"/>
      <c r="CB33" s="393"/>
      <c r="CC33" s="393"/>
      <c r="CD33" s="393"/>
      <c r="CE33" s="393"/>
      <c r="CF33" s="393"/>
      <c r="CG33" s="393"/>
      <c r="CH33" s="393"/>
      <c r="CI33" s="393"/>
      <c r="CJ33" s="393"/>
      <c r="CK33" s="393"/>
      <c r="CL33" s="393"/>
      <c r="CM33" s="393"/>
      <c r="CN33" s="71"/>
      <c r="CO33" s="422" t="s">
        <v>137</v>
      </c>
      <c r="CP33" s="422"/>
      <c r="CQ33" s="393" t="s">
        <v>142</v>
      </c>
      <c r="CR33" s="393"/>
      <c r="CS33" s="393"/>
      <c r="CT33" s="393"/>
      <c r="CU33" s="393"/>
      <c r="CV33" s="393"/>
      <c r="CW33" s="393"/>
      <c r="CX33" s="393"/>
      <c r="CY33" s="393"/>
      <c r="CZ33" s="393"/>
      <c r="DA33" s="393"/>
      <c r="DB33" s="393"/>
      <c r="DC33" s="393"/>
      <c r="DD33" s="393"/>
      <c r="DE33" s="393"/>
      <c r="DF33" s="71"/>
      <c r="DG33" s="589" t="s">
        <v>143</v>
      </c>
      <c r="DH33" s="589"/>
      <c r="DI33" s="73"/>
      <c r="DJ33" s="41"/>
      <c r="DK33" s="41"/>
      <c r="DL33" s="41"/>
      <c r="DM33" s="41"/>
      <c r="DN33" s="41"/>
      <c r="DO33" s="41"/>
    </row>
    <row r="34" spans="1:119" ht="32.25" customHeight="1">
      <c r="A34" s="42"/>
      <c r="B34" s="68"/>
      <c r="C34" s="590">
        <f>IF(E34="","",1)</f>
        <v>1</v>
      </c>
      <c r="D34" s="590"/>
      <c r="E34" s="591" t="str">
        <f>IF('各会計、関係団体の財政状況及び健全化判断比率'!B7="","",'各会計、関係団体の財政状況及び健全化判断比率'!B7)</f>
        <v>一般会計</v>
      </c>
      <c r="F34" s="591"/>
      <c r="G34" s="591"/>
      <c r="H34" s="591"/>
      <c r="I34" s="591"/>
      <c r="J34" s="591"/>
      <c r="K34" s="591"/>
      <c r="L34" s="591"/>
      <c r="M34" s="591"/>
      <c r="N34" s="591"/>
      <c r="O34" s="591"/>
      <c r="P34" s="591"/>
      <c r="Q34" s="591"/>
      <c r="R34" s="591"/>
      <c r="S34" s="591"/>
      <c r="T34" s="69"/>
      <c r="U34" s="590">
        <f>IF(W34="","",MAX(C34:D43)+1)</f>
        <v>2</v>
      </c>
      <c r="V34" s="590"/>
      <c r="W34" s="591" t="str">
        <f>IF('各会計、関係団体の財政状況及び健全化判断比率'!B28="","",'各会計、関係団体の財政状況及び健全化判断比率'!B28)</f>
        <v>国民健康保険事業特別会計</v>
      </c>
      <c r="X34" s="591"/>
      <c r="Y34" s="591"/>
      <c r="Z34" s="591"/>
      <c r="AA34" s="591"/>
      <c r="AB34" s="591"/>
      <c r="AC34" s="591"/>
      <c r="AD34" s="591"/>
      <c r="AE34" s="591"/>
      <c r="AF34" s="591"/>
      <c r="AG34" s="591"/>
      <c r="AH34" s="591"/>
      <c r="AI34" s="591"/>
      <c r="AJ34" s="591"/>
      <c r="AK34" s="591"/>
      <c r="AL34" s="69"/>
      <c r="AM34" s="590">
        <f>IF(AO34="","",MAX(C34:D43,U34:V43)+1)</f>
        <v>6</v>
      </c>
      <c r="AN34" s="590"/>
      <c r="AO34" s="591" t="str">
        <f>IF('各会計、関係団体の財政状況及び健全化判断比率'!B32="","",'各会計、関係団体の財政状況及び健全化判断比率'!B32)</f>
        <v>水道事業特別会計</v>
      </c>
      <c r="AP34" s="591"/>
      <c r="AQ34" s="591"/>
      <c r="AR34" s="591"/>
      <c r="AS34" s="591"/>
      <c r="AT34" s="591"/>
      <c r="AU34" s="591"/>
      <c r="AV34" s="591"/>
      <c r="AW34" s="591"/>
      <c r="AX34" s="591"/>
      <c r="AY34" s="591"/>
      <c r="AZ34" s="591"/>
      <c r="BA34" s="591"/>
      <c r="BB34" s="591"/>
      <c r="BC34" s="591"/>
      <c r="BD34" s="69"/>
      <c r="BE34" s="590">
        <f>IF(BG34="","",MAX(C34:D43,U34:V43,AM34:AN43)+1)</f>
        <v>8</v>
      </c>
      <c r="BF34" s="590"/>
      <c r="BG34" s="591" t="str">
        <f>IF('各会計、関係団体の財政状況及び健全化判断比率'!B34="","",'各会計、関係団体の財政状況及び健全化判断比率'!B34)</f>
        <v>簡易水道事業特別会計</v>
      </c>
      <c r="BH34" s="591"/>
      <c r="BI34" s="591"/>
      <c r="BJ34" s="591"/>
      <c r="BK34" s="591"/>
      <c r="BL34" s="591"/>
      <c r="BM34" s="591"/>
      <c r="BN34" s="591"/>
      <c r="BO34" s="591"/>
      <c r="BP34" s="591"/>
      <c r="BQ34" s="591"/>
      <c r="BR34" s="591"/>
      <c r="BS34" s="591"/>
      <c r="BT34" s="591"/>
      <c r="BU34" s="591"/>
      <c r="BV34" s="69"/>
      <c r="BW34" s="590">
        <f>IF(BY34="","",MAX(C34:D43,U34:V43,AM34:AN43,BE34:BF43)+1)</f>
        <v>13</v>
      </c>
      <c r="BX34" s="590"/>
      <c r="BY34" s="591" t="str">
        <f>IF('各会計、関係団体の財政状況及び健全化判断比率'!B68="","",'各会計、関係団体の財政状況及び健全化判断比率'!B68)</f>
        <v>柳井広域水道企業団（水道用水供給事業会計）</v>
      </c>
      <c r="BZ34" s="591"/>
      <c r="CA34" s="591"/>
      <c r="CB34" s="591"/>
      <c r="CC34" s="591"/>
      <c r="CD34" s="591"/>
      <c r="CE34" s="591"/>
      <c r="CF34" s="591"/>
      <c r="CG34" s="591"/>
      <c r="CH34" s="591"/>
      <c r="CI34" s="591"/>
      <c r="CJ34" s="591"/>
      <c r="CK34" s="591"/>
      <c r="CL34" s="591"/>
      <c r="CM34" s="591"/>
      <c r="CN34" s="69"/>
      <c r="CO34" s="590">
        <f>IF(CQ34="","",MAX(C34:D43,U34:V43,AM34:AN43,BE34:BF43,BW34:BX43)+1)</f>
        <v>23</v>
      </c>
      <c r="CP34" s="590"/>
      <c r="CQ34" s="591" t="str">
        <f>IF('各会計、関係団体の財政状況及び健全化判断比率'!BS7="","",'各会計、関係団体の財政状況及び健全化判断比率'!BS7)</f>
        <v>大島自動車センター</v>
      </c>
      <c r="CR34" s="591"/>
      <c r="CS34" s="591"/>
      <c r="CT34" s="591"/>
      <c r="CU34" s="591"/>
      <c r="CV34" s="591"/>
      <c r="CW34" s="591"/>
      <c r="CX34" s="591"/>
      <c r="CY34" s="591"/>
      <c r="CZ34" s="591"/>
      <c r="DA34" s="591"/>
      <c r="DB34" s="591"/>
      <c r="DC34" s="591"/>
      <c r="DD34" s="591"/>
      <c r="DE34" s="591"/>
      <c r="DF34" s="66"/>
      <c r="DG34" s="592" t="str">
        <f>IF('各会計、関係団体の財政状況及び健全化判断比率'!BR7="","",'各会計、関係団体の財政状況及び健全化判断比率'!BR7)</f>
        <v/>
      </c>
      <c r="DH34" s="592"/>
      <c r="DI34" s="73"/>
      <c r="DJ34" s="41"/>
      <c r="DK34" s="41"/>
      <c r="DL34" s="41"/>
      <c r="DM34" s="41"/>
      <c r="DN34" s="41"/>
      <c r="DO34" s="41"/>
    </row>
    <row r="35" spans="1:119" ht="32.25" customHeight="1">
      <c r="A35" s="42"/>
      <c r="B35" s="68"/>
      <c r="C35" s="590" t="str">
        <f>IF(E35="","",C34+1)</f>
        <v/>
      </c>
      <c r="D35" s="590"/>
      <c r="E35" s="591" t="str">
        <f>IF('各会計、関係団体の財政状況及び健全化判断比率'!B8="","",'各会計、関係団体の財政状況及び健全化判断比率'!B8)</f>
        <v/>
      </c>
      <c r="F35" s="591"/>
      <c r="G35" s="591"/>
      <c r="H35" s="591"/>
      <c r="I35" s="591"/>
      <c r="J35" s="591"/>
      <c r="K35" s="591"/>
      <c r="L35" s="591"/>
      <c r="M35" s="591"/>
      <c r="N35" s="591"/>
      <c r="O35" s="591"/>
      <c r="P35" s="591"/>
      <c r="Q35" s="591"/>
      <c r="R35" s="591"/>
      <c r="S35" s="591"/>
      <c r="T35" s="69"/>
      <c r="U35" s="590">
        <f>IF(W35="","",U34+1)</f>
        <v>3</v>
      </c>
      <c r="V35" s="590"/>
      <c r="W35" s="591" t="str">
        <f>IF('各会計、関係団体の財政状況及び健全化判断比率'!B29="","",'各会計、関係団体の財政状況及び健全化判断比率'!B29)</f>
        <v>介護保険事業特別会計（保険事業勘定）</v>
      </c>
      <c r="X35" s="591"/>
      <c r="Y35" s="591"/>
      <c r="Z35" s="591"/>
      <c r="AA35" s="591"/>
      <c r="AB35" s="591"/>
      <c r="AC35" s="591"/>
      <c r="AD35" s="591"/>
      <c r="AE35" s="591"/>
      <c r="AF35" s="591"/>
      <c r="AG35" s="591"/>
      <c r="AH35" s="591"/>
      <c r="AI35" s="591"/>
      <c r="AJ35" s="591"/>
      <c r="AK35" s="591"/>
      <c r="AL35" s="69"/>
      <c r="AM35" s="590">
        <f t="shared" ref="AM35:AM43" si="0">IF(AO35="","",AM34+1)</f>
        <v>7</v>
      </c>
      <c r="AN35" s="590"/>
      <c r="AO35" s="591" t="str">
        <f>IF('各会計、関係団体の財政状況及び健全化判断比率'!B33="","",'各会計、関係団体の財政状況及び健全化判断比率'!B33)</f>
        <v>病院事業特別会計</v>
      </c>
      <c r="AP35" s="591"/>
      <c r="AQ35" s="591"/>
      <c r="AR35" s="591"/>
      <c r="AS35" s="591"/>
      <c r="AT35" s="591"/>
      <c r="AU35" s="591"/>
      <c r="AV35" s="591"/>
      <c r="AW35" s="591"/>
      <c r="AX35" s="591"/>
      <c r="AY35" s="591"/>
      <c r="AZ35" s="591"/>
      <c r="BA35" s="591"/>
      <c r="BB35" s="591"/>
      <c r="BC35" s="591"/>
      <c r="BD35" s="69"/>
      <c r="BE35" s="590">
        <f t="shared" ref="BE35:BE43" si="1">IF(BG35="","",BE34+1)</f>
        <v>9</v>
      </c>
      <c r="BF35" s="590"/>
      <c r="BG35" s="591" t="str">
        <f>IF('各会計、関係団体の財政状況及び健全化判断比率'!B35="","",'各会計、関係団体の財政状況及び健全化判断比率'!B35)</f>
        <v>下水道事業特別会計</v>
      </c>
      <c r="BH35" s="591"/>
      <c r="BI35" s="591"/>
      <c r="BJ35" s="591"/>
      <c r="BK35" s="591"/>
      <c r="BL35" s="591"/>
      <c r="BM35" s="591"/>
      <c r="BN35" s="591"/>
      <c r="BO35" s="591"/>
      <c r="BP35" s="591"/>
      <c r="BQ35" s="591"/>
      <c r="BR35" s="591"/>
      <c r="BS35" s="591"/>
      <c r="BT35" s="591"/>
      <c r="BU35" s="591"/>
      <c r="BV35" s="69"/>
      <c r="BW35" s="590">
        <f t="shared" ref="BW35:BW43" si="2">IF(BY35="","",BW34+1)</f>
        <v>14</v>
      </c>
      <c r="BX35" s="590"/>
      <c r="BY35" s="591" t="str">
        <f>IF('各会計、関係団体の財政状況及び健全化判断比率'!B69="","",'各会計、関係団体の財政状況及び健全化判断比率'!B69)</f>
        <v>柳井地区広域消防組合一般会計</v>
      </c>
      <c r="BZ35" s="591"/>
      <c r="CA35" s="591"/>
      <c r="CB35" s="591"/>
      <c r="CC35" s="591"/>
      <c r="CD35" s="591"/>
      <c r="CE35" s="591"/>
      <c r="CF35" s="591"/>
      <c r="CG35" s="591"/>
      <c r="CH35" s="591"/>
      <c r="CI35" s="591"/>
      <c r="CJ35" s="591"/>
      <c r="CK35" s="591"/>
      <c r="CL35" s="591"/>
      <c r="CM35" s="591"/>
      <c r="CN35" s="69"/>
      <c r="CO35" s="590">
        <f t="shared" ref="CO35:CO43" si="3">IF(CQ35="","",CO34+1)</f>
        <v>24</v>
      </c>
      <c r="CP35" s="590"/>
      <c r="CQ35" s="591" t="str">
        <f>IF('各会計、関係団体の財政状況及び健全化判断比率'!BS8="","",'各会計、関係団体の財政状況及び健全化判断比率'!BS8)</f>
        <v>東和ふるさとセンター</v>
      </c>
      <c r="CR35" s="591"/>
      <c r="CS35" s="591"/>
      <c r="CT35" s="591"/>
      <c r="CU35" s="591"/>
      <c r="CV35" s="591"/>
      <c r="CW35" s="591"/>
      <c r="CX35" s="591"/>
      <c r="CY35" s="591"/>
      <c r="CZ35" s="591"/>
      <c r="DA35" s="591"/>
      <c r="DB35" s="591"/>
      <c r="DC35" s="591"/>
      <c r="DD35" s="591"/>
      <c r="DE35" s="591"/>
      <c r="DF35" s="66"/>
      <c r="DG35" s="592" t="str">
        <f>IF('各会計、関係団体の財政状況及び健全化判断比率'!BR8="","",'各会計、関係団体の財政状況及び健全化判断比率'!BR8)</f>
        <v/>
      </c>
      <c r="DH35" s="592"/>
      <c r="DI35" s="73"/>
      <c r="DJ35" s="41"/>
      <c r="DK35" s="41"/>
      <c r="DL35" s="41"/>
      <c r="DM35" s="41"/>
      <c r="DN35" s="41"/>
      <c r="DO35" s="41"/>
    </row>
    <row r="36" spans="1:119" ht="32.25" customHeight="1">
      <c r="A36" s="42"/>
      <c r="B36" s="68"/>
      <c r="C36" s="590" t="str">
        <f>IF(E36="","",C35+1)</f>
        <v/>
      </c>
      <c r="D36" s="590"/>
      <c r="E36" s="591" t="str">
        <f>IF('各会計、関係団体の財政状況及び健全化判断比率'!B9="","",'各会計、関係団体の財政状況及び健全化判断比率'!B9)</f>
        <v/>
      </c>
      <c r="F36" s="591"/>
      <c r="G36" s="591"/>
      <c r="H36" s="591"/>
      <c r="I36" s="591"/>
      <c r="J36" s="591"/>
      <c r="K36" s="591"/>
      <c r="L36" s="591"/>
      <c r="M36" s="591"/>
      <c r="N36" s="591"/>
      <c r="O36" s="591"/>
      <c r="P36" s="591"/>
      <c r="Q36" s="591"/>
      <c r="R36" s="591"/>
      <c r="S36" s="591"/>
      <c r="T36" s="69"/>
      <c r="U36" s="590">
        <f t="shared" ref="U36:U43" si="4">IF(W36="","",U35+1)</f>
        <v>4</v>
      </c>
      <c r="V36" s="590"/>
      <c r="W36" s="591" t="str">
        <f>IF('各会計、関係団体の財政状況及び健全化判断比率'!B30="","",'各会計、関係団体の財政状況及び健全化判断比率'!B30)</f>
        <v>後期高齢者医療事業特別会計</v>
      </c>
      <c r="X36" s="591"/>
      <c r="Y36" s="591"/>
      <c r="Z36" s="591"/>
      <c r="AA36" s="591"/>
      <c r="AB36" s="591"/>
      <c r="AC36" s="591"/>
      <c r="AD36" s="591"/>
      <c r="AE36" s="591"/>
      <c r="AF36" s="591"/>
      <c r="AG36" s="591"/>
      <c r="AH36" s="591"/>
      <c r="AI36" s="591"/>
      <c r="AJ36" s="591"/>
      <c r="AK36" s="591"/>
      <c r="AL36" s="69"/>
      <c r="AM36" s="590" t="str">
        <f t="shared" si="0"/>
        <v/>
      </c>
      <c r="AN36" s="590"/>
      <c r="AO36" s="591"/>
      <c r="AP36" s="591"/>
      <c r="AQ36" s="591"/>
      <c r="AR36" s="591"/>
      <c r="AS36" s="591"/>
      <c r="AT36" s="591"/>
      <c r="AU36" s="591"/>
      <c r="AV36" s="591"/>
      <c r="AW36" s="591"/>
      <c r="AX36" s="591"/>
      <c r="AY36" s="591"/>
      <c r="AZ36" s="591"/>
      <c r="BA36" s="591"/>
      <c r="BB36" s="591"/>
      <c r="BC36" s="591"/>
      <c r="BD36" s="69"/>
      <c r="BE36" s="590">
        <f t="shared" si="1"/>
        <v>10</v>
      </c>
      <c r="BF36" s="590"/>
      <c r="BG36" s="591" t="str">
        <f>IF('各会計、関係団体の財政状況及び健全化判断比率'!B36="","",'各会計、関係団体の財政状況及び健全化判断比率'!B36)</f>
        <v>農業集落排水事業特別会計</v>
      </c>
      <c r="BH36" s="591"/>
      <c r="BI36" s="591"/>
      <c r="BJ36" s="591"/>
      <c r="BK36" s="591"/>
      <c r="BL36" s="591"/>
      <c r="BM36" s="591"/>
      <c r="BN36" s="591"/>
      <c r="BO36" s="591"/>
      <c r="BP36" s="591"/>
      <c r="BQ36" s="591"/>
      <c r="BR36" s="591"/>
      <c r="BS36" s="591"/>
      <c r="BT36" s="591"/>
      <c r="BU36" s="591"/>
      <c r="BV36" s="69"/>
      <c r="BW36" s="590">
        <f t="shared" si="2"/>
        <v>15</v>
      </c>
      <c r="BX36" s="590"/>
      <c r="BY36" s="591" t="str">
        <f>IF('各会計、関係団体の財政状況及び健全化判断比率'!B70="","",'各会計、関係団体の財政状況及び健全化判断比率'!B70)</f>
        <v>山口県市町総合事務局組合一般会計</v>
      </c>
      <c r="BZ36" s="591"/>
      <c r="CA36" s="591"/>
      <c r="CB36" s="591"/>
      <c r="CC36" s="591"/>
      <c r="CD36" s="591"/>
      <c r="CE36" s="591"/>
      <c r="CF36" s="591"/>
      <c r="CG36" s="591"/>
      <c r="CH36" s="591"/>
      <c r="CI36" s="591"/>
      <c r="CJ36" s="591"/>
      <c r="CK36" s="591"/>
      <c r="CL36" s="591"/>
      <c r="CM36" s="591"/>
      <c r="CN36" s="69"/>
      <c r="CO36" s="590">
        <f t="shared" si="3"/>
        <v>25</v>
      </c>
      <c r="CP36" s="590"/>
      <c r="CQ36" s="591" t="str">
        <f>IF('各会計、関係団体の財政状況及び健全化判断比率'!BS9="","",'各会計、関係団体の財政状況及び健全化判断比率'!BS9)</f>
        <v>サザンセトとうわ</v>
      </c>
      <c r="CR36" s="591"/>
      <c r="CS36" s="591"/>
      <c r="CT36" s="591"/>
      <c r="CU36" s="591"/>
      <c r="CV36" s="591"/>
      <c r="CW36" s="591"/>
      <c r="CX36" s="591"/>
      <c r="CY36" s="591"/>
      <c r="CZ36" s="591"/>
      <c r="DA36" s="591"/>
      <c r="DB36" s="591"/>
      <c r="DC36" s="591"/>
      <c r="DD36" s="591"/>
      <c r="DE36" s="591"/>
      <c r="DF36" s="66"/>
      <c r="DG36" s="592" t="str">
        <f>IF('各会計、関係団体の財政状況及び健全化判断比率'!BR9="","",'各会計、関係団体の財政状況及び健全化判断比率'!BR9)</f>
        <v/>
      </c>
      <c r="DH36" s="592"/>
      <c r="DI36" s="73"/>
      <c r="DJ36" s="41"/>
      <c r="DK36" s="41"/>
      <c r="DL36" s="41"/>
      <c r="DM36" s="41"/>
      <c r="DN36" s="41"/>
      <c r="DO36" s="41"/>
    </row>
    <row r="37" spans="1:119" ht="32.25" customHeight="1">
      <c r="A37" s="42"/>
      <c r="B37" s="68"/>
      <c r="C37" s="590" t="str">
        <f>IF(E37="","",C36+1)</f>
        <v/>
      </c>
      <c r="D37" s="590"/>
      <c r="E37" s="591" t="str">
        <f>IF('各会計、関係団体の財政状況及び健全化判断比率'!B10="","",'各会計、関係団体の財政状況及び健全化判断比率'!B10)</f>
        <v/>
      </c>
      <c r="F37" s="591"/>
      <c r="G37" s="591"/>
      <c r="H37" s="591"/>
      <c r="I37" s="591"/>
      <c r="J37" s="591"/>
      <c r="K37" s="591"/>
      <c r="L37" s="591"/>
      <c r="M37" s="591"/>
      <c r="N37" s="591"/>
      <c r="O37" s="591"/>
      <c r="P37" s="591"/>
      <c r="Q37" s="591"/>
      <c r="R37" s="591"/>
      <c r="S37" s="591"/>
      <c r="T37" s="69"/>
      <c r="U37" s="590">
        <f t="shared" si="4"/>
        <v>5</v>
      </c>
      <c r="V37" s="590"/>
      <c r="W37" s="591" t="str">
        <f>IF('各会計、関係団体の財政状況及び健全化判断比率'!B31="","",'各会計、関係団体の財政状況及び健全化判断比率'!B31)</f>
        <v>介護保険事業特別会計（介護サービス勘定）</v>
      </c>
      <c r="X37" s="591"/>
      <c r="Y37" s="591"/>
      <c r="Z37" s="591"/>
      <c r="AA37" s="591"/>
      <c r="AB37" s="591"/>
      <c r="AC37" s="591"/>
      <c r="AD37" s="591"/>
      <c r="AE37" s="591"/>
      <c r="AF37" s="591"/>
      <c r="AG37" s="591"/>
      <c r="AH37" s="591"/>
      <c r="AI37" s="591"/>
      <c r="AJ37" s="591"/>
      <c r="AK37" s="591"/>
      <c r="AL37" s="69"/>
      <c r="AM37" s="590" t="str">
        <f t="shared" si="0"/>
        <v/>
      </c>
      <c r="AN37" s="590"/>
      <c r="AO37" s="591"/>
      <c r="AP37" s="591"/>
      <c r="AQ37" s="591"/>
      <c r="AR37" s="591"/>
      <c r="AS37" s="591"/>
      <c r="AT37" s="591"/>
      <c r="AU37" s="591"/>
      <c r="AV37" s="591"/>
      <c r="AW37" s="591"/>
      <c r="AX37" s="591"/>
      <c r="AY37" s="591"/>
      <c r="AZ37" s="591"/>
      <c r="BA37" s="591"/>
      <c r="BB37" s="591"/>
      <c r="BC37" s="591"/>
      <c r="BD37" s="69"/>
      <c r="BE37" s="590">
        <f t="shared" si="1"/>
        <v>11</v>
      </c>
      <c r="BF37" s="590"/>
      <c r="BG37" s="591" t="str">
        <f>IF('各会計、関係団体の財政状況及び健全化判断比率'!B37="","",'各会計、関係団体の財政状況及び健全化判断比率'!B37)</f>
        <v>漁業集落排水事業特別会計</v>
      </c>
      <c r="BH37" s="591"/>
      <c r="BI37" s="591"/>
      <c r="BJ37" s="591"/>
      <c r="BK37" s="591"/>
      <c r="BL37" s="591"/>
      <c r="BM37" s="591"/>
      <c r="BN37" s="591"/>
      <c r="BO37" s="591"/>
      <c r="BP37" s="591"/>
      <c r="BQ37" s="591"/>
      <c r="BR37" s="591"/>
      <c r="BS37" s="591"/>
      <c r="BT37" s="591"/>
      <c r="BU37" s="591"/>
      <c r="BV37" s="69"/>
      <c r="BW37" s="590">
        <f t="shared" si="2"/>
        <v>16</v>
      </c>
      <c r="BX37" s="590"/>
      <c r="BY37" s="591" t="str">
        <f>IF('各会計、関係団体の財政状況及び健全化判断比率'!B71="","",'各会計、関係団体の財政状況及び健全化判断比率'!B71)</f>
        <v>山口県市町総合事務組合退職手当特別会計</v>
      </c>
      <c r="BZ37" s="591"/>
      <c r="CA37" s="591"/>
      <c r="CB37" s="591"/>
      <c r="CC37" s="591"/>
      <c r="CD37" s="591"/>
      <c r="CE37" s="591"/>
      <c r="CF37" s="591"/>
      <c r="CG37" s="591"/>
      <c r="CH37" s="591"/>
      <c r="CI37" s="591"/>
      <c r="CJ37" s="591"/>
      <c r="CK37" s="591"/>
      <c r="CL37" s="591"/>
      <c r="CM37" s="591"/>
      <c r="CN37" s="69"/>
      <c r="CO37" s="590">
        <f t="shared" si="3"/>
        <v>26</v>
      </c>
      <c r="CP37" s="590"/>
      <c r="CQ37" s="591" t="str">
        <f>IF('各会計、関係団体の財政状況及び健全化判断比率'!BS10="","",'各会計、関係団体の財政状況及び健全化判断比率'!BS10)</f>
        <v>山口県大島郡国際文化協会</v>
      </c>
      <c r="CR37" s="591"/>
      <c r="CS37" s="591"/>
      <c r="CT37" s="591"/>
      <c r="CU37" s="591"/>
      <c r="CV37" s="591"/>
      <c r="CW37" s="591"/>
      <c r="CX37" s="591"/>
      <c r="CY37" s="591"/>
      <c r="CZ37" s="591"/>
      <c r="DA37" s="591"/>
      <c r="DB37" s="591"/>
      <c r="DC37" s="591"/>
      <c r="DD37" s="591"/>
      <c r="DE37" s="591"/>
      <c r="DF37" s="66"/>
      <c r="DG37" s="592" t="str">
        <f>IF('各会計、関係団体の財政状況及び健全化判断比率'!BR10="","",'各会計、関係団体の財政状況及び健全化判断比率'!BR10)</f>
        <v/>
      </c>
      <c r="DH37" s="592"/>
      <c r="DI37" s="73"/>
      <c r="DJ37" s="41"/>
      <c r="DK37" s="41"/>
      <c r="DL37" s="41"/>
      <c r="DM37" s="41"/>
      <c r="DN37" s="41"/>
      <c r="DO37" s="41"/>
    </row>
    <row r="38" spans="1:119" ht="32.25" customHeight="1">
      <c r="A38" s="42"/>
      <c r="B38" s="68"/>
      <c r="C38" s="590" t="str">
        <f t="shared" ref="C38:C43" si="5">IF(E38="","",C37+1)</f>
        <v/>
      </c>
      <c r="D38" s="590"/>
      <c r="E38" s="591" t="str">
        <f>IF('各会計、関係団体の財政状況及び健全化判断比率'!B11="","",'各会計、関係団体の財政状況及び健全化判断比率'!B11)</f>
        <v/>
      </c>
      <c r="F38" s="591"/>
      <c r="G38" s="591"/>
      <c r="H38" s="591"/>
      <c r="I38" s="591"/>
      <c r="J38" s="591"/>
      <c r="K38" s="591"/>
      <c r="L38" s="591"/>
      <c r="M38" s="591"/>
      <c r="N38" s="591"/>
      <c r="O38" s="591"/>
      <c r="P38" s="591"/>
      <c r="Q38" s="591"/>
      <c r="R38" s="591"/>
      <c r="S38" s="591"/>
      <c r="T38" s="69"/>
      <c r="U38" s="590" t="str">
        <f t="shared" si="4"/>
        <v/>
      </c>
      <c r="V38" s="590"/>
      <c r="W38" s="591"/>
      <c r="X38" s="591"/>
      <c r="Y38" s="591"/>
      <c r="Z38" s="591"/>
      <c r="AA38" s="591"/>
      <c r="AB38" s="591"/>
      <c r="AC38" s="591"/>
      <c r="AD38" s="591"/>
      <c r="AE38" s="591"/>
      <c r="AF38" s="591"/>
      <c r="AG38" s="591"/>
      <c r="AH38" s="591"/>
      <c r="AI38" s="591"/>
      <c r="AJ38" s="591"/>
      <c r="AK38" s="591"/>
      <c r="AL38" s="69"/>
      <c r="AM38" s="590" t="str">
        <f t="shared" si="0"/>
        <v/>
      </c>
      <c r="AN38" s="590"/>
      <c r="AO38" s="591"/>
      <c r="AP38" s="591"/>
      <c r="AQ38" s="591"/>
      <c r="AR38" s="591"/>
      <c r="AS38" s="591"/>
      <c r="AT38" s="591"/>
      <c r="AU38" s="591"/>
      <c r="AV38" s="591"/>
      <c r="AW38" s="591"/>
      <c r="AX38" s="591"/>
      <c r="AY38" s="591"/>
      <c r="AZ38" s="591"/>
      <c r="BA38" s="591"/>
      <c r="BB38" s="591"/>
      <c r="BC38" s="591"/>
      <c r="BD38" s="69"/>
      <c r="BE38" s="590">
        <f t="shared" si="1"/>
        <v>12</v>
      </c>
      <c r="BF38" s="590"/>
      <c r="BG38" s="591" t="str">
        <f>IF('各会計、関係団体の財政状況及び健全化判断比率'!B38="","",'各会計、関係団体の財政状況及び健全化判断比率'!B38)</f>
        <v>渡船事業特別会計</v>
      </c>
      <c r="BH38" s="591"/>
      <c r="BI38" s="591"/>
      <c r="BJ38" s="591"/>
      <c r="BK38" s="591"/>
      <c r="BL38" s="591"/>
      <c r="BM38" s="591"/>
      <c r="BN38" s="591"/>
      <c r="BO38" s="591"/>
      <c r="BP38" s="591"/>
      <c r="BQ38" s="591"/>
      <c r="BR38" s="591"/>
      <c r="BS38" s="591"/>
      <c r="BT38" s="591"/>
      <c r="BU38" s="591"/>
      <c r="BV38" s="69"/>
      <c r="BW38" s="590">
        <f t="shared" si="2"/>
        <v>17</v>
      </c>
      <c r="BX38" s="590"/>
      <c r="BY38" s="591" t="str">
        <f>IF('各会計、関係団体の財政状況及び健全化判断比率'!B72="","",'各会計、関係団体の財政状況及び健全化判断比率'!B72)</f>
        <v>山口県市町総合事務組合消防団員補償等特別会計</v>
      </c>
      <c r="BZ38" s="591"/>
      <c r="CA38" s="591"/>
      <c r="CB38" s="591"/>
      <c r="CC38" s="591"/>
      <c r="CD38" s="591"/>
      <c r="CE38" s="591"/>
      <c r="CF38" s="591"/>
      <c r="CG38" s="591"/>
      <c r="CH38" s="591"/>
      <c r="CI38" s="591"/>
      <c r="CJ38" s="591"/>
      <c r="CK38" s="591"/>
      <c r="CL38" s="591"/>
      <c r="CM38" s="591"/>
      <c r="CN38" s="69"/>
      <c r="CO38" s="590" t="str">
        <f t="shared" si="3"/>
        <v/>
      </c>
      <c r="CP38" s="590"/>
      <c r="CQ38" s="591" t="str">
        <f>IF('各会計、関係団体の財政状況及び健全化判断比率'!BS11="","",'各会計、関係団体の財政状況及び健全化判断比率'!BS11)</f>
        <v/>
      </c>
      <c r="CR38" s="591"/>
      <c r="CS38" s="591"/>
      <c r="CT38" s="591"/>
      <c r="CU38" s="591"/>
      <c r="CV38" s="591"/>
      <c r="CW38" s="591"/>
      <c r="CX38" s="591"/>
      <c r="CY38" s="591"/>
      <c r="CZ38" s="591"/>
      <c r="DA38" s="591"/>
      <c r="DB38" s="591"/>
      <c r="DC38" s="591"/>
      <c r="DD38" s="591"/>
      <c r="DE38" s="591"/>
      <c r="DF38" s="66"/>
      <c r="DG38" s="592" t="str">
        <f>IF('各会計、関係団体の財政状況及び健全化判断比率'!BR11="","",'各会計、関係団体の財政状況及び健全化判断比率'!BR11)</f>
        <v/>
      </c>
      <c r="DH38" s="592"/>
      <c r="DI38" s="73"/>
      <c r="DJ38" s="41"/>
      <c r="DK38" s="41"/>
      <c r="DL38" s="41"/>
      <c r="DM38" s="41"/>
      <c r="DN38" s="41"/>
      <c r="DO38" s="41"/>
    </row>
    <row r="39" spans="1:119" ht="32.25" customHeight="1">
      <c r="A39" s="42"/>
      <c r="B39" s="68"/>
      <c r="C39" s="590" t="str">
        <f t="shared" si="5"/>
        <v/>
      </c>
      <c r="D39" s="590"/>
      <c r="E39" s="591" t="str">
        <f>IF('各会計、関係団体の財政状況及び健全化判断比率'!B12="","",'各会計、関係団体の財政状況及び健全化判断比率'!B12)</f>
        <v/>
      </c>
      <c r="F39" s="591"/>
      <c r="G39" s="591"/>
      <c r="H39" s="591"/>
      <c r="I39" s="591"/>
      <c r="J39" s="591"/>
      <c r="K39" s="591"/>
      <c r="L39" s="591"/>
      <c r="M39" s="591"/>
      <c r="N39" s="591"/>
      <c r="O39" s="591"/>
      <c r="P39" s="591"/>
      <c r="Q39" s="591"/>
      <c r="R39" s="591"/>
      <c r="S39" s="591"/>
      <c r="T39" s="69"/>
      <c r="U39" s="590" t="str">
        <f t="shared" si="4"/>
        <v/>
      </c>
      <c r="V39" s="590"/>
      <c r="W39" s="591"/>
      <c r="X39" s="591"/>
      <c r="Y39" s="591"/>
      <c r="Z39" s="591"/>
      <c r="AA39" s="591"/>
      <c r="AB39" s="591"/>
      <c r="AC39" s="591"/>
      <c r="AD39" s="591"/>
      <c r="AE39" s="591"/>
      <c r="AF39" s="591"/>
      <c r="AG39" s="591"/>
      <c r="AH39" s="591"/>
      <c r="AI39" s="591"/>
      <c r="AJ39" s="591"/>
      <c r="AK39" s="591"/>
      <c r="AL39" s="69"/>
      <c r="AM39" s="590" t="str">
        <f t="shared" si="0"/>
        <v/>
      </c>
      <c r="AN39" s="590"/>
      <c r="AO39" s="591"/>
      <c r="AP39" s="591"/>
      <c r="AQ39" s="591"/>
      <c r="AR39" s="591"/>
      <c r="AS39" s="591"/>
      <c r="AT39" s="591"/>
      <c r="AU39" s="591"/>
      <c r="AV39" s="591"/>
      <c r="AW39" s="591"/>
      <c r="AX39" s="591"/>
      <c r="AY39" s="591"/>
      <c r="AZ39" s="591"/>
      <c r="BA39" s="591"/>
      <c r="BB39" s="591"/>
      <c r="BC39" s="591"/>
      <c r="BD39" s="69"/>
      <c r="BE39" s="590" t="str">
        <f t="shared" si="1"/>
        <v/>
      </c>
      <c r="BF39" s="590"/>
      <c r="BG39" s="591"/>
      <c r="BH39" s="591"/>
      <c r="BI39" s="591"/>
      <c r="BJ39" s="591"/>
      <c r="BK39" s="591"/>
      <c r="BL39" s="591"/>
      <c r="BM39" s="591"/>
      <c r="BN39" s="591"/>
      <c r="BO39" s="591"/>
      <c r="BP39" s="591"/>
      <c r="BQ39" s="591"/>
      <c r="BR39" s="591"/>
      <c r="BS39" s="591"/>
      <c r="BT39" s="591"/>
      <c r="BU39" s="591"/>
      <c r="BV39" s="69"/>
      <c r="BW39" s="590">
        <f t="shared" si="2"/>
        <v>18</v>
      </c>
      <c r="BX39" s="590"/>
      <c r="BY39" s="591" t="str">
        <f>IF('各会計、関係団体の財政状況及び健全化判断比率'!B73="","",'各会計、関係団体の財政状況及び健全化判断比率'!B73)</f>
        <v>山口県市町総合事務組合非常勤職員公務災害補償特別会計</v>
      </c>
      <c r="BZ39" s="591"/>
      <c r="CA39" s="591"/>
      <c r="CB39" s="591"/>
      <c r="CC39" s="591"/>
      <c r="CD39" s="591"/>
      <c r="CE39" s="591"/>
      <c r="CF39" s="591"/>
      <c r="CG39" s="591"/>
      <c r="CH39" s="591"/>
      <c r="CI39" s="591"/>
      <c r="CJ39" s="591"/>
      <c r="CK39" s="591"/>
      <c r="CL39" s="591"/>
      <c r="CM39" s="591"/>
      <c r="CN39" s="69"/>
      <c r="CO39" s="590" t="str">
        <f t="shared" si="3"/>
        <v/>
      </c>
      <c r="CP39" s="590"/>
      <c r="CQ39" s="591" t="str">
        <f>IF('各会計、関係団体の財政状況及び健全化判断比率'!BS12="","",'各会計、関係団体の財政状況及び健全化判断比率'!BS12)</f>
        <v/>
      </c>
      <c r="CR39" s="591"/>
      <c r="CS39" s="591"/>
      <c r="CT39" s="591"/>
      <c r="CU39" s="591"/>
      <c r="CV39" s="591"/>
      <c r="CW39" s="591"/>
      <c r="CX39" s="591"/>
      <c r="CY39" s="591"/>
      <c r="CZ39" s="591"/>
      <c r="DA39" s="591"/>
      <c r="DB39" s="591"/>
      <c r="DC39" s="591"/>
      <c r="DD39" s="591"/>
      <c r="DE39" s="591"/>
      <c r="DF39" s="66"/>
      <c r="DG39" s="592" t="str">
        <f>IF('各会計、関係団体の財政状況及び健全化判断比率'!BR12="","",'各会計、関係団体の財政状況及び健全化判断比率'!BR12)</f>
        <v/>
      </c>
      <c r="DH39" s="592"/>
      <c r="DI39" s="73"/>
      <c r="DJ39" s="41"/>
      <c r="DK39" s="41"/>
      <c r="DL39" s="41"/>
      <c r="DM39" s="41"/>
      <c r="DN39" s="41"/>
      <c r="DO39" s="41"/>
    </row>
    <row r="40" spans="1:119" ht="32.25" customHeight="1">
      <c r="A40" s="42"/>
      <c r="B40" s="68"/>
      <c r="C40" s="590" t="str">
        <f t="shared" si="5"/>
        <v/>
      </c>
      <c r="D40" s="590"/>
      <c r="E40" s="591" t="str">
        <f>IF('各会計、関係団体の財政状況及び健全化判断比率'!B13="","",'各会計、関係団体の財政状況及び健全化判断比率'!B13)</f>
        <v/>
      </c>
      <c r="F40" s="591"/>
      <c r="G40" s="591"/>
      <c r="H40" s="591"/>
      <c r="I40" s="591"/>
      <c r="J40" s="591"/>
      <c r="K40" s="591"/>
      <c r="L40" s="591"/>
      <c r="M40" s="591"/>
      <c r="N40" s="591"/>
      <c r="O40" s="591"/>
      <c r="P40" s="591"/>
      <c r="Q40" s="591"/>
      <c r="R40" s="591"/>
      <c r="S40" s="591"/>
      <c r="T40" s="69"/>
      <c r="U40" s="590" t="str">
        <f t="shared" si="4"/>
        <v/>
      </c>
      <c r="V40" s="590"/>
      <c r="W40" s="591"/>
      <c r="X40" s="591"/>
      <c r="Y40" s="591"/>
      <c r="Z40" s="591"/>
      <c r="AA40" s="591"/>
      <c r="AB40" s="591"/>
      <c r="AC40" s="591"/>
      <c r="AD40" s="591"/>
      <c r="AE40" s="591"/>
      <c r="AF40" s="591"/>
      <c r="AG40" s="591"/>
      <c r="AH40" s="591"/>
      <c r="AI40" s="591"/>
      <c r="AJ40" s="591"/>
      <c r="AK40" s="591"/>
      <c r="AL40" s="69"/>
      <c r="AM40" s="590" t="str">
        <f t="shared" si="0"/>
        <v/>
      </c>
      <c r="AN40" s="590"/>
      <c r="AO40" s="591"/>
      <c r="AP40" s="591"/>
      <c r="AQ40" s="591"/>
      <c r="AR40" s="591"/>
      <c r="AS40" s="591"/>
      <c r="AT40" s="591"/>
      <c r="AU40" s="591"/>
      <c r="AV40" s="591"/>
      <c r="AW40" s="591"/>
      <c r="AX40" s="591"/>
      <c r="AY40" s="591"/>
      <c r="AZ40" s="591"/>
      <c r="BA40" s="591"/>
      <c r="BB40" s="591"/>
      <c r="BC40" s="591"/>
      <c r="BD40" s="69"/>
      <c r="BE40" s="590" t="str">
        <f t="shared" si="1"/>
        <v/>
      </c>
      <c r="BF40" s="590"/>
      <c r="BG40" s="591"/>
      <c r="BH40" s="591"/>
      <c r="BI40" s="591"/>
      <c r="BJ40" s="591"/>
      <c r="BK40" s="591"/>
      <c r="BL40" s="591"/>
      <c r="BM40" s="591"/>
      <c r="BN40" s="591"/>
      <c r="BO40" s="591"/>
      <c r="BP40" s="591"/>
      <c r="BQ40" s="591"/>
      <c r="BR40" s="591"/>
      <c r="BS40" s="591"/>
      <c r="BT40" s="591"/>
      <c r="BU40" s="591"/>
      <c r="BV40" s="69"/>
      <c r="BW40" s="590">
        <f t="shared" si="2"/>
        <v>19</v>
      </c>
      <c r="BX40" s="590"/>
      <c r="BY40" s="591" t="str">
        <f>IF('各会計、関係団体の財政状況及び健全化判断比率'!B74="","",'各会計、関係団体の財政状況及び健全化判断比率'!B74)</f>
        <v>山口県市町総合事務組合山口県市町公平委員会特別会計</v>
      </c>
      <c r="BZ40" s="591"/>
      <c r="CA40" s="591"/>
      <c r="CB40" s="591"/>
      <c r="CC40" s="591"/>
      <c r="CD40" s="591"/>
      <c r="CE40" s="591"/>
      <c r="CF40" s="591"/>
      <c r="CG40" s="591"/>
      <c r="CH40" s="591"/>
      <c r="CI40" s="591"/>
      <c r="CJ40" s="591"/>
      <c r="CK40" s="591"/>
      <c r="CL40" s="591"/>
      <c r="CM40" s="591"/>
      <c r="CN40" s="69"/>
      <c r="CO40" s="590" t="str">
        <f t="shared" si="3"/>
        <v/>
      </c>
      <c r="CP40" s="590"/>
      <c r="CQ40" s="591" t="str">
        <f>IF('各会計、関係団体の財政状況及び健全化判断比率'!BS13="","",'各会計、関係団体の財政状況及び健全化判断比率'!BS13)</f>
        <v/>
      </c>
      <c r="CR40" s="591"/>
      <c r="CS40" s="591"/>
      <c r="CT40" s="591"/>
      <c r="CU40" s="591"/>
      <c r="CV40" s="591"/>
      <c r="CW40" s="591"/>
      <c r="CX40" s="591"/>
      <c r="CY40" s="591"/>
      <c r="CZ40" s="591"/>
      <c r="DA40" s="591"/>
      <c r="DB40" s="591"/>
      <c r="DC40" s="591"/>
      <c r="DD40" s="591"/>
      <c r="DE40" s="591"/>
      <c r="DF40" s="66"/>
      <c r="DG40" s="592" t="str">
        <f>IF('各会計、関係団体の財政状況及び健全化判断比率'!BR13="","",'各会計、関係団体の財政状況及び健全化判断比率'!BR13)</f>
        <v/>
      </c>
      <c r="DH40" s="592"/>
      <c r="DI40" s="73"/>
      <c r="DJ40" s="41"/>
      <c r="DK40" s="41"/>
      <c r="DL40" s="41"/>
      <c r="DM40" s="41"/>
      <c r="DN40" s="41"/>
      <c r="DO40" s="41"/>
    </row>
    <row r="41" spans="1:119" ht="32.25" customHeight="1">
      <c r="A41" s="42"/>
      <c r="B41" s="68"/>
      <c r="C41" s="590" t="str">
        <f t="shared" si="5"/>
        <v/>
      </c>
      <c r="D41" s="590"/>
      <c r="E41" s="591" t="str">
        <f>IF('各会計、関係団体の財政状況及び健全化判断比率'!B14="","",'各会計、関係団体の財政状況及び健全化判断比率'!B14)</f>
        <v/>
      </c>
      <c r="F41" s="591"/>
      <c r="G41" s="591"/>
      <c r="H41" s="591"/>
      <c r="I41" s="591"/>
      <c r="J41" s="591"/>
      <c r="K41" s="591"/>
      <c r="L41" s="591"/>
      <c r="M41" s="591"/>
      <c r="N41" s="591"/>
      <c r="O41" s="591"/>
      <c r="P41" s="591"/>
      <c r="Q41" s="591"/>
      <c r="R41" s="591"/>
      <c r="S41" s="591"/>
      <c r="T41" s="69"/>
      <c r="U41" s="590" t="str">
        <f t="shared" si="4"/>
        <v/>
      </c>
      <c r="V41" s="590"/>
      <c r="W41" s="591"/>
      <c r="X41" s="591"/>
      <c r="Y41" s="591"/>
      <c r="Z41" s="591"/>
      <c r="AA41" s="591"/>
      <c r="AB41" s="591"/>
      <c r="AC41" s="591"/>
      <c r="AD41" s="591"/>
      <c r="AE41" s="591"/>
      <c r="AF41" s="591"/>
      <c r="AG41" s="591"/>
      <c r="AH41" s="591"/>
      <c r="AI41" s="591"/>
      <c r="AJ41" s="591"/>
      <c r="AK41" s="591"/>
      <c r="AL41" s="69"/>
      <c r="AM41" s="590" t="str">
        <f t="shared" si="0"/>
        <v/>
      </c>
      <c r="AN41" s="590"/>
      <c r="AO41" s="591"/>
      <c r="AP41" s="591"/>
      <c r="AQ41" s="591"/>
      <c r="AR41" s="591"/>
      <c r="AS41" s="591"/>
      <c r="AT41" s="591"/>
      <c r="AU41" s="591"/>
      <c r="AV41" s="591"/>
      <c r="AW41" s="591"/>
      <c r="AX41" s="591"/>
      <c r="AY41" s="591"/>
      <c r="AZ41" s="591"/>
      <c r="BA41" s="591"/>
      <c r="BB41" s="591"/>
      <c r="BC41" s="591"/>
      <c r="BD41" s="69"/>
      <c r="BE41" s="590" t="str">
        <f t="shared" si="1"/>
        <v/>
      </c>
      <c r="BF41" s="590"/>
      <c r="BG41" s="591"/>
      <c r="BH41" s="591"/>
      <c r="BI41" s="591"/>
      <c r="BJ41" s="591"/>
      <c r="BK41" s="591"/>
      <c r="BL41" s="591"/>
      <c r="BM41" s="591"/>
      <c r="BN41" s="591"/>
      <c r="BO41" s="591"/>
      <c r="BP41" s="591"/>
      <c r="BQ41" s="591"/>
      <c r="BR41" s="591"/>
      <c r="BS41" s="591"/>
      <c r="BT41" s="591"/>
      <c r="BU41" s="591"/>
      <c r="BV41" s="69"/>
      <c r="BW41" s="590">
        <f t="shared" si="2"/>
        <v>20</v>
      </c>
      <c r="BX41" s="590"/>
      <c r="BY41" s="591" t="str">
        <f>IF('各会計、関係団体の財政状況及び健全化判断比率'!B75="","",'各会計、関係団体の財政状況及び健全化判断比率'!B75)</f>
        <v>山口県市町総合事務組合交通災害共済特別会計</v>
      </c>
      <c r="BZ41" s="591"/>
      <c r="CA41" s="591"/>
      <c r="CB41" s="591"/>
      <c r="CC41" s="591"/>
      <c r="CD41" s="591"/>
      <c r="CE41" s="591"/>
      <c r="CF41" s="591"/>
      <c r="CG41" s="591"/>
      <c r="CH41" s="591"/>
      <c r="CI41" s="591"/>
      <c r="CJ41" s="591"/>
      <c r="CK41" s="591"/>
      <c r="CL41" s="591"/>
      <c r="CM41" s="591"/>
      <c r="CN41" s="69"/>
      <c r="CO41" s="590" t="str">
        <f t="shared" si="3"/>
        <v/>
      </c>
      <c r="CP41" s="590"/>
      <c r="CQ41" s="591" t="str">
        <f>IF('各会計、関係団体の財政状況及び健全化判断比率'!BS14="","",'各会計、関係団体の財政状況及び健全化判断比率'!BS14)</f>
        <v/>
      </c>
      <c r="CR41" s="591"/>
      <c r="CS41" s="591"/>
      <c r="CT41" s="591"/>
      <c r="CU41" s="591"/>
      <c r="CV41" s="591"/>
      <c r="CW41" s="591"/>
      <c r="CX41" s="591"/>
      <c r="CY41" s="591"/>
      <c r="CZ41" s="591"/>
      <c r="DA41" s="591"/>
      <c r="DB41" s="591"/>
      <c r="DC41" s="591"/>
      <c r="DD41" s="591"/>
      <c r="DE41" s="591"/>
      <c r="DF41" s="66"/>
      <c r="DG41" s="592" t="str">
        <f>IF('各会計、関係団体の財政状況及び健全化判断比率'!BR14="","",'各会計、関係団体の財政状況及び健全化判断比率'!BR14)</f>
        <v/>
      </c>
      <c r="DH41" s="592"/>
      <c r="DI41" s="73"/>
      <c r="DJ41" s="41"/>
      <c r="DK41" s="41"/>
      <c r="DL41" s="41"/>
      <c r="DM41" s="41"/>
      <c r="DN41" s="41"/>
      <c r="DO41" s="41"/>
    </row>
    <row r="42" spans="1:119" ht="32.25" customHeight="1">
      <c r="A42" s="41"/>
      <c r="B42" s="68"/>
      <c r="C42" s="590" t="str">
        <f t="shared" si="5"/>
        <v/>
      </c>
      <c r="D42" s="590"/>
      <c r="E42" s="591" t="str">
        <f>IF('各会計、関係団体の財政状況及び健全化判断比率'!B15="","",'各会計、関係団体の財政状況及び健全化判断比率'!B15)</f>
        <v/>
      </c>
      <c r="F42" s="591"/>
      <c r="G42" s="591"/>
      <c r="H42" s="591"/>
      <c r="I42" s="591"/>
      <c r="J42" s="591"/>
      <c r="K42" s="591"/>
      <c r="L42" s="591"/>
      <c r="M42" s="591"/>
      <c r="N42" s="591"/>
      <c r="O42" s="591"/>
      <c r="P42" s="591"/>
      <c r="Q42" s="591"/>
      <c r="R42" s="591"/>
      <c r="S42" s="591"/>
      <c r="T42" s="69"/>
      <c r="U42" s="590" t="str">
        <f t="shared" si="4"/>
        <v/>
      </c>
      <c r="V42" s="590"/>
      <c r="W42" s="591"/>
      <c r="X42" s="591"/>
      <c r="Y42" s="591"/>
      <c r="Z42" s="591"/>
      <c r="AA42" s="591"/>
      <c r="AB42" s="591"/>
      <c r="AC42" s="591"/>
      <c r="AD42" s="591"/>
      <c r="AE42" s="591"/>
      <c r="AF42" s="591"/>
      <c r="AG42" s="591"/>
      <c r="AH42" s="591"/>
      <c r="AI42" s="591"/>
      <c r="AJ42" s="591"/>
      <c r="AK42" s="591"/>
      <c r="AL42" s="69"/>
      <c r="AM42" s="590" t="str">
        <f t="shared" si="0"/>
        <v/>
      </c>
      <c r="AN42" s="590"/>
      <c r="AO42" s="591"/>
      <c r="AP42" s="591"/>
      <c r="AQ42" s="591"/>
      <c r="AR42" s="591"/>
      <c r="AS42" s="591"/>
      <c r="AT42" s="591"/>
      <c r="AU42" s="591"/>
      <c r="AV42" s="591"/>
      <c r="AW42" s="591"/>
      <c r="AX42" s="591"/>
      <c r="AY42" s="591"/>
      <c r="AZ42" s="591"/>
      <c r="BA42" s="591"/>
      <c r="BB42" s="591"/>
      <c r="BC42" s="591"/>
      <c r="BD42" s="69"/>
      <c r="BE42" s="590" t="str">
        <f t="shared" si="1"/>
        <v/>
      </c>
      <c r="BF42" s="590"/>
      <c r="BG42" s="591"/>
      <c r="BH42" s="591"/>
      <c r="BI42" s="591"/>
      <c r="BJ42" s="591"/>
      <c r="BK42" s="591"/>
      <c r="BL42" s="591"/>
      <c r="BM42" s="591"/>
      <c r="BN42" s="591"/>
      <c r="BO42" s="591"/>
      <c r="BP42" s="591"/>
      <c r="BQ42" s="591"/>
      <c r="BR42" s="591"/>
      <c r="BS42" s="591"/>
      <c r="BT42" s="591"/>
      <c r="BU42" s="591"/>
      <c r="BV42" s="69"/>
      <c r="BW42" s="590">
        <f t="shared" si="2"/>
        <v>21</v>
      </c>
      <c r="BX42" s="590"/>
      <c r="BY42" s="591" t="str">
        <f>IF('各会計、関係団体の財政状況及び健全化判断比率'!B76="","",'各会計、関係団体の財政状況及び健全化判断比率'!B76)</f>
        <v>山口県市町総合事務組合山口県自治会館管理特別会計</v>
      </c>
      <c r="BZ42" s="591"/>
      <c r="CA42" s="591"/>
      <c r="CB42" s="591"/>
      <c r="CC42" s="591"/>
      <c r="CD42" s="591"/>
      <c r="CE42" s="591"/>
      <c r="CF42" s="591"/>
      <c r="CG42" s="591"/>
      <c r="CH42" s="591"/>
      <c r="CI42" s="591"/>
      <c r="CJ42" s="591"/>
      <c r="CK42" s="591"/>
      <c r="CL42" s="591"/>
      <c r="CM42" s="591"/>
      <c r="CN42" s="69"/>
      <c r="CO42" s="590" t="str">
        <f t="shared" si="3"/>
        <v/>
      </c>
      <c r="CP42" s="590"/>
      <c r="CQ42" s="591" t="str">
        <f>IF('各会計、関係団体の財政状況及び健全化判断比率'!BS15="","",'各会計、関係団体の財政状況及び健全化判断比率'!BS15)</f>
        <v/>
      </c>
      <c r="CR42" s="591"/>
      <c r="CS42" s="591"/>
      <c r="CT42" s="591"/>
      <c r="CU42" s="591"/>
      <c r="CV42" s="591"/>
      <c r="CW42" s="591"/>
      <c r="CX42" s="591"/>
      <c r="CY42" s="591"/>
      <c r="CZ42" s="591"/>
      <c r="DA42" s="591"/>
      <c r="DB42" s="591"/>
      <c r="DC42" s="591"/>
      <c r="DD42" s="591"/>
      <c r="DE42" s="591"/>
      <c r="DF42" s="66"/>
      <c r="DG42" s="592" t="str">
        <f>IF('各会計、関係団体の財政状況及び健全化判断比率'!BR15="","",'各会計、関係団体の財政状況及び健全化判断比率'!BR15)</f>
        <v/>
      </c>
      <c r="DH42" s="592"/>
      <c r="DI42" s="73"/>
      <c r="DJ42" s="41"/>
      <c r="DK42" s="41"/>
      <c r="DL42" s="41"/>
      <c r="DM42" s="41"/>
      <c r="DN42" s="41"/>
      <c r="DO42" s="41"/>
    </row>
    <row r="43" spans="1:119" ht="32.25" customHeight="1">
      <c r="A43" s="41"/>
      <c r="B43" s="68"/>
      <c r="C43" s="590" t="str">
        <f t="shared" si="5"/>
        <v/>
      </c>
      <c r="D43" s="590"/>
      <c r="E43" s="591" t="str">
        <f>IF('各会計、関係団体の財政状況及び健全化判断比率'!B16="","",'各会計、関係団体の財政状況及び健全化判断比率'!B16)</f>
        <v/>
      </c>
      <c r="F43" s="591"/>
      <c r="G43" s="591"/>
      <c r="H43" s="591"/>
      <c r="I43" s="591"/>
      <c r="J43" s="591"/>
      <c r="K43" s="591"/>
      <c r="L43" s="591"/>
      <c r="M43" s="591"/>
      <c r="N43" s="591"/>
      <c r="O43" s="591"/>
      <c r="P43" s="591"/>
      <c r="Q43" s="591"/>
      <c r="R43" s="591"/>
      <c r="S43" s="591"/>
      <c r="T43" s="69"/>
      <c r="U43" s="590" t="str">
        <f t="shared" si="4"/>
        <v/>
      </c>
      <c r="V43" s="590"/>
      <c r="W43" s="591"/>
      <c r="X43" s="591"/>
      <c r="Y43" s="591"/>
      <c r="Z43" s="591"/>
      <c r="AA43" s="591"/>
      <c r="AB43" s="591"/>
      <c r="AC43" s="591"/>
      <c r="AD43" s="591"/>
      <c r="AE43" s="591"/>
      <c r="AF43" s="591"/>
      <c r="AG43" s="591"/>
      <c r="AH43" s="591"/>
      <c r="AI43" s="591"/>
      <c r="AJ43" s="591"/>
      <c r="AK43" s="591"/>
      <c r="AL43" s="69"/>
      <c r="AM43" s="590" t="str">
        <f t="shared" si="0"/>
        <v/>
      </c>
      <c r="AN43" s="590"/>
      <c r="AO43" s="591"/>
      <c r="AP43" s="591"/>
      <c r="AQ43" s="591"/>
      <c r="AR43" s="591"/>
      <c r="AS43" s="591"/>
      <c r="AT43" s="591"/>
      <c r="AU43" s="591"/>
      <c r="AV43" s="591"/>
      <c r="AW43" s="591"/>
      <c r="AX43" s="591"/>
      <c r="AY43" s="591"/>
      <c r="AZ43" s="591"/>
      <c r="BA43" s="591"/>
      <c r="BB43" s="591"/>
      <c r="BC43" s="591"/>
      <c r="BD43" s="69"/>
      <c r="BE43" s="590" t="str">
        <f t="shared" si="1"/>
        <v/>
      </c>
      <c r="BF43" s="590"/>
      <c r="BG43" s="591"/>
      <c r="BH43" s="591"/>
      <c r="BI43" s="591"/>
      <c r="BJ43" s="591"/>
      <c r="BK43" s="591"/>
      <c r="BL43" s="591"/>
      <c r="BM43" s="591"/>
      <c r="BN43" s="591"/>
      <c r="BO43" s="591"/>
      <c r="BP43" s="591"/>
      <c r="BQ43" s="591"/>
      <c r="BR43" s="591"/>
      <c r="BS43" s="591"/>
      <c r="BT43" s="591"/>
      <c r="BU43" s="591"/>
      <c r="BV43" s="69"/>
      <c r="BW43" s="590">
        <f t="shared" si="2"/>
        <v>22</v>
      </c>
      <c r="BX43" s="590"/>
      <c r="BY43" s="591" t="str">
        <f>IF('各会計、関係団体の財政状況及び健全化判断比率'!B77="","",'各会計、関係団体の財政状況及び健全化判断比率'!B77)</f>
        <v>山口県後期高齢者医療広域連合一般会計</v>
      </c>
      <c r="BZ43" s="591"/>
      <c r="CA43" s="591"/>
      <c r="CB43" s="591"/>
      <c r="CC43" s="591"/>
      <c r="CD43" s="591"/>
      <c r="CE43" s="591"/>
      <c r="CF43" s="591"/>
      <c r="CG43" s="591"/>
      <c r="CH43" s="591"/>
      <c r="CI43" s="591"/>
      <c r="CJ43" s="591"/>
      <c r="CK43" s="591"/>
      <c r="CL43" s="591"/>
      <c r="CM43" s="591"/>
      <c r="CN43" s="69"/>
      <c r="CO43" s="590" t="str">
        <f t="shared" si="3"/>
        <v/>
      </c>
      <c r="CP43" s="590"/>
      <c r="CQ43" s="591" t="str">
        <f>IF('各会計、関係団体の財政状況及び健全化判断比率'!BS16="","",'各会計、関係団体の財政状況及び健全化判断比率'!BS16)</f>
        <v/>
      </c>
      <c r="CR43" s="591"/>
      <c r="CS43" s="591"/>
      <c r="CT43" s="591"/>
      <c r="CU43" s="591"/>
      <c r="CV43" s="591"/>
      <c r="CW43" s="591"/>
      <c r="CX43" s="591"/>
      <c r="CY43" s="591"/>
      <c r="CZ43" s="591"/>
      <c r="DA43" s="591"/>
      <c r="DB43" s="591"/>
      <c r="DC43" s="591"/>
      <c r="DD43" s="591"/>
      <c r="DE43" s="591"/>
      <c r="DF43" s="66"/>
      <c r="DG43" s="592" t="str">
        <f>IF('各会計、関係団体の財政状況及び健全化判断比率'!BR16="","",'各会計、関係団体の財政状況及び健全化判断比率'!BR16)</f>
        <v/>
      </c>
      <c r="DH43" s="59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148</v>
      </c>
    </row>
    <row r="50" spans="5:5">
      <c r="E50" s="43" t="s">
        <v>149</v>
      </c>
    </row>
    <row r="51" spans="5:5">
      <c r="E51" s="43" t="s">
        <v>150</v>
      </c>
    </row>
    <row r="52" spans="5:5">
      <c r="E52" s="43" t="s">
        <v>151</v>
      </c>
    </row>
    <row r="53" spans="5:5">
      <c r="E53" s="43" t="s">
        <v>152</v>
      </c>
    </row>
    <row r="54" spans="5:5"/>
    <row r="55" spans="5:5"/>
    <row r="56" spans="5:5"/>
    <row r="57" spans="5:5" hidden="1"/>
    <row r="58" spans="5:5" hidden="1"/>
    <row r="59" spans="5:5" hidden="1"/>
  </sheetData>
  <sheetProtection algorithmName="SHA-512" hashValue="EOKShvQQBvd5UXR3TjC0YbmIrZISNv1AwIvVOrEzxYJzMYgb/3iNRqnikNxXoDPjn3PWUmeUonKBewzyG/W6PQ==" saltValue="+r55EEolRPCxkqLsW073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518</v>
      </c>
      <c r="K32" s="260"/>
      <c r="L32" s="260"/>
      <c r="M32" s="260"/>
      <c r="N32" s="260"/>
      <c r="O32" s="260"/>
      <c r="P32" s="260"/>
    </row>
    <row r="33" spans="1:16" ht="39" customHeight="1" thickBot="1">
      <c r="A33" s="260"/>
      <c r="B33" s="263" t="s">
        <v>519</v>
      </c>
      <c r="C33" s="264"/>
      <c r="D33" s="264"/>
      <c r="E33" s="265" t="s">
        <v>514</v>
      </c>
      <c r="F33" s="266" t="s">
        <v>4</v>
      </c>
      <c r="G33" s="267" t="s">
        <v>5</v>
      </c>
      <c r="H33" s="267" t="s">
        <v>6</v>
      </c>
      <c r="I33" s="267" t="s">
        <v>7</v>
      </c>
      <c r="J33" s="268" t="s">
        <v>8</v>
      </c>
      <c r="K33" s="260"/>
      <c r="L33" s="260"/>
      <c r="M33" s="260"/>
      <c r="N33" s="260"/>
      <c r="O33" s="260"/>
      <c r="P33" s="260"/>
    </row>
    <row r="34" spans="1:16" ht="39" customHeight="1">
      <c r="A34" s="260"/>
      <c r="B34" s="269"/>
      <c r="C34" s="1182" t="s">
        <v>520</v>
      </c>
      <c r="D34" s="1182"/>
      <c r="E34" s="1183"/>
      <c r="F34" s="270">
        <v>7.04</v>
      </c>
      <c r="G34" s="271">
        <v>6.35</v>
      </c>
      <c r="H34" s="271">
        <v>7.59</v>
      </c>
      <c r="I34" s="271">
        <v>3.68</v>
      </c>
      <c r="J34" s="272">
        <v>5.97</v>
      </c>
      <c r="K34" s="260"/>
      <c r="L34" s="260"/>
      <c r="M34" s="260"/>
      <c r="N34" s="260"/>
      <c r="O34" s="260"/>
      <c r="P34" s="260"/>
    </row>
    <row r="35" spans="1:16" ht="39" customHeight="1">
      <c r="A35" s="260"/>
      <c r="B35" s="273"/>
      <c r="C35" s="1176" t="s">
        <v>521</v>
      </c>
      <c r="D35" s="1177"/>
      <c r="E35" s="1178"/>
      <c r="F35" s="274" t="s">
        <v>326</v>
      </c>
      <c r="G35" s="275">
        <v>0.96</v>
      </c>
      <c r="H35" s="275">
        <v>0.74</v>
      </c>
      <c r="I35" s="275">
        <v>1.21</v>
      </c>
      <c r="J35" s="276">
        <v>2.0699999999999998</v>
      </c>
      <c r="K35" s="260"/>
      <c r="L35" s="260"/>
      <c r="M35" s="260"/>
      <c r="N35" s="260"/>
      <c r="O35" s="260"/>
      <c r="P35" s="260"/>
    </row>
    <row r="36" spans="1:16" ht="39" customHeight="1">
      <c r="A36" s="260"/>
      <c r="B36" s="273"/>
      <c r="C36" s="1176" t="s">
        <v>522</v>
      </c>
      <c r="D36" s="1177"/>
      <c r="E36" s="1178"/>
      <c r="F36" s="274" t="s">
        <v>326</v>
      </c>
      <c r="G36" s="275" t="s">
        <v>326</v>
      </c>
      <c r="H36" s="275" t="s">
        <v>326</v>
      </c>
      <c r="I36" s="275" t="s">
        <v>326</v>
      </c>
      <c r="J36" s="276">
        <v>0.63</v>
      </c>
      <c r="K36" s="260"/>
      <c r="L36" s="260"/>
      <c r="M36" s="260"/>
      <c r="N36" s="260"/>
      <c r="O36" s="260"/>
      <c r="P36" s="260"/>
    </row>
    <row r="37" spans="1:16" ht="39" customHeight="1">
      <c r="A37" s="260"/>
      <c r="B37" s="273"/>
      <c r="C37" s="1176" t="s">
        <v>523</v>
      </c>
      <c r="D37" s="1177"/>
      <c r="E37" s="1178"/>
      <c r="F37" s="274">
        <v>0</v>
      </c>
      <c r="G37" s="275">
        <v>0</v>
      </c>
      <c r="H37" s="275">
        <v>0</v>
      </c>
      <c r="I37" s="275">
        <v>1.06</v>
      </c>
      <c r="J37" s="276">
        <v>0.53</v>
      </c>
      <c r="K37" s="260"/>
      <c r="L37" s="260"/>
      <c r="M37" s="260"/>
      <c r="N37" s="260"/>
      <c r="O37" s="260"/>
      <c r="P37" s="260"/>
    </row>
    <row r="38" spans="1:16" ht="39" customHeight="1">
      <c r="A38" s="260"/>
      <c r="B38" s="273"/>
      <c r="C38" s="1176" t="s">
        <v>524</v>
      </c>
      <c r="D38" s="1177"/>
      <c r="E38" s="1178"/>
      <c r="F38" s="274">
        <v>0</v>
      </c>
      <c r="G38" s="275">
        <v>0</v>
      </c>
      <c r="H38" s="275">
        <v>0</v>
      </c>
      <c r="I38" s="275">
        <v>0</v>
      </c>
      <c r="J38" s="276">
        <v>0</v>
      </c>
      <c r="K38" s="260"/>
      <c r="L38" s="260"/>
      <c r="M38" s="260"/>
      <c r="N38" s="260"/>
      <c r="O38" s="260"/>
      <c r="P38" s="260"/>
    </row>
    <row r="39" spans="1:16" ht="39" customHeight="1">
      <c r="A39" s="260"/>
      <c r="B39" s="273"/>
      <c r="C39" s="1176" t="s">
        <v>525</v>
      </c>
      <c r="D39" s="1177"/>
      <c r="E39" s="1178"/>
      <c r="F39" s="274" t="s">
        <v>326</v>
      </c>
      <c r="G39" s="275">
        <v>0</v>
      </c>
      <c r="H39" s="275">
        <v>0</v>
      </c>
      <c r="I39" s="275">
        <v>0</v>
      </c>
      <c r="J39" s="276">
        <v>0</v>
      </c>
      <c r="K39" s="260"/>
      <c r="L39" s="260"/>
      <c r="M39" s="260"/>
      <c r="N39" s="260"/>
      <c r="O39" s="260"/>
      <c r="P39" s="260"/>
    </row>
    <row r="40" spans="1:16" ht="39" customHeight="1">
      <c r="A40" s="260"/>
      <c r="B40" s="273"/>
      <c r="C40" s="1176" t="s">
        <v>526</v>
      </c>
      <c r="D40" s="1177"/>
      <c r="E40" s="1178"/>
      <c r="F40" s="274" t="s">
        <v>326</v>
      </c>
      <c r="G40" s="275" t="s">
        <v>326</v>
      </c>
      <c r="H40" s="275" t="s">
        <v>326</v>
      </c>
      <c r="I40" s="275" t="s">
        <v>326</v>
      </c>
      <c r="J40" s="276">
        <v>0</v>
      </c>
      <c r="K40" s="260"/>
      <c r="L40" s="260"/>
      <c r="M40" s="260"/>
      <c r="N40" s="260"/>
      <c r="O40" s="260"/>
      <c r="P40" s="260"/>
    </row>
    <row r="41" spans="1:16" ht="39" customHeight="1">
      <c r="A41" s="260"/>
      <c r="B41" s="273"/>
      <c r="C41" s="1176" t="s">
        <v>527</v>
      </c>
      <c r="D41" s="1177"/>
      <c r="E41" s="1178"/>
      <c r="F41" s="274">
        <v>0</v>
      </c>
      <c r="G41" s="275">
        <v>0</v>
      </c>
      <c r="H41" s="275">
        <v>0</v>
      </c>
      <c r="I41" s="275">
        <v>0</v>
      </c>
      <c r="J41" s="276">
        <v>0</v>
      </c>
      <c r="K41" s="260"/>
      <c r="L41" s="260"/>
      <c r="M41" s="260"/>
      <c r="N41" s="260"/>
      <c r="O41" s="260"/>
      <c r="P41" s="260"/>
    </row>
    <row r="42" spans="1:16" ht="39" customHeight="1">
      <c r="A42" s="260"/>
      <c r="B42" s="277"/>
      <c r="C42" s="1176" t="s">
        <v>528</v>
      </c>
      <c r="D42" s="1177"/>
      <c r="E42" s="1178"/>
      <c r="F42" s="274" t="s">
        <v>326</v>
      </c>
      <c r="G42" s="275" t="s">
        <v>326</v>
      </c>
      <c r="H42" s="275" t="s">
        <v>326</v>
      </c>
      <c r="I42" s="275" t="s">
        <v>326</v>
      </c>
      <c r="J42" s="276" t="s">
        <v>326</v>
      </c>
      <c r="K42" s="260"/>
      <c r="L42" s="260"/>
      <c r="M42" s="260"/>
      <c r="N42" s="260"/>
      <c r="O42" s="260"/>
      <c r="P42" s="260"/>
    </row>
    <row r="43" spans="1:16" ht="39" customHeight="1" thickBot="1">
      <c r="A43" s="260"/>
      <c r="B43" s="278"/>
      <c r="C43" s="1179" t="s">
        <v>529</v>
      </c>
      <c r="D43" s="1180"/>
      <c r="E43" s="1181"/>
      <c r="F43" s="279">
        <v>3.51</v>
      </c>
      <c r="G43" s="280">
        <v>1.75</v>
      </c>
      <c r="H43" s="280">
        <v>1.18</v>
      </c>
      <c r="I43" s="280">
        <v>0.76</v>
      </c>
      <c r="J43" s="281">
        <v>0</v>
      </c>
      <c r="K43" s="260"/>
      <c r="L43" s="260"/>
      <c r="M43" s="260"/>
      <c r="N43" s="260"/>
      <c r="O43" s="260"/>
      <c r="P43" s="260"/>
    </row>
    <row r="44" spans="1:16" ht="39" customHeight="1">
      <c r="A44" s="260"/>
      <c r="B44" s="282" t="s">
        <v>530</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DKDhVBfwJaIll6RVrXurQkaf1BLjRNG/Mb2iCZGiFHjDzCmWWmjLjMpcS3MtnZPDNrX70lqRSA6nxHMxFl85iQ==" saltValue="fuEcp4j+mJq+jU1dnyUi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531</v>
      </c>
      <c r="P43" s="286"/>
      <c r="Q43" s="286"/>
      <c r="R43" s="286"/>
      <c r="S43" s="286"/>
      <c r="T43" s="286"/>
      <c r="U43" s="286"/>
    </row>
    <row r="44" spans="1:21" ht="30.75" customHeight="1" thickBot="1">
      <c r="A44" s="286"/>
      <c r="B44" s="289" t="s">
        <v>532</v>
      </c>
      <c r="C44" s="290"/>
      <c r="D44" s="290"/>
      <c r="E44" s="291"/>
      <c r="F44" s="291"/>
      <c r="G44" s="291"/>
      <c r="H44" s="291"/>
      <c r="I44" s="291"/>
      <c r="J44" s="292" t="s">
        <v>514</v>
      </c>
      <c r="K44" s="293" t="s">
        <v>4</v>
      </c>
      <c r="L44" s="294" t="s">
        <v>5</v>
      </c>
      <c r="M44" s="294" t="s">
        <v>6</v>
      </c>
      <c r="N44" s="294" t="s">
        <v>7</v>
      </c>
      <c r="O44" s="295" t="s">
        <v>8</v>
      </c>
      <c r="P44" s="286"/>
      <c r="Q44" s="286"/>
      <c r="R44" s="286"/>
      <c r="S44" s="286"/>
      <c r="T44" s="286"/>
      <c r="U44" s="286"/>
    </row>
    <row r="45" spans="1:21" ht="30.75" customHeight="1">
      <c r="A45" s="286"/>
      <c r="B45" s="1192" t="s">
        <v>533</v>
      </c>
      <c r="C45" s="1193"/>
      <c r="D45" s="296"/>
      <c r="E45" s="1198" t="s">
        <v>534</v>
      </c>
      <c r="F45" s="1198"/>
      <c r="G45" s="1198"/>
      <c r="H45" s="1198"/>
      <c r="I45" s="1198"/>
      <c r="J45" s="1199"/>
      <c r="K45" s="297">
        <v>2298</v>
      </c>
      <c r="L45" s="298">
        <v>2236</v>
      </c>
      <c r="M45" s="298">
        <v>2131</v>
      </c>
      <c r="N45" s="298">
        <v>2020</v>
      </c>
      <c r="O45" s="299">
        <v>1977</v>
      </c>
      <c r="P45" s="286"/>
      <c r="Q45" s="286"/>
      <c r="R45" s="286"/>
      <c r="S45" s="286"/>
      <c r="T45" s="286"/>
      <c r="U45" s="286"/>
    </row>
    <row r="46" spans="1:21" ht="30.75" customHeight="1">
      <c r="A46" s="286"/>
      <c r="B46" s="1194"/>
      <c r="C46" s="1195"/>
      <c r="D46" s="300"/>
      <c r="E46" s="1186" t="s">
        <v>535</v>
      </c>
      <c r="F46" s="1186"/>
      <c r="G46" s="1186"/>
      <c r="H46" s="1186"/>
      <c r="I46" s="1186"/>
      <c r="J46" s="1187"/>
      <c r="K46" s="301" t="s">
        <v>326</v>
      </c>
      <c r="L46" s="302" t="s">
        <v>326</v>
      </c>
      <c r="M46" s="302" t="s">
        <v>326</v>
      </c>
      <c r="N46" s="302" t="s">
        <v>326</v>
      </c>
      <c r="O46" s="303" t="s">
        <v>326</v>
      </c>
      <c r="P46" s="286"/>
      <c r="Q46" s="286"/>
      <c r="R46" s="286"/>
      <c r="S46" s="286"/>
      <c r="T46" s="286"/>
      <c r="U46" s="286"/>
    </row>
    <row r="47" spans="1:21" ht="30.75" customHeight="1">
      <c r="A47" s="286"/>
      <c r="B47" s="1194"/>
      <c r="C47" s="1195"/>
      <c r="D47" s="300"/>
      <c r="E47" s="1186" t="s">
        <v>536</v>
      </c>
      <c r="F47" s="1186"/>
      <c r="G47" s="1186"/>
      <c r="H47" s="1186"/>
      <c r="I47" s="1186"/>
      <c r="J47" s="1187"/>
      <c r="K47" s="301" t="s">
        <v>326</v>
      </c>
      <c r="L47" s="302" t="s">
        <v>326</v>
      </c>
      <c r="M47" s="302" t="s">
        <v>326</v>
      </c>
      <c r="N47" s="302" t="s">
        <v>326</v>
      </c>
      <c r="O47" s="303" t="s">
        <v>326</v>
      </c>
      <c r="P47" s="286"/>
      <c r="Q47" s="286"/>
      <c r="R47" s="286"/>
      <c r="S47" s="286"/>
      <c r="T47" s="286"/>
      <c r="U47" s="286"/>
    </row>
    <row r="48" spans="1:21" ht="30.75" customHeight="1">
      <c r="A48" s="286"/>
      <c r="B48" s="1194"/>
      <c r="C48" s="1195"/>
      <c r="D48" s="300"/>
      <c r="E48" s="1186" t="s">
        <v>537</v>
      </c>
      <c r="F48" s="1186"/>
      <c r="G48" s="1186"/>
      <c r="H48" s="1186"/>
      <c r="I48" s="1186"/>
      <c r="J48" s="1187"/>
      <c r="K48" s="301">
        <v>834</v>
      </c>
      <c r="L48" s="302">
        <v>847</v>
      </c>
      <c r="M48" s="302">
        <v>880</v>
      </c>
      <c r="N48" s="302">
        <v>878</v>
      </c>
      <c r="O48" s="303">
        <v>958</v>
      </c>
      <c r="P48" s="286"/>
      <c r="Q48" s="286"/>
      <c r="R48" s="286"/>
      <c r="S48" s="286"/>
      <c r="T48" s="286"/>
      <c r="U48" s="286"/>
    </row>
    <row r="49" spans="1:21" ht="30.75" customHeight="1">
      <c r="A49" s="286"/>
      <c r="B49" s="1194"/>
      <c r="C49" s="1195"/>
      <c r="D49" s="300"/>
      <c r="E49" s="1186" t="s">
        <v>538</v>
      </c>
      <c r="F49" s="1186"/>
      <c r="G49" s="1186"/>
      <c r="H49" s="1186"/>
      <c r="I49" s="1186"/>
      <c r="J49" s="1187"/>
      <c r="K49" s="301">
        <v>42</v>
      </c>
      <c r="L49" s="302">
        <v>29</v>
      </c>
      <c r="M49" s="302">
        <v>36</v>
      </c>
      <c r="N49" s="302">
        <v>46</v>
      </c>
      <c r="O49" s="303">
        <v>37</v>
      </c>
      <c r="P49" s="286"/>
      <c r="Q49" s="286"/>
      <c r="R49" s="286"/>
      <c r="S49" s="286"/>
      <c r="T49" s="286"/>
      <c r="U49" s="286"/>
    </row>
    <row r="50" spans="1:21" ht="30.75" customHeight="1">
      <c r="A50" s="286"/>
      <c r="B50" s="1194"/>
      <c r="C50" s="1195"/>
      <c r="D50" s="300"/>
      <c r="E50" s="1186" t="s">
        <v>539</v>
      </c>
      <c r="F50" s="1186"/>
      <c r="G50" s="1186"/>
      <c r="H50" s="1186"/>
      <c r="I50" s="1186"/>
      <c r="J50" s="1187"/>
      <c r="K50" s="301">
        <v>5</v>
      </c>
      <c r="L50" s="302">
        <v>5</v>
      </c>
      <c r="M50" s="302">
        <v>1</v>
      </c>
      <c r="N50" s="302">
        <v>1</v>
      </c>
      <c r="O50" s="303">
        <v>1</v>
      </c>
      <c r="P50" s="286"/>
      <c r="Q50" s="286"/>
      <c r="R50" s="286"/>
      <c r="S50" s="286"/>
      <c r="T50" s="286"/>
      <c r="U50" s="286"/>
    </row>
    <row r="51" spans="1:21" ht="30.75" customHeight="1">
      <c r="A51" s="286"/>
      <c r="B51" s="1196"/>
      <c r="C51" s="1197"/>
      <c r="D51" s="304"/>
      <c r="E51" s="1186" t="s">
        <v>540</v>
      </c>
      <c r="F51" s="1186"/>
      <c r="G51" s="1186"/>
      <c r="H51" s="1186"/>
      <c r="I51" s="1186"/>
      <c r="J51" s="1187"/>
      <c r="K51" s="301">
        <v>0</v>
      </c>
      <c r="L51" s="302">
        <v>0</v>
      </c>
      <c r="M51" s="302">
        <v>0</v>
      </c>
      <c r="N51" s="302" t="s">
        <v>326</v>
      </c>
      <c r="O51" s="303" t="s">
        <v>326</v>
      </c>
      <c r="P51" s="286"/>
      <c r="Q51" s="286"/>
      <c r="R51" s="286"/>
      <c r="S51" s="286"/>
      <c r="T51" s="286"/>
      <c r="U51" s="286"/>
    </row>
    <row r="52" spans="1:21" ht="30.75" customHeight="1">
      <c r="A52" s="286"/>
      <c r="B52" s="1184" t="s">
        <v>541</v>
      </c>
      <c r="C52" s="1185"/>
      <c r="D52" s="304"/>
      <c r="E52" s="1186" t="s">
        <v>542</v>
      </c>
      <c r="F52" s="1186"/>
      <c r="G52" s="1186"/>
      <c r="H52" s="1186"/>
      <c r="I52" s="1186"/>
      <c r="J52" s="1187"/>
      <c r="K52" s="301">
        <v>2166</v>
      </c>
      <c r="L52" s="302">
        <v>2198</v>
      </c>
      <c r="M52" s="302">
        <v>2180</v>
      </c>
      <c r="N52" s="302">
        <v>2108</v>
      </c>
      <c r="O52" s="303">
        <v>2146</v>
      </c>
      <c r="P52" s="286"/>
      <c r="Q52" s="286"/>
      <c r="R52" s="286"/>
      <c r="S52" s="286"/>
      <c r="T52" s="286"/>
      <c r="U52" s="286"/>
    </row>
    <row r="53" spans="1:21" ht="30.75" customHeight="1" thickBot="1">
      <c r="A53" s="286"/>
      <c r="B53" s="1188" t="s">
        <v>543</v>
      </c>
      <c r="C53" s="1189"/>
      <c r="D53" s="305"/>
      <c r="E53" s="1190" t="s">
        <v>544</v>
      </c>
      <c r="F53" s="1190"/>
      <c r="G53" s="1190"/>
      <c r="H53" s="1190"/>
      <c r="I53" s="1190"/>
      <c r="J53" s="1191"/>
      <c r="K53" s="306">
        <v>1013</v>
      </c>
      <c r="L53" s="307">
        <v>919</v>
      </c>
      <c r="M53" s="307">
        <v>868</v>
      </c>
      <c r="N53" s="307">
        <v>837</v>
      </c>
      <c r="O53" s="308">
        <v>827</v>
      </c>
      <c r="P53" s="286"/>
      <c r="Q53" s="286"/>
      <c r="R53" s="286"/>
      <c r="S53" s="286"/>
      <c r="T53" s="286"/>
      <c r="U53" s="286"/>
    </row>
    <row r="54" spans="1:21" ht="24" customHeight="1">
      <c r="A54" s="286"/>
      <c r="B54" s="309" t="s">
        <v>545</v>
      </c>
      <c r="C54" s="286"/>
      <c r="D54" s="286"/>
      <c r="E54" s="286"/>
      <c r="F54" s="286"/>
      <c r="G54" s="286"/>
      <c r="H54" s="286"/>
      <c r="I54" s="286"/>
      <c r="J54" s="286"/>
      <c r="K54" s="286"/>
      <c r="L54" s="286"/>
      <c r="M54" s="286"/>
      <c r="N54" s="286"/>
      <c r="O54" s="286"/>
      <c r="P54" s="286"/>
      <c r="Q54" s="286"/>
      <c r="R54" s="286"/>
      <c r="S54" s="286"/>
      <c r="T54" s="286"/>
      <c r="U54" s="286"/>
    </row>
    <row r="55" spans="1:21" ht="24" customHeight="1">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xC89Qvc/vASNsekVieDybGVZmdd9v0vUq9UjwyvNFrWb+K5DJJdL0zwN6Jqs5/hSno2dh9SpdHH+M0tpZHYTWA==" saltValue="qlIiWOI57VqM3rDoWk0X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25" zoomScaleSheetLayoutView="100" workbookViewId="0"/>
  </sheetViews>
  <sheetFormatPr defaultColWidth="0" defaultRowHeight="13.5" customHeight="1" zeroHeight="1"/>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1" t="s">
        <v>531</v>
      </c>
    </row>
    <row r="40" spans="2:13" ht="27.75" customHeight="1" thickBot="1">
      <c r="B40" s="312" t="s">
        <v>532</v>
      </c>
      <c r="C40" s="313"/>
      <c r="D40" s="313"/>
      <c r="E40" s="314"/>
      <c r="F40" s="314"/>
      <c r="G40" s="314"/>
      <c r="H40" s="315" t="s">
        <v>514</v>
      </c>
      <c r="I40" s="316" t="s">
        <v>4</v>
      </c>
      <c r="J40" s="317" t="s">
        <v>5</v>
      </c>
      <c r="K40" s="317" t="s">
        <v>6</v>
      </c>
      <c r="L40" s="317" t="s">
        <v>7</v>
      </c>
      <c r="M40" s="318" t="s">
        <v>8</v>
      </c>
    </row>
    <row r="41" spans="2:13" ht="27.75" customHeight="1">
      <c r="B41" s="1200" t="s">
        <v>546</v>
      </c>
      <c r="C41" s="1201"/>
      <c r="D41" s="319"/>
      <c r="E41" s="1206" t="s">
        <v>547</v>
      </c>
      <c r="F41" s="1206"/>
      <c r="G41" s="1206"/>
      <c r="H41" s="1207"/>
      <c r="I41" s="320">
        <v>19922</v>
      </c>
      <c r="J41" s="321">
        <v>19060</v>
      </c>
      <c r="K41" s="321">
        <v>18220</v>
      </c>
      <c r="L41" s="321">
        <v>17254</v>
      </c>
      <c r="M41" s="322">
        <v>16624</v>
      </c>
    </row>
    <row r="42" spans="2:13" ht="27.75" customHeight="1">
      <c r="B42" s="1202"/>
      <c r="C42" s="1203"/>
      <c r="D42" s="323"/>
      <c r="E42" s="1208" t="s">
        <v>548</v>
      </c>
      <c r="F42" s="1208"/>
      <c r="G42" s="1208"/>
      <c r="H42" s="1209"/>
      <c r="I42" s="324">
        <v>5</v>
      </c>
      <c r="J42" s="325" t="s">
        <v>326</v>
      </c>
      <c r="K42" s="325" t="s">
        <v>326</v>
      </c>
      <c r="L42" s="325" t="s">
        <v>326</v>
      </c>
      <c r="M42" s="326" t="s">
        <v>326</v>
      </c>
    </row>
    <row r="43" spans="2:13" ht="27.75" customHeight="1">
      <c r="B43" s="1202"/>
      <c r="C43" s="1203"/>
      <c r="D43" s="323"/>
      <c r="E43" s="1208" t="s">
        <v>549</v>
      </c>
      <c r="F43" s="1208"/>
      <c r="G43" s="1208"/>
      <c r="H43" s="1209"/>
      <c r="I43" s="324">
        <v>11596</v>
      </c>
      <c r="J43" s="325">
        <v>11403</v>
      </c>
      <c r="K43" s="325">
        <v>11014</v>
      </c>
      <c r="L43" s="325">
        <v>10963</v>
      </c>
      <c r="M43" s="326">
        <v>11169</v>
      </c>
    </row>
    <row r="44" spans="2:13" ht="27.75" customHeight="1">
      <c r="B44" s="1202"/>
      <c r="C44" s="1203"/>
      <c r="D44" s="323"/>
      <c r="E44" s="1208" t="s">
        <v>550</v>
      </c>
      <c r="F44" s="1208"/>
      <c r="G44" s="1208"/>
      <c r="H44" s="1209"/>
      <c r="I44" s="324">
        <v>232</v>
      </c>
      <c r="J44" s="325">
        <v>324</v>
      </c>
      <c r="K44" s="325">
        <v>281</v>
      </c>
      <c r="L44" s="325">
        <v>230</v>
      </c>
      <c r="M44" s="326">
        <v>202</v>
      </c>
    </row>
    <row r="45" spans="2:13" ht="27.75" customHeight="1">
      <c r="B45" s="1202"/>
      <c r="C45" s="1203"/>
      <c r="D45" s="323"/>
      <c r="E45" s="1208" t="s">
        <v>551</v>
      </c>
      <c r="F45" s="1208"/>
      <c r="G45" s="1208"/>
      <c r="H45" s="1209"/>
      <c r="I45" s="324">
        <v>2207</v>
      </c>
      <c r="J45" s="325">
        <v>2012</v>
      </c>
      <c r="K45" s="325">
        <v>1882</v>
      </c>
      <c r="L45" s="325">
        <v>1777</v>
      </c>
      <c r="M45" s="326">
        <v>1652</v>
      </c>
    </row>
    <row r="46" spans="2:13" ht="27.75" customHeight="1">
      <c r="B46" s="1202"/>
      <c r="C46" s="1203"/>
      <c r="D46" s="327"/>
      <c r="E46" s="1208" t="s">
        <v>552</v>
      </c>
      <c r="F46" s="1208"/>
      <c r="G46" s="1208"/>
      <c r="H46" s="1209"/>
      <c r="I46" s="324" t="s">
        <v>326</v>
      </c>
      <c r="J46" s="325" t="s">
        <v>326</v>
      </c>
      <c r="K46" s="325" t="s">
        <v>326</v>
      </c>
      <c r="L46" s="325" t="s">
        <v>326</v>
      </c>
      <c r="M46" s="326" t="s">
        <v>326</v>
      </c>
    </row>
    <row r="47" spans="2:13" ht="27.75" customHeight="1">
      <c r="B47" s="1202"/>
      <c r="C47" s="1203"/>
      <c r="D47" s="328"/>
      <c r="E47" s="1210" t="s">
        <v>553</v>
      </c>
      <c r="F47" s="1211"/>
      <c r="G47" s="1211"/>
      <c r="H47" s="1212"/>
      <c r="I47" s="324" t="s">
        <v>326</v>
      </c>
      <c r="J47" s="325" t="s">
        <v>326</v>
      </c>
      <c r="K47" s="325" t="s">
        <v>326</v>
      </c>
      <c r="L47" s="325" t="s">
        <v>326</v>
      </c>
      <c r="M47" s="326" t="s">
        <v>326</v>
      </c>
    </row>
    <row r="48" spans="2:13" ht="27.75" customHeight="1">
      <c r="B48" s="1202"/>
      <c r="C48" s="1203"/>
      <c r="D48" s="323"/>
      <c r="E48" s="1208" t="s">
        <v>554</v>
      </c>
      <c r="F48" s="1208"/>
      <c r="G48" s="1208"/>
      <c r="H48" s="1209"/>
      <c r="I48" s="324" t="s">
        <v>326</v>
      </c>
      <c r="J48" s="325" t="s">
        <v>326</v>
      </c>
      <c r="K48" s="325" t="s">
        <v>326</v>
      </c>
      <c r="L48" s="325" t="s">
        <v>326</v>
      </c>
      <c r="M48" s="326" t="s">
        <v>326</v>
      </c>
    </row>
    <row r="49" spans="2:13" ht="27.75" customHeight="1">
      <c r="B49" s="1204"/>
      <c r="C49" s="1205"/>
      <c r="D49" s="323"/>
      <c r="E49" s="1208" t="s">
        <v>555</v>
      </c>
      <c r="F49" s="1208"/>
      <c r="G49" s="1208"/>
      <c r="H49" s="1209"/>
      <c r="I49" s="324" t="s">
        <v>326</v>
      </c>
      <c r="J49" s="325" t="s">
        <v>326</v>
      </c>
      <c r="K49" s="325" t="s">
        <v>326</v>
      </c>
      <c r="L49" s="325" t="s">
        <v>326</v>
      </c>
      <c r="M49" s="326" t="s">
        <v>326</v>
      </c>
    </row>
    <row r="50" spans="2:13" ht="27.75" customHeight="1">
      <c r="B50" s="1213" t="s">
        <v>556</v>
      </c>
      <c r="C50" s="1214"/>
      <c r="D50" s="329"/>
      <c r="E50" s="1208" t="s">
        <v>557</v>
      </c>
      <c r="F50" s="1208"/>
      <c r="G50" s="1208"/>
      <c r="H50" s="1209"/>
      <c r="I50" s="324">
        <v>5932</v>
      </c>
      <c r="J50" s="325">
        <v>6437</v>
      </c>
      <c r="K50" s="325">
        <v>6781</v>
      </c>
      <c r="L50" s="325">
        <v>7207</v>
      </c>
      <c r="M50" s="326">
        <v>7397</v>
      </c>
    </row>
    <row r="51" spans="2:13" ht="27.75" customHeight="1">
      <c r="B51" s="1202"/>
      <c r="C51" s="1203"/>
      <c r="D51" s="323"/>
      <c r="E51" s="1208" t="s">
        <v>558</v>
      </c>
      <c r="F51" s="1208"/>
      <c r="G51" s="1208"/>
      <c r="H51" s="1209"/>
      <c r="I51" s="324">
        <v>774</v>
      </c>
      <c r="J51" s="325">
        <v>702</v>
      </c>
      <c r="K51" s="325">
        <v>624</v>
      </c>
      <c r="L51" s="325">
        <v>564</v>
      </c>
      <c r="M51" s="326">
        <v>514</v>
      </c>
    </row>
    <row r="52" spans="2:13" ht="27.75" customHeight="1">
      <c r="B52" s="1204"/>
      <c r="C52" s="1205"/>
      <c r="D52" s="323"/>
      <c r="E52" s="1208" t="s">
        <v>559</v>
      </c>
      <c r="F52" s="1208"/>
      <c r="G52" s="1208"/>
      <c r="H52" s="1209"/>
      <c r="I52" s="324">
        <v>20937</v>
      </c>
      <c r="J52" s="325">
        <v>20388</v>
      </c>
      <c r="K52" s="325">
        <v>19537</v>
      </c>
      <c r="L52" s="325">
        <v>18911</v>
      </c>
      <c r="M52" s="326">
        <v>18442</v>
      </c>
    </row>
    <row r="53" spans="2:13" ht="27.75" customHeight="1" thickBot="1">
      <c r="B53" s="1215" t="s">
        <v>543</v>
      </c>
      <c r="C53" s="1216"/>
      <c r="D53" s="330"/>
      <c r="E53" s="1217" t="s">
        <v>560</v>
      </c>
      <c r="F53" s="1217"/>
      <c r="G53" s="1217"/>
      <c r="H53" s="1218"/>
      <c r="I53" s="331">
        <v>6319</v>
      </c>
      <c r="J53" s="332">
        <v>5271</v>
      </c>
      <c r="K53" s="332">
        <v>4455</v>
      </c>
      <c r="L53" s="332">
        <v>3542</v>
      </c>
      <c r="M53" s="333">
        <v>3294</v>
      </c>
    </row>
    <row r="54" spans="2:13" ht="27.75" customHeight="1">
      <c r="B54" s="334" t="s">
        <v>561</v>
      </c>
      <c r="C54" s="335"/>
      <c r="D54" s="335"/>
      <c r="E54" s="336"/>
      <c r="F54" s="336"/>
      <c r="G54" s="336"/>
      <c r="H54" s="336"/>
      <c r="I54" s="337"/>
      <c r="J54" s="337"/>
      <c r="K54" s="337"/>
      <c r="L54" s="337"/>
      <c r="M54" s="33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o2aSlxarNpMedu6KewqJuOWxYSUavwaw3QqAYQoXDjPJ9DSpJWL8O5ncI0urgXB2kNlDrMPr969rByHcWuyuA==" saltValue="D9qedDsKsf21B3jwZ4of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38" t="s">
        <v>562</v>
      </c>
    </row>
    <row r="54" spans="2:8" ht="29.25" customHeight="1" thickBot="1">
      <c r="B54" s="339" t="s">
        <v>26</v>
      </c>
      <c r="C54" s="340"/>
      <c r="D54" s="340"/>
      <c r="E54" s="341" t="s">
        <v>514</v>
      </c>
      <c r="F54" s="342" t="s">
        <v>6</v>
      </c>
      <c r="G54" s="342" t="s">
        <v>7</v>
      </c>
      <c r="H54" s="343" t="s">
        <v>8</v>
      </c>
    </row>
    <row r="55" spans="2:8" ht="52.5" customHeight="1">
      <c r="B55" s="344"/>
      <c r="C55" s="1227" t="s">
        <v>125</v>
      </c>
      <c r="D55" s="1227"/>
      <c r="E55" s="1228"/>
      <c r="F55" s="345">
        <v>5175</v>
      </c>
      <c r="G55" s="345">
        <v>5608</v>
      </c>
      <c r="H55" s="346">
        <v>5885</v>
      </c>
    </row>
    <row r="56" spans="2:8" ht="52.5" customHeight="1">
      <c r="B56" s="347"/>
      <c r="C56" s="1229" t="s">
        <v>563</v>
      </c>
      <c r="D56" s="1229"/>
      <c r="E56" s="1230"/>
      <c r="F56" s="348">
        <v>603</v>
      </c>
      <c r="G56" s="348">
        <v>604</v>
      </c>
      <c r="H56" s="349">
        <v>469</v>
      </c>
    </row>
    <row r="57" spans="2:8" ht="53.25" customHeight="1">
      <c r="B57" s="347"/>
      <c r="C57" s="1231" t="s">
        <v>130</v>
      </c>
      <c r="D57" s="1231"/>
      <c r="E57" s="1232"/>
      <c r="F57" s="350">
        <v>880</v>
      </c>
      <c r="G57" s="350">
        <v>928</v>
      </c>
      <c r="H57" s="351">
        <v>850</v>
      </c>
    </row>
    <row r="58" spans="2:8" ht="45.75" customHeight="1">
      <c r="B58" s="352"/>
      <c r="C58" s="1219" t="s">
        <v>564</v>
      </c>
      <c r="D58" s="1220"/>
      <c r="E58" s="1221"/>
      <c r="F58" s="353">
        <v>281</v>
      </c>
      <c r="G58" s="353">
        <v>281</v>
      </c>
      <c r="H58" s="354">
        <v>281</v>
      </c>
    </row>
    <row r="59" spans="2:8" ht="45.75" customHeight="1">
      <c r="B59" s="352"/>
      <c r="C59" s="1219" t="s">
        <v>565</v>
      </c>
      <c r="D59" s="1220"/>
      <c r="E59" s="1221"/>
      <c r="F59" s="353">
        <v>400</v>
      </c>
      <c r="G59" s="353">
        <v>377</v>
      </c>
      <c r="H59" s="354">
        <v>273</v>
      </c>
    </row>
    <row r="60" spans="2:8" ht="45.75" customHeight="1">
      <c r="B60" s="352"/>
      <c r="C60" s="1219" t="s">
        <v>566</v>
      </c>
      <c r="D60" s="1220"/>
      <c r="E60" s="1221"/>
      <c r="F60" s="353">
        <v>49</v>
      </c>
      <c r="G60" s="353">
        <v>68</v>
      </c>
      <c r="H60" s="354">
        <v>49</v>
      </c>
    </row>
    <row r="61" spans="2:8" ht="45.75" customHeight="1">
      <c r="B61" s="352"/>
      <c r="C61" s="1219" t="s">
        <v>567</v>
      </c>
      <c r="D61" s="1220"/>
      <c r="E61" s="1221"/>
      <c r="F61" s="353">
        <v>36</v>
      </c>
      <c r="G61" s="353">
        <v>24</v>
      </c>
      <c r="H61" s="354">
        <v>43</v>
      </c>
    </row>
    <row r="62" spans="2:8" ht="45.75" customHeight="1" thickBot="1">
      <c r="B62" s="355"/>
      <c r="C62" s="1222" t="s">
        <v>568</v>
      </c>
      <c r="D62" s="1223"/>
      <c r="E62" s="1224"/>
      <c r="F62" s="356">
        <v>18</v>
      </c>
      <c r="G62" s="356">
        <v>47</v>
      </c>
      <c r="H62" s="357">
        <v>36</v>
      </c>
    </row>
    <row r="63" spans="2:8" ht="52.5" customHeight="1" thickBot="1">
      <c r="B63" s="358"/>
      <c r="C63" s="1225" t="s">
        <v>569</v>
      </c>
      <c r="D63" s="1225"/>
      <c r="E63" s="1226"/>
      <c r="F63" s="359">
        <v>6658</v>
      </c>
      <c r="G63" s="359">
        <v>7140</v>
      </c>
      <c r="H63" s="360">
        <v>7203</v>
      </c>
    </row>
    <row r="64" spans="2:8" ht="15" customHeight="1"/>
    <row r="65" ht="0" hidden="1" customHeight="1"/>
    <row r="66" ht="0" hidden="1" customHeight="1"/>
  </sheetData>
  <sheetProtection algorithmName="SHA-512" hashValue="87wE+C/GEO8Z30Dpa/a3MXiKb+MWxc3a1fk3VnidooJIrVRsQHmPurZmsd2kD/muvu61bUuYbXnkqr6xB+3smw==" saltValue="nbpUo2wT7J7tb6FutId2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2" zoomScale="75" zoomScaleNormal="75" zoomScaleSheetLayoutView="55" workbookViewId="0">
      <selection activeCell="AO39" sqref="AO39"/>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41" t="s">
        <v>18</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c r="B44" s="12"/>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c r="B45" s="12"/>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c r="B46" s="12"/>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c r="B47" s="12"/>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33"/>
      <c r="H50" s="1233"/>
      <c r="I50" s="1233"/>
      <c r="J50" s="1233"/>
      <c r="K50" s="22"/>
      <c r="L50" s="22"/>
      <c r="M50" s="23"/>
      <c r="N50" s="23"/>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39" t="s">
        <v>4</v>
      </c>
      <c r="BQ50" s="1239"/>
      <c r="BR50" s="1239"/>
      <c r="BS50" s="1239"/>
      <c r="BT50" s="1239"/>
      <c r="BU50" s="1239"/>
      <c r="BV50" s="1239"/>
      <c r="BW50" s="1239"/>
      <c r="BX50" s="1239" t="s">
        <v>5</v>
      </c>
      <c r="BY50" s="1239"/>
      <c r="BZ50" s="1239"/>
      <c r="CA50" s="1239"/>
      <c r="CB50" s="1239"/>
      <c r="CC50" s="1239"/>
      <c r="CD50" s="1239"/>
      <c r="CE50" s="1239"/>
      <c r="CF50" s="1239" t="s">
        <v>6</v>
      </c>
      <c r="CG50" s="1239"/>
      <c r="CH50" s="1239"/>
      <c r="CI50" s="1239"/>
      <c r="CJ50" s="1239"/>
      <c r="CK50" s="1239"/>
      <c r="CL50" s="1239"/>
      <c r="CM50" s="1239"/>
      <c r="CN50" s="1239" t="s">
        <v>7</v>
      </c>
      <c r="CO50" s="1239"/>
      <c r="CP50" s="1239"/>
      <c r="CQ50" s="1239"/>
      <c r="CR50" s="1239"/>
      <c r="CS50" s="1239"/>
      <c r="CT50" s="1239"/>
      <c r="CU50" s="1239"/>
      <c r="CV50" s="1239" t="s">
        <v>8</v>
      </c>
      <c r="CW50" s="1239"/>
      <c r="CX50" s="1239"/>
      <c r="CY50" s="1239"/>
      <c r="CZ50" s="1239"/>
      <c r="DA50" s="1239"/>
      <c r="DB50" s="1239"/>
      <c r="DC50" s="1239"/>
    </row>
    <row r="51" spans="1:109" ht="13.5" customHeight="1">
      <c r="B51" s="12"/>
      <c r="G51" s="1251"/>
      <c r="H51" s="1251"/>
      <c r="I51" s="1255"/>
      <c r="J51" s="1255"/>
      <c r="K51" s="1240"/>
      <c r="L51" s="1240"/>
      <c r="M51" s="1240"/>
      <c r="N51" s="1240"/>
      <c r="AM51" s="21"/>
      <c r="AN51" s="1238" t="s">
        <v>9</v>
      </c>
      <c r="AO51" s="1238"/>
      <c r="AP51" s="1238"/>
      <c r="AQ51" s="1238"/>
      <c r="AR51" s="1238"/>
      <c r="AS51" s="1238"/>
      <c r="AT51" s="1238"/>
      <c r="AU51" s="1238"/>
      <c r="AV51" s="1238"/>
      <c r="AW51" s="1238"/>
      <c r="AX51" s="1238"/>
      <c r="AY51" s="1238"/>
      <c r="AZ51" s="1238"/>
      <c r="BA51" s="1238"/>
      <c r="BB51" s="1238" t="s">
        <v>10</v>
      </c>
      <c r="BC51" s="1238"/>
      <c r="BD51" s="1238"/>
      <c r="BE51" s="1238"/>
      <c r="BF51" s="1238"/>
      <c r="BG51" s="1238"/>
      <c r="BH51" s="1238"/>
      <c r="BI51" s="1238"/>
      <c r="BJ51" s="1238"/>
      <c r="BK51" s="1238"/>
      <c r="BL51" s="1238"/>
      <c r="BM51" s="1238"/>
      <c r="BN51" s="1238"/>
      <c r="BO51" s="1238"/>
      <c r="BP51" s="1250"/>
      <c r="BQ51" s="1235"/>
      <c r="BR51" s="1235"/>
      <c r="BS51" s="1235"/>
      <c r="BT51" s="1235"/>
      <c r="BU51" s="1235"/>
      <c r="BV51" s="1235"/>
      <c r="BW51" s="1235"/>
      <c r="BX51" s="1250"/>
      <c r="BY51" s="1235"/>
      <c r="BZ51" s="1235"/>
      <c r="CA51" s="1235"/>
      <c r="CB51" s="1235"/>
      <c r="CC51" s="1235"/>
      <c r="CD51" s="1235"/>
      <c r="CE51" s="1235"/>
      <c r="CF51" s="1235">
        <v>59.1</v>
      </c>
      <c r="CG51" s="1235"/>
      <c r="CH51" s="1235"/>
      <c r="CI51" s="1235"/>
      <c r="CJ51" s="1235"/>
      <c r="CK51" s="1235"/>
      <c r="CL51" s="1235"/>
      <c r="CM51" s="1235"/>
      <c r="CN51" s="1235">
        <v>48.9</v>
      </c>
      <c r="CO51" s="1235"/>
      <c r="CP51" s="1235"/>
      <c r="CQ51" s="1235"/>
      <c r="CR51" s="1235"/>
      <c r="CS51" s="1235"/>
      <c r="CT51" s="1235"/>
      <c r="CU51" s="1235"/>
      <c r="CV51" s="1250"/>
      <c r="CW51" s="1235"/>
      <c r="CX51" s="1235"/>
      <c r="CY51" s="1235"/>
      <c r="CZ51" s="1235"/>
      <c r="DA51" s="1235"/>
      <c r="DB51" s="1235"/>
      <c r="DC51" s="1235"/>
    </row>
    <row r="52" spans="1:109">
      <c r="B52" s="12"/>
      <c r="G52" s="1251"/>
      <c r="H52" s="1251"/>
      <c r="I52" s="1255"/>
      <c r="J52" s="1255"/>
      <c r="K52" s="1240"/>
      <c r="L52" s="1240"/>
      <c r="M52" s="1240"/>
      <c r="N52" s="1240"/>
      <c r="AM52" s="21"/>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c r="A53" s="20"/>
      <c r="B53" s="12"/>
      <c r="G53" s="1251"/>
      <c r="H53" s="1251"/>
      <c r="I53" s="1233"/>
      <c r="J53" s="1233"/>
      <c r="K53" s="1240"/>
      <c r="L53" s="1240"/>
      <c r="M53" s="1240"/>
      <c r="N53" s="1240"/>
      <c r="AM53" s="21"/>
      <c r="AN53" s="1238"/>
      <c r="AO53" s="1238"/>
      <c r="AP53" s="1238"/>
      <c r="AQ53" s="1238"/>
      <c r="AR53" s="1238"/>
      <c r="AS53" s="1238"/>
      <c r="AT53" s="1238"/>
      <c r="AU53" s="1238"/>
      <c r="AV53" s="1238"/>
      <c r="AW53" s="1238"/>
      <c r="AX53" s="1238"/>
      <c r="AY53" s="1238"/>
      <c r="AZ53" s="1238"/>
      <c r="BA53" s="1238"/>
      <c r="BB53" s="1238" t="s">
        <v>11</v>
      </c>
      <c r="BC53" s="1238"/>
      <c r="BD53" s="1238"/>
      <c r="BE53" s="1238"/>
      <c r="BF53" s="1238"/>
      <c r="BG53" s="1238"/>
      <c r="BH53" s="1238"/>
      <c r="BI53" s="1238"/>
      <c r="BJ53" s="1238"/>
      <c r="BK53" s="1238"/>
      <c r="BL53" s="1238"/>
      <c r="BM53" s="1238"/>
      <c r="BN53" s="1238"/>
      <c r="BO53" s="1238"/>
      <c r="BP53" s="1250"/>
      <c r="BQ53" s="1235"/>
      <c r="BR53" s="1235"/>
      <c r="BS53" s="1235"/>
      <c r="BT53" s="1235"/>
      <c r="BU53" s="1235"/>
      <c r="BV53" s="1235"/>
      <c r="BW53" s="1235"/>
      <c r="BX53" s="1250"/>
      <c r="BY53" s="1235"/>
      <c r="BZ53" s="1235"/>
      <c r="CA53" s="1235"/>
      <c r="CB53" s="1235"/>
      <c r="CC53" s="1235"/>
      <c r="CD53" s="1235"/>
      <c r="CE53" s="1235"/>
      <c r="CF53" s="1235">
        <v>57.8</v>
      </c>
      <c r="CG53" s="1235"/>
      <c r="CH53" s="1235"/>
      <c r="CI53" s="1235"/>
      <c r="CJ53" s="1235"/>
      <c r="CK53" s="1235"/>
      <c r="CL53" s="1235"/>
      <c r="CM53" s="1235"/>
      <c r="CN53" s="1235">
        <v>52.9</v>
      </c>
      <c r="CO53" s="1235"/>
      <c r="CP53" s="1235"/>
      <c r="CQ53" s="1235"/>
      <c r="CR53" s="1235"/>
      <c r="CS53" s="1235"/>
      <c r="CT53" s="1235"/>
      <c r="CU53" s="1235"/>
      <c r="CV53" s="1250"/>
      <c r="CW53" s="1235"/>
      <c r="CX53" s="1235"/>
      <c r="CY53" s="1235"/>
      <c r="CZ53" s="1235"/>
      <c r="DA53" s="1235"/>
      <c r="DB53" s="1235"/>
      <c r="DC53" s="1235"/>
    </row>
    <row r="54" spans="1:109">
      <c r="A54" s="20"/>
      <c r="B54" s="12"/>
      <c r="G54" s="1251"/>
      <c r="H54" s="1251"/>
      <c r="I54" s="1233"/>
      <c r="J54" s="1233"/>
      <c r="K54" s="1240"/>
      <c r="L54" s="1240"/>
      <c r="M54" s="1240"/>
      <c r="N54" s="1240"/>
      <c r="AM54" s="21"/>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c r="A55" s="20"/>
      <c r="B55" s="12"/>
      <c r="G55" s="1233"/>
      <c r="H55" s="1233"/>
      <c r="I55" s="1233"/>
      <c r="J55" s="1233"/>
      <c r="K55" s="1240"/>
      <c r="L55" s="1240"/>
      <c r="M55" s="1240"/>
      <c r="N55" s="1240"/>
      <c r="AN55" s="1239" t="s">
        <v>12</v>
      </c>
      <c r="AO55" s="1239"/>
      <c r="AP55" s="1239"/>
      <c r="AQ55" s="1239"/>
      <c r="AR55" s="1239"/>
      <c r="AS55" s="1239"/>
      <c r="AT55" s="1239"/>
      <c r="AU55" s="1239"/>
      <c r="AV55" s="1239"/>
      <c r="AW55" s="1239"/>
      <c r="AX55" s="1239"/>
      <c r="AY55" s="1239"/>
      <c r="AZ55" s="1239"/>
      <c r="BA55" s="1239"/>
      <c r="BB55" s="1238" t="s">
        <v>10</v>
      </c>
      <c r="BC55" s="1238"/>
      <c r="BD55" s="1238"/>
      <c r="BE55" s="1238"/>
      <c r="BF55" s="1238"/>
      <c r="BG55" s="1238"/>
      <c r="BH55" s="1238"/>
      <c r="BI55" s="1238"/>
      <c r="BJ55" s="1238"/>
      <c r="BK55" s="1238"/>
      <c r="BL55" s="1238"/>
      <c r="BM55" s="1238"/>
      <c r="BN55" s="1238"/>
      <c r="BO55" s="1238"/>
      <c r="BP55" s="1250"/>
      <c r="BQ55" s="1235"/>
      <c r="BR55" s="1235"/>
      <c r="BS55" s="1235"/>
      <c r="BT55" s="1235"/>
      <c r="BU55" s="1235"/>
      <c r="BV55" s="1235"/>
      <c r="BW55" s="1235"/>
      <c r="BX55" s="1250"/>
      <c r="BY55" s="1235"/>
      <c r="BZ55" s="1235"/>
      <c r="CA55" s="1235"/>
      <c r="CB55" s="1235"/>
      <c r="CC55" s="1235"/>
      <c r="CD55" s="1235"/>
      <c r="CE55" s="1235"/>
      <c r="CF55" s="1235">
        <v>37.200000000000003</v>
      </c>
      <c r="CG55" s="1235"/>
      <c r="CH55" s="1235"/>
      <c r="CI55" s="1235"/>
      <c r="CJ55" s="1235"/>
      <c r="CK55" s="1235"/>
      <c r="CL55" s="1235"/>
      <c r="CM55" s="1235"/>
      <c r="CN55" s="1235">
        <v>24</v>
      </c>
      <c r="CO55" s="1235"/>
      <c r="CP55" s="1235"/>
      <c r="CQ55" s="1235"/>
      <c r="CR55" s="1235"/>
      <c r="CS55" s="1235"/>
      <c r="CT55" s="1235"/>
      <c r="CU55" s="1235"/>
      <c r="CV55" s="1250"/>
      <c r="CW55" s="1235"/>
      <c r="CX55" s="1235"/>
      <c r="CY55" s="1235"/>
      <c r="CZ55" s="1235"/>
      <c r="DA55" s="1235"/>
      <c r="DB55" s="1235"/>
      <c r="DC55" s="1235"/>
    </row>
    <row r="56" spans="1:109">
      <c r="A56" s="20"/>
      <c r="B56" s="12"/>
      <c r="G56" s="1233"/>
      <c r="H56" s="1233"/>
      <c r="I56" s="1233"/>
      <c r="J56" s="1233"/>
      <c r="K56" s="1240"/>
      <c r="L56" s="1240"/>
      <c r="M56" s="1240"/>
      <c r="N56" s="1240"/>
      <c r="AN56" s="1239"/>
      <c r="AO56" s="1239"/>
      <c r="AP56" s="1239"/>
      <c r="AQ56" s="1239"/>
      <c r="AR56" s="1239"/>
      <c r="AS56" s="1239"/>
      <c r="AT56" s="1239"/>
      <c r="AU56" s="1239"/>
      <c r="AV56" s="1239"/>
      <c r="AW56" s="1239"/>
      <c r="AX56" s="1239"/>
      <c r="AY56" s="1239"/>
      <c r="AZ56" s="1239"/>
      <c r="BA56" s="1239"/>
      <c r="BB56" s="1238"/>
      <c r="BC56" s="1238"/>
      <c r="BD56" s="1238"/>
      <c r="BE56" s="1238"/>
      <c r="BF56" s="1238"/>
      <c r="BG56" s="1238"/>
      <c r="BH56" s="1238"/>
      <c r="BI56" s="1238"/>
      <c r="BJ56" s="1238"/>
      <c r="BK56" s="1238"/>
      <c r="BL56" s="1238"/>
      <c r="BM56" s="1238"/>
      <c r="BN56" s="1238"/>
      <c r="BO56" s="1238"/>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20" customFormat="1">
      <c r="B57" s="24"/>
      <c r="G57" s="1233"/>
      <c r="H57" s="1233"/>
      <c r="I57" s="1236"/>
      <c r="J57" s="1236"/>
      <c r="K57" s="1240"/>
      <c r="L57" s="1240"/>
      <c r="M57" s="1240"/>
      <c r="N57" s="1240"/>
      <c r="AM57" s="3"/>
      <c r="AN57" s="1239"/>
      <c r="AO57" s="1239"/>
      <c r="AP57" s="1239"/>
      <c r="AQ57" s="1239"/>
      <c r="AR57" s="1239"/>
      <c r="AS57" s="1239"/>
      <c r="AT57" s="1239"/>
      <c r="AU57" s="1239"/>
      <c r="AV57" s="1239"/>
      <c r="AW57" s="1239"/>
      <c r="AX57" s="1239"/>
      <c r="AY57" s="1239"/>
      <c r="AZ57" s="1239"/>
      <c r="BA57" s="1239"/>
      <c r="BB57" s="1238" t="s">
        <v>11</v>
      </c>
      <c r="BC57" s="1238"/>
      <c r="BD57" s="1238"/>
      <c r="BE57" s="1238"/>
      <c r="BF57" s="1238"/>
      <c r="BG57" s="1238"/>
      <c r="BH57" s="1238"/>
      <c r="BI57" s="1238"/>
      <c r="BJ57" s="1238"/>
      <c r="BK57" s="1238"/>
      <c r="BL57" s="1238"/>
      <c r="BM57" s="1238"/>
      <c r="BN57" s="1238"/>
      <c r="BO57" s="1238"/>
      <c r="BP57" s="1250"/>
      <c r="BQ57" s="1235"/>
      <c r="BR57" s="1235"/>
      <c r="BS57" s="1235"/>
      <c r="BT57" s="1235"/>
      <c r="BU57" s="1235"/>
      <c r="BV57" s="1235"/>
      <c r="BW57" s="1235"/>
      <c r="BX57" s="1250"/>
      <c r="BY57" s="1235"/>
      <c r="BZ57" s="1235"/>
      <c r="CA57" s="1235"/>
      <c r="CB57" s="1235"/>
      <c r="CC57" s="1235"/>
      <c r="CD57" s="1235"/>
      <c r="CE57" s="1235"/>
      <c r="CF57" s="1235">
        <v>55.8</v>
      </c>
      <c r="CG57" s="1235"/>
      <c r="CH57" s="1235"/>
      <c r="CI57" s="1235"/>
      <c r="CJ57" s="1235"/>
      <c r="CK57" s="1235"/>
      <c r="CL57" s="1235"/>
      <c r="CM57" s="1235"/>
      <c r="CN57" s="1235">
        <v>56.1</v>
      </c>
      <c r="CO57" s="1235"/>
      <c r="CP57" s="1235"/>
      <c r="CQ57" s="1235"/>
      <c r="CR57" s="1235"/>
      <c r="CS57" s="1235"/>
      <c r="CT57" s="1235"/>
      <c r="CU57" s="1235"/>
      <c r="CV57" s="1250"/>
      <c r="CW57" s="1235"/>
      <c r="CX57" s="1235"/>
      <c r="CY57" s="1235"/>
      <c r="CZ57" s="1235"/>
      <c r="DA57" s="1235"/>
      <c r="DB57" s="1235"/>
      <c r="DC57" s="1235"/>
      <c r="DD57" s="25"/>
      <c r="DE57" s="24"/>
    </row>
    <row r="58" spans="1:109" s="20" customFormat="1">
      <c r="A58" s="3"/>
      <c r="B58" s="24"/>
      <c r="G58" s="1233"/>
      <c r="H58" s="1233"/>
      <c r="I58" s="1236"/>
      <c r="J58" s="1236"/>
      <c r="K58" s="1240"/>
      <c r="L58" s="1240"/>
      <c r="M58" s="1240"/>
      <c r="N58" s="1240"/>
      <c r="AM58" s="3"/>
      <c r="AN58" s="1239"/>
      <c r="AO58" s="1239"/>
      <c r="AP58" s="1239"/>
      <c r="AQ58" s="1239"/>
      <c r="AR58" s="1239"/>
      <c r="AS58" s="1239"/>
      <c r="AT58" s="1239"/>
      <c r="AU58" s="1239"/>
      <c r="AV58" s="1239"/>
      <c r="AW58" s="1239"/>
      <c r="AX58" s="1239"/>
      <c r="AY58" s="1239"/>
      <c r="AZ58" s="1239"/>
      <c r="BA58" s="1239"/>
      <c r="BB58" s="1238"/>
      <c r="BC58" s="1238"/>
      <c r="BD58" s="1238"/>
      <c r="BE58" s="1238"/>
      <c r="BF58" s="1238"/>
      <c r="BG58" s="1238"/>
      <c r="BH58" s="1238"/>
      <c r="BI58" s="1238"/>
      <c r="BJ58" s="1238"/>
      <c r="BK58" s="1238"/>
      <c r="BL58" s="1238"/>
      <c r="BM58" s="1238"/>
      <c r="BN58" s="1238"/>
      <c r="BO58" s="1238"/>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41" t="s">
        <v>17</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c r="B66" s="12"/>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c r="B67" s="12"/>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c r="B68" s="12"/>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c r="B69" s="12"/>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33"/>
      <c r="H72" s="1233"/>
      <c r="I72" s="1233"/>
      <c r="J72" s="1233"/>
      <c r="K72" s="22"/>
      <c r="L72" s="22"/>
      <c r="M72" s="23"/>
      <c r="N72" s="23"/>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39" t="s">
        <v>4</v>
      </c>
      <c r="BQ72" s="1239"/>
      <c r="BR72" s="1239"/>
      <c r="BS72" s="1239"/>
      <c r="BT72" s="1239"/>
      <c r="BU72" s="1239"/>
      <c r="BV72" s="1239"/>
      <c r="BW72" s="1239"/>
      <c r="BX72" s="1239" t="s">
        <v>5</v>
      </c>
      <c r="BY72" s="1239"/>
      <c r="BZ72" s="1239"/>
      <c r="CA72" s="1239"/>
      <c r="CB72" s="1239"/>
      <c r="CC72" s="1239"/>
      <c r="CD72" s="1239"/>
      <c r="CE72" s="1239"/>
      <c r="CF72" s="1239" t="s">
        <v>6</v>
      </c>
      <c r="CG72" s="1239"/>
      <c r="CH72" s="1239"/>
      <c r="CI72" s="1239"/>
      <c r="CJ72" s="1239"/>
      <c r="CK72" s="1239"/>
      <c r="CL72" s="1239"/>
      <c r="CM72" s="1239"/>
      <c r="CN72" s="1239" t="s">
        <v>7</v>
      </c>
      <c r="CO72" s="1239"/>
      <c r="CP72" s="1239"/>
      <c r="CQ72" s="1239"/>
      <c r="CR72" s="1239"/>
      <c r="CS72" s="1239"/>
      <c r="CT72" s="1239"/>
      <c r="CU72" s="1239"/>
      <c r="CV72" s="1239" t="s">
        <v>8</v>
      </c>
      <c r="CW72" s="1239"/>
      <c r="CX72" s="1239"/>
      <c r="CY72" s="1239"/>
      <c r="CZ72" s="1239"/>
      <c r="DA72" s="1239"/>
      <c r="DB72" s="1239"/>
      <c r="DC72" s="1239"/>
    </row>
    <row r="73" spans="2:107">
      <c r="B73" s="12"/>
      <c r="G73" s="1251"/>
      <c r="H73" s="1251"/>
      <c r="I73" s="1251"/>
      <c r="J73" s="1251"/>
      <c r="K73" s="1234"/>
      <c r="L73" s="1234"/>
      <c r="M73" s="1234"/>
      <c r="N73" s="1234"/>
      <c r="AM73" s="21"/>
      <c r="AN73" s="1238" t="s">
        <v>9</v>
      </c>
      <c r="AO73" s="1238"/>
      <c r="AP73" s="1238"/>
      <c r="AQ73" s="1238"/>
      <c r="AR73" s="1238"/>
      <c r="AS73" s="1238"/>
      <c r="AT73" s="1238"/>
      <c r="AU73" s="1238"/>
      <c r="AV73" s="1238"/>
      <c r="AW73" s="1238"/>
      <c r="AX73" s="1238"/>
      <c r="AY73" s="1238"/>
      <c r="AZ73" s="1238"/>
      <c r="BA73" s="1238"/>
      <c r="BB73" s="1238" t="s">
        <v>10</v>
      </c>
      <c r="BC73" s="1238"/>
      <c r="BD73" s="1238"/>
      <c r="BE73" s="1238"/>
      <c r="BF73" s="1238"/>
      <c r="BG73" s="1238"/>
      <c r="BH73" s="1238"/>
      <c r="BI73" s="1238"/>
      <c r="BJ73" s="1238"/>
      <c r="BK73" s="1238"/>
      <c r="BL73" s="1238"/>
      <c r="BM73" s="1238"/>
      <c r="BN73" s="1238"/>
      <c r="BO73" s="1238"/>
      <c r="BP73" s="1235">
        <v>82</v>
      </c>
      <c r="BQ73" s="1235"/>
      <c r="BR73" s="1235"/>
      <c r="BS73" s="1235"/>
      <c r="BT73" s="1235"/>
      <c r="BU73" s="1235"/>
      <c r="BV73" s="1235"/>
      <c r="BW73" s="1235"/>
      <c r="BX73" s="1235">
        <v>69.7</v>
      </c>
      <c r="BY73" s="1235"/>
      <c r="BZ73" s="1235"/>
      <c r="CA73" s="1235"/>
      <c r="CB73" s="1235"/>
      <c r="CC73" s="1235"/>
      <c r="CD73" s="1235"/>
      <c r="CE73" s="1235"/>
      <c r="CF73" s="1235">
        <v>59.1</v>
      </c>
      <c r="CG73" s="1235"/>
      <c r="CH73" s="1235"/>
      <c r="CI73" s="1235"/>
      <c r="CJ73" s="1235"/>
      <c r="CK73" s="1235"/>
      <c r="CL73" s="1235"/>
      <c r="CM73" s="1235"/>
      <c r="CN73" s="1235">
        <v>48.9</v>
      </c>
      <c r="CO73" s="1235"/>
      <c r="CP73" s="1235"/>
      <c r="CQ73" s="1235"/>
      <c r="CR73" s="1235"/>
      <c r="CS73" s="1235"/>
      <c r="CT73" s="1235"/>
      <c r="CU73" s="1235"/>
      <c r="CV73" s="1235">
        <v>45.7</v>
      </c>
      <c r="CW73" s="1235"/>
      <c r="CX73" s="1235"/>
      <c r="CY73" s="1235"/>
      <c r="CZ73" s="1235"/>
      <c r="DA73" s="1235"/>
      <c r="DB73" s="1235"/>
      <c r="DC73" s="1235"/>
    </row>
    <row r="74" spans="2:107">
      <c r="B74" s="12"/>
      <c r="G74" s="1251"/>
      <c r="H74" s="1251"/>
      <c r="I74" s="1251"/>
      <c r="J74" s="1251"/>
      <c r="K74" s="1234"/>
      <c r="L74" s="1234"/>
      <c r="M74" s="1234"/>
      <c r="N74" s="1234"/>
      <c r="AM74" s="21"/>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c r="B75" s="12"/>
      <c r="G75" s="1251"/>
      <c r="H75" s="1251"/>
      <c r="I75" s="1233"/>
      <c r="J75" s="1233"/>
      <c r="K75" s="1240"/>
      <c r="L75" s="1240"/>
      <c r="M75" s="1240"/>
      <c r="N75" s="1240"/>
      <c r="AM75" s="21"/>
      <c r="AN75" s="1238"/>
      <c r="AO75" s="1238"/>
      <c r="AP75" s="1238"/>
      <c r="AQ75" s="1238"/>
      <c r="AR75" s="1238"/>
      <c r="AS75" s="1238"/>
      <c r="AT75" s="1238"/>
      <c r="AU75" s="1238"/>
      <c r="AV75" s="1238"/>
      <c r="AW75" s="1238"/>
      <c r="AX75" s="1238"/>
      <c r="AY75" s="1238"/>
      <c r="AZ75" s="1238"/>
      <c r="BA75" s="1238"/>
      <c r="BB75" s="1238" t="s">
        <v>14</v>
      </c>
      <c r="BC75" s="1238"/>
      <c r="BD75" s="1238"/>
      <c r="BE75" s="1238"/>
      <c r="BF75" s="1238"/>
      <c r="BG75" s="1238"/>
      <c r="BH75" s="1238"/>
      <c r="BI75" s="1238"/>
      <c r="BJ75" s="1238"/>
      <c r="BK75" s="1238"/>
      <c r="BL75" s="1238"/>
      <c r="BM75" s="1238"/>
      <c r="BN75" s="1238"/>
      <c r="BO75" s="1238"/>
      <c r="BP75" s="1235">
        <v>13.9</v>
      </c>
      <c r="BQ75" s="1235"/>
      <c r="BR75" s="1235"/>
      <c r="BS75" s="1235"/>
      <c r="BT75" s="1235"/>
      <c r="BU75" s="1235"/>
      <c r="BV75" s="1235"/>
      <c r="BW75" s="1235"/>
      <c r="BX75" s="1235">
        <v>13.2</v>
      </c>
      <c r="BY75" s="1235"/>
      <c r="BZ75" s="1235"/>
      <c r="CA75" s="1235"/>
      <c r="CB75" s="1235"/>
      <c r="CC75" s="1235"/>
      <c r="CD75" s="1235"/>
      <c r="CE75" s="1235"/>
      <c r="CF75" s="1235">
        <v>12.2</v>
      </c>
      <c r="CG75" s="1235"/>
      <c r="CH75" s="1235"/>
      <c r="CI75" s="1235"/>
      <c r="CJ75" s="1235"/>
      <c r="CK75" s="1235"/>
      <c r="CL75" s="1235"/>
      <c r="CM75" s="1235"/>
      <c r="CN75" s="1235">
        <v>11.7</v>
      </c>
      <c r="CO75" s="1235"/>
      <c r="CP75" s="1235"/>
      <c r="CQ75" s="1235"/>
      <c r="CR75" s="1235"/>
      <c r="CS75" s="1235"/>
      <c r="CT75" s="1235"/>
      <c r="CU75" s="1235"/>
      <c r="CV75" s="1235">
        <v>11.5</v>
      </c>
      <c r="CW75" s="1235"/>
      <c r="CX75" s="1235"/>
      <c r="CY75" s="1235"/>
      <c r="CZ75" s="1235"/>
      <c r="DA75" s="1235"/>
      <c r="DB75" s="1235"/>
      <c r="DC75" s="1235"/>
    </row>
    <row r="76" spans="2:107">
      <c r="B76" s="12"/>
      <c r="G76" s="1251"/>
      <c r="H76" s="1251"/>
      <c r="I76" s="1233"/>
      <c r="J76" s="1233"/>
      <c r="K76" s="1240"/>
      <c r="L76" s="1240"/>
      <c r="M76" s="1240"/>
      <c r="N76" s="1240"/>
      <c r="AM76" s="21"/>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c r="B77" s="12"/>
      <c r="G77" s="1233"/>
      <c r="H77" s="1233"/>
      <c r="I77" s="1233"/>
      <c r="J77" s="1233"/>
      <c r="K77" s="1234"/>
      <c r="L77" s="1234"/>
      <c r="M77" s="1234"/>
      <c r="N77" s="1234"/>
      <c r="AN77" s="1239" t="s">
        <v>12</v>
      </c>
      <c r="AO77" s="1239"/>
      <c r="AP77" s="1239"/>
      <c r="AQ77" s="1239"/>
      <c r="AR77" s="1239"/>
      <c r="AS77" s="1239"/>
      <c r="AT77" s="1239"/>
      <c r="AU77" s="1239"/>
      <c r="AV77" s="1239"/>
      <c r="AW77" s="1239"/>
      <c r="AX77" s="1239"/>
      <c r="AY77" s="1239"/>
      <c r="AZ77" s="1239"/>
      <c r="BA77" s="1239"/>
      <c r="BB77" s="1238" t="s">
        <v>10</v>
      </c>
      <c r="BC77" s="1238"/>
      <c r="BD77" s="1238"/>
      <c r="BE77" s="1238"/>
      <c r="BF77" s="1238"/>
      <c r="BG77" s="1238"/>
      <c r="BH77" s="1238"/>
      <c r="BI77" s="1238"/>
      <c r="BJ77" s="1238"/>
      <c r="BK77" s="1238"/>
      <c r="BL77" s="1238"/>
      <c r="BM77" s="1238"/>
      <c r="BN77" s="1238"/>
      <c r="BO77" s="1238"/>
      <c r="BP77" s="1235">
        <v>58.8</v>
      </c>
      <c r="BQ77" s="1235"/>
      <c r="BR77" s="1235"/>
      <c r="BS77" s="1235"/>
      <c r="BT77" s="1235"/>
      <c r="BU77" s="1235"/>
      <c r="BV77" s="1235"/>
      <c r="BW77" s="1235"/>
      <c r="BX77" s="1235">
        <v>49.7</v>
      </c>
      <c r="BY77" s="1235"/>
      <c r="BZ77" s="1235"/>
      <c r="CA77" s="1235"/>
      <c r="CB77" s="1235"/>
      <c r="CC77" s="1235"/>
      <c r="CD77" s="1235"/>
      <c r="CE77" s="1235"/>
      <c r="CF77" s="1235">
        <v>37.200000000000003</v>
      </c>
      <c r="CG77" s="1235"/>
      <c r="CH77" s="1235"/>
      <c r="CI77" s="1235"/>
      <c r="CJ77" s="1235"/>
      <c r="CK77" s="1235"/>
      <c r="CL77" s="1235"/>
      <c r="CM77" s="1235"/>
      <c r="CN77" s="1235">
        <v>24</v>
      </c>
      <c r="CO77" s="1235"/>
      <c r="CP77" s="1235"/>
      <c r="CQ77" s="1235"/>
      <c r="CR77" s="1235"/>
      <c r="CS77" s="1235"/>
      <c r="CT77" s="1235"/>
      <c r="CU77" s="1235"/>
      <c r="CV77" s="1235">
        <v>19.8</v>
      </c>
      <c r="CW77" s="1235"/>
      <c r="CX77" s="1235"/>
      <c r="CY77" s="1235"/>
      <c r="CZ77" s="1235"/>
      <c r="DA77" s="1235"/>
      <c r="DB77" s="1235"/>
      <c r="DC77" s="1235"/>
    </row>
    <row r="78" spans="2:107">
      <c r="B78" s="12"/>
      <c r="G78" s="1233"/>
      <c r="H78" s="1233"/>
      <c r="I78" s="1233"/>
      <c r="J78" s="1233"/>
      <c r="K78" s="1234"/>
      <c r="L78" s="1234"/>
      <c r="M78" s="1234"/>
      <c r="N78" s="1234"/>
      <c r="AN78" s="1239"/>
      <c r="AO78" s="1239"/>
      <c r="AP78" s="1239"/>
      <c r="AQ78" s="1239"/>
      <c r="AR78" s="1239"/>
      <c r="AS78" s="1239"/>
      <c r="AT78" s="1239"/>
      <c r="AU78" s="1239"/>
      <c r="AV78" s="1239"/>
      <c r="AW78" s="1239"/>
      <c r="AX78" s="1239"/>
      <c r="AY78" s="1239"/>
      <c r="AZ78" s="1239"/>
      <c r="BA78" s="1239"/>
      <c r="BB78" s="1238"/>
      <c r="BC78" s="1238"/>
      <c r="BD78" s="1238"/>
      <c r="BE78" s="1238"/>
      <c r="BF78" s="1238"/>
      <c r="BG78" s="1238"/>
      <c r="BH78" s="1238"/>
      <c r="BI78" s="1238"/>
      <c r="BJ78" s="1238"/>
      <c r="BK78" s="1238"/>
      <c r="BL78" s="1238"/>
      <c r="BM78" s="1238"/>
      <c r="BN78" s="1238"/>
      <c r="BO78" s="1238"/>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c r="B79" s="12"/>
      <c r="G79" s="1233"/>
      <c r="H79" s="1233"/>
      <c r="I79" s="1236"/>
      <c r="J79" s="1236"/>
      <c r="K79" s="1237"/>
      <c r="L79" s="1237"/>
      <c r="M79" s="1237"/>
      <c r="N79" s="1237"/>
      <c r="AN79" s="1239"/>
      <c r="AO79" s="1239"/>
      <c r="AP79" s="1239"/>
      <c r="AQ79" s="1239"/>
      <c r="AR79" s="1239"/>
      <c r="AS79" s="1239"/>
      <c r="AT79" s="1239"/>
      <c r="AU79" s="1239"/>
      <c r="AV79" s="1239"/>
      <c r="AW79" s="1239"/>
      <c r="AX79" s="1239"/>
      <c r="AY79" s="1239"/>
      <c r="AZ79" s="1239"/>
      <c r="BA79" s="1239"/>
      <c r="BB79" s="1238" t="s">
        <v>14</v>
      </c>
      <c r="BC79" s="1238"/>
      <c r="BD79" s="1238"/>
      <c r="BE79" s="1238"/>
      <c r="BF79" s="1238"/>
      <c r="BG79" s="1238"/>
      <c r="BH79" s="1238"/>
      <c r="BI79" s="1238"/>
      <c r="BJ79" s="1238"/>
      <c r="BK79" s="1238"/>
      <c r="BL79" s="1238"/>
      <c r="BM79" s="1238"/>
      <c r="BN79" s="1238"/>
      <c r="BO79" s="1238"/>
      <c r="BP79" s="1235">
        <v>12.4</v>
      </c>
      <c r="BQ79" s="1235"/>
      <c r="BR79" s="1235"/>
      <c r="BS79" s="1235"/>
      <c r="BT79" s="1235"/>
      <c r="BU79" s="1235"/>
      <c r="BV79" s="1235"/>
      <c r="BW79" s="1235"/>
      <c r="BX79" s="1235">
        <v>11.2</v>
      </c>
      <c r="BY79" s="1235"/>
      <c r="BZ79" s="1235"/>
      <c r="CA79" s="1235"/>
      <c r="CB79" s="1235"/>
      <c r="CC79" s="1235"/>
      <c r="CD79" s="1235"/>
      <c r="CE79" s="1235"/>
      <c r="CF79" s="1235">
        <v>10.1</v>
      </c>
      <c r="CG79" s="1235"/>
      <c r="CH79" s="1235"/>
      <c r="CI79" s="1235"/>
      <c r="CJ79" s="1235"/>
      <c r="CK79" s="1235"/>
      <c r="CL79" s="1235"/>
      <c r="CM79" s="1235"/>
      <c r="CN79" s="1235">
        <v>9.1</v>
      </c>
      <c r="CO79" s="1235"/>
      <c r="CP79" s="1235"/>
      <c r="CQ79" s="1235"/>
      <c r="CR79" s="1235"/>
      <c r="CS79" s="1235"/>
      <c r="CT79" s="1235"/>
      <c r="CU79" s="1235"/>
      <c r="CV79" s="1235">
        <v>8.9</v>
      </c>
      <c r="CW79" s="1235"/>
      <c r="CX79" s="1235"/>
      <c r="CY79" s="1235"/>
      <c r="CZ79" s="1235"/>
      <c r="DA79" s="1235"/>
      <c r="DB79" s="1235"/>
      <c r="DC79" s="1235"/>
    </row>
    <row r="80" spans="2:107">
      <c r="B80" s="12"/>
      <c r="G80" s="1233"/>
      <c r="H80" s="1233"/>
      <c r="I80" s="1236"/>
      <c r="J80" s="1236"/>
      <c r="K80" s="1237"/>
      <c r="L80" s="1237"/>
      <c r="M80" s="1237"/>
      <c r="N80" s="1237"/>
      <c r="AN80" s="1239"/>
      <c r="AO80" s="1239"/>
      <c r="AP80" s="1239"/>
      <c r="AQ80" s="1239"/>
      <c r="AR80" s="1239"/>
      <c r="AS80" s="1239"/>
      <c r="AT80" s="1239"/>
      <c r="AU80" s="1239"/>
      <c r="AV80" s="1239"/>
      <c r="AW80" s="1239"/>
      <c r="AX80" s="1239"/>
      <c r="AY80" s="1239"/>
      <c r="AZ80" s="1239"/>
      <c r="BA80" s="1239"/>
      <c r="BB80" s="1238"/>
      <c r="BC80" s="1238"/>
      <c r="BD80" s="1238"/>
      <c r="BE80" s="1238"/>
      <c r="BF80" s="1238"/>
      <c r="BG80" s="1238"/>
      <c r="BH80" s="1238"/>
      <c r="BI80" s="1238"/>
      <c r="BJ80" s="1238"/>
      <c r="BK80" s="1238"/>
      <c r="BL80" s="1238"/>
      <c r="BM80" s="1238"/>
      <c r="BN80" s="1238"/>
      <c r="BO80" s="1238"/>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IZUGovdpeRqSWW/IoDaSZuEePBR/CjIiDo/tYniJxHW7valVKCk/RX5MRIEHtqKyRrG6quAgo8mu7sPtcf1qw==" saltValue="4xuUQRqXOEpWZeATCBZ3y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70" zoomScaleNormal="70" zoomScaleSheetLayoutView="70" workbookViewId="0">
      <selection activeCell="AE112" sqref="AE112"/>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enxjvShIO8EX3st5Ch3nnHjE4LCjYjTdrGCcWANod8ny7vmPr4zSPFG2goO8WKyT811PVcP0KPZJWGGjkv5YQ==" saltValue="q+OIhVoWGjZG3cOBuG8r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J109" sqref="BJ109"/>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nyj4kp6QiwUBFE58e0UH8SmcljSGUXbwXpcG5ZZTMraLhIBz008ZwxebbUrsQ7mhyf7v4WU++Y9RwJVXKswmA==" saltValue="Rr3rWJVgT+4qSBtrfRoJ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593" t="s">
        <v>153</v>
      </c>
      <c r="DI1" s="594"/>
      <c r="DJ1" s="594"/>
      <c r="DK1" s="594"/>
      <c r="DL1" s="594"/>
      <c r="DM1" s="594"/>
      <c r="DN1" s="595"/>
      <c r="DO1" s="81"/>
      <c r="DP1" s="593" t="s">
        <v>154</v>
      </c>
      <c r="DQ1" s="594"/>
      <c r="DR1" s="594"/>
      <c r="DS1" s="594"/>
      <c r="DT1" s="594"/>
      <c r="DU1" s="594"/>
      <c r="DV1" s="594"/>
      <c r="DW1" s="594"/>
      <c r="DX1" s="594"/>
      <c r="DY1" s="594"/>
      <c r="DZ1" s="594"/>
      <c r="EA1" s="594"/>
      <c r="EB1" s="594"/>
      <c r="EC1" s="595"/>
      <c r="ED1" s="79"/>
      <c r="EE1" s="79"/>
      <c r="EF1" s="79"/>
      <c r="EG1" s="79"/>
      <c r="EH1" s="79"/>
      <c r="EI1" s="79"/>
      <c r="EJ1" s="79"/>
      <c r="EK1" s="79"/>
      <c r="EL1" s="79"/>
      <c r="EM1" s="79"/>
    </row>
    <row r="2" spans="2:143" ht="22.5" customHeight="1">
      <c r="B2" s="82" t="s">
        <v>155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596" t="s">
        <v>156</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157</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9" t="s">
        <v>158</v>
      </c>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1"/>
    </row>
    <row r="4" spans="2:143" ht="11.25" customHeight="1">
      <c r="B4" s="596" t="s">
        <v>26</v>
      </c>
      <c r="C4" s="597"/>
      <c r="D4" s="597"/>
      <c r="E4" s="597"/>
      <c r="F4" s="597"/>
      <c r="G4" s="597"/>
      <c r="H4" s="597"/>
      <c r="I4" s="597"/>
      <c r="J4" s="597"/>
      <c r="K4" s="597"/>
      <c r="L4" s="597"/>
      <c r="M4" s="597"/>
      <c r="N4" s="597"/>
      <c r="O4" s="597"/>
      <c r="P4" s="597"/>
      <c r="Q4" s="598"/>
      <c r="R4" s="596" t="s">
        <v>159</v>
      </c>
      <c r="S4" s="597"/>
      <c r="T4" s="597"/>
      <c r="U4" s="597"/>
      <c r="V4" s="597"/>
      <c r="W4" s="597"/>
      <c r="X4" s="597"/>
      <c r="Y4" s="598"/>
      <c r="Z4" s="596" t="s">
        <v>160</v>
      </c>
      <c r="AA4" s="597"/>
      <c r="AB4" s="597"/>
      <c r="AC4" s="598"/>
      <c r="AD4" s="596" t="s">
        <v>161</v>
      </c>
      <c r="AE4" s="597"/>
      <c r="AF4" s="597"/>
      <c r="AG4" s="597"/>
      <c r="AH4" s="597"/>
      <c r="AI4" s="597"/>
      <c r="AJ4" s="597"/>
      <c r="AK4" s="598"/>
      <c r="AL4" s="596" t="s">
        <v>160</v>
      </c>
      <c r="AM4" s="597"/>
      <c r="AN4" s="597"/>
      <c r="AO4" s="598"/>
      <c r="AP4" s="602" t="s">
        <v>162</v>
      </c>
      <c r="AQ4" s="602"/>
      <c r="AR4" s="602"/>
      <c r="AS4" s="602"/>
      <c r="AT4" s="602"/>
      <c r="AU4" s="602"/>
      <c r="AV4" s="602"/>
      <c r="AW4" s="602"/>
      <c r="AX4" s="602"/>
      <c r="AY4" s="602"/>
      <c r="AZ4" s="602"/>
      <c r="BA4" s="602"/>
      <c r="BB4" s="602"/>
      <c r="BC4" s="602"/>
      <c r="BD4" s="602"/>
      <c r="BE4" s="602"/>
      <c r="BF4" s="602"/>
      <c r="BG4" s="602" t="s">
        <v>163</v>
      </c>
      <c r="BH4" s="602"/>
      <c r="BI4" s="602"/>
      <c r="BJ4" s="602"/>
      <c r="BK4" s="602"/>
      <c r="BL4" s="602"/>
      <c r="BM4" s="602"/>
      <c r="BN4" s="602"/>
      <c r="BO4" s="602" t="s">
        <v>160</v>
      </c>
      <c r="BP4" s="602"/>
      <c r="BQ4" s="602"/>
      <c r="BR4" s="602"/>
      <c r="BS4" s="602" t="s">
        <v>164</v>
      </c>
      <c r="BT4" s="602"/>
      <c r="BU4" s="602"/>
      <c r="BV4" s="602"/>
      <c r="BW4" s="602"/>
      <c r="BX4" s="602"/>
      <c r="BY4" s="602"/>
      <c r="BZ4" s="602"/>
      <c r="CA4" s="602"/>
      <c r="CB4" s="602"/>
      <c r="CD4" s="599" t="s">
        <v>165</v>
      </c>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1"/>
    </row>
    <row r="5" spans="2:143" s="85" customFormat="1" ht="11.25" customHeight="1">
      <c r="B5" s="603" t="s">
        <v>166</v>
      </c>
      <c r="C5" s="604"/>
      <c r="D5" s="604"/>
      <c r="E5" s="604"/>
      <c r="F5" s="604"/>
      <c r="G5" s="604"/>
      <c r="H5" s="604"/>
      <c r="I5" s="604"/>
      <c r="J5" s="604"/>
      <c r="K5" s="604"/>
      <c r="L5" s="604"/>
      <c r="M5" s="604"/>
      <c r="N5" s="604"/>
      <c r="O5" s="604"/>
      <c r="P5" s="604"/>
      <c r="Q5" s="605"/>
      <c r="R5" s="606">
        <v>1371830</v>
      </c>
      <c r="S5" s="607"/>
      <c r="T5" s="607"/>
      <c r="U5" s="607"/>
      <c r="V5" s="607"/>
      <c r="W5" s="607"/>
      <c r="X5" s="607"/>
      <c r="Y5" s="608"/>
      <c r="Z5" s="609">
        <v>9.4</v>
      </c>
      <c r="AA5" s="609"/>
      <c r="AB5" s="609"/>
      <c r="AC5" s="609"/>
      <c r="AD5" s="610">
        <v>1371830</v>
      </c>
      <c r="AE5" s="610"/>
      <c r="AF5" s="610"/>
      <c r="AG5" s="610"/>
      <c r="AH5" s="610"/>
      <c r="AI5" s="610"/>
      <c r="AJ5" s="610"/>
      <c r="AK5" s="610"/>
      <c r="AL5" s="611">
        <v>15.3</v>
      </c>
      <c r="AM5" s="612"/>
      <c r="AN5" s="612"/>
      <c r="AO5" s="613"/>
      <c r="AP5" s="603" t="s">
        <v>167</v>
      </c>
      <c r="AQ5" s="604"/>
      <c r="AR5" s="604"/>
      <c r="AS5" s="604"/>
      <c r="AT5" s="604"/>
      <c r="AU5" s="604"/>
      <c r="AV5" s="604"/>
      <c r="AW5" s="604"/>
      <c r="AX5" s="604"/>
      <c r="AY5" s="604"/>
      <c r="AZ5" s="604"/>
      <c r="BA5" s="604"/>
      <c r="BB5" s="604"/>
      <c r="BC5" s="604"/>
      <c r="BD5" s="604"/>
      <c r="BE5" s="604"/>
      <c r="BF5" s="605"/>
      <c r="BG5" s="617">
        <v>1366572</v>
      </c>
      <c r="BH5" s="618"/>
      <c r="BI5" s="618"/>
      <c r="BJ5" s="618"/>
      <c r="BK5" s="618"/>
      <c r="BL5" s="618"/>
      <c r="BM5" s="618"/>
      <c r="BN5" s="619"/>
      <c r="BO5" s="620">
        <v>99.6</v>
      </c>
      <c r="BP5" s="620"/>
      <c r="BQ5" s="620"/>
      <c r="BR5" s="620"/>
      <c r="BS5" s="621">
        <v>10378</v>
      </c>
      <c r="BT5" s="621"/>
      <c r="BU5" s="621"/>
      <c r="BV5" s="621"/>
      <c r="BW5" s="621"/>
      <c r="BX5" s="621"/>
      <c r="BY5" s="621"/>
      <c r="BZ5" s="621"/>
      <c r="CA5" s="621"/>
      <c r="CB5" s="625"/>
      <c r="CD5" s="599" t="s">
        <v>162</v>
      </c>
      <c r="CE5" s="600"/>
      <c r="CF5" s="600"/>
      <c r="CG5" s="600"/>
      <c r="CH5" s="600"/>
      <c r="CI5" s="600"/>
      <c r="CJ5" s="600"/>
      <c r="CK5" s="600"/>
      <c r="CL5" s="600"/>
      <c r="CM5" s="600"/>
      <c r="CN5" s="600"/>
      <c r="CO5" s="600"/>
      <c r="CP5" s="600"/>
      <c r="CQ5" s="601"/>
      <c r="CR5" s="599" t="s">
        <v>168</v>
      </c>
      <c r="CS5" s="600"/>
      <c r="CT5" s="600"/>
      <c r="CU5" s="600"/>
      <c r="CV5" s="600"/>
      <c r="CW5" s="600"/>
      <c r="CX5" s="600"/>
      <c r="CY5" s="601"/>
      <c r="CZ5" s="599" t="s">
        <v>160</v>
      </c>
      <c r="DA5" s="600"/>
      <c r="DB5" s="600"/>
      <c r="DC5" s="601"/>
      <c r="DD5" s="599" t="s">
        <v>169</v>
      </c>
      <c r="DE5" s="600"/>
      <c r="DF5" s="600"/>
      <c r="DG5" s="600"/>
      <c r="DH5" s="600"/>
      <c r="DI5" s="600"/>
      <c r="DJ5" s="600"/>
      <c r="DK5" s="600"/>
      <c r="DL5" s="600"/>
      <c r="DM5" s="600"/>
      <c r="DN5" s="600"/>
      <c r="DO5" s="600"/>
      <c r="DP5" s="601"/>
      <c r="DQ5" s="599" t="s">
        <v>170</v>
      </c>
      <c r="DR5" s="600"/>
      <c r="DS5" s="600"/>
      <c r="DT5" s="600"/>
      <c r="DU5" s="600"/>
      <c r="DV5" s="600"/>
      <c r="DW5" s="600"/>
      <c r="DX5" s="600"/>
      <c r="DY5" s="600"/>
      <c r="DZ5" s="600"/>
      <c r="EA5" s="600"/>
      <c r="EB5" s="600"/>
      <c r="EC5" s="601"/>
    </row>
    <row r="6" spans="2:143" ht="11.25" customHeight="1">
      <c r="B6" s="614" t="s">
        <v>171</v>
      </c>
      <c r="C6" s="615"/>
      <c r="D6" s="615"/>
      <c r="E6" s="615"/>
      <c r="F6" s="615"/>
      <c r="G6" s="615"/>
      <c r="H6" s="615"/>
      <c r="I6" s="615"/>
      <c r="J6" s="615"/>
      <c r="K6" s="615"/>
      <c r="L6" s="615"/>
      <c r="M6" s="615"/>
      <c r="N6" s="615"/>
      <c r="O6" s="615"/>
      <c r="P6" s="615"/>
      <c r="Q6" s="616"/>
      <c r="R6" s="617">
        <v>105337</v>
      </c>
      <c r="S6" s="618"/>
      <c r="T6" s="618"/>
      <c r="U6" s="618"/>
      <c r="V6" s="618"/>
      <c r="W6" s="618"/>
      <c r="X6" s="618"/>
      <c r="Y6" s="619"/>
      <c r="Z6" s="620">
        <v>0.7</v>
      </c>
      <c r="AA6" s="620"/>
      <c r="AB6" s="620"/>
      <c r="AC6" s="620"/>
      <c r="AD6" s="621">
        <v>105337</v>
      </c>
      <c r="AE6" s="621"/>
      <c r="AF6" s="621"/>
      <c r="AG6" s="621"/>
      <c r="AH6" s="621"/>
      <c r="AI6" s="621"/>
      <c r="AJ6" s="621"/>
      <c r="AK6" s="621"/>
      <c r="AL6" s="622">
        <v>1.2</v>
      </c>
      <c r="AM6" s="623"/>
      <c r="AN6" s="623"/>
      <c r="AO6" s="624"/>
      <c r="AP6" s="614" t="s">
        <v>172</v>
      </c>
      <c r="AQ6" s="615"/>
      <c r="AR6" s="615"/>
      <c r="AS6" s="615"/>
      <c r="AT6" s="615"/>
      <c r="AU6" s="615"/>
      <c r="AV6" s="615"/>
      <c r="AW6" s="615"/>
      <c r="AX6" s="615"/>
      <c r="AY6" s="615"/>
      <c r="AZ6" s="615"/>
      <c r="BA6" s="615"/>
      <c r="BB6" s="615"/>
      <c r="BC6" s="615"/>
      <c r="BD6" s="615"/>
      <c r="BE6" s="615"/>
      <c r="BF6" s="616"/>
      <c r="BG6" s="617">
        <v>1366572</v>
      </c>
      <c r="BH6" s="618"/>
      <c r="BI6" s="618"/>
      <c r="BJ6" s="618"/>
      <c r="BK6" s="618"/>
      <c r="BL6" s="618"/>
      <c r="BM6" s="618"/>
      <c r="BN6" s="619"/>
      <c r="BO6" s="620">
        <v>99.6</v>
      </c>
      <c r="BP6" s="620"/>
      <c r="BQ6" s="620"/>
      <c r="BR6" s="620"/>
      <c r="BS6" s="621">
        <v>10378</v>
      </c>
      <c r="BT6" s="621"/>
      <c r="BU6" s="621"/>
      <c r="BV6" s="621"/>
      <c r="BW6" s="621"/>
      <c r="BX6" s="621"/>
      <c r="BY6" s="621"/>
      <c r="BZ6" s="621"/>
      <c r="CA6" s="621"/>
      <c r="CB6" s="625"/>
      <c r="CD6" s="628" t="s">
        <v>173</v>
      </c>
      <c r="CE6" s="629"/>
      <c r="CF6" s="629"/>
      <c r="CG6" s="629"/>
      <c r="CH6" s="629"/>
      <c r="CI6" s="629"/>
      <c r="CJ6" s="629"/>
      <c r="CK6" s="629"/>
      <c r="CL6" s="629"/>
      <c r="CM6" s="629"/>
      <c r="CN6" s="629"/>
      <c r="CO6" s="629"/>
      <c r="CP6" s="629"/>
      <c r="CQ6" s="630"/>
      <c r="CR6" s="617">
        <v>91024</v>
      </c>
      <c r="CS6" s="618"/>
      <c r="CT6" s="618"/>
      <c r="CU6" s="618"/>
      <c r="CV6" s="618"/>
      <c r="CW6" s="618"/>
      <c r="CX6" s="618"/>
      <c r="CY6" s="619"/>
      <c r="CZ6" s="611">
        <v>0.7</v>
      </c>
      <c r="DA6" s="612"/>
      <c r="DB6" s="612"/>
      <c r="DC6" s="631"/>
      <c r="DD6" s="626" t="s">
        <v>69</v>
      </c>
      <c r="DE6" s="618"/>
      <c r="DF6" s="618"/>
      <c r="DG6" s="618"/>
      <c r="DH6" s="618"/>
      <c r="DI6" s="618"/>
      <c r="DJ6" s="618"/>
      <c r="DK6" s="618"/>
      <c r="DL6" s="618"/>
      <c r="DM6" s="618"/>
      <c r="DN6" s="618"/>
      <c r="DO6" s="618"/>
      <c r="DP6" s="619"/>
      <c r="DQ6" s="626">
        <v>91004</v>
      </c>
      <c r="DR6" s="618"/>
      <c r="DS6" s="618"/>
      <c r="DT6" s="618"/>
      <c r="DU6" s="618"/>
      <c r="DV6" s="618"/>
      <c r="DW6" s="618"/>
      <c r="DX6" s="618"/>
      <c r="DY6" s="618"/>
      <c r="DZ6" s="618"/>
      <c r="EA6" s="618"/>
      <c r="EB6" s="618"/>
      <c r="EC6" s="627"/>
    </row>
    <row r="7" spans="2:143" ht="11.25" customHeight="1">
      <c r="B7" s="614" t="s">
        <v>174</v>
      </c>
      <c r="C7" s="615"/>
      <c r="D7" s="615"/>
      <c r="E7" s="615"/>
      <c r="F7" s="615"/>
      <c r="G7" s="615"/>
      <c r="H7" s="615"/>
      <c r="I7" s="615"/>
      <c r="J7" s="615"/>
      <c r="K7" s="615"/>
      <c r="L7" s="615"/>
      <c r="M7" s="615"/>
      <c r="N7" s="615"/>
      <c r="O7" s="615"/>
      <c r="P7" s="615"/>
      <c r="Q7" s="616"/>
      <c r="R7" s="617">
        <v>3530</v>
      </c>
      <c r="S7" s="618"/>
      <c r="T7" s="618"/>
      <c r="U7" s="618"/>
      <c r="V7" s="618"/>
      <c r="W7" s="618"/>
      <c r="X7" s="618"/>
      <c r="Y7" s="619"/>
      <c r="Z7" s="620">
        <v>0</v>
      </c>
      <c r="AA7" s="620"/>
      <c r="AB7" s="620"/>
      <c r="AC7" s="620"/>
      <c r="AD7" s="621">
        <v>3530</v>
      </c>
      <c r="AE7" s="621"/>
      <c r="AF7" s="621"/>
      <c r="AG7" s="621"/>
      <c r="AH7" s="621"/>
      <c r="AI7" s="621"/>
      <c r="AJ7" s="621"/>
      <c r="AK7" s="621"/>
      <c r="AL7" s="622">
        <v>0</v>
      </c>
      <c r="AM7" s="623"/>
      <c r="AN7" s="623"/>
      <c r="AO7" s="624"/>
      <c r="AP7" s="614" t="s">
        <v>175</v>
      </c>
      <c r="AQ7" s="615"/>
      <c r="AR7" s="615"/>
      <c r="AS7" s="615"/>
      <c r="AT7" s="615"/>
      <c r="AU7" s="615"/>
      <c r="AV7" s="615"/>
      <c r="AW7" s="615"/>
      <c r="AX7" s="615"/>
      <c r="AY7" s="615"/>
      <c r="AZ7" s="615"/>
      <c r="BA7" s="615"/>
      <c r="BB7" s="615"/>
      <c r="BC7" s="615"/>
      <c r="BD7" s="615"/>
      <c r="BE7" s="615"/>
      <c r="BF7" s="616"/>
      <c r="BG7" s="617">
        <v>554061</v>
      </c>
      <c r="BH7" s="618"/>
      <c r="BI7" s="618"/>
      <c r="BJ7" s="618"/>
      <c r="BK7" s="618"/>
      <c r="BL7" s="618"/>
      <c r="BM7" s="618"/>
      <c r="BN7" s="619"/>
      <c r="BO7" s="620">
        <v>40.4</v>
      </c>
      <c r="BP7" s="620"/>
      <c r="BQ7" s="620"/>
      <c r="BR7" s="620"/>
      <c r="BS7" s="621">
        <v>10378</v>
      </c>
      <c r="BT7" s="621"/>
      <c r="BU7" s="621"/>
      <c r="BV7" s="621"/>
      <c r="BW7" s="621"/>
      <c r="BX7" s="621"/>
      <c r="BY7" s="621"/>
      <c r="BZ7" s="621"/>
      <c r="CA7" s="621"/>
      <c r="CB7" s="625"/>
      <c r="CD7" s="632" t="s">
        <v>176</v>
      </c>
      <c r="CE7" s="633"/>
      <c r="CF7" s="633"/>
      <c r="CG7" s="633"/>
      <c r="CH7" s="633"/>
      <c r="CI7" s="633"/>
      <c r="CJ7" s="633"/>
      <c r="CK7" s="633"/>
      <c r="CL7" s="633"/>
      <c r="CM7" s="633"/>
      <c r="CN7" s="633"/>
      <c r="CO7" s="633"/>
      <c r="CP7" s="633"/>
      <c r="CQ7" s="634"/>
      <c r="CR7" s="617">
        <v>1767800</v>
      </c>
      <c r="CS7" s="618"/>
      <c r="CT7" s="618"/>
      <c r="CU7" s="618"/>
      <c r="CV7" s="618"/>
      <c r="CW7" s="618"/>
      <c r="CX7" s="618"/>
      <c r="CY7" s="619"/>
      <c r="CZ7" s="620">
        <v>12.7</v>
      </c>
      <c r="DA7" s="620"/>
      <c r="DB7" s="620"/>
      <c r="DC7" s="620"/>
      <c r="DD7" s="626">
        <v>79319</v>
      </c>
      <c r="DE7" s="618"/>
      <c r="DF7" s="618"/>
      <c r="DG7" s="618"/>
      <c r="DH7" s="618"/>
      <c r="DI7" s="618"/>
      <c r="DJ7" s="618"/>
      <c r="DK7" s="618"/>
      <c r="DL7" s="618"/>
      <c r="DM7" s="618"/>
      <c r="DN7" s="618"/>
      <c r="DO7" s="618"/>
      <c r="DP7" s="619"/>
      <c r="DQ7" s="626">
        <v>1556294</v>
      </c>
      <c r="DR7" s="618"/>
      <c r="DS7" s="618"/>
      <c r="DT7" s="618"/>
      <c r="DU7" s="618"/>
      <c r="DV7" s="618"/>
      <c r="DW7" s="618"/>
      <c r="DX7" s="618"/>
      <c r="DY7" s="618"/>
      <c r="DZ7" s="618"/>
      <c r="EA7" s="618"/>
      <c r="EB7" s="618"/>
      <c r="EC7" s="627"/>
    </row>
    <row r="8" spans="2:143" ht="11.25" customHeight="1">
      <c r="B8" s="614" t="s">
        <v>177</v>
      </c>
      <c r="C8" s="615"/>
      <c r="D8" s="615"/>
      <c r="E8" s="615"/>
      <c r="F8" s="615"/>
      <c r="G8" s="615"/>
      <c r="H8" s="615"/>
      <c r="I8" s="615"/>
      <c r="J8" s="615"/>
      <c r="K8" s="615"/>
      <c r="L8" s="615"/>
      <c r="M8" s="615"/>
      <c r="N8" s="615"/>
      <c r="O8" s="615"/>
      <c r="P8" s="615"/>
      <c r="Q8" s="616"/>
      <c r="R8" s="617">
        <v>6476</v>
      </c>
      <c r="S8" s="618"/>
      <c r="T8" s="618"/>
      <c r="U8" s="618"/>
      <c r="V8" s="618"/>
      <c r="W8" s="618"/>
      <c r="X8" s="618"/>
      <c r="Y8" s="619"/>
      <c r="Z8" s="620">
        <v>0</v>
      </c>
      <c r="AA8" s="620"/>
      <c r="AB8" s="620"/>
      <c r="AC8" s="620"/>
      <c r="AD8" s="621">
        <v>6476</v>
      </c>
      <c r="AE8" s="621"/>
      <c r="AF8" s="621"/>
      <c r="AG8" s="621"/>
      <c r="AH8" s="621"/>
      <c r="AI8" s="621"/>
      <c r="AJ8" s="621"/>
      <c r="AK8" s="621"/>
      <c r="AL8" s="622">
        <v>0.1</v>
      </c>
      <c r="AM8" s="623"/>
      <c r="AN8" s="623"/>
      <c r="AO8" s="624"/>
      <c r="AP8" s="614" t="s">
        <v>178</v>
      </c>
      <c r="AQ8" s="615"/>
      <c r="AR8" s="615"/>
      <c r="AS8" s="615"/>
      <c r="AT8" s="615"/>
      <c r="AU8" s="615"/>
      <c r="AV8" s="615"/>
      <c r="AW8" s="615"/>
      <c r="AX8" s="615"/>
      <c r="AY8" s="615"/>
      <c r="AZ8" s="615"/>
      <c r="BA8" s="615"/>
      <c r="BB8" s="615"/>
      <c r="BC8" s="615"/>
      <c r="BD8" s="615"/>
      <c r="BE8" s="615"/>
      <c r="BF8" s="616"/>
      <c r="BG8" s="617">
        <v>24896</v>
      </c>
      <c r="BH8" s="618"/>
      <c r="BI8" s="618"/>
      <c r="BJ8" s="618"/>
      <c r="BK8" s="618"/>
      <c r="BL8" s="618"/>
      <c r="BM8" s="618"/>
      <c r="BN8" s="619"/>
      <c r="BO8" s="620">
        <v>1.8</v>
      </c>
      <c r="BP8" s="620"/>
      <c r="BQ8" s="620"/>
      <c r="BR8" s="620"/>
      <c r="BS8" s="626" t="s">
        <v>69</v>
      </c>
      <c r="BT8" s="618"/>
      <c r="BU8" s="618"/>
      <c r="BV8" s="618"/>
      <c r="BW8" s="618"/>
      <c r="BX8" s="618"/>
      <c r="BY8" s="618"/>
      <c r="BZ8" s="618"/>
      <c r="CA8" s="618"/>
      <c r="CB8" s="627"/>
      <c r="CD8" s="632" t="s">
        <v>179</v>
      </c>
      <c r="CE8" s="633"/>
      <c r="CF8" s="633"/>
      <c r="CG8" s="633"/>
      <c r="CH8" s="633"/>
      <c r="CI8" s="633"/>
      <c r="CJ8" s="633"/>
      <c r="CK8" s="633"/>
      <c r="CL8" s="633"/>
      <c r="CM8" s="633"/>
      <c r="CN8" s="633"/>
      <c r="CO8" s="633"/>
      <c r="CP8" s="633"/>
      <c r="CQ8" s="634"/>
      <c r="CR8" s="617">
        <v>3788717</v>
      </c>
      <c r="CS8" s="618"/>
      <c r="CT8" s="618"/>
      <c r="CU8" s="618"/>
      <c r="CV8" s="618"/>
      <c r="CW8" s="618"/>
      <c r="CX8" s="618"/>
      <c r="CY8" s="619"/>
      <c r="CZ8" s="620">
        <v>27.2</v>
      </c>
      <c r="DA8" s="620"/>
      <c r="DB8" s="620"/>
      <c r="DC8" s="620"/>
      <c r="DD8" s="626">
        <v>4102</v>
      </c>
      <c r="DE8" s="618"/>
      <c r="DF8" s="618"/>
      <c r="DG8" s="618"/>
      <c r="DH8" s="618"/>
      <c r="DI8" s="618"/>
      <c r="DJ8" s="618"/>
      <c r="DK8" s="618"/>
      <c r="DL8" s="618"/>
      <c r="DM8" s="618"/>
      <c r="DN8" s="618"/>
      <c r="DO8" s="618"/>
      <c r="DP8" s="619"/>
      <c r="DQ8" s="626">
        <v>2201350</v>
      </c>
      <c r="DR8" s="618"/>
      <c r="DS8" s="618"/>
      <c r="DT8" s="618"/>
      <c r="DU8" s="618"/>
      <c r="DV8" s="618"/>
      <c r="DW8" s="618"/>
      <c r="DX8" s="618"/>
      <c r="DY8" s="618"/>
      <c r="DZ8" s="618"/>
      <c r="EA8" s="618"/>
      <c r="EB8" s="618"/>
      <c r="EC8" s="627"/>
    </row>
    <row r="9" spans="2:143" ht="11.25" customHeight="1">
      <c r="B9" s="614" t="s">
        <v>180</v>
      </c>
      <c r="C9" s="615"/>
      <c r="D9" s="615"/>
      <c r="E9" s="615"/>
      <c r="F9" s="615"/>
      <c r="G9" s="615"/>
      <c r="H9" s="615"/>
      <c r="I9" s="615"/>
      <c r="J9" s="615"/>
      <c r="K9" s="615"/>
      <c r="L9" s="615"/>
      <c r="M9" s="615"/>
      <c r="N9" s="615"/>
      <c r="O9" s="615"/>
      <c r="P9" s="615"/>
      <c r="Q9" s="616"/>
      <c r="R9" s="617">
        <v>6858</v>
      </c>
      <c r="S9" s="618"/>
      <c r="T9" s="618"/>
      <c r="U9" s="618"/>
      <c r="V9" s="618"/>
      <c r="W9" s="618"/>
      <c r="X9" s="618"/>
      <c r="Y9" s="619"/>
      <c r="Z9" s="620">
        <v>0</v>
      </c>
      <c r="AA9" s="620"/>
      <c r="AB9" s="620"/>
      <c r="AC9" s="620"/>
      <c r="AD9" s="621">
        <v>6858</v>
      </c>
      <c r="AE9" s="621"/>
      <c r="AF9" s="621"/>
      <c r="AG9" s="621"/>
      <c r="AH9" s="621"/>
      <c r="AI9" s="621"/>
      <c r="AJ9" s="621"/>
      <c r="AK9" s="621"/>
      <c r="AL9" s="622">
        <v>0.1</v>
      </c>
      <c r="AM9" s="623"/>
      <c r="AN9" s="623"/>
      <c r="AO9" s="624"/>
      <c r="AP9" s="614" t="s">
        <v>181</v>
      </c>
      <c r="AQ9" s="615"/>
      <c r="AR9" s="615"/>
      <c r="AS9" s="615"/>
      <c r="AT9" s="615"/>
      <c r="AU9" s="615"/>
      <c r="AV9" s="615"/>
      <c r="AW9" s="615"/>
      <c r="AX9" s="615"/>
      <c r="AY9" s="615"/>
      <c r="AZ9" s="615"/>
      <c r="BA9" s="615"/>
      <c r="BB9" s="615"/>
      <c r="BC9" s="615"/>
      <c r="BD9" s="615"/>
      <c r="BE9" s="615"/>
      <c r="BF9" s="616"/>
      <c r="BG9" s="617">
        <v>460638</v>
      </c>
      <c r="BH9" s="618"/>
      <c r="BI9" s="618"/>
      <c r="BJ9" s="618"/>
      <c r="BK9" s="618"/>
      <c r="BL9" s="618"/>
      <c r="BM9" s="618"/>
      <c r="BN9" s="619"/>
      <c r="BO9" s="620">
        <v>33.6</v>
      </c>
      <c r="BP9" s="620"/>
      <c r="BQ9" s="620"/>
      <c r="BR9" s="620"/>
      <c r="BS9" s="626" t="s">
        <v>69</v>
      </c>
      <c r="BT9" s="618"/>
      <c r="BU9" s="618"/>
      <c r="BV9" s="618"/>
      <c r="BW9" s="618"/>
      <c r="BX9" s="618"/>
      <c r="BY9" s="618"/>
      <c r="BZ9" s="618"/>
      <c r="CA9" s="618"/>
      <c r="CB9" s="627"/>
      <c r="CD9" s="632" t="s">
        <v>182</v>
      </c>
      <c r="CE9" s="633"/>
      <c r="CF9" s="633"/>
      <c r="CG9" s="633"/>
      <c r="CH9" s="633"/>
      <c r="CI9" s="633"/>
      <c r="CJ9" s="633"/>
      <c r="CK9" s="633"/>
      <c r="CL9" s="633"/>
      <c r="CM9" s="633"/>
      <c r="CN9" s="633"/>
      <c r="CO9" s="633"/>
      <c r="CP9" s="633"/>
      <c r="CQ9" s="634"/>
      <c r="CR9" s="617">
        <v>2353946</v>
      </c>
      <c r="CS9" s="618"/>
      <c r="CT9" s="618"/>
      <c r="CU9" s="618"/>
      <c r="CV9" s="618"/>
      <c r="CW9" s="618"/>
      <c r="CX9" s="618"/>
      <c r="CY9" s="619"/>
      <c r="CZ9" s="620">
        <v>16.899999999999999</v>
      </c>
      <c r="DA9" s="620"/>
      <c r="DB9" s="620"/>
      <c r="DC9" s="620"/>
      <c r="DD9" s="626">
        <v>75504</v>
      </c>
      <c r="DE9" s="618"/>
      <c r="DF9" s="618"/>
      <c r="DG9" s="618"/>
      <c r="DH9" s="618"/>
      <c r="DI9" s="618"/>
      <c r="DJ9" s="618"/>
      <c r="DK9" s="618"/>
      <c r="DL9" s="618"/>
      <c r="DM9" s="618"/>
      <c r="DN9" s="618"/>
      <c r="DO9" s="618"/>
      <c r="DP9" s="619"/>
      <c r="DQ9" s="626">
        <v>2210804</v>
      </c>
      <c r="DR9" s="618"/>
      <c r="DS9" s="618"/>
      <c r="DT9" s="618"/>
      <c r="DU9" s="618"/>
      <c r="DV9" s="618"/>
      <c r="DW9" s="618"/>
      <c r="DX9" s="618"/>
      <c r="DY9" s="618"/>
      <c r="DZ9" s="618"/>
      <c r="EA9" s="618"/>
      <c r="EB9" s="618"/>
      <c r="EC9" s="627"/>
    </row>
    <row r="10" spans="2:143" ht="11.25" customHeight="1">
      <c r="B10" s="614" t="s">
        <v>183</v>
      </c>
      <c r="C10" s="615"/>
      <c r="D10" s="615"/>
      <c r="E10" s="615"/>
      <c r="F10" s="615"/>
      <c r="G10" s="615"/>
      <c r="H10" s="615"/>
      <c r="I10" s="615"/>
      <c r="J10" s="615"/>
      <c r="K10" s="615"/>
      <c r="L10" s="615"/>
      <c r="M10" s="615"/>
      <c r="N10" s="615"/>
      <c r="O10" s="615"/>
      <c r="P10" s="615"/>
      <c r="Q10" s="616"/>
      <c r="R10" s="617" t="s">
        <v>69</v>
      </c>
      <c r="S10" s="618"/>
      <c r="T10" s="618"/>
      <c r="U10" s="618"/>
      <c r="V10" s="618"/>
      <c r="W10" s="618"/>
      <c r="X10" s="618"/>
      <c r="Y10" s="619"/>
      <c r="Z10" s="620" t="s">
        <v>69</v>
      </c>
      <c r="AA10" s="620"/>
      <c r="AB10" s="620"/>
      <c r="AC10" s="620"/>
      <c r="AD10" s="621" t="s">
        <v>69</v>
      </c>
      <c r="AE10" s="621"/>
      <c r="AF10" s="621"/>
      <c r="AG10" s="621"/>
      <c r="AH10" s="621"/>
      <c r="AI10" s="621"/>
      <c r="AJ10" s="621"/>
      <c r="AK10" s="621"/>
      <c r="AL10" s="622" t="s">
        <v>69</v>
      </c>
      <c r="AM10" s="623"/>
      <c r="AN10" s="623"/>
      <c r="AO10" s="624"/>
      <c r="AP10" s="614" t="s">
        <v>184</v>
      </c>
      <c r="AQ10" s="615"/>
      <c r="AR10" s="615"/>
      <c r="AS10" s="615"/>
      <c r="AT10" s="615"/>
      <c r="AU10" s="615"/>
      <c r="AV10" s="615"/>
      <c r="AW10" s="615"/>
      <c r="AX10" s="615"/>
      <c r="AY10" s="615"/>
      <c r="AZ10" s="615"/>
      <c r="BA10" s="615"/>
      <c r="BB10" s="615"/>
      <c r="BC10" s="615"/>
      <c r="BD10" s="615"/>
      <c r="BE10" s="615"/>
      <c r="BF10" s="616"/>
      <c r="BG10" s="617">
        <v>26673</v>
      </c>
      <c r="BH10" s="618"/>
      <c r="BI10" s="618"/>
      <c r="BJ10" s="618"/>
      <c r="BK10" s="618"/>
      <c r="BL10" s="618"/>
      <c r="BM10" s="618"/>
      <c r="BN10" s="619"/>
      <c r="BO10" s="620">
        <v>1.9</v>
      </c>
      <c r="BP10" s="620"/>
      <c r="BQ10" s="620"/>
      <c r="BR10" s="620"/>
      <c r="BS10" s="626" t="s">
        <v>69</v>
      </c>
      <c r="BT10" s="618"/>
      <c r="BU10" s="618"/>
      <c r="BV10" s="618"/>
      <c r="BW10" s="618"/>
      <c r="BX10" s="618"/>
      <c r="BY10" s="618"/>
      <c r="BZ10" s="618"/>
      <c r="CA10" s="618"/>
      <c r="CB10" s="627"/>
      <c r="CD10" s="632" t="s">
        <v>185</v>
      </c>
      <c r="CE10" s="633"/>
      <c r="CF10" s="633"/>
      <c r="CG10" s="633"/>
      <c r="CH10" s="633"/>
      <c r="CI10" s="633"/>
      <c r="CJ10" s="633"/>
      <c r="CK10" s="633"/>
      <c r="CL10" s="633"/>
      <c r="CM10" s="633"/>
      <c r="CN10" s="633"/>
      <c r="CO10" s="633"/>
      <c r="CP10" s="633"/>
      <c r="CQ10" s="634"/>
      <c r="CR10" s="617" t="s">
        <v>69</v>
      </c>
      <c r="CS10" s="618"/>
      <c r="CT10" s="618"/>
      <c r="CU10" s="618"/>
      <c r="CV10" s="618"/>
      <c r="CW10" s="618"/>
      <c r="CX10" s="618"/>
      <c r="CY10" s="619"/>
      <c r="CZ10" s="620" t="s">
        <v>69</v>
      </c>
      <c r="DA10" s="620"/>
      <c r="DB10" s="620"/>
      <c r="DC10" s="620"/>
      <c r="DD10" s="626" t="s">
        <v>69</v>
      </c>
      <c r="DE10" s="618"/>
      <c r="DF10" s="618"/>
      <c r="DG10" s="618"/>
      <c r="DH10" s="618"/>
      <c r="DI10" s="618"/>
      <c r="DJ10" s="618"/>
      <c r="DK10" s="618"/>
      <c r="DL10" s="618"/>
      <c r="DM10" s="618"/>
      <c r="DN10" s="618"/>
      <c r="DO10" s="618"/>
      <c r="DP10" s="619"/>
      <c r="DQ10" s="626" t="s">
        <v>69</v>
      </c>
      <c r="DR10" s="618"/>
      <c r="DS10" s="618"/>
      <c r="DT10" s="618"/>
      <c r="DU10" s="618"/>
      <c r="DV10" s="618"/>
      <c r="DW10" s="618"/>
      <c r="DX10" s="618"/>
      <c r="DY10" s="618"/>
      <c r="DZ10" s="618"/>
      <c r="EA10" s="618"/>
      <c r="EB10" s="618"/>
      <c r="EC10" s="627"/>
    </row>
    <row r="11" spans="2:143" ht="11.25" customHeight="1">
      <c r="B11" s="614" t="s">
        <v>186</v>
      </c>
      <c r="C11" s="615"/>
      <c r="D11" s="615"/>
      <c r="E11" s="615"/>
      <c r="F11" s="615"/>
      <c r="G11" s="615"/>
      <c r="H11" s="615"/>
      <c r="I11" s="615"/>
      <c r="J11" s="615"/>
      <c r="K11" s="615"/>
      <c r="L11" s="615"/>
      <c r="M11" s="615"/>
      <c r="N11" s="615"/>
      <c r="O11" s="615"/>
      <c r="P11" s="615"/>
      <c r="Q11" s="616"/>
      <c r="R11" s="617" t="s">
        <v>69</v>
      </c>
      <c r="S11" s="618"/>
      <c r="T11" s="618"/>
      <c r="U11" s="618"/>
      <c r="V11" s="618"/>
      <c r="W11" s="618"/>
      <c r="X11" s="618"/>
      <c r="Y11" s="619"/>
      <c r="Z11" s="620" t="s">
        <v>69</v>
      </c>
      <c r="AA11" s="620"/>
      <c r="AB11" s="620"/>
      <c r="AC11" s="620"/>
      <c r="AD11" s="621" t="s">
        <v>69</v>
      </c>
      <c r="AE11" s="621"/>
      <c r="AF11" s="621"/>
      <c r="AG11" s="621"/>
      <c r="AH11" s="621"/>
      <c r="AI11" s="621"/>
      <c r="AJ11" s="621"/>
      <c r="AK11" s="621"/>
      <c r="AL11" s="622" t="s">
        <v>69</v>
      </c>
      <c r="AM11" s="623"/>
      <c r="AN11" s="623"/>
      <c r="AO11" s="624"/>
      <c r="AP11" s="614" t="s">
        <v>187</v>
      </c>
      <c r="AQ11" s="615"/>
      <c r="AR11" s="615"/>
      <c r="AS11" s="615"/>
      <c r="AT11" s="615"/>
      <c r="AU11" s="615"/>
      <c r="AV11" s="615"/>
      <c r="AW11" s="615"/>
      <c r="AX11" s="615"/>
      <c r="AY11" s="615"/>
      <c r="AZ11" s="615"/>
      <c r="BA11" s="615"/>
      <c r="BB11" s="615"/>
      <c r="BC11" s="615"/>
      <c r="BD11" s="615"/>
      <c r="BE11" s="615"/>
      <c r="BF11" s="616"/>
      <c r="BG11" s="617">
        <v>41854</v>
      </c>
      <c r="BH11" s="618"/>
      <c r="BI11" s="618"/>
      <c r="BJ11" s="618"/>
      <c r="BK11" s="618"/>
      <c r="BL11" s="618"/>
      <c r="BM11" s="618"/>
      <c r="BN11" s="619"/>
      <c r="BO11" s="620">
        <v>3.1</v>
      </c>
      <c r="BP11" s="620"/>
      <c r="BQ11" s="620"/>
      <c r="BR11" s="620"/>
      <c r="BS11" s="626">
        <v>10378</v>
      </c>
      <c r="BT11" s="618"/>
      <c r="BU11" s="618"/>
      <c r="BV11" s="618"/>
      <c r="BW11" s="618"/>
      <c r="BX11" s="618"/>
      <c r="BY11" s="618"/>
      <c r="BZ11" s="618"/>
      <c r="CA11" s="618"/>
      <c r="CB11" s="627"/>
      <c r="CD11" s="632" t="s">
        <v>188</v>
      </c>
      <c r="CE11" s="633"/>
      <c r="CF11" s="633"/>
      <c r="CG11" s="633"/>
      <c r="CH11" s="633"/>
      <c r="CI11" s="633"/>
      <c r="CJ11" s="633"/>
      <c r="CK11" s="633"/>
      <c r="CL11" s="633"/>
      <c r="CM11" s="633"/>
      <c r="CN11" s="633"/>
      <c r="CO11" s="633"/>
      <c r="CP11" s="633"/>
      <c r="CQ11" s="634"/>
      <c r="CR11" s="617">
        <v>1035851</v>
      </c>
      <c r="CS11" s="618"/>
      <c r="CT11" s="618"/>
      <c r="CU11" s="618"/>
      <c r="CV11" s="618"/>
      <c r="CW11" s="618"/>
      <c r="CX11" s="618"/>
      <c r="CY11" s="619"/>
      <c r="CZ11" s="620">
        <v>7.4</v>
      </c>
      <c r="DA11" s="620"/>
      <c r="DB11" s="620"/>
      <c r="DC11" s="620"/>
      <c r="DD11" s="626">
        <v>407811</v>
      </c>
      <c r="DE11" s="618"/>
      <c r="DF11" s="618"/>
      <c r="DG11" s="618"/>
      <c r="DH11" s="618"/>
      <c r="DI11" s="618"/>
      <c r="DJ11" s="618"/>
      <c r="DK11" s="618"/>
      <c r="DL11" s="618"/>
      <c r="DM11" s="618"/>
      <c r="DN11" s="618"/>
      <c r="DO11" s="618"/>
      <c r="DP11" s="619"/>
      <c r="DQ11" s="626">
        <v>638678</v>
      </c>
      <c r="DR11" s="618"/>
      <c r="DS11" s="618"/>
      <c r="DT11" s="618"/>
      <c r="DU11" s="618"/>
      <c r="DV11" s="618"/>
      <c r="DW11" s="618"/>
      <c r="DX11" s="618"/>
      <c r="DY11" s="618"/>
      <c r="DZ11" s="618"/>
      <c r="EA11" s="618"/>
      <c r="EB11" s="618"/>
      <c r="EC11" s="627"/>
    </row>
    <row r="12" spans="2:143" ht="11.25" customHeight="1">
      <c r="B12" s="614" t="s">
        <v>189</v>
      </c>
      <c r="C12" s="615"/>
      <c r="D12" s="615"/>
      <c r="E12" s="615"/>
      <c r="F12" s="615"/>
      <c r="G12" s="615"/>
      <c r="H12" s="615"/>
      <c r="I12" s="615"/>
      <c r="J12" s="615"/>
      <c r="K12" s="615"/>
      <c r="L12" s="615"/>
      <c r="M12" s="615"/>
      <c r="N12" s="615"/>
      <c r="O12" s="615"/>
      <c r="P12" s="615"/>
      <c r="Q12" s="616"/>
      <c r="R12" s="617">
        <v>275408</v>
      </c>
      <c r="S12" s="618"/>
      <c r="T12" s="618"/>
      <c r="U12" s="618"/>
      <c r="V12" s="618"/>
      <c r="W12" s="618"/>
      <c r="X12" s="618"/>
      <c r="Y12" s="619"/>
      <c r="Z12" s="620">
        <v>1.9</v>
      </c>
      <c r="AA12" s="620"/>
      <c r="AB12" s="620"/>
      <c r="AC12" s="620"/>
      <c r="AD12" s="621">
        <v>275408</v>
      </c>
      <c r="AE12" s="621"/>
      <c r="AF12" s="621"/>
      <c r="AG12" s="621"/>
      <c r="AH12" s="621"/>
      <c r="AI12" s="621"/>
      <c r="AJ12" s="621"/>
      <c r="AK12" s="621"/>
      <c r="AL12" s="622">
        <v>3.1</v>
      </c>
      <c r="AM12" s="623"/>
      <c r="AN12" s="623"/>
      <c r="AO12" s="624"/>
      <c r="AP12" s="614" t="s">
        <v>190</v>
      </c>
      <c r="AQ12" s="615"/>
      <c r="AR12" s="615"/>
      <c r="AS12" s="615"/>
      <c r="AT12" s="615"/>
      <c r="AU12" s="615"/>
      <c r="AV12" s="615"/>
      <c r="AW12" s="615"/>
      <c r="AX12" s="615"/>
      <c r="AY12" s="615"/>
      <c r="AZ12" s="615"/>
      <c r="BA12" s="615"/>
      <c r="BB12" s="615"/>
      <c r="BC12" s="615"/>
      <c r="BD12" s="615"/>
      <c r="BE12" s="615"/>
      <c r="BF12" s="616"/>
      <c r="BG12" s="617">
        <v>679046</v>
      </c>
      <c r="BH12" s="618"/>
      <c r="BI12" s="618"/>
      <c r="BJ12" s="618"/>
      <c r="BK12" s="618"/>
      <c r="BL12" s="618"/>
      <c r="BM12" s="618"/>
      <c r="BN12" s="619"/>
      <c r="BO12" s="620">
        <v>49.5</v>
      </c>
      <c r="BP12" s="620"/>
      <c r="BQ12" s="620"/>
      <c r="BR12" s="620"/>
      <c r="BS12" s="626" t="s">
        <v>69</v>
      </c>
      <c r="BT12" s="618"/>
      <c r="BU12" s="618"/>
      <c r="BV12" s="618"/>
      <c r="BW12" s="618"/>
      <c r="BX12" s="618"/>
      <c r="BY12" s="618"/>
      <c r="BZ12" s="618"/>
      <c r="CA12" s="618"/>
      <c r="CB12" s="627"/>
      <c r="CD12" s="632" t="s">
        <v>191</v>
      </c>
      <c r="CE12" s="633"/>
      <c r="CF12" s="633"/>
      <c r="CG12" s="633"/>
      <c r="CH12" s="633"/>
      <c r="CI12" s="633"/>
      <c r="CJ12" s="633"/>
      <c r="CK12" s="633"/>
      <c r="CL12" s="633"/>
      <c r="CM12" s="633"/>
      <c r="CN12" s="633"/>
      <c r="CO12" s="633"/>
      <c r="CP12" s="633"/>
      <c r="CQ12" s="634"/>
      <c r="CR12" s="617">
        <v>456118</v>
      </c>
      <c r="CS12" s="618"/>
      <c r="CT12" s="618"/>
      <c r="CU12" s="618"/>
      <c r="CV12" s="618"/>
      <c r="CW12" s="618"/>
      <c r="CX12" s="618"/>
      <c r="CY12" s="619"/>
      <c r="CZ12" s="620">
        <v>3.3</v>
      </c>
      <c r="DA12" s="620"/>
      <c r="DB12" s="620"/>
      <c r="DC12" s="620"/>
      <c r="DD12" s="626">
        <v>128895</v>
      </c>
      <c r="DE12" s="618"/>
      <c r="DF12" s="618"/>
      <c r="DG12" s="618"/>
      <c r="DH12" s="618"/>
      <c r="DI12" s="618"/>
      <c r="DJ12" s="618"/>
      <c r="DK12" s="618"/>
      <c r="DL12" s="618"/>
      <c r="DM12" s="618"/>
      <c r="DN12" s="618"/>
      <c r="DO12" s="618"/>
      <c r="DP12" s="619"/>
      <c r="DQ12" s="626">
        <v>230136</v>
      </c>
      <c r="DR12" s="618"/>
      <c r="DS12" s="618"/>
      <c r="DT12" s="618"/>
      <c r="DU12" s="618"/>
      <c r="DV12" s="618"/>
      <c r="DW12" s="618"/>
      <c r="DX12" s="618"/>
      <c r="DY12" s="618"/>
      <c r="DZ12" s="618"/>
      <c r="EA12" s="618"/>
      <c r="EB12" s="618"/>
      <c r="EC12" s="627"/>
    </row>
    <row r="13" spans="2:143" ht="11.25" customHeight="1">
      <c r="B13" s="614" t="s">
        <v>192</v>
      </c>
      <c r="C13" s="615"/>
      <c r="D13" s="615"/>
      <c r="E13" s="615"/>
      <c r="F13" s="615"/>
      <c r="G13" s="615"/>
      <c r="H13" s="615"/>
      <c r="I13" s="615"/>
      <c r="J13" s="615"/>
      <c r="K13" s="615"/>
      <c r="L13" s="615"/>
      <c r="M13" s="615"/>
      <c r="N13" s="615"/>
      <c r="O13" s="615"/>
      <c r="P13" s="615"/>
      <c r="Q13" s="616"/>
      <c r="R13" s="617" t="s">
        <v>69</v>
      </c>
      <c r="S13" s="618"/>
      <c r="T13" s="618"/>
      <c r="U13" s="618"/>
      <c r="V13" s="618"/>
      <c r="W13" s="618"/>
      <c r="X13" s="618"/>
      <c r="Y13" s="619"/>
      <c r="Z13" s="620" t="s">
        <v>69</v>
      </c>
      <c r="AA13" s="620"/>
      <c r="AB13" s="620"/>
      <c r="AC13" s="620"/>
      <c r="AD13" s="621" t="s">
        <v>69</v>
      </c>
      <c r="AE13" s="621"/>
      <c r="AF13" s="621"/>
      <c r="AG13" s="621"/>
      <c r="AH13" s="621"/>
      <c r="AI13" s="621"/>
      <c r="AJ13" s="621"/>
      <c r="AK13" s="621"/>
      <c r="AL13" s="622" t="s">
        <v>69</v>
      </c>
      <c r="AM13" s="623"/>
      <c r="AN13" s="623"/>
      <c r="AO13" s="624"/>
      <c r="AP13" s="614" t="s">
        <v>193</v>
      </c>
      <c r="AQ13" s="615"/>
      <c r="AR13" s="615"/>
      <c r="AS13" s="615"/>
      <c r="AT13" s="615"/>
      <c r="AU13" s="615"/>
      <c r="AV13" s="615"/>
      <c r="AW13" s="615"/>
      <c r="AX13" s="615"/>
      <c r="AY13" s="615"/>
      <c r="AZ13" s="615"/>
      <c r="BA13" s="615"/>
      <c r="BB13" s="615"/>
      <c r="BC13" s="615"/>
      <c r="BD13" s="615"/>
      <c r="BE13" s="615"/>
      <c r="BF13" s="616"/>
      <c r="BG13" s="617">
        <v>678039</v>
      </c>
      <c r="BH13" s="618"/>
      <c r="BI13" s="618"/>
      <c r="BJ13" s="618"/>
      <c r="BK13" s="618"/>
      <c r="BL13" s="618"/>
      <c r="BM13" s="618"/>
      <c r="BN13" s="619"/>
      <c r="BO13" s="620">
        <v>49.4</v>
      </c>
      <c r="BP13" s="620"/>
      <c r="BQ13" s="620"/>
      <c r="BR13" s="620"/>
      <c r="BS13" s="626" t="s">
        <v>69</v>
      </c>
      <c r="BT13" s="618"/>
      <c r="BU13" s="618"/>
      <c r="BV13" s="618"/>
      <c r="BW13" s="618"/>
      <c r="BX13" s="618"/>
      <c r="BY13" s="618"/>
      <c r="BZ13" s="618"/>
      <c r="CA13" s="618"/>
      <c r="CB13" s="627"/>
      <c r="CD13" s="632" t="s">
        <v>194</v>
      </c>
      <c r="CE13" s="633"/>
      <c r="CF13" s="633"/>
      <c r="CG13" s="633"/>
      <c r="CH13" s="633"/>
      <c r="CI13" s="633"/>
      <c r="CJ13" s="633"/>
      <c r="CK13" s="633"/>
      <c r="CL13" s="633"/>
      <c r="CM13" s="633"/>
      <c r="CN13" s="633"/>
      <c r="CO13" s="633"/>
      <c r="CP13" s="633"/>
      <c r="CQ13" s="634"/>
      <c r="CR13" s="617">
        <v>758910</v>
      </c>
      <c r="CS13" s="618"/>
      <c r="CT13" s="618"/>
      <c r="CU13" s="618"/>
      <c r="CV13" s="618"/>
      <c r="CW13" s="618"/>
      <c r="CX13" s="618"/>
      <c r="CY13" s="619"/>
      <c r="CZ13" s="620">
        <v>5.5</v>
      </c>
      <c r="DA13" s="620"/>
      <c r="DB13" s="620"/>
      <c r="DC13" s="620"/>
      <c r="DD13" s="626">
        <v>351272</v>
      </c>
      <c r="DE13" s="618"/>
      <c r="DF13" s="618"/>
      <c r="DG13" s="618"/>
      <c r="DH13" s="618"/>
      <c r="DI13" s="618"/>
      <c r="DJ13" s="618"/>
      <c r="DK13" s="618"/>
      <c r="DL13" s="618"/>
      <c r="DM13" s="618"/>
      <c r="DN13" s="618"/>
      <c r="DO13" s="618"/>
      <c r="DP13" s="619"/>
      <c r="DQ13" s="626">
        <v>513249</v>
      </c>
      <c r="DR13" s="618"/>
      <c r="DS13" s="618"/>
      <c r="DT13" s="618"/>
      <c r="DU13" s="618"/>
      <c r="DV13" s="618"/>
      <c r="DW13" s="618"/>
      <c r="DX13" s="618"/>
      <c r="DY13" s="618"/>
      <c r="DZ13" s="618"/>
      <c r="EA13" s="618"/>
      <c r="EB13" s="618"/>
      <c r="EC13" s="627"/>
    </row>
    <row r="14" spans="2:143" ht="11.25" customHeight="1">
      <c r="B14" s="614" t="s">
        <v>195</v>
      </c>
      <c r="C14" s="615"/>
      <c r="D14" s="615"/>
      <c r="E14" s="615"/>
      <c r="F14" s="615"/>
      <c r="G14" s="615"/>
      <c r="H14" s="615"/>
      <c r="I14" s="615"/>
      <c r="J14" s="615"/>
      <c r="K14" s="615"/>
      <c r="L14" s="615"/>
      <c r="M14" s="615"/>
      <c r="N14" s="615"/>
      <c r="O14" s="615"/>
      <c r="P14" s="615"/>
      <c r="Q14" s="616"/>
      <c r="R14" s="617" t="s">
        <v>69</v>
      </c>
      <c r="S14" s="618"/>
      <c r="T14" s="618"/>
      <c r="U14" s="618"/>
      <c r="V14" s="618"/>
      <c r="W14" s="618"/>
      <c r="X14" s="618"/>
      <c r="Y14" s="619"/>
      <c r="Z14" s="620" t="s">
        <v>69</v>
      </c>
      <c r="AA14" s="620"/>
      <c r="AB14" s="620"/>
      <c r="AC14" s="620"/>
      <c r="AD14" s="621" t="s">
        <v>69</v>
      </c>
      <c r="AE14" s="621"/>
      <c r="AF14" s="621"/>
      <c r="AG14" s="621"/>
      <c r="AH14" s="621"/>
      <c r="AI14" s="621"/>
      <c r="AJ14" s="621"/>
      <c r="AK14" s="621"/>
      <c r="AL14" s="622" t="s">
        <v>69</v>
      </c>
      <c r="AM14" s="623"/>
      <c r="AN14" s="623"/>
      <c r="AO14" s="624"/>
      <c r="AP14" s="614" t="s">
        <v>196</v>
      </c>
      <c r="AQ14" s="615"/>
      <c r="AR14" s="615"/>
      <c r="AS14" s="615"/>
      <c r="AT14" s="615"/>
      <c r="AU14" s="615"/>
      <c r="AV14" s="615"/>
      <c r="AW14" s="615"/>
      <c r="AX14" s="615"/>
      <c r="AY14" s="615"/>
      <c r="AZ14" s="615"/>
      <c r="BA14" s="615"/>
      <c r="BB14" s="615"/>
      <c r="BC14" s="615"/>
      <c r="BD14" s="615"/>
      <c r="BE14" s="615"/>
      <c r="BF14" s="616"/>
      <c r="BG14" s="617">
        <v>54943</v>
      </c>
      <c r="BH14" s="618"/>
      <c r="BI14" s="618"/>
      <c r="BJ14" s="618"/>
      <c r="BK14" s="618"/>
      <c r="BL14" s="618"/>
      <c r="BM14" s="618"/>
      <c r="BN14" s="619"/>
      <c r="BO14" s="620">
        <v>4</v>
      </c>
      <c r="BP14" s="620"/>
      <c r="BQ14" s="620"/>
      <c r="BR14" s="620"/>
      <c r="BS14" s="626" t="s">
        <v>69</v>
      </c>
      <c r="BT14" s="618"/>
      <c r="BU14" s="618"/>
      <c r="BV14" s="618"/>
      <c r="BW14" s="618"/>
      <c r="BX14" s="618"/>
      <c r="BY14" s="618"/>
      <c r="BZ14" s="618"/>
      <c r="CA14" s="618"/>
      <c r="CB14" s="627"/>
      <c r="CD14" s="632" t="s">
        <v>197</v>
      </c>
      <c r="CE14" s="633"/>
      <c r="CF14" s="633"/>
      <c r="CG14" s="633"/>
      <c r="CH14" s="633"/>
      <c r="CI14" s="633"/>
      <c r="CJ14" s="633"/>
      <c r="CK14" s="633"/>
      <c r="CL14" s="633"/>
      <c r="CM14" s="633"/>
      <c r="CN14" s="633"/>
      <c r="CO14" s="633"/>
      <c r="CP14" s="633"/>
      <c r="CQ14" s="634"/>
      <c r="CR14" s="617">
        <v>455498</v>
      </c>
      <c r="CS14" s="618"/>
      <c r="CT14" s="618"/>
      <c r="CU14" s="618"/>
      <c r="CV14" s="618"/>
      <c r="CW14" s="618"/>
      <c r="CX14" s="618"/>
      <c r="CY14" s="619"/>
      <c r="CZ14" s="620">
        <v>3.3</v>
      </c>
      <c r="DA14" s="620"/>
      <c r="DB14" s="620"/>
      <c r="DC14" s="620"/>
      <c r="DD14" s="626">
        <v>13721</v>
      </c>
      <c r="DE14" s="618"/>
      <c r="DF14" s="618"/>
      <c r="DG14" s="618"/>
      <c r="DH14" s="618"/>
      <c r="DI14" s="618"/>
      <c r="DJ14" s="618"/>
      <c r="DK14" s="618"/>
      <c r="DL14" s="618"/>
      <c r="DM14" s="618"/>
      <c r="DN14" s="618"/>
      <c r="DO14" s="618"/>
      <c r="DP14" s="619"/>
      <c r="DQ14" s="626">
        <v>413206</v>
      </c>
      <c r="DR14" s="618"/>
      <c r="DS14" s="618"/>
      <c r="DT14" s="618"/>
      <c r="DU14" s="618"/>
      <c r="DV14" s="618"/>
      <c r="DW14" s="618"/>
      <c r="DX14" s="618"/>
      <c r="DY14" s="618"/>
      <c r="DZ14" s="618"/>
      <c r="EA14" s="618"/>
      <c r="EB14" s="618"/>
      <c r="EC14" s="627"/>
    </row>
    <row r="15" spans="2:143" ht="11.25" customHeight="1">
      <c r="B15" s="614" t="s">
        <v>198</v>
      </c>
      <c r="C15" s="615"/>
      <c r="D15" s="615"/>
      <c r="E15" s="615"/>
      <c r="F15" s="615"/>
      <c r="G15" s="615"/>
      <c r="H15" s="615"/>
      <c r="I15" s="615"/>
      <c r="J15" s="615"/>
      <c r="K15" s="615"/>
      <c r="L15" s="615"/>
      <c r="M15" s="615"/>
      <c r="N15" s="615"/>
      <c r="O15" s="615"/>
      <c r="P15" s="615"/>
      <c r="Q15" s="616"/>
      <c r="R15" s="617">
        <v>34193</v>
      </c>
      <c r="S15" s="618"/>
      <c r="T15" s="618"/>
      <c r="U15" s="618"/>
      <c r="V15" s="618"/>
      <c r="W15" s="618"/>
      <c r="X15" s="618"/>
      <c r="Y15" s="619"/>
      <c r="Z15" s="620">
        <v>0.2</v>
      </c>
      <c r="AA15" s="620"/>
      <c r="AB15" s="620"/>
      <c r="AC15" s="620"/>
      <c r="AD15" s="621">
        <v>34193</v>
      </c>
      <c r="AE15" s="621"/>
      <c r="AF15" s="621"/>
      <c r="AG15" s="621"/>
      <c r="AH15" s="621"/>
      <c r="AI15" s="621"/>
      <c r="AJ15" s="621"/>
      <c r="AK15" s="621"/>
      <c r="AL15" s="622">
        <v>0.4</v>
      </c>
      <c r="AM15" s="623"/>
      <c r="AN15" s="623"/>
      <c r="AO15" s="624"/>
      <c r="AP15" s="614" t="s">
        <v>199</v>
      </c>
      <c r="AQ15" s="615"/>
      <c r="AR15" s="615"/>
      <c r="AS15" s="615"/>
      <c r="AT15" s="615"/>
      <c r="AU15" s="615"/>
      <c r="AV15" s="615"/>
      <c r="AW15" s="615"/>
      <c r="AX15" s="615"/>
      <c r="AY15" s="615"/>
      <c r="AZ15" s="615"/>
      <c r="BA15" s="615"/>
      <c r="BB15" s="615"/>
      <c r="BC15" s="615"/>
      <c r="BD15" s="615"/>
      <c r="BE15" s="615"/>
      <c r="BF15" s="616"/>
      <c r="BG15" s="617">
        <v>78522</v>
      </c>
      <c r="BH15" s="618"/>
      <c r="BI15" s="618"/>
      <c r="BJ15" s="618"/>
      <c r="BK15" s="618"/>
      <c r="BL15" s="618"/>
      <c r="BM15" s="618"/>
      <c r="BN15" s="619"/>
      <c r="BO15" s="620">
        <v>5.7</v>
      </c>
      <c r="BP15" s="620"/>
      <c r="BQ15" s="620"/>
      <c r="BR15" s="620"/>
      <c r="BS15" s="626" t="s">
        <v>69</v>
      </c>
      <c r="BT15" s="618"/>
      <c r="BU15" s="618"/>
      <c r="BV15" s="618"/>
      <c r="BW15" s="618"/>
      <c r="BX15" s="618"/>
      <c r="BY15" s="618"/>
      <c r="BZ15" s="618"/>
      <c r="CA15" s="618"/>
      <c r="CB15" s="627"/>
      <c r="CD15" s="632" t="s">
        <v>200</v>
      </c>
      <c r="CE15" s="633"/>
      <c r="CF15" s="633"/>
      <c r="CG15" s="633"/>
      <c r="CH15" s="633"/>
      <c r="CI15" s="633"/>
      <c r="CJ15" s="633"/>
      <c r="CK15" s="633"/>
      <c r="CL15" s="633"/>
      <c r="CM15" s="633"/>
      <c r="CN15" s="633"/>
      <c r="CO15" s="633"/>
      <c r="CP15" s="633"/>
      <c r="CQ15" s="634"/>
      <c r="CR15" s="617">
        <v>1176181</v>
      </c>
      <c r="CS15" s="618"/>
      <c r="CT15" s="618"/>
      <c r="CU15" s="618"/>
      <c r="CV15" s="618"/>
      <c r="CW15" s="618"/>
      <c r="CX15" s="618"/>
      <c r="CY15" s="619"/>
      <c r="CZ15" s="620">
        <v>8.5</v>
      </c>
      <c r="DA15" s="620"/>
      <c r="DB15" s="620"/>
      <c r="DC15" s="620"/>
      <c r="DD15" s="626">
        <v>412554</v>
      </c>
      <c r="DE15" s="618"/>
      <c r="DF15" s="618"/>
      <c r="DG15" s="618"/>
      <c r="DH15" s="618"/>
      <c r="DI15" s="618"/>
      <c r="DJ15" s="618"/>
      <c r="DK15" s="618"/>
      <c r="DL15" s="618"/>
      <c r="DM15" s="618"/>
      <c r="DN15" s="618"/>
      <c r="DO15" s="618"/>
      <c r="DP15" s="619"/>
      <c r="DQ15" s="626">
        <v>738204</v>
      </c>
      <c r="DR15" s="618"/>
      <c r="DS15" s="618"/>
      <c r="DT15" s="618"/>
      <c r="DU15" s="618"/>
      <c r="DV15" s="618"/>
      <c r="DW15" s="618"/>
      <c r="DX15" s="618"/>
      <c r="DY15" s="618"/>
      <c r="DZ15" s="618"/>
      <c r="EA15" s="618"/>
      <c r="EB15" s="618"/>
      <c r="EC15" s="627"/>
    </row>
    <row r="16" spans="2:143" ht="11.25" customHeight="1">
      <c r="B16" s="614" t="s">
        <v>201</v>
      </c>
      <c r="C16" s="615"/>
      <c r="D16" s="615"/>
      <c r="E16" s="615"/>
      <c r="F16" s="615"/>
      <c r="G16" s="615"/>
      <c r="H16" s="615"/>
      <c r="I16" s="615"/>
      <c r="J16" s="615"/>
      <c r="K16" s="615"/>
      <c r="L16" s="615"/>
      <c r="M16" s="615"/>
      <c r="N16" s="615"/>
      <c r="O16" s="615"/>
      <c r="P16" s="615"/>
      <c r="Q16" s="616"/>
      <c r="R16" s="617" t="s">
        <v>69</v>
      </c>
      <c r="S16" s="618"/>
      <c r="T16" s="618"/>
      <c r="U16" s="618"/>
      <c r="V16" s="618"/>
      <c r="W16" s="618"/>
      <c r="X16" s="618"/>
      <c r="Y16" s="619"/>
      <c r="Z16" s="620" t="s">
        <v>69</v>
      </c>
      <c r="AA16" s="620"/>
      <c r="AB16" s="620"/>
      <c r="AC16" s="620"/>
      <c r="AD16" s="621" t="s">
        <v>69</v>
      </c>
      <c r="AE16" s="621"/>
      <c r="AF16" s="621"/>
      <c r="AG16" s="621"/>
      <c r="AH16" s="621"/>
      <c r="AI16" s="621"/>
      <c r="AJ16" s="621"/>
      <c r="AK16" s="621"/>
      <c r="AL16" s="622" t="s">
        <v>69</v>
      </c>
      <c r="AM16" s="623"/>
      <c r="AN16" s="623"/>
      <c r="AO16" s="624"/>
      <c r="AP16" s="614" t="s">
        <v>202</v>
      </c>
      <c r="AQ16" s="615"/>
      <c r="AR16" s="615"/>
      <c r="AS16" s="615"/>
      <c r="AT16" s="615"/>
      <c r="AU16" s="615"/>
      <c r="AV16" s="615"/>
      <c r="AW16" s="615"/>
      <c r="AX16" s="615"/>
      <c r="AY16" s="615"/>
      <c r="AZ16" s="615"/>
      <c r="BA16" s="615"/>
      <c r="BB16" s="615"/>
      <c r="BC16" s="615"/>
      <c r="BD16" s="615"/>
      <c r="BE16" s="615"/>
      <c r="BF16" s="616"/>
      <c r="BG16" s="617" t="s">
        <v>69</v>
      </c>
      <c r="BH16" s="618"/>
      <c r="BI16" s="618"/>
      <c r="BJ16" s="618"/>
      <c r="BK16" s="618"/>
      <c r="BL16" s="618"/>
      <c r="BM16" s="618"/>
      <c r="BN16" s="619"/>
      <c r="BO16" s="620" t="s">
        <v>69</v>
      </c>
      <c r="BP16" s="620"/>
      <c r="BQ16" s="620"/>
      <c r="BR16" s="620"/>
      <c r="BS16" s="626" t="s">
        <v>69</v>
      </c>
      <c r="BT16" s="618"/>
      <c r="BU16" s="618"/>
      <c r="BV16" s="618"/>
      <c r="BW16" s="618"/>
      <c r="BX16" s="618"/>
      <c r="BY16" s="618"/>
      <c r="BZ16" s="618"/>
      <c r="CA16" s="618"/>
      <c r="CB16" s="627"/>
      <c r="CD16" s="632" t="s">
        <v>203</v>
      </c>
      <c r="CE16" s="633"/>
      <c r="CF16" s="633"/>
      <c r="CG16" s="633"/>
      <c r="CH16" s="633"/>
      <c r="CI16" s="633"/>
      <c r="CJ16" s="633"/>
      <c r="CK16" s="633"/>
      <c r="CL16" s="633"/>
      <c r="CM16" s="633"/>
      <c r="CN16" s="633"/>
      <c r="CO16" s="633"/>
      <c r="CP16" s="633"/>
      <c r="CQ16" s="634"/>
      <c r="CR16" s="617">
        <v>39797</v>
      </c>
      <c r="CS16" s="618"/>
      <c r="CT16" s="618"/>
      <c r="CU16" s="618"/>
      <c r="CV16" s="618"/>
      <c r="CW16" s="618"/>
      <c r="CX16" s="618"/>
      <c r="CY16" s="619"/>
      <c r="CZ16" s="620">
        <v>0.3</v>
      </c>
      <c r="DA16" s="620"/>
      <c r="DB16" s="620"/>
      <c r="DC16" s="620"/>
      <c r="DD16" s="626" t="s">
        <v>69</v>
      </c>
      <c r="DE16" s="618"/>
      <c r="DF16" s="618"/>
      <c r="DG16" s="618"/>
      <c r="DH16" s="618"/>
      <c r="DI16" s="618"/>
      <c r="DJ16" s="618"/>
      <c r="DK16" s="618"/>
      <c r="DL16" s="618"/>
      <c r="DM16" s="618"/>
      <c r="DN16" s="618"/>
      <c r="DO16" s="618"/>
      <c r="DP16" s="619"/>
      <c r="DQ16" s="626" t="s">
        <v>69</v>
      </c>
      <c r="DR16" s="618"/>
      <c r="DS16" s="618"/>
      <c r="DT16" s="618"/>
      <c r="DU16" s="618"/>
      <c r="DV16" s="618"/>
      <c r="DW16" s="618"/>
      <c r="DX16" s="618"/>
      <c r="DY16" s="618"/>
      <c r="DZ16" s="618"/>
      <c r="EA16" s="618"/>
      <c r="EB16" s="618"/>
      <c r="EC16" s="627"/>
    </row>
    <row r="17" spans="2:133" ht="11.25" customHeight="1">
      <c r="B17" s="614" t="s">
        <v>204</v>
      </c>
      <c r="C17" s="615"/>
      <c r="D17" s="615"/>
      <c r="E17" s="615"/>
      <c r="F17" s="615"/>
      <c r="G17" s="615"/>
      <c r="H17" s="615"/>
      <c r="I17" s="615"/>
      <c r="J17" s="615"/>
      <c r="K17" s="615"/>
      <c r="L17" s="615"/>
      <c r="M17" s="615"/>
      <c r="N17" s="615"/>
      <c r="O17" s="615"/>
      <c r="P17" s="615"/>
      <c r="Q17" s="616"/>
      <c r="R17" s="617">
        <v>2770</v>
      </c>
      <c r="S17" s="618"/>
      <c r="T17" s="618"/>
      <c r="U17" s="618"/>
      <c r="V17" s="618"/>
      <c r="W17" s="618"/>
      <c r="X17" s="618"/>
      <c r="Y17" s="619"/>
      <c r="Z17" s="620">
        <v>0</v>
      </c>
      <c r="AA17" s="620"/>
      <c r="AB17" s="620"/>
      <c r="AC17" s="620"/>
      <c r="AD17" s="621">
        <v>2770</v>
      </c>
      <c r="AE17" s="621"/>
      <c r="AF17" s="621"/>
      <c r="AG17" s="621"/>
      <c r="AH17" s="621"/>
      <c r="AI17" s="621"/>
      <c r="AJ17" s="621"/>
      <c r="AK17" s="621"/>
      <c r="AL17" s="622">
        <v>0</v>
      </c>
      <c r="AM17" s="623"/>
      <c r="AN17" s="623"/>
      <c r="AO17" s="624"/>
      <c r="AP17" s="614" t="s">
        <v>205</v>
      </c>
      <c r="AQ17" s="615"/>
      <c r="AR17" s="615"/>
      <c r="AS17" s="615"/>
      <c r="AT17" s="615"/>
      <c r="AU17" s="615"/>
      <c r="AV17" s="615"/>
      <c r="AW17" s="615"/>
      <c r="AX17" s="615"/>
      <c r="AY17" s="615"/>
      <c r="AZ17" s="615"/>
      <c r="BA17" s="615"/>
      <c r="BB17" s="615"/>
      <c r="BC17" s="615"/>
      <c r="BD17" s="615"/>
      <c r="BE17" s="615"/>
      <c r="BF17" s="616"/>
      <c r="BG17" s="617" t="s">
        <v>69</v>
      </c>
      <c r="BH17" s="618"/>
      <c r="BI17" s="618"/>
      <c r="BJ17" s="618"/>
      <c r="BK17" s="618"/>
      <c r="BL17" s="618"/>
      <c r="BM17" s="618"/>
      <c r="BN17" s="619"/>
      <c r="BO17" s="620" t="s">
        <v>69</v>
      </c>
      <c r="BP17" s="620"/>
      <c r="BQ17" s="620"/>
      <c r="BR17" s="620"/>
      <c r="BS17" s="626" t="s">
        <v>69</v>
      </c>
      <c r="BT17" s="618"/>
      <c r="BU17" s="618"/>
      <c r="BV17" s="618"/>
      <c r="BW17" s="618"/>
      <c r="BX17" s="618"/>
      <c r="BY17" s="618"/>
      <c r="BZ17" s="618"/>
      <c r="CA17" s="618"/>
      <c r="CB17" s="627"/>
      <c r="CD17" s="632" t="s">
        <v>206</v>
      </c>
      <c r="CE17" s="633"/>
      <c r="CF17" s="633"/>
      <c r="CG17" s="633"/>
      <c r="CH17" s="633"/>
      <c r="CI17" s="633"/>
      <c r="CJ17" s="633"/>
      <c r="CK17" s="633"/>
      <c r="CL17" s="633"/>
      <c r="CM17" s="633"/>
      <c r="CN17" s="633"/>
      <c r="CO17" s="633"/>
      <c r="CP17" s="633"/>
      <c r="CQ17" s="634"/>
      <c r="CR17" s="617">
        <v>1977591</v>
      </c>
      <c r="CS17" s="618"/>
      <c r="CT17" s="618"/>
      <c r="CU17" s="618"/>
      <c r="CV17" s="618"/>
      <c r="CW17" s="618"/>
      <c r="CX17" s="618"/>
      <c r="CY17" s="619"/>
      <c r="CZ17" s="620">
        <v>14.2</v>
      </c>
      <c r="DA17" s="620"/>
      <c r="DB17" s="620"/>
      <c r="DC17" s="620"/>
      <c r="DD17" s="626" t="s">
        <v>69</v>
      </c>
      <c r="DE17" s="618"/>
      <c r="DF17" s="618"/>
      <c r="DG17" s="618"/>
      <c r="DH17" s="618"/>
      <c r="DI17" s="618"/>
      <c r="DJ17" s="618"/>
      <c r="DK17" s="618"/>
      <c r="DL17" s="618"/>
      <c r="DM17" s="618"/>
      <c r="DN17" s="618"/>
      <c r="DO17" s="618"/>
      <c r="DP17" s="619"/>
      <c r="DQ17" s="626">
        <v>1884824</v>
      </c>
      <c r="DR17" s="618"/>
      <c r="DS17" s="618"/>
      <c r="DT17" s="618"/>
      <c r="DU17" s="618"/>
      <c r="DV17" s="618"/>
      <c r="DW17" s="618"/>
      <c r="DX17" s="618"/>
      <c r="DY17" s="618"/>
      <c r="DZ17" s="618"/>
      <c r="EA17" s="618"/>
      <c r="EB17" s="618"/>
      <c r="EC17" s="627"/>
    </row>
    <row r="18" spans="2:133" ht="11.25" customHeight="1">
      <c r="B18" s="614" t="s">
        <v>207</v>
      </c>
      <c r="C18" s="615"/>
      <c r="D18" s="615"/>
      <c r="E18" s="615"/>
      <c r="F18" s="615"/>
      <c r="G18" s="615"/>
      <c r="H18" s="615"/>
      <c r="I18" s="615"/>
      <c r="J18" s="615"/>
      <c r="K18" s="615"/>
      <c r="L18" s="615"/>
      <c r="M18" s="615"/>
      <c r="N18" s="615"/>
      <c r="O18" s="615"/>
      <c r="P18" s="615"/>
      <c r="Q18" s="616"/>
      <c r="R18" s="617">
        <v>7923239</v>
      </c>
      <c r="S18" s="618"/>
      <c r="T18" s="618"/>
      <c r="U18" s="618"/>
      <c r="V18" s="618"/>
      <c r="W18" s="618"/>
      <c r="X18" s="618"/>
      <c r="Y18" s="619"/>
      <c r="Z18" s="620">
        <v>54.5</v>
      </c>
      <c r="AA18" s="620"/>
      <c r="AB18" s="620"/>
      <c r="AC18" s="620"/>
      <c r="AD18" s="621">
        <v>7142484</v>
      </c>
      <c r="AE18" s="621"/>
      <c r="AF18" s="621"/>
      <c r="AG18" s="621"/>
      <c r="AH18" s="621"/>
      <c r="AI18" s="621"/>
      <c r="AJ18" s="621"/>
      <c r="AK18" s="621"/>
      <c r="AL18" s="622">
        <v>79.599999999999994</v>
      </c>
      <c r="AM18" s="623"/>
      <c r="AN18" s="623"/>
      <c r="AO18" s="624"/>
      <c r="AP18" s="614" t="s">
        <v>208</v>
      </c>
      <c r="AQ18" s="615"/>
      <c r="AR18" s="615"/>
      <c r="AS18" s="615"/>
      <c r="AT18" s="615"/>
      <c r="AU18" s="615"/>
      <c r="AV18" s="615"/>
      <c r="AW18" s="615"/>
      <c r="AX18" s="615"/>
      <c r="AY18" s="615"/>
      <c r="AZ18" s="615"/>
      <c r="BA18" s="615"/>
      <c r="BB18" s="615"/>
      <c r="BC18" s="615"/>
      <c r="BD18" s="615"/>
      <c r="BE18" s="615"/>
      <c r="BF18" s="616"/>
      <c r="BG18" s="617" t="s">
        <v>69</v>
      </c>
      <c r="BH18" s="618"/>
      <c r="BI18" s="618"/>
      <c r="BJ18" s="618"/>
      <c r="BK18" s="618"/>
      <c r="BL18" s="618"/>
      <c r="BM18" s="618"/>
      <c r="BN18" s="619"/>
      <c r="BO18" s="620" t="s">
        <v>69</v>
      </c>
      <c r="BP18" s="620"/>
      <c r="BQ18" s="620"/>
      <c r="BR18" s="620"/>
      <c r="BS18" s="626" t="s">
        <v>69</v>
      </c>
      <c r="BT18" s="618"/>
      <c r="BU18" s="618"/>
      <c r="BV18" s="618"/>
      <c r="BW18" s="618"/>
      <c r="BX18" s="618"/>
      <c r="BY18" s="618"/>
      <c r="BZ18" s="618"/>
      <c r="CA18" s="618"/>
      <c r="CB18" s="627"/>
      <c r="CD18" s="632" t="s">
        <v>209</v>
      </c>
      <c r="CE18" s="633"/>
      <c r="CF18" s="633"/>
      <c r="CG18" s="633"/>
      <c r="CH18" s="633"/>
      <c r="CI18" s="633"/>
      <c r="CJ18" s="633"/>
      <c r="CK18" s="633"/>
      <c r="CL18" s="633"/>
      <c r="CM18" s="633"/>
      <c r="CN18" s="633"/>
      <c r="CO18" s="633"/>
      <c r="CP18" s="633"/>
      <c r="CQ18" s="634"/>
      <c r="CR18" s="617">
        <v>6162</v>
      </c>
      <c r="CS18" s="618"/>
      <c r="CT18" s="618"/>
      <c r="CU18" s="618"/>
      <c r="CV18" s="618"/>
      <c r="CW18" s="618"/>
      <c r="CX18" s="618"/>
      <c r="CY18" s="619"/>
      <c r="CZ18" s="620">
        <v>0</v>
      </c>
      <c r="DA18" s="620"/>
      <c r="DB18" s="620"/>
      <c r="DC18" s="620"/>
      <c r="DD18" s="626" t="s">
        <v>69</v>
      </c>
      <c r="DE18" s="618"/>
      <c r="DF18" s="618"/>
      <c r="DG18" s="618"/>
      <c r="DH18" s="618"/>
      <c r="DI18" s="618"/>
      <c r="DJ18" s="618"/>
      <c r="DK18" s="618"/>
      <c r="DL18" s="618"/>
      <c r="DM18" s="618"/>
      <c r="DN18" s="618"/>
      <c r="DO18" s="618"/>
      <c r="DP18" s="619"/>
      <c r="DQ18" s="626">
        <v>6162</v>
      </c>
      <c r="DR18" s="618"/>
      <c r="DS18" s="618"/>
      <c r="DT18" s="618"/>
      <c r="DU18" s="618"/>
      <c r="DV18" s="618"/>
      <c r="DW18" s="618"/>
      <c r="DX18" s="618"/>
      <c r="DY18" s="618"/>
      <c r="DZ18" s="618"/>
      <c r="EA18" s="618"/>
      <c r="EB18" s="618"/>
      <c r="EC18" s="627"/>
    </row>
    <row r="19" spans="2:133" ht="11.25" customHeight="1">
      <c r="B19" s="614" t="s">
        <v>210</v>
      </c>
      <c r="C19" s="615"/>
      <c r="D19" s="615"/>
      <c r="E19" s="615"/>
      <c r="F19" s="615"/>
      <c r="G19" s="615"/>
      <c r="H19" s="615"/>
      <c r="I19" s="615"/>
      <c r="J19" s="615"/>
      <c r="K19" s="615"/>
      <c r="L19" s="615"/>
      <c r="M19" s="615"/>
      <c r="N19" s="615"/>
      <c r="O19" s="615"/>
      <c r="P19" s="615"/>
      <c r="Q19" s="616"/>
      <c r="R19" s="617">
        <v>7142484</v>
      </c>
      <c r="S19" s="618"/>
      <c r="T19" s="618"/>
      <c r="U19" s="618"/>
      <c r="V19" s="618"/>
      <c r="W19" s="618"/>
      <c r="X19" s="618"/>
      <c r="Y19" s="619"/>
      <c r="Z19" s="620">
        <v>49.1</v>
      </c>
      <c r="AA19" s="620"/>
      <c r="AB19" s="620"/>
      <c r="AC19" s="620"/>
      <c r="AD19" s="621">
        <v>7142484</v>
      </c>
      <c r="AE19" s="621"/>
      <c r="AF19" s="621"/>
      <c r="AG19" s="621"/>
      <c r="AH19" s="621"/>
      <c r="AI19" s="621"/>
      <c r="AJ19" s="621"/>
      <c r="AK19" s="621"/>
      <c r="AL19" s="622">
        <v>79.599999999999994</v>
      </c>
      <c r="AM19" s="623"/>
      <c r="AN19" s="623"/>
      <c r="AO19" s="624"/>
      <c r="AP19" s="614" t="s">
        <v>211</v>
      </c>
      <c r="AQ19" s="615"/>
      <c r="AR19" s="615"/>
      <c r="AS19" s="615"/>
      <c r="AT19" s="615"/>
      <c r="AU19" s="615"/>
      <c r="AV19" s="615"/>
      <c r="AW19" s="615"/>
      <c r="AX19" s="615"/>
      <c r="AY19" s="615"/>
      <c r="AZ19" s="615"/>
      <c r="BA19" s="615"/>
      <c r="BB19" s="615"/>
      <c r="BC19" s="615"/>
      <c r="BD19" s="615"/>
      <c r="BE19" s="615"/>
      <c r="BF19" s="616"/>
      <c r="BG19" s="617">
        <v>5258</v>
      </c>
      <c r="BH19" s="618"/>
      <c r="BI19" s="618"/>
      <c r="BJ19" s="618"/>
      <c r="BK19" s="618"/>
      <c r="BL19" s="618"/>
      <c r="BM19" s="618"/>
      <c r="BN19" s="619"/>
      <c r="BO19" s="620">
        <v>0.4</v>
      </c>
      <c r="BP19" s="620"/>
      <c r="BQ19" s="620"/>
      <c r="BR19" s="620"/>
      <c r="BS19" s="626" t="s">
        <v>69</v>
      </c>
      <c r="BT19" s="618"/>
      <c r="BU19" s="618"/>
      <c r="BV19" s="618"/>
      <c r="BW19" s="618"/>
      <c r="BX19" s="618"/>
      <c r="BY19" s="618"/>
      <c r="BZ19" s="618"/>
      <c r="CA19" s="618"/>
      <c r="CB19" s="627"/>
      <c r="CD19" s="632" t="s">
        <v>212</v>
      </c>
      <c r="CE19" s="633"/>
      <c r="CF19" s="633"/>
      <c r="CG19" s="633"/>
      <c r="CH19" s="633"/>
      <c r="CI19" s="633"/>
      <c r="CJ19" s="633"/>
      <c r="CK19" s="633"/>
      <c r="CL19" s="633"/>
      <c r="CM19" s="633"/>
      <c r="CN19" s="633"/>
      <c r="CO19" s="633"/>
      <c r="CP19" s="633"/>
      <c r="CQ19" s="634"/>
      <c r="CR19" s="617" t="s">
        <v>69</v>
      </c>
      <c r="CS19" s="618"/>
      <c r="CT19" s="618"/>
      <c r="CU19" s="618"/>
      <c r="CV19" s="618"/>
      <c r="CW19" s="618"/>
      <c r="CX19" s="618"/>
      <c r="CY19" s="619"/>
      <c r="CZ19" s="620" t="s">
        <v>69</v>
      </c>
      <c r="DA19" s="620"/>
      <c r="DB19" s="620"/>
      <c r="DC19" s="620"/>
      <c r="DD19" s="626" t="s">
        <v>69</v>
      </c>
      <c r="DE19" s="618"/>
      <c r="DF19" s="618"/>
      <c r="DG19" s="618"/>
      <c r="DH19" s="618"/>
      <c r="DI19" s="618"/>
      <c r="DJ19" s="618"/>
      <c r="DK19" s="618"/>
      <c r="DL19" s="618"/>
      <c r="DM19" s="618"/>
      <c r="DN19" s="618"/>
      <c r="DO19" s="618"/>
      <c r="DP19" s="619"/>
      <c r="DQ19" s="626" t="s">
        <v>69</v>
      </c>
      <c r="DR19" s="618"/>
      <c r="DS19" s="618"/>
      <c r="DT19" s="618"/>
      <c r="DU19" s="618"/>
      <c r="DV19" s="618"/>
      <c r="DW19" s="618"/>
      <c r="DX19" s="618"/>
      <c r="DY19" s="618"/>
      <c r="DZ19" s="618"/>
      <c r="EA19" s="618"/>
      <c r="EB19" s="618"/>
      <c r="EC19" s="627"/>
    </row>
    <row r="20" spans="2:133" ht="11.25" customHeight="1">
      <c r="B20" s="614" t="s">
        <v>213</v>
      </c>
      <c r="C20" s="615"/>
      <c r="D20" s="615"/>
      <c r="E20" s="615"/>
      <c r="F20" s="615"/>
      <c r="G20" s="615"/>
      <c r="H20" s="615"/>
      <c r="I20" s="615"/>
      <c r="J20" s="615"/>
      <c r="K20" s="615"/>
      <c r="L20" s="615"/>
      <c r="M20" s="615"/>
      <c r="N20" s="615"/>
      <c r="O20" s="615"/>
      <c r="P20" s="615"/>
      <c r="Q20" s="616"/>
      <c r="R20" s="617">
        <v>780755</v>
      </c>
      <c r="S20" s="618"/>
      <c r="T20" s="618"/>
      <c r="U20" s="618"/>
      <c r="V20" s="618"/>
      <c r="W20" s="618"/>
      <c r="X20" s="618"/>
      <c r="Y20" s="619"/>
      <c r="Z20" s="620">
        <v>5.4</v>
      </c>
      <c r="AA20" s="620"/>
      <c r="AB20" s="620"/>
      <c r="AC20" s="620"/>
      <c r="AD20" s="621" t="s">
        <v>69</v>
      </c>
      <c r="AE20" s="621"/>
      <c r="AF20" s="621"/>
      <c r="AG20" s="621"/>
      <c r="AH20" s="621"/>
      <c r="AI20" s="621"/>
      <c r="AJ20" s="621"/>
      <c r="AK20" s="621"/>
      <c r="AL20" s="622" t="s">
        <v>69</v>
      </c>
      <c r="AM20" s="623"/>
      <c r="AN20" s="623"/>
      <c r="AO20" s="624"/>
      <c r="AP20" s="614" t="s">
        <v>214</v>
      </c>
      <c r="AQ20" s="615"/>
      <c r="AR20" s="615"/>
      <c r="AS20" s="615"/>
      <c r="AT20" s="615"/>
      <c r="AU20" s="615"/>
      <c r="AV20" s="615"/>
      <c r="AW20" s="615"/>
      <c r="AX20" s="615"/>
      <c r="AY20" s="615"/>
      <c r="AZ20" s="615"/>
      <c r="BA20" s="615"/>
      <c r="BB20" s="615"/>
      <c r="BC20" s="615"/>
      <c r="BD20" s="615"/>
      <c r="BE20" s="615"/>
      <c r="BF20" s="616"/>
      <c r="BG20" s="617">
        <v>5258</v>
      </c>
      <c r="BH20" s="618"/>
      <c r="BI20" s="618"/>
      <c r="BJ20" s="618"/>
      <c r="BK20" s="618"/>
      <c r="BL20" s="618"/>
      <c r="BM20" s="618"/>
      <c r="BN20" s="619"/>
      <c r="BO20" s="620">
        <v>0.4</v>
      </c>
      <c r="BP20" s="620"/>
      <c r="BQ20" s="620"/>
      <c r="BR20" s="620"/>
      <c r="BS20" s="626" t="s">
        <v>69</v>
      </c>
      <c r="BT20" s="618"/>
      <c r="BU20" s="618"/>
      <c r="BV20" s="618"/>
      <c r="BW20" s="618"/>
      <c r="BX20" s="618"/>
      <c r="BY20" s="618"/>
      <c r="BZ20" s="618"/>
      <c r="CA20" s="618"/>
      <c r="CB20" s="627"/>
      <c r="CD20" s="632" t="s">
        <v>215</v>
      </c>
      <c r="CE20" s="633"/>
      <c r="CF20" s="633"/>
      <c r="CG20" s="633"/>
      <c r="CH20" s="633"/>
      <c r="CI20" s="633"/>
      <c r="CJ20" s="633"/>
      <c r="CK20" s="633"/>
      <c r="CL20" s="633"/>
      <c r="CM20" s="633"/>
      <c r="CN20" s="633"/>
      <c r="CO20" s="633"/>
      <c r="CP20" s="633"/>
      <c r="CQ20" s="634"/>
      <c r="CR20" s="617">
        <v>13907595</v>
      </c>
      <c r="CS20" s="618"/>
      <c r="CT20" s="618"/>
      <c r="CU20" s="618"/>
      <c r="CV20" s="618"/>
      <c r="CW20" s="618"/>
      <c r="CX20" s="618"/>
      <c r="CY20" s="619"/>
      <c r="CZ20" s="620">
        <v>100</v>
      </c>
      <c r="DA20" s="620"/>
      <c r="DB20" s="620"/>
      <c r="DC20" s="620"/>
      <c r="DD20" s="626">
        <v>1473178</v>
      </c>
      <c r="DE20" s="618"/>
      <c r="DF20" s="618"/>
      <c r="DG20" s="618"/>
      <c r="DH20" s="618"/>
      <c r="DI20" s="618"/>
      <c r="DJ20" s="618"/>
      <c r="DK20" s="618"/>
      <c r="DL20" s="618"/>
      <c r="DM20" s="618"/>
      <c r="DN20" s="618"/>
      <c r="DO20" s="618"/>
      <c r="DP20" s="619"/>
      <c r="DQ20" s="626">
        <v>10483911</v>
      </c>
      <c r="DR20" s="618"/>
      <c r="DS20" s="618"/>
      <c r="DT20" s="618"/>
      <c r="DU20" s="618"/>
      <c r="DV20" s="618"/>
      <c r="DW20" s="618"/>
      <c r="DX20" s="618"/>
      <c r="DY20" s="618"/>
      <c r="DZ20" s="618"/>
      <c r="EA20" s="618"/>
      <c r="EB20" s="618"/>
      <c r="EC20" s="627"/>
    </row>
    <row r="21" spans="2:133" ht="11.25" customHeight="1">
      <c r="B21" s="614" t="s">
        <v>216</v>
      </c>
      <c r="C21" s="615"/>
      <c r="D21" s="615"/>
      <c r="E21" s="615"/>
      <c r="F21" s="615"/>
      <c r="G21" s="615"/>
      <c r="H21" s="615"/>
      <c r="I21" s="615"/>
      <c r="J21" s="615"/>
      <c r="K21" s="615"/>
      <c r="L21" s="615"/>
      <c r="M21" s="615"/>
      <c r="N21" s="615"/>
      <c r="O21" s="615"/>
      <c r="P21" s="615"/>
      <c r="Q21" s="616"/>
      <c r="R21" s="617" t="s">
        <v>69</v>
      </c>
      <c r="S21" s="618"/>
      <c r="T21" s="618"/>
      <c r="U21" s="618"/>
      <c r="V21" s="618"/>
      <c r="W21" s="618"/>
      <c r="X21" s="618"/>
      <c r="Y21" s="619"/>
      <c r="Z21" s="620" t="s">
        <v>69</v>
      </c>
      <c r="AA21" s="620"/>
      <c r="AB21" s="620"/>
      <c r="AC21" s="620"/>
      <c r="AD21" s="621" t="s">
        <v>69</v>
      </c>
      <c r="AE21" s="621"/>
      <c r="AF21" s="621"/>
      <c r="AG21" s="621"/>
      <c r="AH21" s="621"/>
      <c r="AI21" s="621"/>
      <c r="AJ21" s="621"/>
      <c r="AK21" s="621"/>
      <c r="AL21" s="622" t="s">
        <v>69</v>
      </c>
      <c r="AM21" s="623"/>
      <c r="AN21" s="623"/>
      <c r="AO21" s="624"/>
      <c r="AP21" s="635" t="s">
        <v>217</v>
      </c>
      <c r="AQ21" s="636"/>
      <c r="AR21" s="636"/>
      <c r="AS21" s="636"/>
      <c r="AT21" s="636"/>
      <c r="AU21" s="636"/>
      <c r="AV21" s="636"/>
      <c r="AW21" s="636"/>
      <c r="AX21" s="636"/>
      <c r="AY21" s="636"/>
      <c r="AZ21" s="636"/>
      <c r="BA21" s="636"/>
      <c r="BB21" s="636"/>
      <c r="BC21" s="636"/>
      <c r="BD21" s="636"/>
      <c r="BE21" s="636"/>
      <c r="BF21" s="637"/>
      <c r="BG21" s="617">
        <v>5258</v>
      </c>
      <c r="BH21" s="618"/>
      <c r="BI21" s="618"/>
      <c r="BJ21" s="618"/>
      <c r="BK21" s="618"/>
      <c r="BL21" s="618"/>
      <c r="BM21" s="618"/>
      <c r="BN21" s="619"/>
      <c r="BO21" s="620">
        <v>0.4</v>
      </c>
      <c r="BP21" s="620"/>
      <c r="BQ21" s="620"/>
      <c r="BR21" s="620"/>
      <c r="BS21" s="626" t="s">
        <v>69</v>
      </c>
      <c r="BT21" s="618"/>
      <c r="BU21" s="618"/>
      <c r="BV21" s="618"/>
      <c r="BW21" s="618"/>
      <c r="BX21" s="618"/>
      <c r="BY21" s="618"/>
      <c r="BZ21" s="618"/>
      <c r="CA21" s="618"/>
      <c r="CB21" s="627"/>
      <c r="CD21" s="641"/>
      <c r="CE21" s="642"/>
      <c r="CF21" s="642"/>
      <c r="CG21" s="642"/>
      <c r="CH21" s="642"/>
      <c r="CI21" s="642"/>
      <c r="CJ21" s="642"/>
      <c r="CK21" s="642"/>
      <c r="CL21" s="642"/>
      <c r="CM21" s="642"/>
      <c r="CN21" s="642"/>
      <c r="CO21" s="642"/>
      <c r="CP21" s="642"/>
      <c r="CQ21" s="643"/>
      <c r="CR21" s="644"/>
      <c r="CS21" s="639"/>
      <c r="CT21" s="639"/>
      <c r="CU21" s="639"/>
      <c r="CV21" s="639"/>
      <c r="CW21" s="639"/>
      <c r="CX21" s="639"/>
      <c r="CY21" s="645"/>
      <c r="CZ21" s="646"/>
      <c r="DA21" s="646"/>
      <c r="DB21" s="646"/>
      <c r="DC21" s="646"/>
      <c r="DD21" s="638"/>
      <c r="DE21" s="639"/>
      <c r="DF21" s="639"/>
      <c r="DG21" s="639"/>
      <c r="DH21" s="639"/>
      <c r="DI21" s="639"/>
      <c r="DJ21" s="639"/>
      <c r="DK21" s="639"/>
      <c r="DL21" s="639"/>
      <c r="DM21" s="639"/>
      <c r="DN21" s="639"/>
      <c r="DO21" s="639"/>
      <c r="DP21" s="645"/>
      <c r="DQ21" s="638"/>
      <c r="DR21" s="639"/>
      <c r="DS21" s="639"/>
      <c r="DT21" s="639"/>
      <c r="DU21" s="639"/>
      <c r="DV21" s="639"/>
      <c r="DW21" s="639"/>
      <c r="DX21" s="639"/>
      <c r="DY21" s="639"/>
      <c r="DZ21" s="639"/>
      <c r="EA21" s="639"/>
      <c r="EB21" s="639"/>
      <c r="EC21" s="640"/>
    </row>
    <row r="22" spans="2:133" ht="11.25" customHeight="1">
      <c r="B22" s="614" t="s">
        <v>218</v>
      </c>
      <c r="C22" s="615"/>
      <c r="D22" s="615"/>
      <c r="E22" s="615"/>
      <c r="F22" s="615"/>
      <c r="G22" s="615"/>
      <c r="H22" s="615"/>
      <c r="I22" s="615"/>
      <c r="J22" s="615"/>
      <c r="K22" s="615"/>
      <c r="L22" s="615"/>
      <c r="M22" s="615"/>
      <c r="N22" s="615"/>
      <c r="O22" s="615"/>
      <c r="P22" s="615"/>
      <c r="Q22" s="616"/>
      <c r="R22" s="617">
        <v>9729641</v>
      </c>
      <c r="S22" s="618"/>
      <c r="T22" s="618"/>
      <c r="U22" s="618"/>
      <c r="V22" s="618"/>
      <c r="W22" s="618"/>
      <c r="X22" s="618"/>
      <c r="Y22" s="619"/>
      <c r="Z22" s="620">
        <v>66.900000000000006</v>
      </c>
      <c r="AA22" s="620"/>
      <c r="AB22" s="620"/>
      <c r="AC22" s="620"/>
      <c r="AD22" s="621">
        <v>8948886</v>
      </c>
      <c r="AE22" s="621"/>
      <c r="AF22" s="621"/>
      <c r="AG22" s="621"/>
      <c r="AH22" s="621"/>
      <c r="AI22" s="621"/>
      <c r="AJ22" s="621"/>
      <c r="AK22" s="621"/>
      <c r="AL22" s="622">
        <v>99.8</v>
      </c>
      <c r="AM22" s="623"/>
      <c r="AN22" s="623"/>
      <c r="AO22" s="624"/>
      <c r="AP22" s="635" t="s">
        <v>219</v>
      </c>
      <c r="AQ22" s="636"/>
      <c r="AR22" s="636"/>
      <c r="AS22" s="636"/>
      <c r="AT22" s="636"/>
      <c r="AU22" s="636"/>
      <c r="AV22" s="636"/>
      <c r="AW22" s="636"/>
      <c r="AX22" s="636"/>
      <c r="AY22" s="636"/>
      <c r="AZ22" s="636"/>
      <c r="BA22" s="636"/>
      <c r="BB22" s="636"/>
      <c r="BC22" s="636"/>
      <c r="BD22" s="636"/>
      <c r="BE22" s="636"/>
      <c r="BF22" s="637"/>
      <c r="BG22" s="617" t="s">
        <v>69</v>
      </c>
      <c r="BH22" s="618"/>
      <c r="BI22" s="618"/>
      <c r="BJ22" s="618"/>
      <c r="BK22" s="618"/>
      <c r="BL22" s="618"/>
      <c r="BM22" s="618"/>
      <c r="BN22" s="619"/>
      <c r="BO22" s="620" t="s">
        <v>69</v>
      </c>
      <c r="BP22" s="620"/>
      <c r="BQ22" s="620"/>
      <c r="BR22" s="620"/>
      <c r="BS22" s="626" t="s">
        <v>69</v>
      </c>
      <c r="BT22" s="618"/>
      <c r="BU22" s="618"/>
      <c r="BV22" s="618"/>
      <c r="BW22" s="618"/>
      <c r="BX22" s="618"/>
      <c r="BY22" s="618"/>
      <c r="BZ22" s="618"/>
      <c r="CA22" s="618"/>
      <c r="CB22" s="627"/>
      <c r="CD22" s="599" t="s">
        <v>220</v>
      </c>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1"/>
    </row>
    <row r="23" spans="2:133" ht="11.25" customHeight="1">
      <c r="B23" s="614" t="s">
        <v>221</v>
      </c>
      <c r="C23" s="615"/>
      <c r="D23" s="615"/>
      <c r="E23" s="615"/>
      <c r="F23" s="615"/>
      <c r="G23" s="615"/>
      <c r="H23" s="615"/>
      <c r="I23" s="615"/>
      <c r="J23" s="615"/>
      <c r="K23" s="615"/>
      <c r="L23" s="615"/>
      <c r="M23" s="615"/>
      <c r="N23" s="615"/>
      <c r="O23" s="615"/>
      <c r="P23" s="615"/>
      <c r="Q23" s="616"/>
      <c r="R23" s="617">
        <v>2418</v>
      </c>
      <c r="S23" s="618"/>
      <c r="T23" s="618"/>
      <c r="U23" s="618"/>
      <c r="V23" s="618"/>
      <c r="W23" s="618"/>
      <c r="X23" s="618"/>
      <c r="Y23" s="619"/>
      <c r="Z23" s="620">
        <v>0</v>
      </c>
      <c r="AA23" s="620"/>
      <c r="AB23" s="620"/>
      <c r="AC23" s="620"/>
      <c r="AD23" s="621">
        <v>2418</v>
      </c>
      <c r="AE23" s="621"/>
      <c r="AF23" s="621"/>
      <c r="AG23" s="621"/>
      <c r="AH23" s="621"/>
      <c r="AI23" s="621"/>
      <c r="AJ23" s="621"/>
      <c r="AK23" s="621"/>
      <c r="AL23" s="622">
        <v>0</v>
      </c>
      <c r="AM23" s="623"/>
      <c r="AN23" s="623"/>
      <c r="AO23" s="624"/>
      <c r="AP23" s="635" t="s">
        <v>222</v>
      </c>
      <c r="AQ23" s="636"/>
      <c r="AR23" s="636"/>
      <c r="AS23" s="636"/>
      <c r="AT23" s="636"/>
      <c r="AU23" s="636"/>
      <c r="AV23" s="636"/>
      <c r="AW23" s="636"/>
      <c r="AX23" s="636"/>
      <c r="AY23" s="636"/>
      <c r="AZ23" s="636"/>
      <c r="BA23" s="636"/>
      <c r="BB23" s="636"/>
      <c r="BC23" s="636"/>
      <c r="BD23" s="636"/>
      <c r="BE23" s="636"/>
      <c r="BF23" s="637"/>
      <c r="BG23" s="617" t="s">
        <v>69</v>
      </c>
      <c r="BH23" s="618"/>
      <c r="BI23" s="618"/>
      <c r="BJ23" s="618"/>
      <c r="BK23" s="618"/>
      <c r="BL23" s="618"/>
      <c r="BM23" s="618"/>
      <c r="BN23" s="619"/>
      <c r="BO23" s="620" t="s">
        <v>69</v>
      </c>
      <c r="BP23" s="620"/>
      <c r="BQ23" s="620"/>
      <c r="BR23" s="620"/>
      <c r="BS23" s="626" t="s">
        <v>69</v>
      </c>
      <c r="BT23" s="618"/>
      <c r="BU23" s="618"/>
      <c r="BV23" s="618"/>
      <c r="BW23" s="618"/>
      <c r="BX23" s="618"/>
      <c r="BY23" s="618"/>
      <c r="BZ23" s="618"/>
      <c r="CA23" s="618"/>
      <c r="CB23" s="627"/>
      <c r="CD23" s="599" t="s">
        <v>162</v>
      </c>
      <c r="CE23" s="600"/>
      <c r="CF23" s="600"/>
      <c r="CG23" s="600"/>
      <c r="CH23" s="600"/>
      <c r="CI23" s="600"/>
      <c r="CJ23" s="600"/>
      <c r="CK23" s="600"/>
      <c r="CL23" s="600"/>
      <c r="CM23" s="600"/>
      <c r="CN23" s="600"/>
      <c r="CO23" s="600"/>
      <c r="CP23" s="600"/>
      <c r="CQ23" s="601"/>
      <c r="CR23" s="599" t="s">
        <v>223</v>
      </c>
      <c r="CS23" s="600"/>
      <c r="CT23" s="600"/>
      <c r="CU23" s="600"/>
      <c r="CV23" s="600"/>
      <c r="CW23" s="600"/>
      <c r="CX23" s="600"/>
      <c r="CY23" s="601"/>
      <c r="CZ23" s="599" t="s">
        <v>224</v>
      </c>
      <c r="DA23" s="600"/>
      <c r="DB23" s="600"/>
      <c r="DC23" s="601"/>
      <c r="DD23" s="599" t="s">
        <v>225</v>
      </c>
      <c r="DE23" s="600"/>
      <c r="DF23" s="600"/>
      <c r="DG23" s="600"/>
      <c r="DH23" s="600"/>
      <c r="DI23" s="600"/>
      <c r="DJ23" s="600"/>
      <c r="DK23" s="601"/>
      <c r="DL23" s="647" t="s">
        <v>226</v>
      </c>
      <c r="DM23" s="648"/>
      <c r="DN23" s="648"/>
      <c r="DO23" s="648"/>
      <c r="DP23" s="648"/>
      <c r="DQ23" s="648"/>
      <c r="DR23" s="648"/>
      <c r="DS23" s="648"/>
      <c r="DT23" s="648"/>
      <c r="DU23" s="648"/>
      <c r="DV23" s="649"/>
      <c r="DW23" s="599" t="s">
        <v>227</v>
      </c>
      <c r="DX23" s="600"/>
      <c r="DY23" s="600"/>
      <c r="DZ23" s="600"/>
      <c r="EA23" s="600"/>
      <c r="EB23" s="600"/>
      <c r="EC23" s="601"/>
    </row>
    <row r="24" spans="2:133" ht="11.25" customHeight="1">
      <c r="B24" s="614" t="s">
        <v>228</v>
      </c>
      <c r="C24" s="615"/>
      <c r="D24" s="615"/>
      <c r="E24" s="615"/>
      <c r="F24" s="615"/>
      <c r="G24" s="615"/>
      <c r="H24" s="615"/>
      <c r="I24" s="615"/>
      <c r="J24" s="615"/>
      <c r="K24" s="615"/>
      <c r="L24" s="615"/>
      <c r="M24" s="615"/>
      <c r="N24" s="615"/>
      <c r="O24" s="615"/>
      <c r="P24" s="615"/>
      <c r="Q24" s="616"/>
      <c r="R24" s="617">
        <v>82098</v>
      </c>
      <c r="S24" s="618"/>
      <c r="T24" s="618"/>
      <c r="U24" s="618"/>
      <c r="V24" s="618"/>
      <c r="W24" s="618"/>
      <c r="X24" s="618"/>
      <c r="Y24" s="619"/>
      <c r="Z24" s="620">
        <v>0.6</v>
      </c>
      <c r="AA24" s="620"/>
      <c r="AB24" s="620"/>
      <c r="AC24" s="620"/>
      <c r="AD24" s="621">
        <v>154</v>
      </c>
      <c r="AE24" s="621"/>
      <c r="AF24" s="621"/>
      <c r="AG24" s="621"/>
      <c r="AH24" s="621"/>
      <c r="AI24" s="621"/>
      <c r="AJ24" s="621"/>
      <c r="AK24" s="621"/>
      <c r="AL24" s="622">
        <v>0</v>
      </c>
      <c r="AM24" s="623"/>
      <c r="AN24" s="623"/>
      <c r="AO24" s="624"/>
      <c r="AP24" s="635" t="s">
        <v>229</v>
      </c>
      <c r="AQ24" s="636"/>
      <c r="AR24" s="636"/>
      <c r="AS24" s="636"/>
      <c r="AT24" s="636"/>
      <c r="AU24" s="636"/>
      <c r="AV24" s="636"/>
      <c r="AW24" s="636"/>
      <c r="AX24" s="636"/>
      <c r="AY24" s="636"/>
      <c r="AZ24" s="636"/>
      <c r="BA24" s="636"/>
      <c r="BB24" s="636"/>
      <c r="BC24" s="636"/>
      <c r="BD24" s="636"/>
      <c r="BE24" s="636"/>
      <c r="BF24" s="637"/>
      <c r="BG24" s="617" t="s">
        <v>69</v>
      </c>
      <c r="BH24" s="618"/>
      <c r="BI24" s="618"/>
      <c r="BJ24" s="618"/>
      <c r="BK24" s="618"/>
      <c r="BL24" s="618"/>
      <c r="BM24" s="618"/>
      <c r="BN24" s="619"/>
      <c r="BO24" s="620" t="s">
        <v>69</v>
      </c>
      <c r="BP24" s="620"/>
      <c r="BQ24" s="620"/>
      <c r="BR24" s="620"/>
      <c r="BS24" s="626" t="s">
        <v>69</v>
      </c>
      <c r="BT24" s="618"/>
      <c r="BU24" s="618"/>
      <c r="BV24" s="618"/>
      <c r="BW24" s="618"/>
      <c r="BX24" s="618"/>
      <c r="BY24" s="618"/>
      <c r="BZ24" s="618"/>
      <c r="CA24" s="618"/>
      <c r="CB24" s="627"/>
      <c r="CD24" s="628" t="s">
        <v>230</v>
      </c>
      <c r="CE24" s="629"/>
      <c r="CF24" s="629"/>
      <c r="CG24" s="629"/>
      <c r="CH24" s="629"/>
      <c r="CI24" s="629"/>
      <c r="CJ24" s="629"/>
      <c r="CK24" s="629"/>
      <c r="CL24" s="629"/>
      <c r="CM24" s="629"/>
      <c r="CN24" s="629"/>
      <c r="CO24" s="629"/>
      <c r="CP24" s="629"/>
      <c r="CQ24" s="630"/>
      <c r="CR24" s="606">
        <v>5682734</v>
      </c>
      <c r="CS24" s="607"/>
      <c r="CT24" s="607"/>
      <c r="CU24" s="607"/>
      <c r="CV24" s="607"/>
      <c r="CW24" s="607"/>
      <c r="CX24" s="607"/>
      <c r="CY24" s="608"/>
      <c r="CZ24" s="611">
        <v>40.9</v>
      </c>
      <c r="DA24" s="612"/>
      <c r="DB24" s="612"/>
      <c r="DC24" s="631"/>
      <c r="DD24" s="650">
        <v>4264722</v>
      </c>
      <c r="DE24" s="607"/>
      <c r="DF24" s="607"/>
      <c r="DG24" s="607"/>
      <c r="DH24" s="607"/>
      <c r="DI24" s="607"/>
      <c r="DJ24" s="607"/>
      <c r="DK24" s="608"/>
      <c r="DL24" s="650">
        <v>4263577</v>
      </c>
      <c r="DM24" s="607"/>
      <c r="DN24" s="607"/>
      <c r="DO24" s="607"/>
      <c r="DP24" s="607"/>
      <c r="DQ24" s="607"/>
      <c r="DR24" s="607"/>
      <c r="DS24" s="607"/>
      <c r="DT24" s="607"/>
      <c r="DU24" s="607"/>
      <c r="DV24" s="608"/>
      <c r="DW24" s="611">
        <v>45.7</v>
      </c>
      <c r="DX24" s="612"/>
      <c r="DY24" s="612"/>
      <c r="DZ24" s="612"/>
      <c r="EA24" s="612"/>
      <c r="EB24" s="612"/>
      <c r="EC24" s="613"/>
    </row>
    <row r="25" spans="2:133" ht="11.25" customHeight="1">
      <c r="B25" s="614" t="s">
        <v>231</v>
      </c>
      <c r="C25" s="615"/>
      <c r="D25" s="615"/>
      <c r="E25" s="615"/>
      <c r="F25" s="615"/>
      <c r="G25" s="615"/>
      <c r="H25" s="615"/>
      <c r="I25" s="615"/>
      <c r="J25" s="615"/>
      <c r="K25" s="615"/>
      <c r="L25" s="615"/>
      <c r="M25" s="615"/>
      <c r="N25" s="615"/>
      <c r="O25" s="615"/>
      <c r="P25" s="615"/>
      <c r="Q25" s="616"/>
      <c r="R25" s="617">
        <v>176727</v>
      </c>
      <c r="S25" s="618"/>
      <c r="T25" s="618"/>
      <c r="U25" s="618"/>
      <c r="V25" s="618"/>
      <c r="W25" s="618"/>
      <c r="X25" s="618"/>
      <c r="Y25" s="619"/>
      <c r="Z25" s="620">
        <v>1.2</v>
      </c>
      <c r="AA25" s="620"/>
      <c r="AB25" s="620"/>
      <c r="AC25" s="620"/>
      <c r="AD25" s="621">
        <v>8076</v>
      </c>
      <c r="AE25" s="621"/>
      <c r="AF25" s="621"/>
      <c r="AG25" s="621"/>
      <c r="AH25" s="621"/>
      <c r="AI25" s="621"/>
      <c r="AJ25" s="621"/>
      <c r="AK25" s="621"/>
      <c r="AL25" s="622">
        <v>0.1</v>
      </c>
      <c r="AM25" s="623"/>
      <c r="AN25" s="623"/>
      <c r="AO25" s="624"/>
      <c r="AP25" s="635" t="s">
        <v>232</v>
      </c>
      <c r="AQ25" s="636"/>
      <c r="AR25" s="636"/>
      <c r="AS25" s="636"/>
      <c r="AT25" s="636"/>
      <c r="AU25" s="636"/>
      <c r="AV25" s="636"/>
      <c r="AW25" s="636"/>
      <c r="AX25" s="636"/>
      <c r="AY25" s="636"/>
      <c r="AZ25" s="636"/>
      <c r="BA25" s="636"/>
      <c r="BB25" s="636"/>
      <c r="BC25" s="636"/>
      <c r="BD25" s="636"/>
      <c r="BE25" s="636"/>
      <c r="BF25" s="637"/>
      <c r="BG25" s="617" t="s">
        <v>69</v>
      </c>
      <c r="BH25" s="618"/>
      <c r="BI25" s="618"/>
      <c r="BJ25" s="618"/>
      <c r="BK25" s="618"/>
      <c r="BL25" s="618"/>
      <c r="BM25" s="618"/>
      <c r="BN25" s="619"/>
      <c r="BO25" s="620" t="s">
        <v>69</v>
      </c>
      <c r="BP25" s="620"/>
      <c r="BQ25" s="620"/>
      <c r="BR25" s="620"/>
      <c r="BS25" s="626" t="s">
        <v>69</v>
      </c>
      <c r="BT25" s="618"/>
      <c r="BU25" s="618"/>
      <c r="BV25" s="618"/>
      <c r="BW25" s="618"/>
      <c r="BX25" s="618"/>
      <c r="BY25" s="618"/>
      <c r="BZ25" s="618"/>
      <c r="CA25" s="618"/>
      <c r="CB25" s="627"/>
      <c r="CD25" s="632" t="s">
        <v>233</v>
      </c>
      <c r="CE25" s="633"/>
      <c r="CF25" s="633"/>
      <c r="CG25" s="633"/>
      <c r="CH25" s="633"/>
      <c r="CI25" s="633"/>
      <c r="CJ25" s="633"/>
      <c r="CK25" s="633"/>
      <c r="CL25" s="633"/>
      <c r="CM25" s="633"/>
      <c r="CN25" s="633"/>
      <c r="CO25" s="633"/>
      <c r="CP25" s="633"/>
      <c r="CQ25" s="634"/>
      <c r="CR25" s="617">
        <v>1914405</v>
      </c>
      <c r="CS25" s="651"/>
      <c r="CT25" s="651"/>
      <c r="CU25" s="651"/>
      <c r="CV25" s="651"/>
      <c r="CW25" s="651"/>
      <c r="CX25" s="651"/>
      <c r="CY25" s="652"/>
      <c r="CZ25" s="622">
        <v>13.8</v>
      </c>
      <c r="DA25" s="653"/>
      <c r="DB25" s="653"/>
      <c r="DC25" s="656"/>
      <c r="DD25" s="626">
        <v>1803991</v>
      </c>
      <c r="DE25" s="651"/>
      <c r="DF25" s="651"/>
      <c r="DG25" s="651"/>
      <c r="DH25" s="651"/>
      <c r="DI25" s="651"/>
      <c r="DJ25" s="651"/>
      <c r="DK25" s="652"/>
      <c r="DL25" s="626">
        <v>1803696</v>
      </c>
      <c r="DM25" s="651"/>
      <c r="DN25" s="651"/>
      <c r="DO25" s="651"/>
      <c r="DP25" s="651"/>
      <c r="DQ25" s="651"/>
      <c r="DR25" s="651"/>
      <c r="DS25" s="651"/>
      <c r="DT25" s="651"/>
      <c r="DU25" s="651"/>
      <c r="DV25" s="652"/>
      <c r="DW25" s="622">
        <v>19.3</v>
      </c>
      <c r="DX25" s="653"/>
      <c r="DY25" s="653"/>
      <c r="DZ25" s="653"/>
      <c r="EA25" s="653"/>
      <c r="EB25" s="653"/>
      <c r="EC25" s="654"/>
    </row>
    <row r="26" spans="2:133" ht="11.25" customHeight="1">
      <c r="B26" s="614" t="s">
        <v>234</v>
      </c>
      <c r="C26" s="615"/>
      <c r="D26" s="615"/>
      <c r="E26" s="615"/>
      <c r="F26" s="615"/>
      <c r="G26" s="615"/>
      <c r="H26" s="615"/>
      <c r="I26" s="615"/>
      <c r="J26" s="615"/>
      <c r="K26" s="615"/>
      <c r="L26" s="615"/>
      <c r="M26" s="615"/>
      <c r="N26" s="615"/>
      <c r="O26" s="615"/>
      <c r="P26" s="615"/>
      <c r="Q26" s="616"/>
      <c r="R26" s="617">
        <v>28421</v>
      </c>
      <c r="S26" s="618"/>
      <c r="T26" s="618"/>
      <c r="U26" s="618"/>
      <c r="V26" s="618"/>
      <c r="W26" s="618"/>
      <c r="X26" s="618"/>
      <c r="Y26" s="619"/>
      <c r="Z26" s="620">
        <v>0.2</v>
      </c>
      <c r="AA26" s="620"/>
      <c r="AB26" s="620"/>
      <c r="AC26" s="620"/>
      <c r="AD26" s="621" t="s">
        <v>69</v>
      </c>
      <c r="AE26" s="621"/>
      <c r="AF26" s="621"/>
      <c r="AG26" s="621"/>
      <c r="AH26" s="621"/>
      <c r="AI26" s="621"/>
      <c r="AJ26" s="621"/>
      <c r="AK26" s="621"/>
      <c r="AL26" s="622" t="s">
        <v>69</v>
      </c>
      <c r="AM26" s="623"/>
      <c r="AN26" s="623"/>
      <c r="AO26" s="624"/>
      <c r="AP26" s="635" t="s">
        <v>235</v>
      </c>
      <c r="AQ26" s="655"/>
      <c r="AR26" s="655"/>
      <c r="AS26" s="655"/>
      <c r="AT26" s="655"/>
      <c r="AU26" s="655"/>
      <c r="AV26" s="655"/>
      <c r="AW26" s="655"/>
      <c r="AX26" s="655"/>
      <c r="AY26" s="655"/>
      <c r="AZ26" s="655"/>
      <c r="BA26" s="655"/>
      <c r="BB26" s="655"/>
      <c r="BC26" s="655"/>
      <c r="BD26" s="655"/>
      <c r="BE26" s="655"/>
      <c r="BF26" s="637"/>
      <c r="BG26" s="617" t="s">
        <v>69</v>
      </c>
      <c r="BH26" s="618"/>
      <c r="BI26" s="618"/>
      <c r="BJ26" s="618"/>
      <c r="BK26" s="618"/>
      <c r="BL26" s="618"/>
      <c r="BM26" s="618"/>
      <c r="BN26" s="619"/>
      <c r="BO26" s="620" t="s">
        <v>69</v>
      </c>
      <c r="BP26" s="620"/>
      <c r="BQ26" s="620"/>
      <c r="BR26" s="620"/>
      <c r="BS26" s="626" t="s">
        <v>69</v>
      </c>
      <c r="BT26" s="618"/>
      <c r="BU26" s="618"/>
      <c r="BV26" s="618"/>
      <c r="BW26" s="618"/>
      <c r="BX26" s="618"/>
      <c r="BY26" s="618"/>
      <c r="BZ26" s="618"/>
      <c r="CA26" s="618"/>
      <c r="CB26" s="627"/>
      <c r="CD26" s="632" t="s">
        <v>236</v>
      </c>
      <c r="CE26" s="633"/>
      <c r="CF26" s="633"/>
      <c r="CG26" s="633"/>
      <c r="CH26" s="633"/>
      <c r="CI26" s="633"/>
      <c r="CJ26" s="633"/>
      <c r="CK26" s="633"/>
      <c r="CL26" s="633"/>
      <c r="CM26" s="633"/>
      <c r="CN26" s="633"/>
      <c r="CO26" s="633"/>
      <c r="CP26" s="633"/>
      <c r="CQ26" s="634"/>
      <c r="CR26" s="617">
        <v>1215111</v>
      </c>
      <c r="CS26" s="618"/>
      <c r="CT26" s="618"/>
      <c r="CU26" s="618"/>
      <c r="CV26" s="618"/>
      <c r="CW26" s="618"/>
      <c r="CX26" s="618"/>
      <c r="CY26" s="619"/>
      <c r="CZ26" s="622">
        <v>8.6999999999999993</v>
      </c>
      <c r="DA26" s="653"/>
      <c r="DB26" s="653"/>
      <c r="DC26" s="656"/>
      <c r="DD26" s="626">
        <v>1128949</v>
      </c>
      <c r="DE26" s="618"/>
      <c r="DF26" s="618"/>
      <c r="DG26" s="618"/>
      <c r="DH26" s="618"/>
      <c r="DI26" s="618"/>
      <c r="DJ26" s="618"/>
      <c r="DK26" s="619"/>
      <c r="DL26" s="626" t="s">
        <v>69</v>
      </c>
      <c r="DM26" s="618"/>
      <c r="DN26" s="618"/>
      <c r="DO26" s="618"/>
      <c r="DP26" s="618"/>
      <c r="DQ26" s="618"/>
      <c r="DR26" s="618"/>
      <c r="DS26" s="618"/>
      <c r="DT26" s="618"/>
      <c r="DU26" s="618"/>
      <c r="DV26" s="619"/>
      <c r="DW26" s="622" t="s">
        <v>69</v>
      </c>
      <c r="DX26" s="653"/>
      <c r="DY26" s="653"/>
      <c r="DZ26" s="653"/>
      <c r="EA26" s="653"/>
      <c r="EB26" s="653"/>
      <c r="EC26" s="654"/>
    </row>
    <row r="27" spans="2:133" ht="11.25" customHeight="1">
      <c r="B27" s="614" t="s">
        <v>237</v>
      </c>
      <c r="C27" s="615"/>
      <c r="D27" s="615"/>
      <c r="E27" s="615"/>
      <c r="F27" s="615"/>
      <c r="G27" s="615"/>
      <c r="H27" s="615"/>
      <c r="I27" s="615"/>
      <c r="J27" s="615"/>
      <c r="K27" s="615"/>
      <c r="L27" s="615"/>
      <c r="M27" s="615"/>
      <c r="N27" s="615"/>
      <c r="O27" s="615"/>
      <c r="P27" s="615"/>
      <c r="Q27" s="616"/>
      <c r="R27" s="617">
        <v>1270782</v>
      </c>
      <c r="S27" s="618"/>
      <c r="T27" s="618"/>
      <c r="U27" s="618"/>
      <c r="V27" s="618"/>
      <c r="W27" s="618"/>
      <c r="X27" s="618"/>
      <c r="Y27" s="619"/>
      <c r="Z27" s="620">
        <v>8.6999999999999993</v>
      </c>
      <c r="AA27" s="620"/>
      <c r="AB27" s="620"/>
      <c r="AC27" s="620"/>
      <c r="AD27" s="621" t="s">
        <v>69</v>
      </c>
      <c r="AE27" s="621"/>
      <c r="AF27" s="621"/>
      <c r="AG27" s="621"/>
      <c r="AH27" s="621"/>
      <c r="AI27" s="621"/>
      <c r="AJ27" s="621"/>
      <c r="AK27" s="621"/>
      <c r="AL27" s="622" t="s">
        <v>69</v>
      </c>
      <c r="AM27" s="623"/>
      <c r="AN27" s="623"/>
      <c r="AO27" s="624"/>
      <c r="AP27" s="614" t="s">
        <v>238</v>
      </c>
      <c r="AQ27" s="615"/>
      <c r="AR27" s="615"/>
      <c r="AS27" s="615"/>
      <c r="AT27" s="615"/>
      <c r="AU27" s="615"/>
      <c r="AV27" s="615"/>
      <c r="AW27" s="615"/>
      <c r="AX27" s="615"/>
      <c r="AY27" s="615"/>
      <c r="AZ27" s="615"/>
      <c r="BA27" s="615"/>
      <c r="BB27" s="615"/>
      <c r="BC27" s="615"/>
      <c r="BD27" s="615"/>
      <c r="BE27" s="615"/>
      <c r="BF27" s="616"/>
      <c r="BG27" s="617">
        <v>1371830</v>
      </c>
      <c r="BH27" s="618"/>
      <c r="BI27" s="618"/>
      <c r="BJ27" s="618"/>
      <c r="BK27" s="618"/>
      <c r="BL27" s="618"/>
      <c r="BM27" s="618"/>
      <c r="BN27" s="619"/>
      <c r="BO27" s="620">
        <v>100</v>
      </c>
      <c r="BP27" s="620"/>
      <c r="BQ27" s="620"/>
      <c r="BR27" s="620"/>
      <c r="BS27" s="626">
        <v>10378</v>
      </c>
      <c r="BT27" s="618"/>
      <c r="BU27" s="618"/>
      <c r="BV27" s="618"/>
      <c r="BW27" s="618"/>
      <c r="BX27" s="618"/>
      <c r="BY27" s="618"/>
      <c r="BZ27" s="618"/>
      <c r="CA27" s="618"/>
      <c r="CB27" s="627"/>
      <c r="CD27" s="632" t="s">
        <v>239</v>
      </c>
      <c r="CE27" s="633"/>
      <c r="CF27" s="633"/>
      <c r="CG27" s="633"/>
      <c r="CH27" s="633"/>
      <c r="CI27" s="633"/>
      <c r="CJ27" s="633"/>
      <c r="CK27" s="633"/>
      <c r="CL27" s="633"/>
      <c r="CM27" s="633"/>
      <c r="CN27" s="633"/>
      <c r="CO27" s="633"/>
      <c r="CP27" s="633"/>
      <c r="CQ27" s="634"/>
      <c r="CR27" s="617">
        <v>1790890</v>
      </c>
      <c r="CS27" s="651"/>
      <c r="CT27" s="651"/>
      <c r="CU27" s="651"/>
      <c r="CV27" s="651"/>
      <c r="CW27" s="651"/>
      <c r="CX27" s="651"/>
      <c r="CY27" s="652"/>
      <c r="CZ27" s="622">
        <v>12.9</v>
      </c>
      <c r="DA27" s="653"/>
      <c r="DB27" s="653"/>
      <c r="DC27" s="656"/>
      <c r="DD27" s="626">
        <v>576059</v>
      </c>
      <c r="DE27" s="651"/>
      <c r="DF27" s="651"/>
      <c r="DG27" s="651"/>
      <c r="DH27" s="651"/>
      <c r="DI27" s="651"/>
      <c r="DJ27" s="651"/>
      <c r="DK27" s="652"/>
      <c r="DL27" s="626">
        <v>575209</v>
      </c>
      <c r="DM27" s="651"/>
      <c r="DN27" s="651"/>
      <c r="DO27" s="651"/>
      <c r="DP27" s="651"/>
      <c r="DQ27" s="651"/>
      <c r="DR27" s="651"/>
      <c r="DS27" s="651"/>
      <c r="DT27" s="651"/>
      <c r="DU27" s="651"/>
      <c r="DV27" s="652"/>
      <c r="DW27" s="622">
        <v>6.2</v>
      </c>
      <c r="DX27" s="653"/>
      <c r="DY27" s="653"/>
      <c r="DZ27" s="653"/>
      <c r="EA27" s="653"/>
      <c r="EB27" s="653"/>
      <c r="EC27" s="654"/>
    </row>
    <row r="28" spans="2:133" ht="11.25" customHeight="1">
      <c r="B28" s="659" t="s">
        <v>240</v>
      </c>
      <c r="C28" s="660"/>
      <c r="D28" s="660"/>
      <c r="E28" s="660"/>
      <c r="F28" s="660"/>
      <c r="G28" s="660"/>
      <c r="H28" s="660"/>
      <c r="I28" s="660"/>
      <c r="J28" s="660"/>
      <c r="K28" s="660"/>
      <c r="L28" s="660"/>
      <c r="M28" s="660"/>
      <c r="N28" s="660"/>
      <c r="O28" s="660"/>
      <c r="P28" s="660"/>
      <c r="Q28" s="661"/>
      <c r="R28" s="617" t="s">
        <v>69</v>
      </c>
      <c r="S28" s="618"/>
      <c r="T28" s="618"/>
      <c r="U28" s="618"/>
      <c r="V28" s="618"/>
      <c r="W28" s="618"/>
      <c r="X28" s="618"/>
      <c r="Y28" s="619"/>
      <c r="Z28" s="620" t="s">
        <v>69</v>
      </c>
      <c r="AA28" s="620"/>
      <c r="AB28" s="620"/>
      <c r="AC28" s="620"/>
      <c r="AD28" s="621" t="s">
        <v>69</v>
      </c>
      <c r="AE28" s="621"/>
      <c r="AF28" s="621"/>
      <c r="AG28" s="621"/>
      <c r="AH28" s="621"/>
      <c r="AI28" s="621"/>
      <c r="AJ28" s="621"/>
      <c r="AK28" s="621"/>
      <c r="AL28" s="622" t="s">
        <v>69</v>
      </c>
      <c r="AM28" s="623"/>
      <c r="AN28" s="623"/>
      <c r="AO28" s="624"/>
      <c r="AP28" s="662"/>
      <c r="AQ28" s="663"/>
      <c r="AR28" s="663"/>
      <c r="AS28" s="663"/>
      <c r="AT28" s="663"/>
      <c r="AU28" s="663"/>
      <c r="AV28" s="663"/>
      <c r="AW28" s="663"/>
      <c r="AX28" s="663"/>
      <c r="AY28" s="663"/>
      <c r="AZ28" s="663"/>
      <c r="BA28" s="663"/>
      <c r="BB28" s="663"/>
      <c r="BC28" s="663"/>
      <c r="BD28" s="663"/>
      <c r="BE28" s="663"/>
      <c r="BF28" s="664"/>
      <c r="BG28" s="617"/>
      <c r="BH28" s="618"/>
      <c r="BI28" s="618"/>
      <c r="BJ28" s="618"/>
      <c r="BK28" s="618"/>
      <c r="BL28" s="618"/>
      <c r="BM28" s="618"/>
      <c r="BN28" s="619"/>
      <c r="BO28" s="620"/>
      <c r="BP28" s="620"/>
      <c r="BQ28" s="620"/>
      <c r="BR28" s="620"/>
      <c r="BS28" s="621"/>
      <c r="BT28" s="621"/>
      <c r="BU28" s="621"/>
      <c r="BV28" s="621"/>
      <c r="BW28" s="621"/>
      <c r="BX28" s="621"/>
      <c r="BY28" s="621"/>
      <c r="BZ28" s="621"/>
      <c r="CA28" s="621"/>
      <c r="CB28" s="625"/>
      <c r="CD28" s="632" t="s">
        <v>241</v>
      </c>
      <c r="CE28" s="633"/>
      <c r="CF28" s="633"/>
      <c r="CG28" s="633"/>
      <c r="CH28" s="633"/>
      <c r="CI28" s="633"/>
      <c r="CJ28" s="633"/>
      <c r="CK28" s="633"/>
      <c r="CL28" s="633"/>
      <c r="CM28" s="633"/>
      <c r="CN28" s="633"/>
      <c r="CO28" s="633"/>
      <c r="CP28" s="633"/>
      <c r="CQ28" s="634"/>
      <c r="CR28" s="617">
        <v>1977439</v>
      </c>
      <c r="CS28" s="618"/>
      <c r="CT28" s="618"/>
      <c r="CU28" s="618"/>
      <c r="CV28" s="618"/>
      <c r="CW28" s="618"/>
      <c r="CX28" s="618"/>
      <c r="CY28" s="619"/>
      <c r="CZ28" s="622">
        <v>14.2</v>
      </c>
      <c r="DA28" s="653"/>
      <c r="DB28" s="653"/>
      <c r="DC28" s="656"/>
      <c r="DD28" s="626">
        <v>1884672</v>
      </c>
      <c r="DE28" s="618"/>
      <c r="DF28" s="618"/>
      <c r="DG28" s="618"/>
      <c r="DH28" s="618"/>
      <c r="DI28" s="618"/>
      <c r="DJ28" s="618"/>
      <c r="DK28" s="619"/>
      <c r="DL28" s="626">
        <v>1884672</v>
      </c>
      <c r="DM28" s="618"/>
      <c r="DN28" s="618"/>
      <c r="DO28" s="618"/>
      <c r="DP28" s="618"/>
      <c r="DQ28" s="618"/>
      <c r="DR28" s="618"/>
      <c r="DS28" s="618"/>
      <c r="DT28" s="618"/>
      <c r="DU28" s="618"/>
      <c r="DV28" s="619"/>
      <c r="DW28" s="622">
        <v>20.2</v>
      </c>
      <c r="DX28" s="653"/>
      <c r="DY28" s="653"/>
      <c r="DZ28" s="653"/>
      <c r="EA28" s="653"/>
      <c r="EB28" s="653"/>
      <c r="EC28" s="654"/>
    </row>
    <row r="29" spans="2:133" ht="11.25" customHeight="1">
      <c r="B29" s="614" t="s">
        <v>242</v>
      </c>
      <c r="C29" s="615"/>
      <c r="D29" s="615"/>
      <c r="E29" s="615"/>
      <c r="F29" s="615"/>
      <c r="G29" s="615"/>
      <c r="H29" s="615"/>
      <c r="I29" s="615"/>
      <c r="J29" s="615"/>
      <c r="K29" s="615"/>
      <c r="L29" s="615"/>
      <c r="M29" s="615"/>
      <c r="N29" s="615"/>
      <c r="O29" s="615"/>
      <c r="P29" s="615"/>
      <c r="Q29" s="616"/>
      <c r="R29" s="617">
        <v>925458</v>
      </c>
      <c r="S29" s="618"/>
      <c r="T29" s="618"/>
      <c r="U29" s="618"/>
      <c r="V29" s="618"/>
      <c r="W29" s="618"/>
      <c r="X29" s="618"/>
      <c r="Y29" s="619"/>
      <c r="Z29" s="620">
        <v>6.4</v>
      </c>
      <c r="AA29" s="620"/>
      <c r="AB29" s="620"/>
      <c r="AC29" s="620"/>
      <c r="AD29" s="621" t="s">
        <v>69</v>
      </c>
      <c r="AE29" s="621"/>
      <c r="AF29" s="621"/>
      <c r="AG29" s="621"/>
      <c r="AH29" s="621"/>
      <c r="AI29" s="621"/>
      <c r="AJ29" s="621"/>
      <c r="AK29" s="621"/>
      <c r="AL29" s="622" t="s">
        <v>69</v>
      </c>
      <c r="AM29" s="623"/>
      <c r="AN29" s="623"/>
      <c r="AO29" s="624"/>
      <c r="AP29" s="596" t="s">
        <v>162</v>
      </c>
      <c r="AQ29" s="597"/>
      <c r="AR29" s="597"/>
      <c r="AS29" s="597"/>
      <c r="AT29" s="597"/>
      <c r="AU29" s="597"/>
      <c r="AV29" s="597"/>
      <c r="AW29" s="597"/>
      <c r="AX29" s="597"/>
      <c r="AY29" s="597"/>
      <c r="AZ29" s="597"/>
      <c r="BA29" s="597"/>
      <c r="BB29" s="597"/>
      <c r="BC29" s="597"/>
      <c r="BD29" s="597"/>
      <c r="BE29" s="597"/>
      <c r="BF29" s="598"/>
      <c r="BG29" s="596" t="s">
        <v>243</v>
      </c>
      <c r="BH29" s="657"/>
      <c r="BI29" s="657"/>
      <c r="BJ29" s="657"/>
      <c r="BK29" s="657"/>
      <c r="BL29" s="657"/>
      <c r="BM29" s="657"/>
      <c r="BN29" s="657"/>
      <c r="BO29" s="657"/>
      <c r="BP29" s="657"/>
      <c r="BQ29" s="658"/>
      <c r="BR29" s="596" t="s">
        <v>244</v>
      </c>
      <c r="BS29" s="657"/>
      <c r="BT29" s="657"/>
      <c r="BU29" s="657"/>
      <c r="BV29" s="657"/>
      <c r="BW29" s="657"/>
      <c r="BX29" s="657"/>
      <c r="BY29" s="657"/>
      <c r="BZ29" s="657"/>
      <c r="CA29" s="657"/>
      <c r="CB29" s="658"/>
      <c r="CD29" s="674" t="s">
        <v>245</v>
      </c>
      <c r="CE29" s="675"/>
      <c r="CF29" s="632" t="s">
        <v>246</v>
      </c>
      <c r="CG29" s="633"/>
      <c r="CH29" s="633"/>
      <c r="CI29" s="633"/>
      <c r="CJ29" s="633"/>
      <c r="CK29" s="633"/>
      <c r="CL29" s="633"/>
      <c r="CM29" s="633"/>
      <c r="CN29" s="633"/>
      <c r="CO29" s="633"/>
      <c r="CP29" s="633"/>
      <c r="CQ29" s="634"/>
      <c r="CR29" s="617">
        <v>1977439</v>
      </c>
      <c r="CS29" s="651"/>
      <c r="CT29" s="651"/>
      <c r="CU29" s="651"/>
      <c r="CV29" s="651"/>
      <c r="CW29" s="651"/>
      <c r="CX29" s="651"/>
      <c r="CY29" s="652"/>
      <c r="CZ29" s="622">
        <v>14.2</v>
      </c>
      <c r="DA29" s="653"/>
      <c r="DB29" s="653"/>
      <c r="DC29" s="656"/>
      <c r="DD29" s="626">
        <v>1884672</v>
      </c>
      <c r="DE29" s="651"/>
      <c r="DF29" s="651"/>
      <c r="DG29" s="651"/>
      <c r="DH29" s="651"/>
      <c r="DI29" s="651"/>
      <c r="DJ29" s="651"/>
      <c r="DK29" s="652"/>
      <c r="DL29" s="626">
        <v>1884672</v>
      </c>
      <c r="DM29" s="651"/>
      <c r="DN29" s="651"/>
      <c r="DO29" s="651"/>
      <c r="DP29" s="651"/>
      <c r="DQ29" s="651"/>
      <c r="DR29" s="651"/>
      <c r="DS29" s="651"/>
      <c r="DT29" s="651"/>
      <c r="DU29" s="651"/>
      <c r="DV29" s="652"/>
      <c r="DW29" s="622">
        <v>20.2</v>
      </c>
      <c r="DX29" s="653"/>
      <c r="DY29" s="653"/>
      <c r="DZ29" s="653"/>
      <c r="EA29" s="653"/>
      <c r="EB29" s="653"/>
      <c r="EC29" s="654"/>
    </row>
    <row r="30" spans="2:133" ht="11.25" customHeight="1">
      <c r="B30" s="614" t="s">
        <v>247</v>
      </c>
      <c r="C30" s="615"/>
      <c r="D30" s="615"/>
      <c r="E30" s="615"/>
      <c r="F30" s="615"/>
      <c r="G30" s="615"/>
      <c r="H30" s="615"/>
      <c r="I30" s="615"/>
      <c r="J30" s="615"/>
      <c r="K30" s="615"/>
      <c r="L30" s="615"/>
      <c r="M30" s="615"/>
      <c r="N30" s="615"/>
      <c r="O30" s="615"/>
      <c r="P30" s="615"/>
      <c r="Q30" s="616"/>
      <c r="R30" s="617">
        <v>46215</v>
      </c>
      <c r="S30" s="618"/>
      <c r="T30" s="618"/>
      <c r="U30" s="618"/>
      <c r="V30" s="618"/>
      <c r="W30" s="618"/>
      <c r="X30" s="618"/>
      <c r="Y30" s="619"/>
      <c r="Z30" s="620">
        <v>0.3</v>
      </c>
      <c r="AA30" s="620"/>
      <c r="AB30" s="620"/>
      <c r="AC30" s="620"/>
      <c r="AD30" s="621">
        <v>7438</v>
      </c>
      <c r="AE30" s="621"/>
      <c r="AF30" s="621"/>
      <c r="AG30" s="621"/>
      <c r="AH30" s="621"/>
      <c r="AI30" s="621"/>
      <c r="AJ30" s="621"/>
      <c r="AK30" s="621"/>
      <c r="AL30" s="622">
        <v>0.1</v>
      </c>
      <c r="AM30" s="623"/>
      <c r="AN30" s="623"/>
      <c r="AO30" s="624"/>
      <c r="AP30" s="665" t="s">
        <v>248</v>
      </c>
      <c r="AQ30" s="666"/>
      <c r="AR30" s="666"/>
      <c r="AS30" s="666"/>
      <c r="AT30" s="671" t="s">
        <v>249</v>
      </c>
      <c r="AU30" s="86"/>
      <c r="AV30" s="86"/>
      <c r="AW30" s="86"/>
      <c r="AX30" s="603" t="s">
        <v>127</v>
      </c>
      <c r="AY30" s="604"/>
      <c r="AZ30" s="604"/>
      <c r="BA30" s="604"/>
      <c r="BB30" s="604"/>
      <c r="BC30" s="604"/>
      <c r="BD30" s="604"/>
      <c r="BE30" s="604"/>
      <c r="BF30" s="605"/>
      <c r="BG30" s="683">
        <v>98.2</v>
      </c>
      <c r="BH30" s="684"/>
      <c r="BI30" s="684"/>
      <c r="BJ30" s="684"/>
      <c r="BK30" s="684"/>
      <c r="BL30" s="684"/>
      <c r="BM30" s="612">
        <v>93.3</v>
      </c>
      <c r="BN30" s="684"/>
      <c r="BO30" s="684"/>
      <c r="BP30" s="684"/>
      <c r="BQ30" s="685"/>
      <c r="BR30" s="683">
        <v>98.2</v>
      </c>
      <c r="BS30" s="684"/>
      <c r="BT30" s="684"/>
      <c r="BU30" s="684"/>
      <c r="BV30" s="684"/>
      <c r="BW30" s="684"/>
      <c r="BX30" s="612">
        <v>92.6</v>
      </c>
      <c r="BY30" s="684"/>
      <c r="BZ30" s="684"/>
      <c r="CA30" s="684"/>
      <c r="CB30" s="685"/>
      <c r="CD30" s="676"/>
      <c r="CE30" s="677"/>
      <c r="CF30" s="632" t="s">
        <v>250</v>
      </c>
      <c r="CG30" s="633"/>
      <c r="CH30" s="633"/>
      <c r="CI30" s="633"/>
      <c r="CJ30" s="633"/>
      <c r="CK30" s="633"/>
      <c r="CL30" s="633"/>
      <c r="CM30" s="633"/>
      <c r="CN30" s="633"/>
      <c r="CO30" s="633"/>
      <c r="CP30" s="633"/>
      <c r="CQ30" s="634"/>
      <c r="CR30" s="617">
        <v>1786872</v>
      </c>
      <c r="CS30" s="618"/>
      <c r="CT30" s="618"/>
      <c r="CU30" s="618"/>
      <c r="CV30" s="618"/>
      <c r="CW30" s="618"/>
      <c r="CX30" s="618"/>
      <c r="CY30" s="619"/>
      <c r="CZ30" s="622">
        <v>12.8</v>
      </c>
      <c r="DA30" s="653"/>
      <c r="DB30" s="653"/>
      <c r="DC30" s="656"/>
      <c r="DD30" s="626">
        <v>1701670</v>
      </c>
      <c r="DE30" s="618"/>
      <c r="DF30" s="618"/>
      <c r="DG30" s="618"/>
      <c r="DH30" s="618"/>
      <c r="DI30" s="618"/>
      <c r="DJ30" s="618"/>
      <c r="DK30" s="619"/>
      <c r="DL30" s="626">
        <v>1701670</v>
      </c>
      <c r="DM30" s="618"/>
      <c r="DN30" s="618"/>
      <c r="DO30" s="618"/>
      <c r="DP30" s="618"/>
      <c r="DQ30" s="618"/>
      <c r="DR30" s="618"/>
      <c r="DS30" s="618"/>
      <c r="DT30" s="618"/>
      <c r="DU30" s="618"/>
      <c r="DV30" s="619"/>
      <c r="DW30" s="622">
        <v>18.2</v>
      </c>
      <c r="DX30" s="653"/>
      <c r="DY30" s="653"/>
      <c r="DZ30" s="653"/>
      <c r="EA30" s="653"/>
      <c r="EB30" s="653"/>
      <c r="EC30" s="654"/>
    </row>
    <row r="31" spans="2:133" ht="11.25" customHeight="1">
      <c r="B31" s="614" t="s">
        <v>251</v>
      </c>
      <c r="C31" s="615"/>
      <c r="D31" s="615"/>
      <c r="E31" s="615"/>
      <c r="F31" s="615"/>
      <c r="G31" s="615"/>
      <c r="H31" s="615"/>
      <c r="I31" s="615"/>
      <c r="J31" s="615"/>
      <c r="K31" s="615"/>
      <c r="L31" s="615"/>
      <c r="M31" s="615"/>
      <c r="N31" s="615"/>
      <c r="O31" s="615"/>
      <c r="P31" s="615"/>
      <c r="Q31" s="616"/>
      <c r="R31" s="617">
        <v>29916</v>
      </c>
      <c r="S31" s="618"/>
      <c r="T31" s="618"/>
      <c r="U31" s="618"/>
      <c r="V31" s="618"/>
      <c r="W31" s="618"/>
      <c r="X31" s="618"/>
      <c r="Y31" s="619"/>
      <c r="Z31" s="620">
        <v>0.2</v>
      </c>
      <c r="AA31" s="620"/>
      <c r="AB31" s="620"/>
      <c r="AC31" s="620"/>
      <c r="AD31" s="621" t="s">
        <v>69</v>
      </c>
      <c r="AE31" s="621"/>
      <c r="AF31" s="621"/>
      <c r="AG31" s="621"/>
      <c r="AH31" s="621"/>
      <c r="AI31" s="621"/>
      <c r="AJ31" s="621"/>
      <c r="AK31" s="621"/>
      <c r="AL31" s="622" t="s">
        <v>69</v>
      </c>
      <c r="AM31" s="623"/>
      <c r="AN31" s="623"/>
      <c r="AO31" s="624"/>
      <c r="AP31" s="667"/>
      <c r="AQ31" s="668"/>
      <c r="AR31" s="668"/>
      <c r="AS31" s="668"/>
      <c r="AT31" s="672"/>
      <c r="AU31" s="85" t="s">
        <v>252</v>
      </c>
      <c r="AV31" s="85"/>
      <c r="AW31" s="85"/>
      <c r="AX31" s="614" t="s">
        <v>253</v>
      </c>
      <c r="AY31" s="615"/>
      <c r="AZ31" s="615"/>
      <c r="BA31" s="615"/>
      <c r="BB31" s="615"/>
      <c r="BC31" s="615"/>
      <c r="BD31" s="615"/>
      <c r="BE31" s="615"/>
      <c r="BF31" s="616"/>
      <c r="BG31" s="680">
        <v>98.6</v>
      </c>
      <c r="BH31" s="651"/>
      <c r="BI31" s="651"/>
      <c r="BJ31" s="651"/>
      <c r="BK31" s="651"/>
      <c r="BL31" s="651"/>
      <c r="BM31" s="623">
        <v>94.2</v>
      </c>
      <c r="BN31" s="681"/>
      <c r="BO31" s="681"/>
      <c r="BP31" s="681"/>
      <c r="BQ31" s="682"/>
      <c r="BR31" s="680">
        <v>98.8</v>
      </c>
      <c r="BS31" s="651"/>
      <c r="BT31" s="651"/>
      <c r="BU31" s="651"/>
      <c r="BV31" s="651"/>
      <c r="BW31" s="651"/>
      <c r="BX31" s="623">
        <v>93.5</v>
      </c>
      <c r="BY31" s="681"/>
      <c r="BZ31" s="681"/>
      <c r="CA31" s="681"/>
      <c r="CB31" s="682"/>
      <c r="CD31" s="676"/>
      <c r="CE31" s="677"/>
      <c r="CF31" s="632" t="s">
        <v>254</v>
      </c>
      <c r="CG31" s="633"/>
      <c r="CH31" s="633"/>
      <c r="CI31" s="633"/>
      <c r="CJ31" s="633"/>
      <c r="CK31" s="633"/>
      <c r="CL31" s="633"/>
      <c r="CM31" s="633"/>
      <c r="CN31" s="633"/>
      <c r="CO31" s="633"/>
      <c r="CP31" s="633"/>
      <c r="CQ31" s="634"/>
      <c r="CR31" s="617">
        <v>190567</v>
      </c>
      <c r="CS31" s="651"/>
      <c r="CT31" s="651"/>
      <c r="CU31" s="651"/>
      <c r="CV31" s="651"/>
      <c r="CW31" s="651"/>
      <c r="CX31" s="651"/>
      <c r="CY31" s="652"/>
      <c r="CZ31" s="622">
        <v>1.4</v>
      </c>
      <c r="DA31" s="653"/>
      <c r="DB31" s="653"/>
      <c r="DC31" s="656"/>
      <c r="DD31" s="626">
        <v>183002</v>
      </c>
      <c r="DE31" s="651"/>
      <c r="DF31" s="651"/>
      <c r="DG31" s="651"/>
      <c r="DH31" s="651"/>
      <c r="DI31" s="651"/>
      <c r="DJ31" s="651"/>
      <c r="DK31" s="652"/>
      <c r="DL31" s="626">
        <v>183002</v>
      </c>
      <c r="DM31" s="651"/>
      <c r="DN31" s="651"/>
      <c r="DO31" s="651"/>
      <c r="DP31" s="651"/>
      <c r="DQ31" s="651"/>
      <c r="DR31" s="651"/>
      <c r="DS31" s="651"/>
      <c r="DT31" s="651"/>
      <c r="DU31" s="651"/>
      <c r="DV31" s="652"/>
      <c r="DW31" s="622">
        <v>2</v>
      </c>
      <c r="DX31" s="653"/>
      <c r="DY31" s="653"/>
      <c r="DZ31" s="653"/>
      <c r="EA31" s="653"/>
      <c r="EB31" s="653"/>
      <c r="EC31" s="654"/>
    </row>
    <row r="32" spans="2:133" ht="11.25" customHeight="1">
      <c r="B32" s="614" t="s">
        <v>255</v>
      </c>
      <c r="C32" s="615"/>
      <c r="D32" s="615"/>
      <c r="E32" s="615"/>
      <c r="F32" s="615"/>
      <c r="G32" s="615"/>
      <c r="H32" s="615"/>
      <c r="I32" s="615"/>
      <c r="J32" s="615"/>
      <c r="K32" s="615"/>
      <c r="L32" s="615"/>
      <c r="M32" s="615"/>
      <c r="N32" s="615"/>
      <c r="O32" s="615"/>
      <c r="P32" s="615"/>
      <c r="Q32" s="616"/>
      <c r="R32" s="617">
        <v>316570</v>
      </c>
      <c r="S32" s="618"/>
      <c r="T32" s="618"/>
      <c r="U32" s="618"/>
      <c r="V32" s="618"/>
      <c r="W32" s="618"/>
      <c r="X32" s="618"/>
      <c r="Y32" s="619"/>
      <c r="Z32" s="620">
        <v>2.2000000000000002</v>
      </c>
      <c r="AA32" s="620"/>
      <c r="AB32" s="620"/>
      <c r="AC32" s="620"/>
      <c r="AD32" s="621" t="s">
        <v>69</v>
      </c>
      <c r="AE32" s="621"/>
      <c r="AF32" s="621"/>
      <c r="AG32" s="621"/>
      <c r="AH32" s="621"/>
      <c r="AI32" s="621"/>
      <c r="AJ32" s="621"/>
      <c r="AK32" s="621"/>
      <c r="AL32" s="622" t="s">
        <v>69</v>
      </c>
      <c r="AM32" s="623"/>
      <c r="AN32" s="623"/>
      <c r="AO32" s="624"/>
      <c r="AP32" s="669"/>
      <c r="AQ32" s="670"/>
      <c r="AR32" s="670"/>
      <c r="AS32" s="670"/>
      <c r="AT32" s="673"/>
      <c r="AU32" s="87"/>
      <c r="AV32" s="87"/>
      <c r="AW32" s="87"/>
      <c r="AX32" s="662" t="s">
        <v>256</v>
      </c>
      <c r="AY32" s="663"/>
      <c r="AZ32" s="663"/>
      <c r="BA32" s="663"/>
      <c r="BB32" s="663"/>
      <c r="BC32" s="663"/>
      <c r="BD32" s="663"/>
      <c r="BE32" s="663"/>
      <c r="BF32" s="664"/>
      <c r="BG32" s="686">
        <v>97.6</v>
      </c>
      <c r="BH32" s="687"/>
      <c r="BI32" s="687"/>
      <c r="BJ32" s="687"/>
      <c r="BK32" s="687"/>
      <c r="BL32" s="687"/>
      <c r="BM32" s="688">
        <v>91.8</v>
      </c>
      <c r="BN32" s="687"/>
      <c r="BO32" s="687"/>
      <c r="BP32" s="687"/>
      <c r="BQ32" s="689"/>
      <c r="BR32" s="686">
        <v>97.5</v>
      </c>
      <c r="BS32" s="687"/>
      <c r="BT32" s="687"/>
      <c r="BU32" s="687"/>
      <c r="BV32" s="687"/>
      <c r="BW32" s="687"/>
      <c r="BX32" s="688">
        <v>90.9</v>
      </c>
      <c r="BY32" s="687"/>
      <c r="BZ32" s="687"/>
      <c r="CA32" s="687"/>
      <c r="CB32" s="689"/>
      <c r="CD32" s="678"/>
      <c r="CE32" s="679"/>
      <c r="CF32" s="632" t="s">
        <v>257</v>
      </c>
      <c r="CG32" s="633"/>
      <c r="CH32" s="633"/>
      <c r="CI32" s="633"/>
      <c r="CJ32" s="633"/>
      <c r="CK32" s="633"/>
      <c r="CL32" s="633"/>
      <c r="CM32" s="633"/>
      <c r="CN32" s="633"/>
      <c r="CO32" s="633"/>
      <c r="CP32" s="633"/>
      <c r="CQ32" s="634"/>
      <c r="CR32" s="617" t="s">
        <v>69</v>
      </c>
      <c r="CS32" s="618"/>
      <c r="CT32" s="618"/>
      <c r="CU32" s="618"/>
      <c r="CV32" s="618"/>
      <c r="CW32" s="618"/>
      <c r="CX32" s="618"/>
      <c r="CY32" s="619"/>
      <c r="CZ32" s="622" t="s">
        <v>69</v>
      </c>
      <c r="DA32" s="653"/>
      <c r="DB32" s="653"/>
      <c r="DC32" s="656"/>
      <c r="DD32" s="626" t="s">
        <v>69</v>
      </c>
      <c r="DE32" s="618"/>
      <c r="DF32" s="618"/>
      <c r="DG32" s="618"/>
      <c r="DH32" s="618"/>
      <c r="DI32" s="618"/>
      <c r="DJ32" s="618"/>
      <c r="DK32" s="619"/>
      <c r="DL32" s="626" t="s">
        <v>69</v>
      </c>
      <c r="DM32" s="618"/>
      <c r="DN32" s="618"/>
      <c r="DO32" s="618"/>
      <c r="DP32" s="618"/>
      <c r="DQ32" s="618"/>
      <c r="DR32" s="618"/>
      <c r="DS32" s="618"/>
      <c r="DT32" s="618"/>
      <c r="DU32" s="618"/>
      <c r="DV32" s="619"/>
      <c r="DW32" s="622" t="s">
        <v>69</v>
      </c>
      <c r="DX32" s="653"/>
      <c r="DY32" s="653"/>
      <c r="DZ32" s="653"/>
      <c r="EA32" s="653"/>
      <c r="EB32" s="653"/>
      <c r="EC32" s="654"/>
    </row>
    <row r="33" spans="2:133" ht="11.25" customHeight="1">
      <c r="B33" s="614" t="s">
        <v>258</v>
      </c>
      <c r="C33" s="615"/>
      <c r="D33" s="615"/>
      <c r="E33" s="615"/>
      <c r="F33" s="615"/>
      <c r="G33" s="615"/>
      <c r="H33" s="615"/>
      <c r="I33" s="615"/>
      <c r="J33" s="615"/>
      <c r="K33" s="615"/>
      <c r="L33" s="615"/>
      <c r="M33" s="615"/>
      <c r="N33" s="615"/>
      <c r="O33" s="615"/>
      <c r="P33" s="615"/>
      <c r="Q33" s="616"/>
      <c r="R33" s="617">
        <v>530105</v>
      </c>
      <c r="S33" s="618"/>
      <c r="T33" s="618"/>
      <c r="U33" s="618"/>
      <c r="V33" s="618"/>
      <c r="W33" s="618"/>
      <c r="X33" s="618"/>
      <c r="Y33" s="619"/>
      <c r="Z33" s="620">
        <v>3.6</v>
      </c>
      <c r="AA33" s="620"/>
      <c r="AB33" s="620"/>
      <c r="AC33" s="620"/>
      <c r="AD33" s="621" t="s">
        <v>69</v>
      </c>
      <c r="AE33" s="621"/>
      <c r="AF33" s="621"/>
      <c r="AG33" s="621"/>
      <c r="AH33" s="621"/>
      <c r="AI33" s="621"/>
      <c r="AJ33" s="621"/>
      <c r="AK33" s="621"/>
      <c r="AL33" s="622" t="s">
        <v>69</v>
      </c>
      <c r="AM33" s="623"/>
      <c r="AN33" s="623"/>
      <c r="AO33" s="62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32" t="s">
        <v>259</v>
      </c>
      <c r="CE33" s="633"/>
      <c r="CF33" s="633"/>
      <c r="CG33" s="633"/>
      <c r="CH33" s="633"/>
      <c r="CI33" s="633"/>
      <c r="CJ33" s="633"/>
      <c r="CK33" s="633"/>
      <c r="CL33" s="633"/>
      <c r="CM33" s="633"/>
      <c r="CN33" s="633"/>
      <c r="CO33" s="633"/>
      <c r="CP33" s="633"/>
      <c r="CQ33" s="634"/>
      <c r="CR33" s="617">
        <v>6711886</v>
      </c>
      <c r="CS33" s="651"/>
      <c r="CT33" s="651"/>
      <c r="CU33" s="651"/>
      <c r="CV33" s="651"/>
      <c r="CW33" s="651"/>
      <c r="CX33" s="651"/>
      <c r="CY33" s="652"/>
      <c r="CZ33" s="622">
        <v>48.3</v>
      </c>
      <c r="DA33" s="653"/>
      <c r="DB33" s="653"/>
      <c r="DC33" s="656"/>
      <c r="DD33" s="626">
        <v>5759211</v>
      </c>
      <c r="DE33" s="651"/>
      <c r="DF33" s="651"/>
      <c r="DG33" s="651"/>
      <c r="DH33" s="651"/>
      <c r="DI33" s="651"/>
      <c r="DJ33" s="651"/>
      <c r="DK33" s="652"/>
      <c r="DL33" s="626">
        <v>4685027</v>
      </c>
      <c r="DM33" s="651"/>
      <c r="DN33" s="651"/>
      <c r="DO33" s="651"/>
      <c r="DP33" s="651"/>
      <c r="DQ33" s="651"/>
      <c r="DR33" s="651"/>
      <c r="DS33" s="651"/>
      <c r="DT33" s="651"/>
      <c r="DU33" s="651"/>
      <c r="DV33" s="652"/>
      <c r="DW33" s="622">
        <v>50.2</v>
      </c>
      <c r="DX33" s="653"/>
      <c r="DY33" s="653"/>
      <c r="DZ33" s="653"/>
      <c r="EA33" s="653"/>
      <c r="EB33" s="653"/>
      <c r="EC33" s="654"/>
    </row>
    <row r="34" spans="2:133" ht="11.25" customHeight="1">
      <c r="B34" s="614" t="s">
        <v>260</v>
      </c>
      <c r="C34" s="615"/>
      <c r="D34" s="615"/>
      <c r="E34" s="615"/>
      <c r="F34" s="615"/>
      <c r="G34" s="615"/>
      <c r="H34" s="615"/>
      <c r="I34" s="615"/>
      <c r="J34" s="615"/>
      <c r="K34" s="615"/>
      <c r="L34" s="615"/>
      <c r="M34" s="615"/>
      <c r="N34" s="615"/>
      <c r="O34" s="615"/>
      <c r="P34" s="615"/>
      <c r="Q34" s="616"/>
      <c r="R34" s="617">
        <v>239613</v>
      </c>
      <c r="S34" s="618"/>
      <c r="T34" s="618"/>
      <c r="U34" s="618"/>
      <c r="V34" s="618"/>
      <c r="W34" s="618"/>
      <c r="X34" s="618"/>
      <c r="Y34" s="619"/>
      <c r="Z34" s="620">
        <v>1.6</v>
      </c>
      <c r="AA34" s="620"/>
      <c r="AB34" s="620"/>
      <c r="AC34" s="620"/>
      <c r="AD34" s="621">
        <v>473</v>
      </c>
      <c r="AE34" s="621"/>
      <c r="AF34" s="621"/>
      <c r="AG34" s="621"/>
      <c r="AH34" s="621"/>
      <c r="AI34" s="621"/>
      <c r="AJ34" s="621"/>
      <c r="AK34" s="621"/>
      <c r="AL34" s="622">
        <v>0</v>
      </c>
      <c r="AM34" s="623"/>
      <c r="AN34" s="623"/>
      <c r="AO34" s="624"/>
      <c r="AP34" s="90"/>
      <c r="AQ34" s="596" t="s">
        <v>261</v>
      </c>
      <c r="AR34" s="597"/>
      <c r="AS34" s="597"/>
      <c r="AT34" s="597"/>
      <c r="AU34" s="597"/>
      <c r="AV34" s="597"/>
      <c r="AW34" s="597"/>
      <c r="AX34" s="597"/>
      <c r="AY34" s="597"/>
      <c r="AZ34" s="597"/>
      <c r="BA34" s="597"/>
      <c r="BB34" s="597"/>
      <c r="BC34" s="597"/>
      <c r="BD34" s="597"/>
      <c r="BE34" s="597"/>
      <c r="BF34" s="598"/>
      <c r="BG34" s="596" t="s">
        <v>262</v>
      </c>
      <c r="BH34" s="597"/>
      <c r="BI34" s="597"/>
      <c r="BJ34" s="597"/>
      <c r="BK34" s="597"/>
      <c r="BL34" s="597"/>
      <c r="BM34" s="597"/>
      <c r="BN34" s="597"/>
      <c r="BO34" s="597"/>
      <c r="BP34" s="597"/>
      <c r="BQ34" s="597"/>
      <c r="BR34" s="597"/>
      <c r="BS34" s="597"/>
      <c r="BT34" s="597"/>
      <c r="BU34" s="597"/>
      <c r="BV34" s="597"/>
      <c r="BW34" s="597"/>
      <c r="BX34" s="597"/>
      <c r="BY34" s="597"/>
      <c r="BZ34" s="597"/>
      <c r="CA34" s="597"/>
      <c r="CB34" s="598"/>
      <c r="CD34" s="632" t="s">
        <v>263</v>
      </c>
      <c r="CE34" s="633"/>
      <c r="CF34" s="633"/>
      <c r="CG34" s="633"/>
      <c r="CH34" s="633"/>
      <c r="CI34" s="633"/>
      <c r="CJ34" s="633"/>
      <c r="CK34" s="633"/>
      <c r="CL34" s="633"/>
      <c r="CM34" s="633"/>
      <c r="CN34" s="633"/>
      <c r="CO34" s="633"/>
      <c r="CP34" s="633"/>
      <c r="CQ34" s="634"/>
      <c r="CR34" s="617">
        <v>1733423</v>
      </c>
      <c r="CS34" s="618"/>
      <c r="CT34" s="618"/>
      <c r="CU34" s="618"/>
      <c r="CV34" s="618"/>
      <c r="CW34" s="618"/>
      <c r="CX34" s="618"/>
      <c r="CY34" s="619"/>
      <c r="CZ34" s="622">
        <v>12.5</v>
      </c>
      <c r="DA34" s="653"/>
      <c r="DB34" s="653"/>
      <c r="DC34" s="656"/>
      <c r="DD34" s="626">
        <v>1269102</v>
      </c>
      <c r="DE34" s="618"/>
      <c r="DF34" s="618"/>
      <c r="DG34" s="618"/>
      <c r="DH34" s="618"/>
      <c r="DI34" s="618"/>
      <c r="DJ34" s="618"/>
      <c r="DK34" s="619"/>
      <c r="DL34" s="626">
        <v>1193726</v>
      </c>
      <c r="DM34" s="618"/>
      <c r="DN34" s="618"/>
      <c r="DO34" s="618"/>
      <c r="DP34" s="618"/>
      <c r="DQ34" s="618"/>
      <c r="DR34" s="618"/>
      <c r="DS34" s="618"/>
      <c r="DT34" s="618"/>
      <c r="DU34" s="618"/>
      <c r="DV34" s="619"/>
      <c r="DW34" s="622">
        <v>12.8</v>
      </c>
      <c r="DX34" s="653"/>
      <c r="DY34" s="653"/>
      <c r="DZ34" s="653"/>
      <c r="EA34" s="653"/>
      <c r="EB34" s="653"/>
      <c r="EC34" s="654"/>
    </row>
    <row r="35" spans="2:133" ht="11.25" customHeight="1">
      <c r="B35" s="614" t="s">
        <v>264</v>
      </c>
      <c r="C35" s="615"/>
      <c r="D35" s="615"/>
      <c r="E35" s="615"/>
      <c r="F35" s="615"/>
      <c r="G35" s="615"/>
      <c r="H35" s="615"/>
      <c r="I35" s="615"/>
      <c r="J35" s="615"/>
      <c r="K35" s="615"/>
      <c r="L35" s="615"/>
      <c r="M35" s="615"/>
      <c r="N35" s="615"/>
      <c r="O35" s="615"/>
      <c r="P35" s="615"/>
      <c r="Q35" s="616"/>
      <c r="R35" s="617">
        <v>1156250</v>
      </c>
      <c r="S35" s="618"/>
      <c r="T35" s="618"/>
      <c r="U35" s="618"/>
      <c r="V35" s="618"/>
      <c r="W35" s="618"/>
      <c r="X35" s="618"/>
      <c r="Y35" s="619"/>
      <c r="Z35" s="620">
        <v>8</v>
      </c>
      <c r="AA35" s="620"/>
      <c r="AB35" s="620"/>
      <c r="AC35" s="620"/>
      <c r="AD35" s="621" t="s">
        <v>69</v>
      </c>
      <c r="AE35" s="621"/>
      <c r="AF35" s="621"/>
      <c r="AG35" s="621"/>
      <c r="AH35" s="621"/>
      <c r="AI35" s="621"/>
      <c r="AJ35" s="621"/>
      <c r="AK35" s="621"/>
      <c r="AL35" s="622" t="s">
        <v>69</v>
      </c>
      <c r="AM35" s="623"/>
      <c r="AN35" s="623"/>
      <c r="AO35" s="624"/>
      <c r="AP35" s="90"/>
      <c r="AQ35" s="690" t="s">
        <v>265</v>
      </c>
      <c r="AR35" s="691"/>
      <c r="AS35" s="691"/>
      <c r="AT35" s="691"/>
      <c r="AU35" s="691"/>
      <c r="AV35" s="691"/>
      <c r="AW35" s="691"/>
      <c r="AX35" s="691"/>
      <c r="AY35" s="692"/>
      <c r="AZ35" s="606">
        <v>3528915</v>
      </c>
      <c r="BA35" s="607"/>
      <c r="BB35" s="607"/>
      <c r="BC35" s="607"/>
      <c r="BD35" s="607"/>
      <c r="BE35" s="607"/>
      <c r="BF35" s="693"/>
      <c r="BG35" s="628" t="s">
        <v>266</v>
      </c>
      <c r="BH35" s="629"/>
      <c r="BI35" s="629"/>
      <c r="BJ35" s="629"/>
      <c r="BK35" s="629"/>
      <c r="BL35" s="629"/>
      <c r="BM35" s="629"/>
      <c r="BN35" s="629"/>
      <c r="BO35" s="629"/>
      <c r="BP35" s="629"/>
      <c r="BQ35" s="629"/>
      <c r="BR35" s="629"/>
      <c r="BS35" s="629"/>
      <c r="BT35" s="629"/>
      <c r="BU35" s="630"/>
      <c r="BV35" s="606">
        <v>49008</v>
      </c>
      <c r="BW35" s="607"/>
      <c r="BX35" s="607"/>
      <c r="BY35" s="607"/>
      <c r="BZ35" s="607"/>
      <c r="CA35" s="607"/>
      <c r="CB35" s="693"/>
      <c r="CD35" s="632" t="s">
        <v>267</v>
      </c>
      <c r="CE35" s="633"/>
      <c r="CF35" s="633"/>
      <c r="CG35" s="633"/>
      <c r="CH35" s="633"/>
      <c r="CI35" s="633"/>
      <c r="CJ35" s="633"/>
      <c r="CK35" s="633"/>
      <c r="CL35" s="633"/>
      <c r="CM35" s="633"/>
      <c r="CN35" s="633"/>
      <c r="CO35" s="633"/>
      <c r="CP35" s="633"/>
      <c r="CQ35" s="634"/>
      <c r="CR35" s="617">
        <v>137377</v>
      </c>
      <c r="CS35" s="651"/>
      <c r="CT35" s="651"/>
      <c r="CU35" s="651"/>
      <c r="CV35" s="651"/>
      <c r="CW35" s="651"/>
      <c r="CX35" s="651"/>
      <c r="CY35" s="652"/>
      <c r="CZ35" s="622">
        <v>1</v>
      </c>
      <c r="DA35" s="653"/>
      <c r="DB35" s="653"/>
      <c r="DC35" s="656"/>
      <c r="DD35" s="626">
        <v>117633</v>
      </c>
      <c r="DE35" s="651"/>
      <c r="DF35" s="651"/>
      <c r="DG35" s="651"/>
      <c r="DH35" s="651"/>
      <c r="DI35" s="651"/>
      <c r="DJ35" s="651"/>
      <c r="DK35" s="652"/>
      <c r="DL35" s="626">
        <v>117633</v>
      </c>
      <c r="DM35" s="651"/>
      <c r="DN35" s="651"/>
      <c r="DO35" s="651"/>
      <c r="DP35" s="651"/>
      <c r="DQ35" s="651"/>
      <c r="DR35" s="651"/>
      <c r="DS35" s="651"/>
      <c r="DT35" s="651"/>
      <c r="DU35" s="651"/>
      <c r="DV35" s="652"/>
      <c r="DW35" s="622">
        <v>1.3</v>
      </c>
      <c r="DX35" s="653"/>
      <c r="DY35" s="653"/>
      <c r="DZ35" s="653"/>
      <c r="EA35" s="653"/>
      <c r="EB35" s="653"/>
      <c r="EC35" s="654"/>
    </row>
    <row r="36" spans="2:133" ht="11.25" customHeight="1">
      <c r="B36" s="614" t="s">
        <v>268</v>
      </c>
      <c r="C36" s="615"/>
      <c r="D36" s="615"/>
      <c r="E36" s="615"/>
      <c r="F36" s="615"/>
      <c r="G36" s="615"/>
      <c r="H36" s="615"/>
      <c r="I36" s="615"/>
      <c r="J36" s="615"/>
      <c r="K36" s="615"/>
      <c r="L36" s="615"/>
      <c r="M36" s="615"/>
      <c r="N36" s="615"/>
      <c r="O36" s="615"/>
      <c r="P36" s="615"/>
      <c r="Q36" s="616"/>
      <c r="R36" s="617" t="s">
        <v>69</v>
      </c>
      <c r="S36" s="618"/>
      <c r="T36" s="618"/>
      <c r="U36" s="618"/>
      <c r="V36" s="618"/>
      <c r="W36" s="618"/>
      <c r="X36" s="618"/>
      <c r="Y36" s="619"/>
      <c r="Z36" s="620" t="s">
        <v>69</v>
      </c>
      <c r="AA36" s="620"/>
      <c r="AB36" s="620"/>
      <c r="AC36" s="620"/>
      <c r="AD36" s="621" t="s">
        <v>69</v>
      </c>
      <c r="AE36" s="621"/>
      <c r="AF36" s="621"/>
      <c r="AG36" s="621"/>
      <c r="AH36" s="621"/>
      <c r="AI36" s="621"/>
      <c r="AJ36" s="621"/>
      <c r="AK36" s="621"/>
      <c r="AL36" s="622" t="s">
        <v>69</v>
      </c>
      <c r="AM36" s="623"/>
      <c r="AN36" s="623"/>
      <c r="AO36" s="624"/>
      <c r="AQ36" s="694" t="s">
        <v>269</v>
      </c>
      <c r="AR36" s="695"/>
      <c r="AS36" s="695"/>
      <c r="AT36" s="695"/>
      <c r="AU36" s="695"/>
      <c r="AV36" s="695"/>
      <c r="AW36" s="695"/>
      <c r="AX36" s="695"/>
      <c r="AY36" s="696"/>
      <c r="AZ36" s="617">
        <v>1164536</v>
      </c>
      <c r="BA36" s="618"/>
      <c r="BB36" s="618"/>
      <c r="BC36" s="618"/>
      <c r="BD36" s="651"/>
      <c r="BE36" s="651"/>
      <c r="BF36" s="682"/>
      <c r="BG36" s="632" t="s">
        <v>270</v>
      </c>
      <c r="BH36" s="633"/>
      <c r="BI36" s="633"/>
      <c r="BJ36" s="633"/>
      <c r="BK36" s="633"/>
      <c r="BL36" s="633"/>
      <c r="BM36" s="633"/>
      <c r="BN36" s="633"/>
      <c r="BO36" s="633"/>
      <c r="BP36" s="633"/>
      <c r="BQ36" s="633"/>
      <c r="BR36" s="633"/>
      <c r="BS36" s="633"/>
      <c r="BT36" s="633"/>
      <c r="BU36" s="634"/>
      <c r="BV36" s="617">
        <v>-46830</v>
      </c>
      <c r="BW36" s="618"/>
      <c r="BX36" s="618"/>
      <c r="BY36" s="618"/>
      <c r="BZ36" s="618"/>
      <c r="CA36" s="618"/>
      <c r="CB36" s="627"/>
      <c r="CD36" s="632" t="s">
        <v>271</v>
      </c>
      <c r="CE36" s="633"/>
      <c r="CF36" s="633"/>
      <c r="CG36" s="633"/>
      <c r="CH36" s="633"/>
      <c r="CI36" s="633"/>
      <c r="CJ36" s="633"/>
      <c r="CK36" s="633"/>
      <c r="CL36" s="633"/>
      <c r="CM36" s="633"/>
      <c r="CN36" s="633"/>
      <c r="CO36" s="633"/>
      <c r="CP36" s="633"/>
      <c r="CQ36" s="634"/>
      <c r="CR36" s="617">
        <v>2508772</v>
      </c>
      <c r="CS36" s="618"/>
      <c r="CT36" s="618"/>
      <c r="CU36" s="618"/>
      <c r="CV36" s="618"/>
      <c r="CW36" s="618"/>
      <c r="CX36" s="618"/>
      <c r="CY36" s="619"/>
      <c r="CZ36" s="622">
        <v>18</v>
      </c>
      <c r="DA36" s="653"/>
      <c r="DB36" s="653"/>
      <c r="DC36" s="656"/>
      <c r="DD36" s="626">
        <v>2315295</v>
      </c>
      <c r="DE36" s="618"/>
      <c r="DF36" s="618"/>
      <c r="DG36" s="618"/>
      <c r="DH36" s="618"/>
      <c r="DI36" s="618"/>
      <c r="DJ36" s="618"/>
      <c r="DK36" s="619"/>
      <c r="DL36" s="626">
        <v>1996442</v>
      </c>
      <c r="DM36" s="618"/>
      <c r="DN36" s="618"/>
      <c r="DO36" s="618"/>
      <c r="DP36" s="618"/>
      <c r="DQ36" s="618"/>
      <c r="DR36" s="618"/>
      <c r="DS36" s="618"/>
      <c r="DT36" s="618"/>
      <c r="DU36" s="618"/>
      <c r="DV36" s="619"/>
      <c r="DW36" s="622">
        <v>21.4</v>
      </c>
      <c r="DX36" s="653"/>
      <c r="DY36" s="653"/>
      <c r="DZ36" s="653"/>
      <c r="EA36" s="653"/>
      <c r="EB36" s="653"/>
      <c r="EC36" s="654"/>
    </row>
    <row r="37" spans="2:133" ht="11.25" customHeight="1">
      <c r="B37" s="614" t="s">
        <v>272</v>
      </c>
      <c r="C37" s="615"/>
      <c r="D37" s="615"/>
      <c r="E37" s="615"/>
      <c r="F37" s="615"/>
      <c r="G37" s="615"/>
      <c r="H37" s="615"/>
      <c r="I37" s="615"/>
      <c r="J37" s="615"/>
      <c r="K37" s="615"/>
      <c r="L37" s="615"/>
      <c r="M37" s="615"/>
      <c r="N37" s="615"/>
      <c r="O37" s="615"/>
      <c r="P37" s="615"/>
      <c r="Q37" s="616"/>
      <c r="R37" s="617">
        <v>357050</v>
      </c>
      <c r="S37" s="618"/>
      <c r="T37" s="618"/>
      <c r="U37" s="618"/>
      <c r="V37" s="618"/>
      <c r="W37" s="618"/>
      <c r="X37" s="618"/>
      <c r="Y37" s="619"/>
      <c r="Z37" s="620">
        <v>2.5</v>
      </c>
      <c r="AA37" s="620"/>
      <c r="AB37" s="620"/>
      <c r="AC37" s="620"/>
      <c r="AD37" s="621" t="s">
        <v>69</v>
      </c>
      <c r="AE37" s="621"/>
      <c r="AF37" s="621"/>
      <c r="AG37" s="621"/>
      <c r="AH37" s="621"/>
      <c r="AI37" s="621"/>
      <c r="AJ37" s="621"/>
      <c r="AK37" s="621"/>
      <c r="AL37" s="622" t="s">
        <v>69</v>
      </c>
      <c r="AM37" s="623"/>
      <c r="AN37" s="623"/>
      <c r="AO37" s="624"/>
      <c r="AQ37" s="694" t="s">
        <v>273</v>
      </c>
      <c r="AR37" s="695"/>
      <c r="AS37" s="695"/>
      <c r="AT37" s="695"/>
      <c r="AU37" s="695"/>
      <c r="AV37" s="695"/>
      <c r="AW37" s="695"/>
      <c r="AX37" s="695"/>
      <c r="AY37" s="696"/>
      <c r="AZ37" s="617">
        <v>477729</v>
      </c>
      <c r="BA37" s="618"/>
      <c r="BB37" s="618"/>
      <c r="BC37" s="618"/>
      <c r="BD37" s="651"/>
      <c r="BE37" s="651"/>
      <c r="BF37" s="682"/>
      <c r="BG37" s="632" t="s">
        <v>274</v>
      </c>
      <c r="BH37" s="633"/>
      <c r="BI37" s="633"/>
      <c r="BJ37" s="633"/>
      <c r="BK37" s="633"/>
      <c r="BL37" s="633"/>
      <c r="BM37" s="633"/>
      <c r="BN37" s="633"/>
      <c r="BO37" s="633"/>
      <c r="BP37" s="633"/>
      <c r="BQ37" s="633"/>
      <c r="BR37" s="633"/>
      <c r="BS37" s="633"/>
      <c r="BT37" s="633"/>
      <c r="BU37" s="634"/>
      <c r="BV37" s="617">
        <v>3468</v>
      </c>
      <c r="BW37" s="618"/>
      <c r="BX37" s="618"/>
      <c r="BY37" s="618"/>
      <c r="BZ37" s="618"/>
      <c r="CA37" s="618"/>
      <c r="CB37" s="627"/>
      <c r="CD37" s="632" t="s">
        <v>275</v>
      </c>
      <c r="CE37" s="633"/>
      <c r="CF37" s="633"/>
      <c r="CG37" s="633"/>
      <c r="CH37" s="633"/>
      <c r="CI37" s="633"/>
      <c r="CJ37" s="633"/>
      <c r="CK37" s="633"/>
      <c r="CL37" s="633"/>
      <c r="CM37" s="633"/>
      <c r="CN37" s="633"/>
      <c r="CO37" s="633"/>
      <c r="CP37" s="633"/>
      <c r="CQ37" s="634"/>
      <c r="CR37" s="617">
        <v>339411</v>
      </c>
      <c r="CS37" s="651"/>
      <c r="CT37" s="651"/>
      <c r="CU37" s="651"/>
      <c r="CV37" s="651"/>
      <c r="CW37" s="651"/>
      <c r="CX37" s="651"/>
      <c r="CY37" s="652"/>
      <c r="CZ37" s="622">
        <v>2.4</v>
      </c>
      <c r="DA37" s="653"/>
      <c r="DB37" s="653"/>
      <c r="DC37" s="656"/>
      <c r="DD37" s="626">
        <v>339411</v>
      </c>
      <c r="DE37" s="651"/>
      <c r="DF37" s="651"/>
      <c r="DG37" s="651"/>
      <c r="DH37" s="651"/>
      <c r="DI37" s="651"/>
      <c r="DJ37" s="651"/>
      <c r="DK37" s="652"/>
      <c r="DL37" s="626">
        <v>337513</v>
      </c>
      <c r="DM37" s="651"/>
      <c r="DN37" s="651"/>
      <c r="DO37" s="651"/>
      <c r="DP37" s="651"/>
      <c r="DQ37" s="651"/>
      <c r="DR37" s="651"/>
      <c r="DS37" s="651"/>
      <c r="DT37" s="651"/>
      <c r="DU37" s="651"/>
      <c r="DV37" s="652"/>
      <c r="DW37" s="622">
        <v>3.6</v>
      </c>
      <c r="DX37" s="653"/>
      <c r="DY37" s="653"/>
      <c r="DZ37" s="653"/>
      <c r="EA37" s="653"/>
      <c r="EB37" s="653"/>
      <c r="EC37" s="654"/>
    </row>
    <row r="38" spans="2:133" ht="11.25" customHeight="1">
      <c r="B38" s="662" t="s">
        <v>276</v>
      </c>
      <c r="C38" s="663"/>
      <c r="D38" s="663"/>
      <c r="E38" s="663"/>
      <c r="F38" s="663"/>
      <c r="G38" s="663"/>
      <c r="H38" s="663"/>
      <c r="I38" s="663"/>
      <c r="J38" s="663"/>
      <c r="K38" s="663"/>
      <c r="L38" s="663"/>
      <c r="M38" s="663"/>
      <c r="N38" s="663"/>
      <c r="O38" s="663"/>
      <c r="P38" s="663"/>
      <c r="Q38" s="664"/>
      <c r="R38" s="697">
        <v>14534214</v>
      </c>
      <c r="S38" s="698"/>
      <c r="T38" s="698"/>
      <c r="U38" s="698"/>
      <c r="V38" s="698"/>
      <c r="W38" s="698"/>
      <c r="X38" s="698"/>
      <c r="Y38" s="699"/>
      <c r="Z38" s="700">
        <v>100</v>
      </c>
      <c r="AA38" s="700"/>
      <c r="AB38" s="700"/>
      <c r="AC38" s="700"/>
      <c r="AD38" s="701">
        <v>8967445</v>
      </c>
      <c r="AE38" s="701"/>
      <c r="AF38" s="701"/>
      <c r="AG38" s="701"/>
      <c r="AH38" s="701"/>
      <c r="AI38" s="701"/>
      <c r="AJ38" s="701"/>
      <c r="AK38" s="701"/>
      <c r="AL38" s="702">
        <v>100</v>
      </c>
      <c r="AM38" s="688"/>
      <c r="AN38" s="688"/>
      <c r="AO38" s="703"/>
      <c r="AQ38" s="694" t="s">
        <v>277</v>
      </c>
      <c r="AR38" s="695"/>
      <c r="AS38" s="695"/>
      <c r="AT38" s="695"/>
      <c r="AU38" s="695"/>
      <c r="AV38" s="695"/>
      <c r="AW38" s="695"/>
      <c r="AX38" s="695"/>
      <c r="AY38" s="696"/>
      <c r="AZ38" s="617">
        <v>417427</v>
      </c>
      <c r="BA38" s="618"/>
      <c r="BB38" s="618"/>
      <c r="BC38" s="618"/>
      <c r="BD38" s="651"/>
      <c r="BE38" s="651"/>
      <c r="BF38" s="682"/>
      <c r="BG38" s="632" t="s">
        <v>278</v>
      </c>
      <c r="BH38" s="633"/>
      <c r="BI38" s="633"/>
      <c r="BJ38" s="633"/>
      <c r="BK38" s="633"/>
      <c r="BL38" s="633"/>
      <c r="BM38" s="633"/>
      <c r="BN38" s="633"/>
      <c r="BO38" s="633"/>
      <c r="BP38" s="633"/>
      <c r="BQ38" s="633"/>
      <c r="BR38" s="633"/>
      <c r="BS38" s="633"/>
      <c r="BT38" s="633"/>
      <c r="BU38" s="634"/>
      <c r="BV38" s="617">
        <v>5278</v>
      </c>
      <c r="BW38" s="618"/>
      <c r="BX38" s="618"/>
      <c r="BY38" s="618"/>
      <c r="BZ38" s="618"/>
      <c r="CA38" s="618"/>
      <c r="CB38" s="627"/>
      <c r="CD38" s="632" t="s">
        <v>279</v>
      </c>
      <c r="CE38" s="633"/>
      <c r="CF38" s="633"/>
      <c r="CG38" s="633"/>
      <c r="CH38" s="633"/>
      <c r="CI38" s="633"/>
      <c r="CJ38" s="633"/>
      <c r="CK38" s="633"/>
      <c r="CL38" s="633"/>
      <c r="CM38" s="633"/>
      <c r="CN38" s="633"/>
      <c r="CO38" s="633"/>
      <c r="CP38" s="633"/>
      <c r="CQ38" s="634"/>
      <c r="CR38" s="617">
        <v>1946952</v>
      </c>
      <c r="CS38" s="618"/>
      <c r="CT38" s="618"/>
      <c r="CU38" s="618"/>
      <c r="CV38" s="618"/>
      <c r="CW38" s="618"/>
      <c r="CX38" s="618"/>
      <c r="CY38" s="619"/>
      <c r="CZ38" s="622">
        <v>14</v>
      </c>
      <c r="DA38" s="653"/>
      <c r="DB38" s="653"/>
      <c r="DC38" s="656"/>
      <c r="DD38" s="626">
        <v>1702324</v>
      </c>
      <c r="DE38" s="618"/>
      <c r="DF38" s="618"/>
      <c r="DG38" s="618"/>
      <c r="DH38" s="618"/>
      <c r="DI38" s="618"/>
      <c r="DJ38" s="618"/>
      <c r="DK38" s="619"/>
      <c r="DL38" s="626">
        <v>1377226</v>
      </c>
      <c r="DM38" s="618"/>
      <c r="DN38" s="618"/>
      <c r="DO38" s="618"/>
      <c r="DP38" s="618"/>
      <c r="DQ38" s="618"/>
      <c r="DR38" s="618"/>
      <c r="DS38" s="618"/>
      <c r="DT38" s="618"/>
      <c r="DU38" s="618"/>
      <c r="DV38" s="619"/>
      <c r="DW38" s="622">
        <v>14.8</v>
      </c>
      <c r="DX38" s="653"/>
      <c r="DY38" s="653"/>
      <c r="DZ38" s="653"/>
      <c r="EA38" s="653"/>
      <c r="EB38" s="653"/>
      <c r="EC38" s="654"/>
    </row>
    <row r="39" spans="2:133" ht="11.25" customHeight="1">
      <c r="AQ39" s="694" t="s">
        <v>280</v>
      </c>
      <c r="AR39" s="695"/>
      <c r="AS39" s="695"/>
      <c r="AT39" s="695"/>
      <c r="AU39" s="695"/>
      <c r="AV39" s="695"/>
      <c r="AW39" s="695"/>
      <c r="AX39" s="695"/>
      <c r="AY39" s="696"/>
      <c r="AZ39" s="617">
        <v>33687</v>
      </c>
      <c r="BA39" s="618"/>
      <c r="BB39" s="618"/>
      <c r="BC39" s="618"/>
      <c r="BD39" s="651"/>
      <c r="BE39" s="651"/>
      <c r="BF39" s="682"/>
      <c r="BG39" s="704" t="s">
        <v>281</v>
      </c>
      <c r="BH39" s="705"/>
      <c r="BI39" s="705"/>
      <c r="BJ39" s="705"/>
      <c r="BK39" s="705"/>
      <c r="BL39" s="91"/>
      <c r="BM39" s="633" t="s">
        <v>282</v>
      </c>
      <c r="BN39" s="633"/>
      <c r="BO39" s="633"/>
      <c r="BP39" s="633"/>
      <c r="BQ39" s="633"/>
      <c r="BR39" s="633"/>
      <c r="BS39" s="633"/>
      <c r="BT39" s="633"/>
      <c r="BU39" s="634"/>
      <c r="BV39" s="617">
        <v>94</v>
      </c>
      <c r="BW39" s="618"/>
      <c r="BX39" s="618"/>
      <c r="BY39" s="618"/>
      <c r="BZ39" s="618"/>
      <c r="CA39" s="618"/>
      <c r="CB39" s="627"/>
      <c r="CD39" s="632" t="s">
        <v>283</v>
      </c>
      <c r="CE39" s="633"/>
      <c r="CF39" s="633"/>
      <c r="CG39" s="633"/>
      <c r="CH39" s="633"/>
      <c r="CI39" s="633"/>
      <c r="CJ39" s="633"/>
      <c r="CK39" s="633"/>
      <c r="CL39" s="633"/>
      <c r="CM39" s="633"/>
      <c r="CN39" s="633"/>
      <c r="CO39" s="633"/>
      <c r="CP39" s="633"/>
      <c r="CQ39" s="634"/>
      <c r="CR39" s="617">
        <v>379437</v>
      </c>
      <c r="CS39" s="651"/>
      <c r="CT39" s="651"/>
      <c r="CU39" s="651"/>
      <c r="CV39" s="651"/>
      <c r="CW39" s="651"/>
      <c r="CX39" s="651"/>
      <c r="CY39" s="652"/>
      <c r="CZ39" s="622">
        <v>2.7</v>
      </c>
      <c r="DA39" s="653"/>
      <c r="DB39" s="653"/>
      <c r="DC39" s="656"/>
      <c r="DD39" s="626">
        <v>350138</v>
      </c>
      <c r="DE39" s="651"/>
      <c r="DF39" s="651"/>
      <c r="DG39" s="651"/>
      <c r="DH39" s="651"/>
      <c r="DI39" s="651"/>
      <c r="DJ39" s="651"/>
      <c r="DK39" s="652"/>
      <c r="DL39" s="626" t="s">
        <v>69</v>
      </c>
      <c r="DM39" s="651"/>
      <c r="DN39" s="651"/>
      <c r="DO39" s="651"/>
      <c r="DP39" s="651"/>
      <c r="DQ39" s="651"/>
      <c r="DR39" s="651"/>
      <c r="DS39" s="651"/>
      <c r="DT39" s="651"/>
      <c r="DU39" s="651"/>
      <c r="DV39" s="652"/>
      <c r="DW39" s="622" t="s">
        <v>69</v>
      </c>
      <c r="DX39" s="653"/>
      <c r="DY39" s="653"/>
      <c r="DZ39" s="653"/>
      <c r="EA39" s="653"/>
      <c r="EB39" s="653"/>
      <c r="EC39" s="654"/>
    </row>
    <row r="40" spans="2:133" ht="11.25" customHeight="1">
      <c r="AQ40" s="694" t="s">
        <v>284</v>
      </c>
      <c r="AR40" s="695"/>
      <c r="AS40" s="695"/>
      <c r="AT40" s="695"/>
      <c r="AU40" s="695"/>
      <c r="AV40" s="695"/>
      <c r="AW40" s="695"/>
      <c r="AX40" s="695"/>
      <c r="AY40" s="696"/>
      <c r="AZ40" s="617">
        <v>326979</v>
      </c>
      <c r="BA40" s="618"/>
      <c r="BB40" s="618"/>
      <c r="BC40" s="618"/>
      <c r="BD40" s="651"/>
      <c r="BE40" s="651"/>
      <c r="BF40" s="682"/>
      <c r="BG40" s="704"/>
      <c r="BH40" s="705"/>
      <c r="BI40" s="705"/>
      <c r="BJ40" s="705"/>
      <c r="BK40" s="705"/>
      <c r="BL40" s="91"/>
      <c r="BM40" s="633" t="s">
        <v>285</v>
      </c>
      <c r="BN40" s="633"/>
      <c r="BO40" s="633"/>
      <c r="BP40" s="633"/>
      <c r="BQ40" s="633"/>
      <c r="BR40" s="633"/>
      <c r="BS40" s="633"/>
      <c r="BT40" s="633"/>
      <c r="BU40" s="634"/>
      <c r="BV40" s="617">
        <v>121</v>
      </c>
      <c r="BW40" s="618"/>
      <c r="BX40" s="618"/>
      <c r="BY40" s="618"/>
      <c r="BZ40" s="618"/>
      <c r="CA40" s="618"/>
      <c r="CB40" s="627"/>
      <c r="CD40" s="632" t="s">
        <v>286</v>
      </c>
      <c r="CE40" s="633"/>
      <c r="CF40" s="633"/>
      <c r="CG40" s="633"/>
      <c r="CH40" s="633"/>
      <c r="CI40" s="633"/>
      <c r="CJ40" s="633"/>
      <c r="CK40" s="633"/>
      <c r="CL40" s="633"/>
      <c r="CM40" s="633"/>
      <c r="CN40" s="633"/>
      <c r="CO40" s="633"/>
      <c r="CP40" s="633"/>
      <c r="CQ40" s="634"/>
      <c r="CR40" s="617">
        <v>5925</v>
      </c>
      <c r="CS40" s="618"/>
      <c r="CT40" s="618"/>
      <c r="CU40" s="618"/>
      <c r="CV40" s="618"/>
      <c r="CW40" s="618"/>
      <c r="CX40" s="618"/>
      <c r="CY40" s="619"/>
      <c r="CZ40" s="622">
        <v>0</v>
      </c>
      <c r="DA40" s="653"/>
      <c r="DB40" s="653"/>
      <c r="DC40" s="656"/>
      <c r="DD40" s="626">
        <v>4719</v>
      </c>
      <c r="DE40" s="618"/>
      <c r="DF40" s="618"/>
      <c r="DG40" s="618"/>
      <c r="DH40" s="618"/>
      <c r="DI40" s="618"/>
      <c r="DJ40" s="618"/>
      <c r="DK40" s="619"/>
      <c r="DL40" s="626" t="s">
        <v>69</v>
      </c>
      <c r="DM40" s="618"/>
      <c r="DN40" s="618"/>
      <c r="DO40" s="618"/>
      <c r="DP40" s="618"/>
      <c r="DQ40" s="618"/>
      <c r="DR40" s="618"/>
      <c r="DS40" s="618"/>
      <c r="DT40" s="618"/>
      <c r="DU40" s="618"/>
      <c r="DV40" s="619"/>
      <c r="DW40" s="622" t="s">
        <v>69</v>
      </c>
      <c r="DX40" s="653"/>
      <c r="DY40" s="653"/>
      <c r="DZ40" s="653"/>
      <c r="EA40" s="653"/>
      <c r="EB40" s="653"/>
      <c r="EC40" s="654"/>
    </row>
    <row r="41" spans="2:133" ht="11.25" customHeight="1">
      <c r="AQ41" s="708" t="s">
        <v>287</v>
      </c>
      <c r="AR41" s="709"/>
      <c r="AS41" s="709"/>
      <c r="AT41" s="709"/>
      <c r="AU41" s="709"/>
      <c r="AV41" s="709"/>
      <c r="AW41" s="709"/>
      <c r="AX41" s="709"/>
      <c r="AY41" s="710"/>
      <c r="AZ41" s="697">
        <v>1108557</v>
      </c>
      <c r="BA41" s="698"/>
      <c r="BB41" s="698"/>
      <c r="BC41" s="698"/>
      <c r="BD41" s="687"/>
      <c r="BE41" s="687"/>
      <c r="BF41" s="689"/>
      <c r="BG41" s="706"/>
      <c r="BH41" s="707"/>
      <c r="BI41" s="707"/>
      <c r="BJ41" s="707"/>
      <c r="BK41" s="707"/>
      <c r="BL41" s="92"/>
      <c r="BM41" s="642" t="s">
        <v>288</v>
      </c>
      <c r="BN41" s="642"/>
      <c r="BO41" s="642"/>
      <c r="BP41" s="642"/>
      <c r="BQ41" s="642"/>
      <c r="BR41" s="642"/>
      <c r="BS41" s="642"/>
      <c r="BT41" s="642"/>
      <c r="BU41" s="643"/>
      <c r="BV41" s="697">
        <v>445</v>
      </c>
      <c r="BW41" s="698"/>
      <c r="BX41" s="698"/>
      <c r="BY41" s="698"/>
      <c r="BZ41" s="698"/>
      <c r="CA41" s="698"/>
      <c r="CB41" s="711"/>
      <c r="CD41" s="632" t="s">
        <v>289</v>
      </c>
      <c r="CE41" s="633"/>
      <c r="CF41" s="633"/>
      <c r="CG41" s="633"/>
      <c r="CH41" s="633"/>
      <c r="CI41" s="633"/>
      <c r="CJ41" s="633"/>
      <c r="CK41" s="633"/>
      <c r="CL41" s="633"/>
      <c r="CM41" s="633"/>
      <c r="CN41" s="633"/>
      <c r="CO41" s="633"/>
      <c r="CP41" s="633"/>
      <c r="CQ41" s="634"/>
      <c r="CR41" s="617" t="s">
        <v>69</v>
      </c>
      <c r="CS41" s="651"/>
      <c r="CT41" s="651"/>
      <c r="CU41" s="651"/>
      <c r="CV41" s="651"/>
      <c r="CW41" s="651"/>
      <c r="CX41" s="651"/>
      <c r="CY41" s="652"/>
      <c r="CZ41" s="622" t="s">
        <v>69</v>
      </c>
      <c r="DA41" s="653"/>
      <c r="DB41" s="653"/>
      <c r="DC41" s="656"/>
      <c r="DD41" s="626" t="s">
        <v>69</v>
      </c>
      <c r="DE41" s="651"/>
      <c r="DF41" s="651"/>
      <c r="DG41" s="651"/>
      <c r="DH41" s="651"/>
      <c r="DI41" s="651"/>
      <c r="DJ41" s="651"/>
      <c r="DK41" s="652"/>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85" t="s">
        <v>290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14" t="s">
        <v>291</v>
      </c>
      <c r="CE42" s="615"/>
      <c r="CF42" s="615"/>
      <c r="CG42" s="615"/>
      <c r="CH42" s="615"/>
      <c r="CI42" s="615"/>
      <c r="CJ42" s="615"/>
      <c r="CK42" s="615"/>
      <c r="CL42" s="615"/>
      <c r="CM42" s="615"/>
      <c r="CN42" s="615"/>
      <c r="CO42" s="615"/>
      <c r="CP42" s="615"/>
      <c r="CQ42" s="616"/>
      <c r="CR42" s="617">
        <v>1512975</v>
      </c>
      <c r="CS42" s="618"/>
      <c r="CT42" s="618"/>
      <c r="CU42" s="618"/>
      <c r="CV42" s="618"/>
      <c r="CW42" s="618"/>
      <c r="CX42" s="618"/>
      <c r="CY42" s="619"/>
      <c r="CZ42" s="622">
        <v>10.9</v>
      </c>
      <c r="DA42" s="623"/>
      <c r="DB42" s="623"/>
      <c r="DC42" s="718"/>
      <c r="DD42" s="626">
        <v>459978</v>
      </c>
      <c r="DE42" s="618"/>
      <c r="DF42" s="618"/>
      <c r="DG42" s="618"/>
      <c r="DH42" s="618"/>
      <c r="DI42" s="618"/>
      <c r="DJ42" s="618"/>
      <c r="DK42" s="619"/>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95" t="s">
        <v>292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14" t="s">
        <v>293</v>
      </c>
      <c r="CE43" s="615"/>
      <c r="CF43" s="615"/>
      <c r="CG43" s="615"/>
      <c r="CH43" s="615"/>
      <c r="CI43" s="615"/>
      <c r="CJ43" s="615"/>
      <c r="CK43" s="615"/>
      <c r="CL43" s="615"/>
      <c r="CM43" s="615"/>
      <c r="CN43" s="615"/>
      <c r="CO43" s="615"/>
      <c r="CP43" s="615"/>
      <c r="CQ43" s="616"/>
      <c r="CR43" s="617">
        <v>16902</v>
      </c>
      <c r="CS43" s="651"/>
      <c r="CT43" s="651"/>
      <c r="CU43" s="651"/>
      <c r="CV43" s="651"/>
      <c r="CW43" s="651"/>
      <c r="CX43" s="651"/>
      <c r="CY43" s="652"/>
      <c r="CZ43" s="622">
        <v>0.1</v>
      </c>
      <c r="DA43" s="653"/>
      <c r="DB43" s="653"/>
      <c r="DC43" s="656"/>
      <c r="DD43" s="626">
        <v>16902</v>
      </c>
      <c r="DE43" s="651"/>
      <c r="DF43" s="651"/>
      <c r="DG43" s="651"/>
      <c r="DH43" s="651"/>
      <c r="DI43" s="651"/>
      <c r="DJ43" s="651"/>
      <c r="DK43" s="652"/>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96" t="s">
        <v>294</v>
      </c>
      <c r="CD44" s="729" t="s">
        <v>245</v>
      </c>
      <c r="CE44" s="730"/>
      <c r="CF44" s="614" t="s">
        <v>295</v>
      </c>
      <c r="CG44" s="615"/>
      <c r="CH44" s="615"/>
      <c r="CI44" s="615"/>
      <c r="CJ44" s="615"/>
      <c r="CK44" s="615"/>
      <c r="CL44" s="615"/>
      <c r="CM44" s="615"/>
      <c r="CN44" s="615"/>
      <c r="CO44" s="615"/>
      <c r="CP44" s="615"/>
      <c r="CQ44" s="616"/>
      <c r="CR44" s="617">
        <v>1473178</v>
      </c>
      <c r="CS44" s="618"/>
      <c r="CT44" s="618"/>
      <c r="CU44" s="618"/>
      <c r="CV44" s="618"/>
      <c r="CW44" s="618"/>
      <c r="CX44" s="618"/>
      <c r="CY44" s="619"/>
      <c r="CZ44" s="622">
        <v>10.6</v>
      </c>
      <c r="DA44" s="623"/>
      <c r="DB44" s="623"/>
      <c r="DC44" s="718"/>
      <c r="DD44" s="626">
        <v>459978</v>
      </c>
      <c r="DE44" s="618"/>
      <c r="DF44" s="618"/>
      <c r="DG44" s="618"/>
      <c r="DH44" s="618"/>
      <c r="DI44" s="618"/>
      <c r="DJ44" s="618"/>
      <c r="DK44" s="619"/>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14" t="s">
        <v>296</v>
      </c>
      <c r="CG45" s="615"/>
      <c r="CH45" s="615"/>
      <c r="CI45" s="615"/>
      <c r="CJ45" s="615"/>
      <c r="CK45" s="615"/>
      <c r="CL45" s="615"/>
      <c r="CM45" s="615"/>
      <c r="CN45" s="615"/>
      <c r="CO45" s="615"/>
      <c r="CP45" s="615"/>
      <c r="CQ45" s="616"/>
      <c r="CR45" s="617">
        <v>276576</v>
      </c>
      <c r="CS45" s="651"/>
      <c r="CT45" s="651"/>
      <c r="CU45" s="651"/>
      <c r="CV45" s="651"/>
      <c r="CW45" s="651"/>
      <c r="CX45" s="651"/>
      <c r="CY45" s="652"/>
      <c r="CZ45" s="622">
        <v>2</v>
      </c>
      <c r="DA45" s="653"/>
      <c r="DB45" s="653"/>
      <c r="DC45" s="656"/>
      <c r="DD45" s="626">
        <v>16702</v>
      </c>
      <c r="DE45" s="651"/>
      <c r="DF45" s="651"/>
      <c r="DG45" s="651"/>
      <c r="DH45" s="651"/>
      <c r="DI45" s="651"/>
      <c r="DJ45" s="651"/>
      <c r="DK45" s="652"/>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14" t="s">
        <v>297</v>
      </c>
      <c r="CG46" s="615"/>
      <c r="CH46" s="615"/>
      <c r="CI46" s="615"/>
      <c r="CJ46" s="615"/>
      <c r="CK46" s="615"/>
      <c r="CL46" s="615"/>
      <c r="CM46" s="615"/>
      <c r="CN46" s="615"/>
      <c r="CO46" s="615"/>
      <c r="CP46" s="615"/>
      <c r="CQ46" s="616"/>
      <c r="CR46" s="617">
        <v>1105854</v>
      </c>
      <c r="CS46" s="618"/>
      <c r="CT46" s="618"/>
      <c r="CU46" s="618"/>
      <c r="CV46" s="618"/>
      <c r="CW46" s="618"/>
      <c r="CX46" s="618"/>
      <c r="CY46" s="619"/>
      <c r="CZ46" s="622">
        <v>8</v>
      </c>
      <c r="DA46" s="623"/>
      <c r="DB46" s="623"/>
      <c r="DC46" s="718"/>
      <c r="DD46" s="626">
        <v>425874</v>
      </c>
      <c r="DE46" s="618"/>
      <c r="DF46" s="618"/>
      <c r="DG46" s="618"/>
      <c r="DH46" s="618"/>
      <c r="DI46" s="618"/>
      <c r="DJ46" s="618"/>
      <c r="DK46" s="619"/>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14" t="s">
        <v>298</v>
      </c>
      <c r="CG47" s="615"/>
      <c r="CH47" s="615"/>
      <c r="CI47" s="615"/>
      <c r="CJ47" s="615"/>
      <c r="CK47" s="615"/>
      <c r="CL47" s="615"/>
      <c r="CM47" s="615"/>
      <c r="CN47" s="615"/>
      <c r="CO47" s="615"/>
      <c r="CP47" s="615"/>
      <c r="CQ47" s="616"/>
      <c r="CR47" s="617">
        <v>39797</v>
      </c>
      <c r="CS47" s="651"/>
      <c r="CT47" s="651"/>
      <c r="CU47" s="651"/>
      <c r="CV47" s="651"/>
      <c r="CW47" s="651"/>
      <c r="CX47" s="651"/>
      <c r="CY47" s="652"/>
      <c r="CZ47" s="622">
        <v>0.3</v>
      </c>
      <c r="DA47" s="653"/>
      <c r="DB47" s="653"/>
      <c r="DC47" s="656"/>
      <c r="DD47" s="626" t="s">
        <v>69</v>
      </c>
      <c r="DE47" s="651"/>
      <c r="DF47" s="651"/>
      <c r="DG47" s="651"/>
      <c r="DH47" s="651"/>
      <c r="DI47" s="651"/>
      <c r="DJ47" s="651"/>
      <c r="DK47" s="652"/>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14" t="s">
        <v>299</v>
      </c>
      <c r="CG48" s="615"/>
      <c r="CH48" s="615"/>
      <c r="CI48" s="615"/>
      <c r="CJ48" s="615"/>
      <c r="CK48" s="615"/>
      <c r="CL48" s="615"/>
      <c r="CM48" s="615"/>
      <c r="CN48" s="615"/>
      <c r="CO48" s="615"/>
      <c r="CP48" s="615"/>
      <c r="CQ48" s="616"/>
      <c r="CR48" s="617" t="s">
        <v>69</v>
      </c>
      <c r="CS48" s="618"/>
      <c r="CT48" s="618"/>
      <c r="CU48" s="618"/>
      <c r="CV48" s="618"/>
      <c r="CW48" s="618"/>
      <c r="CX48" s="618"/>
      <c r="CY48" s="619"/>
      <c r="CZ48" s="622" t="s">
        <v>69</v>
      </c>
      <c r="DA48" s="623"/>
      <c r="DB48" s="623"/>
      <c r="DC48" s="718"/>
      <c r="DD48" s="626" t="s">
        <v>69</v>
      </c>
      <c r="DE48" s="618"/>
      <c r="DF48" s="618"/>
      <c r="DG48" s="618"/>
      <c r="DH48" s="618"/>
      <c r="DI48" s="618"/>
      <c r="DJ48" s="618"/>
      <c r="DK48" s="619"/>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2" t="s">
        <v>300</v>
      </c>
      <c r="CE49" s="663"/>
      <c r="CF49" s="663"/>
      <c r="CG49" s="663"/>
      <c r="CH49" s="663"/>
      <c r="CI49" s="663"/>
      <c r="CJ49" s="663"/>
      <c r="CK49" s="663"/>
      <c r="CL49" s="663"/>
      <c r="CM49" s="663"/>
      <c r="CN49" s="663"/>
      <c r="CO49" s="663"/>
      <c r="CP49" s="663"/>
      <c r="CQ49" s="664"/>
      <c r="CR49" s="697">
        <v>13907595</v>
      </c>
      <c r="CS49" s="687"/>
      <c r="CT49" s="687"/>
      <c r="CU49" s="687"/>
      <c r="CV49" s="687"/>
      <c r="CW49" s="687"/>
      <c r="CX49" s="687"/>
      <c r="CY49" s="719"/>
      <c r="CZ49" s="702">
        <v>100</v>
      </c>
      <c r="DA49" s="720"/>
      <c r="DB49" s="720"/>
      <c r="DC49" s="721"/>
      <c r="DD49" s="722">
        <v>10483911</v>
      </c>
      <c r="DE49" s="687"/>
      <c r="DF49" s="687"/>
      <c r="DG49" s="687"/>
      <c r="DH49" s="687"/>
      <c r="DI49" s="687"/>
      <c r="DJ49" s="687"/>
      <c r="DK49" s="719"/>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row r="52" spans="82:133" hidden="1"/>
    <row r="53" spans="82:133" hidden="1"/>
  </sheetData>
  <sheetProtection algorithmName="SHA-512" hashValue="1GgIXvCk3xZYtMnwGDQ26WwoD0xbi+qt8Mblwsi840Zfv159s8LkkeArsE6o5D80GEIj8U/3q+SK2IOYtpZ6UQ==" saltValue="j8Lc3/kYOBXFFIpb4ZoBe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301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64" t="s">
        <v>302</v>
      </c>
      <c r="DK2" s="765"/>
      <c r="DL2" s="765"/>
      <c r="DM2" s="765"/>
      <c r="DN2" s="765"/>
      <c r="DO2" s="766"/>
      <c r="DP2" s="105"/>
      <c r="DQ2" s="764" t="s">
        <v>303</v>
      </c>
      <c r="DR2" s="765"/>
      <c r="DS2" s="765"/>
      <c r="DT2" s="765"/>
      <c r="DU2" s="765"/>
      <c r="DV2" s="765"/>
      <c r="DW2" s="765"/>
      <c r="DX2" s="765"/>
      <c r="DY2" s="765"/>
      <c r="DZ2" s="76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67" t="s">
        <v>304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108"/>
      <c r="BA4" s="108"/>
      <c r="BB4" s="108"/>
      <c r="BC4" s="108"/>
      <c r="BD4" s="108"/>
      <c r="BE4" s="109"/>
      <c r="BF4" s="109"/>
      <c r="BG4" s="109"/>
      <c r="BH4" s="109"/>
      <c r="BI4" s="109"/>
      <c r="BJ4" s="109"/>
      <c r="BK4" s="109"/>
      <c r="BL4" s="109"/>
      <c r="BM4" s="109"/>
      <c r="BN4" s="109"/>
      <c r="BO4" s="109"/>
      <c r="BP4" s="109"/>
      <c r="BQ4" s="108" t="s">
        <v>305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58" t="s">
        <v>306</v>
      </c>
      <c r="B5" s="759"/>
      <c r="C5" s="759"/>
      <c r="D5" s="759"/>
      <c r="E5" s="759"/>
      <c r="F5" s="759"/>
      <c r="G5" s="759"/>
      <c r="H5" s="759"/>
      <c r="I5" s="759"/>
      <c r="J5" s="759"/>
      <c r="K5" s="759"/>
      <c r="L5" s="759"/>
      <c r="M5" s="759"/>
      <c r="N5" s="759"/>
      <c r="O5" s="759"/>
      <c r="P5" s="760"/>
      <c r="Q5" s="735" t="s">
        <v>307</v>
      </c>
      <c r="R5" s="736"/>
      <c r="S5" s="736"/>
      <c r="T5" s="736"/>
      <c r="U5" s="737"/>
      <c r="V5" s="735" t="s">
        <v>308</v>
      </c>
      <c r="W5" s="736"/>
      <c r="X5" s="736"/>
      <c r="Y5" s="736"/>
      <c r="Z5" s="737"/>
      <c r="AA5" s="735" t="s">
        <v>309</v>
      </c>
      <c r="AB5" s="736"/>
      <c r="AC5" s="736"/>
      <c r="AD5" s="736"/>
      <c r="AE5" s="736"/>
      <c r="AF5" s="768" t="s">
        <v>310</v>
      </c>
      <c r="AG5" s="736"/>
      <c r="AH5" s="736"/>
      <c r="AI5" s="736"/>
      <c r="AJ5" s="747"/>
      <c r="AK5" s="736" t="s">
        <v>311</v>
      </c>
      <c r="AL5" s="736"/>
      <c r="AM5" s="736"/>
      <c r="AN5" s="736"/>
      <c r="AO5" s="737"/>
      <c r="AP5" s="735" t="s">
        <v>312</v>
      </c>
      <c r="AQ5" s="736"/>
      <c r="AR5" s="736"/>
      <c r="AS5" s="736"/>
      <c r="AT5" s="737"/>
      <c r="AU5" s="735" t="s">
        <v>313</v>
      </c>
      <c r="AV5" s="736"/>
      <c r="AW5" s="736"/>
      <c r="AX5" s="736"/>
      <c r="AY5" s="747"/>
      <c r="AZ5" s="112"/>
      <c r="BA5" s="112"/>
      <c r="BB5" s="112"/>
      <c r="BC5" s="112"/>
      <c r="BD5" s="112"/>
      <c r="BE5" s="113"/>
      <c r="BF5" s="113"/>
      <c r="BG5" s="113"/>
      <c r="BH5" s="113"/>
      <c r="BI5" s="113"/>
      <c r="BJ5" s="113"/>
      <c r="BK5" s="113"/>
      <c r="BL5" s="113"/>
      <c r="BM5" s="113"/>
      <c r="BN5" s="113"/>
      <c r="BO5" s="113"/>
      <c r="BP5" s="113"/>
      <c r="BQ5" s="758" t="s">
        <v>314</v>
      </c>
      <c r="BR5" s="759"/>
      <c r="BS5" s="759"/>
      <c r="BT5" s="759"/>
      <c r="BU5" s="759"/>
      <c r="BV5" s="759"/>
      <c r="BW5" s="759"/>
      <c r="BX5" s="759"/>
      <c r="BY5" s="759"/>
      <c r="BZ5" s="759"/>
      <c r="CA5" s="759"/>
      <c r="CB5" s="759"/>
      <c r="CC5" s="759"/>
      <c r="CD5" s="759"/>
      <c r="CE5" s="759"/>
      <c r="CF5" s="759"/>
      <c r="CG5" s="760"/>
      <c r="CH5" s="735" t="s">
        <v>315</v>
      </c>
      <c r="CI5" s="736"/>
      <c r="CJ5" s="736"/>
      <c r="CK5" s="736"/>
      <c r="CL5" s="737"/>
      <c r="CM5" s="735" t="s">
        <v>316</v>
      </c>
      <c r="CN5" s="736"/>
      <c r="CO5" s="736"/>
      <c r="CP5" s="736"/>
      <c r="CQ5" s="737"/>
      <c r="CR5" s="735" t="s">
        <v>317</v>
      </c>
      <c r="CS5" s="736"/>
      <c r="CT5" s="736"/>
      <c r="CU5" s="736"/>
      <c r="CV5" s="737"/>
      <c r="CW5" s="735" t="s">
        <v>318</v>
      </c>
      <c r="CX5" s="736"/>
      <c r="CY5" s="736"/>
      <c r="CZ5" s="736"/>
      <c r="DA5" s="737"/>
      <c r="DB5" s="735" t="s">
        <v>319</v>
      </c>
      <c r="DC5" s="736"/>
      <c r="DD5" s="736"/>
      <c r="DE5" s="736"/>
      <c r="DF5" s="737"/>
      <c r="DG5" s="741" t="s">
        <v>320</v>
      </c>
      <c r="DH5" s="742"/>
      <c r="DI5" s="742"/>
      <c r="DJ5" s="742"/>
      <c r="DK5" s="743"/>
      <c r="DL5" s="741" t="s">
        <v>321</v>
      </c>
      <c r="DM5" s="742"/>
      <c r="DN5" s="742"/>
      <c r="DO5" s="742"/>
      <c r="DP5" s="743"/>
      <c r="DQ5" s="735" t="s">
        <v>322</v>
      </c>
      <c r="DR5" s="736"/>
      <c r="DS5" s="736"/>
      <c r="DT5" s="736"/>
      <c r="DU5" s="737"/>
      <c r="DV5" s="735" t="s">
        <v>313</v>
      </c>
      <c r="DW5" s="736"/>
      <c r="DX5" s="736"/>
      <c r="DY5" s="736"/>
      <c r="DZ5" s="747"/>
      <c r="EA5" s="110"/>
    </row>
    <row r="6" spans="1:131" s="111"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108"/>
      <c r="BA6" s="108"/>
      <c r="BB6" s="108"/>
      <c r="BC6" s="108"/>
      <c r="BD6" s="108"/>
      <c r="BE6" s="109"/>
      <c r="BF6" s="109"/>
      <c r="BG6" s="109"/>
      <c r="BH6" s="109"/>
      <c r="BI6" s="109"/>
      <c r="BJ6" s="109"/>
      <c r="BK6" s="109"/>
      <c r="BL6" s="109"/>
      <c r="BM6" s="109"/>
      <c r="BN6" s="109"/>
      <c r="BO6" s="109"/>
      <c r="BP6" s="109"/>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110"/>
    </row>
    <row r="7" spans="1:131" s="111" customFormat="1" ht="26.25" customHeight="1" thickTop="1">
      <c r="A7" s="114">
        <v>1</v>
      </c>
      <c r="B7" s="749" t="s">
        <v>323</v>
      </c>
      <c r="C7" s="750"/>
      <c r="D7" s="750"/>
      <c r="E7" s="750"/>
      <c r="F7" s="750"/>
      <c r="G7" s="750"/>
      <c r="H7" s="750"/>
      <c r="I7" s="750"/>
      <c r="J7" s="750"/>
      <c r="K7" s="750"/>
      <c r="L7" s="750"/>
      <c r="M7" s="750"/>
      <c r="N7" s="750"/>
      <c r="O7" s="750"/>
      <c r="P7" s="751"/>
      <c r="Q7" s="752">
        <v>14543</v>
      </c>
      <c r="R7" s="753"/>
      <c r="S7" s="753"/>
      <c r="T7" s="753"/>
      <c r="U7" s="753"/>
      <c r="V7" s="753">
        <v>13916</v>
      </c>
      <c r="W7" s="753"/>
      <c r="X7" s="753"/>
      <c r="Y7" s="753"/>
      <c r="Z7" s="753"/>
      <c r="AA7" s="753">
        <v>627</v>
      </c>
      <c r="AB7" s="753"/>
      <c r="AC7" s="753"/>
      <c r="AD7" s="753"/>
      <c r="AE7" s="754"/>
      <c r="AF7" s="755">
        <v>552</v>
      </c>
      <c r="AG7" s="756"/>
      <c r="AH7" s="756"/>
      <c r="AI7" s="756"/>
      <c r="AJ7" s="757"/>
      <c r="AK7" s="792">
        <v>317</v>
      </c>
      <c r="AL7" s="793"/>
      <c r="AM7" s="793"/>
      <c r="AN7" s="793"/>
      <c r="AO7" s="793"/>
      <c r="AP7" s="793">
        <v>16624</v>
      </c>
      <c r="AQ7" s="793"/>
      <c r="AR7" s="793"/>
      <c r="AS7" s="793"/>
      <c r="AT7" s="793"/>
      <c r="AU7" s="794"/>
      <c r="AV7" s="794"/>
      <c r="AW7" s="794"/>
      <c r="AX7" s="794"/>
      <c r="AY7" s="795"/>
      <c r="AZ7" s="108"/>
      <c r="BA7" s="108"/>
      <c r="BB7" s="108"/>
      <c r="BC7" s="108"/>
      <c r="BD7" s="108"/>
      <c r="BE7" s="109"/>
      <c r="BF7" s="109"/>
      <c r="BG7" s="109"/>
      <c r="BH7" s="109"/>
      <c r="BI7" s="109"/>
      <c r="BJ7" s="109"/>
      <c r="BK7" s="109"/>
      <c r="BL7" s="109"/>
      <c r="BM7" s="109"/>
      <c r="BN7" s="109"/>
      <c r="BO7" s="109"/>
      <c r="BP7" s="109"/>
      <c r="BQ7" s="115">
        <v>1</v>
      </c>
      <c r="BR7" s="116"/>
      <c r="BS7" s="796" t="s">
        <v>324</v>
      </c>
      <c r="BT7" s="797"/>
      <c r="BU7" s="797"/>
      <c r="BV7" s="797"/>
      <c r="BW7" s="797"/>
      <c r="BX7" s="797"/>
      <c r="BY7" s="797"/>
      <c r="BZ7" s="797"/>
      <c r="CA7" s="797"/>
      <c r="CB7" s="797"/>
      <c r="CC7" s="797"/>
      <c r="CD7" s="797"/>
      <c r="CE7" s="797"/>
      <c r="CF7" s="797"/>
      <c r="CG7" s="798"/>
      <c r="CH7" s="789">
        <v>-4</v>
      </c>
      <c r="CI7" s="790"/>
      <c r="CJ7" s="790"/>
      <c r="CK7" s="790"/>
      <c r="CL7" s="791"/>
      <c r="CM7" s="789">
        <v>73</v>
      </c>
      <c r="CN7" s="790"/>
      <c r="CO7" s="790"/>
      <c r="CP7" s="790"/>
      <c r="CQ7" s="791"/>
      <c r="CR7" s="789">
        <v>1</v>
      </c>
      <c r="CS7" s="790"/>
      <c r="CT7" s="790"/>
      <c r="CU7" s="790"/>
      <c r="CV7" s="791"/>
      <c r="CW7" s="789" t="s">
        <v>325</v>
      </c>
      <c r="CX7" s="790"/>
      <c r="CY7" s="790"/>
      <c r="CZ7" s="790"/>
      <c r="DA7" s="791"/>
      <c r="DB7" s="789" t="s">
        <v>326</v>
      </c>
      <c r="DC7" s="790"/>
      <c r="DD7" s="790"/>
      <c r="DE7" s="790"/>
      <c r="DF7" s="791"/>
      <c r="DG7" s="789" t="s">
        <v>326</v>
      </c>
      <c r="DH7" s="790"/>
      <c r="DI7" s="790"/>
      <c r="DJ7" s="790"/>
      <c r="DK7" s="791"/>
      <c r="DL7" s="789" t="s">
        <v>326</v>
      </c>
      <c r="DM7" s="790"/>
      <c r="DN7" s="790"/>
      <c r="DO7" s="790"/>
      <c r="DP7" s="791"/>
      <c r="DQ7" s="789" t="s">
        <v>326</v>
      </c>
      <c r="DR7" s="790"/>
      <c r="DS7" s="790"/>
      <c r="DT7" s="790"/>
      <c r="DU7" s="791"/>
      <c r="DV7" s="770"/>
      <c r="DW7" s="771"/>
      <c r="DX7" s="771"/>
      <c r="DY7" s="771"/>
      <c r="DZ7" s="772"/>
      <c r="EA7" s="110"/>
    </row>
    <row r="8" spans="1:131" s="111" customFormat="1" ht="26.25" customHeight="1">
      <c r="A8" s="117">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108"/>
      <c r="BA8" s="108"/>
      <c r="BB8" s="108"/>
      <c r="BC8" s="108"/>
      <c r="BD8" s="108"/>
      <c r="BE8" s="109"/>
      <c r="BF8" s="109"/>
      <c r="BG8" s="109"/>
      <c r="BH8" s="109"/>
      <c r="BI8" s="109"/>
      <c r="BJ8" s="109"/>
      <c r="BK8" s="109"/>
      <c r="BL8" s="109"/>
      <c r="BM8" s="109"/>
      <c r="BN8" s="109"/>
      <c r="BO8" s="109"/>
      <c r="BP8" s="109"/>
      <c r="BQ8" s="118">
        <v>2</v>
      </c>
      <c r="BR8" s="119"/>
      <c r="BS8" s="786" t="s">
        <v>327</v>
      </c>
      <c r="BT8" s="787"/>
      <c r="BU8" s="787"/>
      <c r="BV8" s="787"/>
      <c r="BW8" s="787"/>
      <c r="BX8" s="787"/>
      <c r="BY8" s="787"/>
      <c r="BZ8" s="787"/>
      <c r="CA8" s="787"/>
      <c r="CB8" s="787"/>
      <c r="CC8" s="787"/>
      <c r="CD8" s="787"/>
      <c r="CE8" s="787"/>
      <c r="CF8" s="787"/>
      <c r="CG8" s="788"/>
      <c r="CH8" s="799">
        <v>-1</v>
      </c>
      <c r="CI8" s="800"/>
      <c r="CJ8" s="800"/>
      <c r="CK8" s="800"/>
      <c r="CL8" s="801"/>
      <c r="CM8" s="799">
        <v>13</v>
      </c>
      <c r="CN8" s="800"/>
      <c r="CO8" s="800"/>
      <c r="CP8" s="800"/>
      <c r="CQ8" s="801"/>
      <c r="CR8" s="799">
        <v>6</v>
      </c>
      <c r="CS8" s="800"/>
      <c r="CT8" s="800"/>
      <c r="CU8" s="800"/>
      <c r="CV8" s="801"/>
      <c r="CW8" s="799" t="s">
        <v>326</v>
      </c>
      <c r="CX8" s="800"/>
      <c r="CY8" s="800"/>
      <c r="CZ8" s="800"/>
      <c r="DA8" s="801"/>
      <c r="DB8" s="799" t="s">
        <v>326</v>
      </c>
      <c r="DC8" s="800"/>
      <c r="DD8" s="800"/>
      <c r="DE8" s="800"/>
      <c r="DF8" s="801"/>
      <c r="DG8" s="799" t="s">
        <v>326</v>
      </c>
      <c r="DH8" s="800"/>
      <c r="DI8" s="800"/>
      <c r="DJ8" s="800"/>
      <c r="DK8" s="801"/>
      <c r="DL8" s="799" t="s">
        <v>326</v>
      </c>
      <c r="DM8" s="800"/>
      <c r="DN8" s="800"/>
      <c r="DO8" s="800"/>
      <c r="DP8" s="801"/>
      <c r="DQ8" s="799" t="s">
        <v>326</v>
      </c>
      <c r="DR8" s="800"/>
      <c r="DS8" s="800"/>
      <c r="DT8" s="800"/>
      <c r="DU8" s="801"/>
      <c r="DV8" s="802"/>
      <c r="DW8" s="803"/>
      <c r="DX8" s="803"/>
      <c r="DY8" s="803"/>
      <c r="DZ8" s="804"/>
      <c r="EA8" s="110"/>
    </row>
    <row r="9" spans="1:131" s="111" customFormat="1" ht="26.25" customHeight="1">
      <c r="A9" s="117">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108"/>
      <c r="BA9" s="108"/>
      <c r="BB9" s="108"/>
      <c r="BC9" s="108"/>
      <c r="BD9" s="108"/>
      <c r="BE9" s="109"/>
      <c r="BF9" s="109"/>
      <c r="BG9" s="109"/>
      <c r="BH9" s="109"/>
      <c r="BI9" s="109"/>
      <c r="BJ9" s="109"/>
      <c r="BK9" s="109"/>
      <c r="BL9" s="109"/>
      <c r="BM9" s="109"/>
      <c r="BN9" s="109"/>
      <c r="BO9" s="109"/>
      <c r="BP9" s="109"/>
      <c r="BQ9" s="118">
        <v>3</v>
      </c>
      <c r="BR9" s="119"/>
      <c r="BS9" s="786" t="s">
        <v>328</v>
      </c>
      <c r="BT9" s="787"/>
      <c r="BU9" s="787"/>
      <c r="BV9" s="787"/>
      <c r="BW9" s="787"/>
      <c r="BX9" s="787"/>
      <c r="BY9" s="787"/>
      <c r="BZ9" s="787"/>
      <c r="CA9" s="787"/>
      <c r="CB9" s="787"/>
      <c r="CC9" s="787"/>
      <c r="CD9" s="787"/>
      <c r="CE9" s="787"/>
      <c r="CF9" s="787"/>
      <c r="CG9" s="788"/>
      <c r="CH9" s="799">
        <v>5</v>
      </c>
      <c r="CI9" s="800"/>
      <c r="CJ9" s="800"/>
      <c r="CK9" s="800"/>
      <c r="CL9" s="801"/>
      <c r="CM9" s="799">
        <v>62</v>
      </c>
      <c r="CN9" s="800"/>
      <c r="CO9" s="800"/>
      <c r="CP9" s="800"/>
      <c r="CQ9" s="801"/>
      <c r="CR9" s="799">
        <v>5</v>
      </c>
      <c r="CS9" s="800"/>
      <c r="CT9" s="800"/>
      <c r="CU9" s="800"/>
      <c r="CV9" s="801"/>
      <c r="CW9" s="799" t="s">
        <v>326</v>
      </c>
      <c r="CX9" s="800"/>
      <c r="CY9" s="800"/>
      <c r="CZ9" s="800"/>
      <c r="DA9" s="801"/>
      <c r="DB9" s="799" t="s">
        <v>326</v>
      </c>
      <c r="DC9" s="800"/>
      <c r="DD9" s="800"/>
      <c r="DE9" s="800"/>
      <c r="DF9" s="801"/>
      <c r="DG9" s="799" t="s">
        <v>326</v>
      </c>
      <c r="DH9" s="800"/>
      <c r="DI9" s="800"/>
      <c r="DJ9" s="800"/>
      <c r="DK9" s="801"/>
      <c r="DL9" s="799" t="s">
        <v>326</v>
      </c>
      <c r="DM9" s="800"/>
      <c r="DN9" s="800"/>
      <c r="DO9" s="800"/>
      <c r="DP9" s="801"/>
      <c r="DQ9" s="799" t="s">
        <v>326</v>
      </c>
      <c r="DR9" s="800"/>
      <c r="DS9" s="800"/>
      <c r="DT9" s="800"/>
      <c r="DU9" s="801"/>
      <c r="DV9" s="802"/>
      <c r="DW9" s="803"/>
      <c r="DX9" s="803"/>
      <c r="DY9" s="803"/>
      <c r="DZ9" s="804"/>
      <c r="EA9" s="110"/>
    </row>
    <row r="10" spans="1:131" s="111" customFormat="1" ht="26.25" customHeight="1">
      <c r="A10" s="117">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108"/>
      <c r="BA10" s="108"/>
      <c r="BB10" s="108"/>
      <c r="BC10" s="108"/>
      <c r="BD10" s="108"/>
      <c r="BE10" s="109"/>
      <c r="BF10" s="109"/>
      <c r="BG10" s="109"/>
      <c r="BH10" s="109"/>
      <c r="BI10" s="109"/>
      <c r="BJ10" s="109"/>
      <c r="BK10" s="109"/>
      <c r="BL10" s="109"/>
      <c r="BM10" s="109"/>
      <c r="BN10" s="109"/>
      <c r="BO10" s="109"/>
      <c r="BP10" s="109"/>
      <c r="BQ10" s="118">
        <v>4</v>
      </c>
      <c r="BR10" s="119"/>
      <c r="BS10" s="786" t="s">
        <v>329</v>
      </c>
      <c r="BT10" s="787"/>
      <c r="BU10" s="787"/>
      <c r="BV10" s="787"/>
      <c r="BW10" s="787"/>
      <c r="BX10" s="787"/>
      <c r="BY10" s="787"/>
      <c r="BZ10" s="787"/>
      <c r="CA10" s="787"/>
      <c r="CB10" s="787"/>
      <c r="CC10" s="787"/>
      <c r="CD10" s="787"/>
      <c r="CE10" s="787"/>
      <c r="CF10" s="787"/>
      <c r="CG10" s="788"/>
      <c r="CH10" s="799">
        <v>-1</v>
      </c>
      <c r="CI10" s="800"/>
      <c r="CJ10" s="800"/>
      <c r="CK10" s="800"/>
      <c r="CL10" s="801"/>
      <c r="CM10" s="799">
        <v>83</v>
      </c>
      <c r="CN10" s="800"/>
      <c r="CO10" s="800"/>
      <c r="CP10" s="800"/>
      <c r="CQ10" s="801"/>
      <c r="CR10" s="799">
        <v>95</v>
      </c>
      <c r="CS10" s="800"/>
      <c r="CT10" s="800"/>
      <c r="CU10" s="800"/>
      <c r="CV10" s="801"/>
      <c r="CW10" s="799" t="s">
        <v>326</v>
      </c>
      <c r="CX10" s="800"/>
      <c r="CY10" s="800"/>
      <c r="CZ10" s="800"/>
      <c r="DA10" s="801"/>
      <c r="DB10" s="799" t="s">
        <v>326</v>
      </c>
      <c r="DC10" s="800"/>
      <c r="DD10" s="800"/>
      <c r="DE10" s="800"/>
      <c r="DF10" s="801"/>
      <c r="DG10" s="799" t="s">
        <v>326</v>
      </c>
      <c r="DH10" s="800"/>
      <c r="DI10" s="800"/>
      <c r="DJ10" s="800"/>
      <c r="DK10" s="801"/>
      <c r="DL10" s="799" t="s">
        <v>326</v>
      </c>
      <c r="DM10" s="800"/>
      <c r="DN10" s="800"/>
      <c r="DO10" s="800"/>
      <c r="DP10" s="801"/>
      <c r="DQ10" s="799" t="s">
        <v>326</v>
      </c>
      <c r="DR10" s="800"/>
      <c r="DS10" s="800"/>
      <c r="DT10" s="800"/>
      <c r="DU10" s="801"/>
      <c r="DV10" s="802"/>
      <c r="DW10" s="803"/>
      <c r="DX10" s="803"/>
      <c r="DY10" s="803"/>
      <c r="DZ10" s="804"/>
      <c r="EA10" s="110"/>
    </row>
    <row r="11" spans="1:131" s="111" customFormat="1" ht="26.25" customHeight="1">
      <c r="A11" s="117">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108"/>
      <c r="BA11" s="108"/>
      <c r="BB11" s="108"/>
      <c r="BC11" s="108"/>
      <c r="BD11" s="108"/>
      <c r="BE11" s="109"/>
      <c r="BF11" s="109"/>
      <c r="BG11" s="109"/>
      <c r="BH11" s="109"/>
      <c r="BI11" s="109"/>
      <c r="BJ11" s="109"/>
      <c r="BK11" s="109"/>
      <c r="BL11" s="109"/>
      <c r="BM11" s="109"/>
      <c r="BN11" s="109"/>
      <c r="BO11" s="109"/>
      <c r="BP11" s="109"/>
      <c r="BQ11" s="118">
        <v>5</v>
      </c>
      <c r="BR11" s="119"/>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110"/>
    </row>
    <row r="12" spans="1:131" s="111" customFormat="1" ht="26.25" customHeight="1">
      <c r="A12" s="117">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108"/>
      <c r="BA12" s="108"/>
      <c r="BB12" s="108"/>
      <c r="BC12" s="108"/>
      <c r="BD12" s="108"/>
      <c r="BE12" s="109"/>
      <c r="BF12" s="109"/>
      <c r="BG12" s="109"/>
      <c r="BH12" s="109"/>
      <c r="BI12" s="109"/>
      <c r="BJ12" s="109"/>
      <c r="BK12" s="109"/>
      <c r="BL12" s="109"/>
      <c r="BM12" s="109"/>
      <c r="BN12" s="109"/>
      <c r="BO12" s="109"/>
      <c r="BP12" s="109"/>
      <c r="BQ12" s="118">
        <v>6</v>
      </c>
      <c r="BR12" s="119"/>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110"/>
    </row>
    <row r="13" spans="1:131" s="111" customFormat="1" ht="26.25" customHeight="1">
      <c r="A13" s="117">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108"/>
      <c r="BA13" s="108"/>
      <c r="BB13" s="108"/>
      <c r="BC13" s="108"/>
      <c r="BD13" s="108"/>
      <c r="BE13" s="109"/>
      <c r="BF13" s="109"/>
      <c r="BG13" s="109"/>
      <c r="BH13" s="109"/>
      <c r="BI13" s="109"/>
      <c r="BJ13" s="109"/>
      <c r="BK13" s="109"/>
      <c r="BL13" s="109"/>
      <c r="BM13" s="109"/>
      <c r="BN13" s="109"/>
      <c r="BO13" s="109"/>
      <c r="BP13" s="109"/>
      <c r="BQ13" s="118">
        <v>7</v>
      </c>
      <c r="BR13" s="119"/>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110"/>
    </row>
    <row r="14" spans="1:131" s="111" customFormat="1" ht="26.25" customHeight="1">
      <c r="A14" s="117">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108"/>
      <c r="BA14" s="108"/>
      <c r="BB14" s="108"/>
      <c r="BC14" s="108"/>
      <c r="BD14" s="108"/>
      <c r="BE14" s="109"/>
      <c r="BF14" s="109"/>
      <c r="BG14" s="109"/>
      <c r="BH14" s="109"/>
      <c r="BI14" s="109"/>
      <c r="BJ14" s="109"/>
      <c r="BK14" s="109"/>
      <c r="BL14" s="109"/>
      <c r="BM14" s="109"/>
      <c r="BN14" s="109"/>
      <c r="BO14" s="109"/>
      <c r="BP14" s="109"/>
      <c r="BQ14" s="118">
        <v>8</v>
      </c>
      <c r="BR14" s="119"/>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110"/>
    </row>
    <row r="15" spans="1:131" s="111" customFormat="1" ht="26.25" customHeight="1">
      <c r="A15" s="117">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108"/>
      <c r="BA15" s="108"/>
      <c r="BB15" s="108"/>
      <c r="BC15" s="108"/>
      <c r="BD15" s="108"/>
      <c r="BE15" s="109"/>
      <c r="BF15" s="109"/>
      <c r="BG15" s="109"/>
      <c r="BH15" s="109"/>
      <c r="BI15" s="109"/>
      <c r="BJ15" s="109"/>
      <c r="BK15" s="109"/>
      <c r="BL15" s="109"/>
      <c r="BM15" s="109"/>
      <c r="BN15" s="109"/>
      <c r="BO15" s="109"/>
      <c r="BP15" s="109"/>
      <c r="BQ15" s="118">
        <v>9</v>
      </c>
      <c r="BR15" s="119"/>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110"/>
    </row>
    <row r="16" spans="1:131" s="111" customFormat="1" ht="26.25" customHeight="1">
      <c r="A16" s="117">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108"/>
      <c r="BA16" s="108"/>
      <c r="BB16" s="108"/>
      <c r="BC16" s="108"/>
      <c r="BD16" s="108"/>
      <c r="BE16" s="109"/>
      <c r="BF16" s="109"/>
      <c r="BG16" s="109"/>
      <c r="BH16" s="109"/>
      <c r="BI16" s="109"/>
      <c r="BJ16" s="109"/>
      <c r="BK16" s="109"/>
      <c r="BL16" s="109"/>
      <c r="BM16" s="109"/>
      <c r="BN16" s="109"/>
      <c r="BO16" s="109"/>
      <c r="BP16" s="109"/>
      <c r="BQ16" s="118">
        <v>10</v>
      </c>
      <c r="BR16" s="119"/>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110"/>
    </row>
    <row r="17" spans="1:131" s="111" customFormat="1" ht="26.25" customHeight="1">
      <c r="A17" s="117">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108"/>
      <c r="BA17" s="108"/>
      <c r="BB17" s="108"/>
      <c r="BC17" s="108"/>
      <c r="BD17" s="108"/>
      <c r="BE17" s="109"/>
      <c r="BF17" s="109"/>
      <c r="BG17" s="109"/>
      <c r="BH17" s="109"/>
      <c r="BI17" s="109"/>
      <c r="BJ17" s="109"/>
      <c r="BK17" s="109"/>
      <c r="BL17" s="109"/>
      <c r="BM17" s="109"/>
      <c r="BN17" s="109"/>
      <c r="BO17" s="109"/>
      <c r="BP17" s="109"/>
      <c r="BQ17" s="118">
        <v>11</v>
      </c>
      <c r="BR17" s="119"/>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110"/>
    </row>
    <row r="18" spans="1:131" s="111" customFormat="1" ht="26.25" customHeight="1">
      <c r="A18" s="117">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108"/>
      <c r="BA18" s="108"/>
      <c r="BB18" s="108"/>
      <c r="BC18" s="108"/>
      <c r="BD18" s="108"/>
      <c r="BE18" s="109"/>
      <c r="BF18" s="109"/>
      <c r="BG18" s="109"/>
      <c r="BH18" s="109"/>
      <c r="BI18" s="109"/>
      <c r="BJ18" s="109"/>
      <c r="BK18" s="109"/>
      <c r="BL18" s="109"/>
      <c r="BM18" s="109"/>
      <c r="BN18" s="109"/>
      <c r="BO18" s="109"/>
      <c r="BP18" s="109"/>
      <c r="BQ18" s="118">
        <v>12</v>
      </c>
      <c r="BR18" s="119"/>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110"/>
    </row>
    <row r="19" spans="1:131" s="111" customFormat="1" ht="26.25" customHeight="1">
      <c r="A19" s="117">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108"/>
      <c r="BA19" s="108"/>
      <c r="BB19" s="108"/>
      <c r="BC19" s="108"/>
      <c r="BD19" s="108"/>
      <c r="BE19" s="109"/>
      <c r="BF19" s="109"/>
      <c r="BG19" s="109"/>
      <c r="BH19" s="109"/>
      <c r="BI19" s="109"/>
      <c r="BJ19" s="109"/>
      <c r="BK19" s="109"/>
      <c r="BL19" s="109"/>
      <c r="BM19" s="109"/>
      <c r="BN19" s="109"/>
      <c r="BO19" s="109"/>
      <c r="BP19" s="109"/>
      <c r="BQ19" s="118">
        <v>13</v>
      </c>
      <c r="BR19" s="119"/>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110"/>
    </row>
    <row r="20" spans="1:131" s="111" customFormat="1" ht="26.25" customHeight="1">
      <c r="A20" s="117">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108"/>
      <c r="BA20" s="108"/>
      <c r="BB20" s="108"/>
      <c r="BC20" s="108"/>
      <c r="BD20" s="108"/>
      <c r="BE20" s="109"/>
      <c r="BF20" s="109"/>
      <c r="BG20" s="109"/>
      <c r="BH20" s="109"/>
      <c r="BI20" s="109"/>
      <c r="BJ20" s="109"/>
      <c r="BK20" s="109"/>
      <c r="BL20" s="109"/>
      <c r="BM20" s="109"/>
      <c r="BN20" s="109"/>
      <c r="BO20" s="109"/>
      <c r="BP20" s="109"/>
      <c r="BQ20" s="118">
        <v>14</v>
      </c>
      <c r="BR20" s="119"/>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110"/>
    </row>
    <row r="21" spans="1:131" s="111" customFormat="1" ht="26.25" customHeight="1" thickBot="1">
      <c r="A21" s="117">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108"/>
      <c r="BA21" s="108"/>
      <c r="BB21" s="108"/>
      <c r="BC21" s="108"/>
      <c r="BD21" s="108"/>
      <c r="BE21" s="109"/>
      <c r="BF21" s="109"/>
      <c r="BG21" s="109"/>
      <c r="BH21" s="109"/>
      <c r="BI21" s="109"/>
      <c r="BJ21" s="109"/>
      <c r="BK21" s="109"/>
      <c r="BL21" s="109"/>
      <c r="BM21" s="109"/>
      <c r="BN21" s="109"/>
      <c r="BO21" s="109"/>
      <c r="BP21" s="109"/>
      <c r="BQ21" s="118">
        <v>15</v>
      </c>
      <c r="BR21" s="119"/>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110"/>
    </row>
    <row r="22" spans="1:131" s="111" customFormat="1" ht="26.25" customHeight="1">
      <c r="A22" s="117">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330</v>
      </c>
      <c r="BA22" s="824"/>
      <c r="BB22" s="824"/>
      <c r="BC22" s="824"/>
      <c r="BD22" s="825"/>
      <c r="BE22" s="109"/>
      <c r="BF22" s="109"/>
      <c r="BG22" s="109"/>
      <c r="BH22" s="109"/>
      <c r="BI22" s="109"/>
      <c r="BJ22" s="109"/>
      <c r="BK22" s="109"/>
      <c r="BL22" s="109"/>
      <c r="BM22" s="109"/>
      <c r="BN22" s="109"/>
      <c r="BO22" s="109"/>
      <c r="BP22" s="109"/>
      <c r="BQ22" s="118">
        <v>16</v>
      </c>
      <c r="BR22" s="119"/>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110"/>
    </row>
    <row r="23" spans="1:131" s="111" customFormat="1" ht="26.25" customHeight="1" thickBot="1">
      <c r="A23" s="120" t="s">
        <v>331</v>
      </c>
      <c r="B23" s="808" t="s">
        <v>332</v>
      </c>
      <c r="C23" s="809"/>
      <c r="D23" s="809"/>
      <c r="E23" s="809"/>
      <c r="F23" s="809"/>
      <c r="G23" s="809"/>
      <c r="H23" s="809"/>
      <c r="I23" s="809"/>
      <c r="J23" s="809"/>
      <c r="K23" s="809"/>
      <c r="L23" s="809"/>
      <c r="M23" s="809"/>
      <c r="N23" s="809"/>
      <c r="O23" s="809"/>
      <c r="P23" s="810"/>
      <c r="Q23" s="811">
        <v>14543</v>
      </c>
      <c r="R23" s="812"/>
      <c r="S23" s="812"/>
      <c r="T23" s="812"/>
      <c r="U23" s="812"/>
      <c r="V23" s="812">
        <v>13916</v>
      </c>
      <c r="W23" s="812"/>
      <c r="X23" s="812"/>
      <c r="Y23" s="812"/>
      <c r="Z23" s="812"/>
      <c r="AA23" s="812">
        <v>627</v>
      </c>
      <c r="AB23" s="812"/>
      <c r="AC23" s="812"/>
      <c r="AD23" s="812"/>
      <c r="AE23" s="813"/>
      <c r="AF23" s="814">
        <v>552</v>
      </c>
      <c r="AG23" s="812"/>
      <c r="AH23" s="812"/>
      <c r="AI23" s="812"/>
      <c r="AJ23" s="815"/>
      <c r="AK23" s="816"/>
      <c r="AL23" s="817"/>
      <c r="AM23" s="817"/>
      <c r="AN23" s="817"/>
      <c r="AO23" s="817"/>
      <c r="AP23" s="812">
        <v>16624</v>
      </c>
      <c r="AQ23" s="812"/>
      <c r="AR23" s="812"/>
      <c r="AS23" s="812"/>
      <c r="AT23" s="812"/>
      <c r="AU23" s="818"/>
      <c r="AV23" s="818"/>
      <c r="AW23" s="818"/>
      <c r="AX23" s="818"/>
      <c r="AY23" s="819"/>
      <c r="AZ23" s="827" t="s">
        <v>333</v>
      </c>
      <c r="BA23" s="828"/>
      <c r="BB23" s="828"/>
      <c r="BC23" s="828"/>
      <c r="BD23" s="829"/>
      <c r="BE23" s="109"/>
      <c r="BF23" s="109"/>
      <c r="BG23" s="109"/>
      <c r="BH23" s="109"/>
      <c r="BI23" s="109"/>
      <c r="BJ23" s="109"/>
      <c r="BK23" s="109"/>
      <c r="BL23" s="109"/>
      <c r="BM23" s="109"/>
      <c r="BN23" s="109"/>
      <c r="BO23" s="109"/>
      <c r="BP23" s="109"/>
      <c r="BQ23" s="118">
        <v>17</v>
      </c>
      <c r="BR23" s="119"/>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110"/>
    </row>
    <row r="24" spans="1:131" s="111" customFormat="1" ht="26.25" customHeight="1">
      <c r="A24" s="826" t="s">
        <v>334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108"/>
      <c r="BA24" s="108"/>
      <c r="BB24" s="108"/>
      <c r="BC24" s="108"/>
      <c r="BD24" s="108"/>
      <c r="BE24" s="109"/>
      <c r="BF24" s="109"/>
      <c r="BG24" s="109"/>
      <c r="BH24" s="109"/>
      <c r="BI24" s="109"/>
      <c r="BJ24" s="109"/>
      <c r="BK24" s="109"/>
      <c r="BL24" s="109"/>
      <c r="BM24" s="109"/>
      <c r="BN24" s="109"/>
      <c r="BO24" s="109"/>
      <c r="BP24" s="109"/>
      <c r="BQ24" s="118">
        <v>18</v>
      </c>
      <c r="BR24" s="119"/>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110"/>
    </row>
    <row r="25" spans="1:131" s="103" customFormat="1" ht="26.25" customHeight="1" thickBot="1">
      <c r="A25" s="767" t="s">
        <v>335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108"/>
      <c r="BK25" s="108"/>
      <c r="BL25" s="108"/>
      <c r="BM25" s="108"/>
      <c r="BN25" s="108"/>
      <c r="BO25" s="121"/>
      <c r="BP25" s="121"/>
      <c r="BQ25" s="118">
        <v>19</v>
      </c>
      <c r="BR25" s="119"/>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02"/>
    </row>
    <row r="26" spans="1:131" s="103" customFormat="1" ht="26.25" customHeight="1">
      <c r="A26" s="758" t="s">
        <v>306</v>
      </c>
      <c r="B26" s="759"/>
      <c r="C26" s="759"/>
      <c r="D26" s="759"/>
      <c r="E26" s="759"/>
      <c r="F26" s="759"/>
      <c r="G26" s="759"/>
      <c r="H26" s="759"/>
      <c r="I26" s="759"/>
      <c r="J26" s="759"/>
      <c r="K26" s="759"/>
      <c r="L26" s="759"/>
      <c r="M26" s="759"/>
      <c r="N26" s="759"/>
      <c r="O26" s="759"/>
      <c r="P26" s="760"/>
      <c r="Q26" s="735" t="s">
        <v>336</v>
      </c>
      <c r="R26" s="736"/>
      <c r="S26" s="736"/>
      <c r="T26" s="736"/>
      <c r="U26" s="737"/>
      <c r="V26" s="735" t="s">
        <v>337</v>
      </c>
      <c r="W26" s="736"/>
      <c r="X26" s="736"/>
      <c r="Y26" s="736"/>
      <c r="Z26" s="737"/>
      <c r="AA26" s="735" t="s">
        <v>338</v>
      </c>
      <c r="AB26" s="736"/>
      <c r="AC26" s="736"/>
      <c r="AD26" s="736"/>
      <c r="AE26" s="736"/>
      <c r="AF26" s="830" t="s">
        <v>339</v>
      </c>
      <c r="AG26" s="831"/>
      <c r="AH26" s="831"/>
      <c r="AI26" s="831"/>
      <c r="AJ26" s="832"/>
      <c r="AK26" s="736" t="s">
        <v>340</v>
      </c>
      <c r="AL26" s="736"/>
      <c r="AM26" s="736"/>
      <c r="AN26" s="736"/>
      <c r="AO26" s="737"/>
      <c r="AP26" s="735" t="s">
        <v>341</v>
      </c>
      <c r="AQ26" s="736"/>
      <c r="AR26" s="736"/>
      <c r="AS26" s="736"/>
      <c r="AT26" s="737"/>
      <c r="AU26" s="735" t="s">
        <v>342</v>
      </c>
      <c r="AV26" s="736"/>
      <c r="AW26" s="736"/>
      <c r="AX26" s="736"/>
      <c r="AY26" s="737"/>
      <c r="AZ26" s="735" t="s">
        <v>343</v>
      </c>
      <c r="BA26" s="736"/>
      <c r="BB26" s="736"/>
      <c r="BC26" s="736"/>
      <c r="BD26" s="737"/>
      <c r="BE26" s="735" t="s">
        <v>313</v>
      </c>
      <c r="BF26" s="736"/>
      <c r="BG26" s="736"/>
      <c r="BH26" s="736"/>
      <c r="BI26" s="747"/>
      <c r="BJ26" s="108"/>
      <c r="BK26" s="108"/>
      <c r="BL26" s="108"/>
      <c r="BM26" s="108"/>
      <c r="BN26" s="108"/>
      <c r="BO26" s="121"/>
      <c r="BP26" s="121"/>
      <c r="BQ26" s="118">
        <v>20</v>
      </c>
      <c r="BR26" s="119"/>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02"/>
    </row>
    <row r="27" spans="1:131" s="103"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108"/>
      <c r="BK27" s="108"/>
      <c r="BL27" s="108"/>
      <c r="BM27" s="108"/>
      <c r="BN27" s="108"/>
      <c r="BO27" s="121"/>
      <c r="BP27" s="121"/>
      <c r="BQ27" s="118">
        <v>21</v>
      </c>
      <c r="BR27" s="119"/>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02"/>
    </row>
    <row r="28" spans="1:131" s="103" customFormat="1" ht="26.25" customHeight="1" thickTop="1">
      <c r="A28" s="122">
        <v>1</v>
      </c>
      <c r="B28" s="749" t="s">
        <v>344</v>
      </c>
      <c r="C28" s="750"/>
      <c r="D28" s="750"/>
      <c r="E28" s="750"/>
      <c r="F28" s="750"/>
      <c r="G28" s="750"/>
      <c r="H28" s="750"/>
      <c r="I28" s="750"/>
      <c r="J28" s="750"/>
      <c r="K28" s="750"/>
      <c r="L28" s="750"/>
      <c r="M28" s="750"/>
      <c r="N28" s="750"/>
      <c r="O28" s="750"/>
      <c r="P28" s="751"/>
      <c r="Q28" s="840">
        <v>3853</v>
      </c>
      <c r="R28" s="841"/>
      <c r="S28" s="841"/>
      <c r="T28" s="841"/>
      <c r="U28" s="841"/>
      <c r="V28" s="841">
        <v>3804</v>
      </c>
      <c r="W28" s="841"/>
      <c r="X28" s="841"/>
      <c r="Y28" s="841"/>
      <c r="Z28" s="841"/>
      <c r="AA28" s="841">
        <v>49</v>
      </c>
      <c r="AB28" s="841"/>
      <c r="AC28" s="841"/>
      <c r="AD28" s="841"/>
      <c r="AE28" s="842"/>
      <c r="AF28" s="843">
        <v>49</v>
      </c>
      <c r="AG28" s="841"/>
      <c r="AH28" s="841"/>
      <c r="AI28" s="841"/>
      <c r="AJ28" s="844"/>
      <c r="AK28" s="845">
        <v>327</v>
      </c>
      <c r="AL28" s="836"/>
      <c r="AM28" s="836"/>
      <c r="AN28" s="836"/>
      <c r="AO28" s="836"/>
      <c r="AP28" s="836" t="s">
        <v>345</v>
      </c>
      <c r="AQ28" s="836"/>
      <c r="AR28" s="836"/>
      <c r="AS28" s="836"/>
      <c r="AT28" s="836"/>
      <c r="AU28" s="836" t="s">
        <v>345</v>
      </c>
      <c r="AV28" s="836"/>
      <c r="AW28" s="836"/>
      <c r="AX28" s="836"/>
      <c r="AY28" s="836"/>
      <c r="AZ28" s="837" t="s">
        <v>345</v>
      </c>
      <c r="BA28" s="837"/>
      <c r="BB28" s="837"/>
      <c r="BC28" s="837"/>
      <c r="BD28" s="837"/>
      <c r="BE28" s="838"/>
      <c r="BF28" s="838"/>
      <c r="BG28" s="838"/>
      <c r="BH28" s="838"/>
      <c r="BI28" s="839"/>
      <c r="BJ28" s="108"/>
      <c r="BK28" s="108"/>
      <c r="BL28" s="108"/>
      <c r="BM28" s="108"/>
      <c r="BN28" s="108"/>
      <c r="BO28" s="121"/>
      <c r="BP28" s="121"/>
      <c r="BQ28" s="118">
        <v>22</v>
      </c>
      <c r="BR28" s="119"/>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02"/>
    </row>
    <row r="29" spans="1:131" s="103" customFormat="1" ht="26.25" customHeight="1">
      <c r="A29" s="122">
        <v>2</v>
      </c>
      <c r="B29" s="773" t="s">
        <v>346</v>
      </c>
      <c r="C29" s="774"/>
      <c r="D29" s="774"/>
      <c r="E29" s="774"/>
      <c r="F29" s="774"/>
      <c r="G29" s="774"/>
      <c r="H29" s="774"/>
      <c r="I29" s="774"/>
      <c r="J29" s="774"/>
      <c r="K29" s="774"/>
      <c r="L29" s="774"/>
      <c r="M29" s="774"/>
      <c r="N29" s="774"/>
      <c r="O29" s="774"/>
      <c r="P29" s="775"/>
      <c r="Q29" s="776">
        <v>3482</v>
      </c>
      <c r="R29" s="777"/>
      <c r="S29" s="777"/>
      <c r="T29" s="777"/>
      <c r="U29" s="777"/>
      <c r="V29" s="777">
        <v>3291</v>
      </c>
      <c r="W29" s="777"/>
      <c r="X29" s="777"/>
      <c r="Y29" s="777"/>
      <c r="Z29" s="777"/>
      <c r="AA29" s="777">
        <v>192</v>
      </c>
      <c r="AB29" s="777"/>
      <c r="AC29" s="777"/>
      <c r="AD29" s="777"/>
      <c r="AE29" s="778"/>
      <c r="AF29" s="779">
        <v>192</v>
      </c>
      <c r="AG29" s="780"/>
      <c r="AH29" s="780"/>
      <c r="AI29" s="780"/>
      <c r="AJ29" s="781"/>
      <c r="AK29" s="848">
        <v>560</v>
      </c>
      <c r="AL29" s="849"/>
      <c r="AM29" s="849"/>
      <c r="AN29" s="849"/>
      <c r="AO29" s="849"/>
      <c r="AP29" s="849" t="s">
        <v>345</v>
      </c>
      <c r="AQ29" s="849"/>
      <c r="AR29" s="849"/>
      <c r="AS29" s="849"/>
      <c r="AT29" s="849"/>
      <c r="AU29" s="849" t="s">
        <v>345</v>
      </c>
      <c r="AV29" s="849"/>
      <c r="AW29" s="849"/>
      <c r="AX29" s="849"/>
      <c r="AY29" s="849"/>
      <c r="AZ29" s="850" t="s">
        <v>345</v>
      </c>
      <c r="BA29" s="850"/>
      <c r="BB29" s="850"/>
      <c r="BC29" s="850"/>
      <c r="BD29" s="850"/>
      <c r="BE29" s="846"/>
      <c r="BF29" s="846"/>
      <c r="BG29" s="846"/>
      <c r="BH29" s="846"/>
      <c r="BI29" s="847"/>
      <c r="BJ29" s="108"/>
      <c r="BK29" s="108"/>
      <c r="BL29" s="108"/>
      <c r="BM29" s="108"/>
      <c r="BN29" s="108"/>
      <c r="BO29" s="121"/>
      <c r="BP29" s="121"/>
      <c r="BQ29" s="118">
        <v>23</v>
      </c>
      <c r="BR29" s="119"/>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02"/>
    </row>
    <row r="30" spans="1:131" s="103" customFormat="1" ht="26.25" customHeight="1">
      <c r="A30" s="122">
        <v>3</v>
      </c>
      <c r="B30" s="773" t="s">
        <v>347</v>
      </c>
      <c r="C30" s="774"/>
      <c r="D30" s="774"/>
      <c r="E30" s="774"/>
      <c r="F30" s="774"/>
      <c r="G30" s="774"/>
      <c r="H30" s="774"/>
      <c r="I30" s="774"/>
      <c r="J30" s="774"/>
      <c r="K30" s="774"/>
      <c r="L30" s="774"/>
      <c r="M30" s="774"/>
      <c r="N30" s="774"/>
      <c r="O30" s="774"/>
      <c r="P30" s="775"/>
      <c r="Q30" s="776">
        <v>436</v>
      </c>
      <c r="R30" s="777"/>
      <c r="S30" s="777"/>
      <c r="T30" s="777"/>
      <c r="U30" s="777"/>
      <c r="V30" s="777">
        <v>436</v>
      </c>
      <c r="W30" s="777"/>
      <c r="X30" s="777"/>
      <c r="Y30" s="777"/>
      <c r="Z30" s="777"/>
      <c r="AA30" s="777">
        <v>0</v>
      </c>
      <c r="AB30" s="777"/>
      <c r="AC30" s="777"/>
      <c r="AD30" s="777"/>
      <c r="AE30" s="778"/>
      <c r="AF30" s="779">
        <v>0</v>
      </c>
      <c r="AG30" s="780"/>
      <c r="AH30" s="780"/>
      <c r="AI30" s="780"/>
      <c r="AJ30" s="781"/>
      <c r="AK30" s="848">
        <v>163</v>
      </c>
      <c r="AL30" s="849"/>
      <c r="AM30" s="849"/>
      <c r="AN30" s="849"/>
      <c r="AO30" s="849"/>
      <c r="AP30" s="849" t="s">
        <v>345</v>
      </c>
      <c r="AQ30" s="849"/>
      <c r="AR30" s="849"/>
      <c r="AS30" s="849"/>
      <c r="AT30" s="849"/>
      <c r="AU30" s="849" t="s">
        <v>345</v>
      </c>
      <c r="AV30" s="849"/>
      <c r="AW30" s="849"/>
      <c r="AX30" s="849"/>
      <c r="AY30" s="849"/>
      <c r="AZ30" s="850" t="s">
        <v>345</v>
      </c>
      <c r="BA30" s="850"/>
      <c r="BB30" s="850"/>
      <c r="BC30" s="850"/>
      <c r="BD30" s="850"/>
      <c r="BE30" s="846"/>
      <c r="BF30" s="846"/>
      <c r="BG30" s="846"/>
      <c r="BH30" s="846"/>
      <c r="BI30" s="847"/>
      <c r="BJ30" s="108"/>
      <c r="BK30" s="108"/>
      <c r="BL30" s="108"/>
      <c r="BM30" s="108"/>
      <c r="BN30" s="108"/>
      <c r="BO30" s="121"/>
      <c r="BP30" s="121"/>
      <c r="BQ30" s="118">
        <v>24</v>
      </c>
      <c r="BR30" s="119"/>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02"/>
    </row>
    <row r="31" spans="1:131" s="103" customFormat="1" ht="26.25" customHeight="1">
      <c r="A31" s="122">
        <v>4</v>
      </c>
      <c r="B31" s="773" t="s">
        <v>348</v>
      </c>
      <c r="C31" s="774"/>
      <c r="D31" s="774"/>
      <c r="E31" s="774"/>
      <c r="F31" s="774"/>
      <c r="G31" s="774"/>
      <c r="H31" s="774"/>
      <c r="I31" s="774"/>
      <c r="J31" s="774"/>
      <c r="K31" s="774"/>
      <c r="L31" s="774"/>
      <c r="M31" s="774"/>
      <c r="N31" s="774"/>
      <c r="O31" s="774"/>
      <c r="P31" s="775"/>
      <c r="Q31" s="776">
        <v>10</v>
      </c>
      <c r="R31" s="777"/>
      <c r="S31" s="777"/>
      <c r="T31" s="777"/>
      <c r="U31" s="777"/>
      <c r="V31" s="777">
        <v>10</v>
      </c>
      <c r="W31" s="777"/>
      <c r="X31" s="777"/>
      <c r="Y31" s="777"/>
      <c r="Z31" s="777"/>
      <c r="AA31" s="777" t="s">
        <v>345</v>
      </c>
      <c r="AB31" s="777"/>
      <c r="AC31" s="777"/>
      <c r="AD31" s="777"/>
      <c r="AE31" s="778"/>
      <c r="AF31" s="779" t="s">
        <v>70</v>
      </c>
      <c r="AG31" s="780"/>
      <c r="AH31" s="780"/>
      <c r="AI31" s="780"/>
      <c r="AJ31" s="781"/>
      <c r="AK31" s="848" t="s">
        <v>345</v>
      </c>
      <c r="AL31" s="849"/>
      <c r="AM31" s="849"/>
      <c r="AN31" s="849"/>
      <c r="AO31" s="849"/>
      <c r="AP31" s="849" t="s">
        <v>345</v>
      </c>
      <c r="AQ31" s="849"/>
      <c r="AR31" s="849"/>
      <c r="AS31" s="849"/>
      <c r="AT31" s="849"/>
      <c r="AU31" s="849" t="s">
        <v>345</v>
      </c>
      <c r="AV31" s="849"/>
      <c r="AW31" s="849"/>
      <c r="AX31" s="849"/>
      <c r="AY31" s="849"/>
      <c r="AZ31" s="850" t="s">
        <v>345</v>
      </c>
      <c r="BA31" s="850"/>
      <c r="BB31" s="850"/>
      <c r="BC31" s="850"/>
      <c r="BD31" s="850"/>
      <c r="BE31" s="846"/>
      <c r="BF31" s="846"/>
      <c r="BG31" s="846"/>
      <c r="BH31" s="846"/>
      <c r="BI31" s="847"/>
      <c r="BJ31" s="108"/>
      <c r="BK31" s="108"/>
      <c r="BL31" s="108"/>
      <c r="BM31" s="108"/>
      <c r="BN31" s="108"/>
      <c r="BO31" s="121"/>
      <c r="BP31" s="121"/>
      <c r="BQ31" s="118">
        <v>25</v>
      </c>
      <c r="BR31" s="119"/>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02"/>
    </row>
    <row r="32" spans="1:131" s="103" customFormat="1" ht="26.25" customHeight="1">
      <c r="A32" s="122">
        <v>5</v>
      </c>
      <c r="B32" s="773" t="s">
        <v>349</v>
      </c>
      <c r="C32" s="774"/>
      <c r="D32" s="774"/>
      <c r="E32" s="774"/>
      <c r="F32" s="774"/>
      <c r="G32" s="774"/>
      <c r="H32" s="774"/>
      <c r="I32" s="774"/>
      <c r="J32" s="774"/>
      <c r="K32" s="774"/>
      <c r="L32" s="774"/>
      <c r="M32" s="774"/>
      <c r="N32" s="774"/>
      <c r="O32" s="774"/>
      <c r="P32" s="775"/>
      <c r="Q32" s="776">
        <v>876</v>
      </c>
      <c r="R32" s="777"/>
      <c r="S32" s="777"/>
      <c r="T32" s="777"/>
      <c r="U32" s="777"/>
      <c r="V32" s="777">
        <v>883</v>
      </c>
      <c r="W32" s="777"/>
      <c r="X32" s="777"/>
      <c r="Y32" s="777"/>
      <c r="Z32" s="777"/>
      <c r="AA32" s="777">
        <v>-7</v>
      </c>
      <c r="AB32" s="777"/>
      <c r="AC32" s="777"/>
      <c r="AD32" s="777"/>
      <c r="AE32" s="778"/>
      <c r="AF32" s="779">
        <v>59</v>
      </c>
      <c r="AG32" s="780"/>
      <c r="AH32" s="780"/>
      <c r="AI32" s="780"/>
      <c r="AJ32" s="781"/>
      <c r="AK32" s="848">
        <v>411</v>
      </c>
      <c r="AL32" s="849"/>
      <c r="AM32" s="849"/>
      <c r="AN32" s="849"/>
      <c r="AO32" s="849"/>
      <c r="AP32" s="849">
        <v>1980</v>
      </c>
      <c r="AQ32" s="849"/>
      <c r="AR32" s="849"/>
      <c r="AS32" s="849"/>
      <c r="AT32" s="849"/>
      <c r="AU32" s="849">
        <v>1980</v>
      </c>
      <c r="AV32" s="849"/>
      <c r="AW32" s="849"/>
      <c r="AX32" s="849"/>
      <c r="AY32" s="849"/>
      <c r="AZ32" s="850" t="s">
        <v>345</v>
      </c>
      <c r="BA32" s="850"/>
      <c r="BB32" s="850"/>
      <c r="BC32" s="850"/>
      <c r="BD32" s="850"/>
      <c r="BE32" s="846" t="s">
        <v>350</v>
      </c>
      <c r="BF32" s="846"/>
      <c r="BG32" s="846"/>
      <c r="BH32" s="846"/>
      <c r="BI32" s="847"/>
      <c r="BJ32" s="108"/>
      <c r="BK32" s="108"/>
      <c r="BL32" s="108"/>
      <c r="BM32" s="108"/>
      <c r="BN32" s="108"/>
      <c r="BO32" s="121"/>
      <c r="BP32" s="121"/>
      <c r="BQ32" s="118">
        <v>26</v>
      </c>
      <c r="BR32" s="119"/>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02"/>
    </row>
    <row r="33" spans="1:131" s="103" customFormat="1" ht="26.25" customHeight="1">
      <c r="A33" s="122">
        <v>6</v>
      </c>
      <c r="B33" s="773" t="s">
        <v>351</v>
      </c>
      <c r="C33" s="774"/>
      <c r="D33" s="774"/>
      <c r="E33" s="774"/>
      <c r="F33" s="774"/>
      <c r="G33" s="774"/>
      <c r="H33" s="774"/>
      <c r="I33" s="774"/>
      <c r="J33" s="774"/>
      <c r="K33" s="774"/>
      <c r="L33" s="774"/>
      <c r="M33" s="774"/>
      <c r="N33" s="774"/>
      <c r="O33" s="774"/>
      <c r="P33" s="775"/>
      <c r="Q33" s="776">
        <v>4774</v>
      </c>
      <c r="R33" s="777"/>
      <c r="S33" s="777"/>
      <c r="T33" s="777"/>
      <c r="U33" s="777"/>
      <c r="V33" s="777">
        <v>5576</v>
      </c>
      <c r="W33" s="777"/>
      <c r="X33" s="777"/>
      <c r="Y33" s="777"/>
      <c r="Z33" s="777"/>
      <c r="AA33" s="777">
        <v>-803</v>
      </c>
      <c r="AB33" s="777"/>
      <c r="AC33" s="777"/>
      <c r="AD33" s="777"/>
      <c r="AE33" s="778"/>
      <c r="AF33" s="779" t="s">
        <v>70</v>
      </c>
      <c r="AG33" s="780"/>
      <c r="AH33" s="780"/>
      <c r="AI33" s="780"/>
      <c r="AJ33" s="781"/>
      <c r="AK33" s="848">
        <v>1184</v>
      </c>
      <c r="AL33" s="849"/>
      <c r="AM33" s="849"/>
      <c r="AN33" s="849"/>
      <c r="AO33" s="849"/>
      <c r="AP33" s="849">
        <v>8453</v>
      </c>
      <c r="AQ33" s="849"/>
      <c r="AR33" s="849"/>
      <c r="AS33" s="849"/>
      <c r="AT33" s="849"/>
      <c r="AU33" s="849">
        <v>4692</v>
      </c>
      <c r="AV33" s="849"/>
      <c r="AW33" s="849"/>
      <c r="AX33" s="849"/>
      <c r="AY33" s="849"/>
      <c r="AZ33" s="850" t="s">
        <v>345</v>
      </c>
      <c r="BA33" s="850"/>
      <c r="BB33" s="850"/>
      <c r="BC33" s="850"/>
      <c r="BD33" s="850"/>
      <c r="BE33" s="846" t="s">
        <v>350</v>
      </c>
      <c r="BF33" s="846"/>
      <c r="BG33" s="846"/>
      <c r="BH33" s="846"/>
      <c r="BI33" s="847"/>
      <c r="BJ33" s="108"/>
      <c r="BK33" s="108"/>
      <c r="BL33" s="108"/>
      <c r="BM33" s="108"/>
      <c r="BN33" s="108"/>
      <c r="BO33" s="121"/>
      <c r="BP33" s="121"/>
      <c r="BQ33" s="118">
        <v>27</v>
      </c>
      <c r="BR33" s="119"/>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02"/>
    </row>
    <row r="34" spans="1:131" s="103" customFormat="1" ht="26.25" customHeight="1">
      <c r="A34" s="122">
        <v>7</v>
      </c>
      <c r="B34" s="773" t="s">
        <v>352</v>
      </c>
      <c r="C34" s="774"/>
      <c r="D34" s="774"/>
      <c r="E34" s="774"/>
      <c r="F34" s="774"/>
      <c r="G34" s="774"/>
      <c r="H34" s="774"/>
      <c r="I34" s="774"/>
      <c r="J34" s="774"/>
      <c r="K34" s="774"/>
      <c r="L34" s="774"/>
      <c r="M34" s="774"/>
      <c r="N34" s="774"/>
      <c r="O34" s="774"/>
      <c r="P34" s="775"/>
      <c r="Q34" s="776">
        <v>152</v>
      </c>
      <c r="R34" s="777"/>
      <c r="S34" s="777"/>
      <c r="T34" s="777"/>
      <c r="U34" s="777"/>
      <c r="V34" s="777">
        <v>152</v>
      </c>
      <c r="W34" s="777"/>
      <c r="X34" s="777"/>
      <c r="Y34" s="777"/>
      <c r="Z34" s="777"/>
      <c r="AA34" s="777">
        <v>0</v>
      </c>
      <c r="AB34" s="777"/>
      <c r="AC34" s="777"/>
      <c r="AD34" s="777"/>
      <c r="AE34" s="778"/>
      <c r="AF34" s="779" t="s">
        <v>70</v>
      </c>
      <c r="AG34" s="780"/>
      <c r="AH34" s="780"/>
      <c r="AI34" s="780"/>
      <c r="AJ34" s="781"/>
      <c r="AK34" s="848">
        <v>34</v>
      </c>
      <c r="AL34" s="849"/>
      <c r="AM34" s="849"/>
      <c r="AN34" s="849"/>
      <c r="AO34" s="849"/>
      <c r="AP34" s="849">
        <v>81</v>
      </c>
      <c r="AQ34" s="849"/>
      <c r="AR34" s="849"/>
      <c r="AS34" s="849"/>
      <c r="AT34" s="849"/>
      <c r="AU34" s="849">
        <v>79</v>
      </c>
      <c r="AV34" s="849"/>
      <c r="AW34" s="849"/>
      <c r="AX34" s="849"/>
      <c r="AY34" s="849"/>
      <c r="AZ34" s="850" t="s">
        <v>345</v>
      </c>
      <c r="BA34" s="850"/>
      <c r="BB34" s="850"/>
      <c r="BC34" s="850"/>
      <c r="BD34" s="850"/>
      <c r="BE34" s="846" t="s">
        <v>353</v>
      </c>
      <c r="BF34" s="846"/>
      <c r="BG34" s="846"/>
      <c r="BH34" s="846"/>
      <c r="BI34" s="847"/>
      <c r="BJ34" s="108"/>
      <c r="BK34" s="108"/>
      <c r="BL34" s="108"/>
      <c r="BM34" s="108"/>
      <c r="BN34" s="108"/>
      <c r="BO34" s="121"/>
      <c r="BP34" s="121"/>
      <c r="BQ34" s="118">
        <v>28</v>
      </c>
      <c r="BR34" s="119"/>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02"/>
    </row>
    <row r="35" spans="1:131" s="103" customFormat="1" ht="26.25" customHeight="1">
      <c r="A35" s="122">
        <v>8</v>
      </c>
      <c r="B35" s="773" t="s">
        <v>354</v>
      </c>
      <c r="C35" s="774"/>
      <c r="D35" s="774"/>
      <c r="E35" s="774"/>
      <c r="F35" s="774"/>
      <c r="G35" s="774"/>
      <c r="H35" s="774"/>
      <c r="I35" s="774"/>
      <c r="J35" s="774"/>
      <c r="K35" s="774"/>
      <c r="L35" s="774"/>
      <c r="M35" s="774"/>
      <c r="N35" s="774"/>
      <c r="O35" s="774"/>
      <c r="P35" s="775"/>
      <c r="Q35" s="776">
        <v>1031</v>
      </c>
      <c r="R35" s="777"/>
      <c r="S35" s="777"/>
      <c r="T35" s="777"/>
      <c r="U35" s="777"/>
      <c r="V35" s="777">
        <v>1026</v>
      </c>
      <c r="W35" s="777"/>
      <c r="X35" s="777"/>
      <c r="Y35" s="777"/>
      <c r="Z35" s="777"/>
      <c r="AA35" s="777">
        <v>4</v>
      </c>
      <c r="AB35" s="777"/>
      <c r="AC35" s="777"/>
      <c r="AD35" s="777"/>
      <c r="AE35" s="778"/>
      <c r="AF35" s="779" t="s">
        <v>70</v>
      </c>
      <c r="AG35" s="780"/>
      <c r="AH35" s="780"/>
      <c r="AI35" s="780"/>
      <c r="AJ35" s="781"/>
      <c r="AK35" s="848">
        <v>238</v>
      </c>
      <c r="AL35" s="849"/>
      <c r="AM35" s="849"/>
      <c r="AN35" s="849"/>
      <c r="AO35" s="849"/>
      <c r="AP35" s="849">
        <v>2563</v>
      </c>
      <c r="AQ35" s="849"/>
      <c r="AR35" s="849"/>
      <c r="AS35" s="849"/>
      <c r="AT35" s="849"/>
      <c r="AU35" s="849">
        <v>2560</v>
      </c>
      <c r="AV35" s="849"/>
      <c r="AW35" s="849"/>
      <c r="AX35" s="849"/>
      <c r="AY35" s="849"/>
      <c r="AZ35" s="850" t="s">
        <v>345</v>
      </c>
      <c r="BA35" s="850"/>
      <c r="BB35" s="850"/>
      <c r="BC35" s="850"/>
      <c r="BD35" s="850"/>
      <c r="BE35" s="846" t="s">
        <v>353</v>
      </c>
      <c r="BF35" s="846"/>
      <c r="BG35" s="846"/>
      <c r="BH35" s="846"/>
      <c r="BI35" s="847"/>
      <c r="BJ35" s="108"/>
      <c r="BK35" s="108"/>
      <c r="BL35" s="108"/>
      <c r="BM35" s="108"/>
      <c r="BN35" s="108"/>
      <c r="BO35" s="121"/>
      <c r="BP35" s="121"/>
      <c r="BQ35" s="118">
        <v>29</v>
      </c>
      <c r="BR35" s="119"/>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02"/>
    </row>
    <row r="36" spans="1:131" s="103" customFormat="1" ht="26.25" customHeight="1">
      <c r="A36" s="122">
        <v>9</v>
      </c>
      <c r="B36" s="773" t="s">
        <v>355</v>
      </c>
      <c r="C36" s="774"/>
      <c r="D36" s="774"/>
      <c r="E36" s="774"/>
      <c r="F36" s="774"/>
      <c r="G36" s="774"/>
      <c r="H36" s="774"/>
      <c r="I36" s="774"/>
      <c r="J36" s="774"/>
      <c r="K36" s="774"/>
      <c r="L36" s="774"/>
      <c r="M36" s="774"/>
      <c r="N36" s="774"/>
      <c r="O36" s="774"/>
      <c r="P36" s="775"/>
      <c r="Q36" s="776">
        <v>333</v>
      </c>
      <c r="R36" s="777"/>
      <c r="S36" s="777"/>
      <c r="T36" s="777"/>
      <c r="U36" s="777"/>
      <c r="V36" s="777">
        <v>332</v>
      </c>
      <c r="W36" s="777"/>
      <c r="X36" s="777"/>
      <c r="Y36" s="777"/>
      <c r="Z36" s="777"/>
      <c r="AA36" s="777">
        <v>1</v>
      </c>
      <c r="AB36" s="777"/>
      <c r="AC36" s="777"/>
      <c r="AD36" s="777"/>
      <c r="AE36" s="778"/>
      <c r="AF36" s="779" t="s">
        <v>70</v>
      </c>
      <c r="AG36" s="780"/>
      <c r="AH36" s="780"/>
      <c r="AI36" s="780"/>
      <c r="AJ36" s="781"/>
      <c r="AK36" s="848">
        <v>213</v>
      </c>
      <c r="AL36" s="849"/>
      <c r="AM36" s="849"/>
      <c r="AN36" s="849"/>
      <c r="AO36" s="849"/>
      <c r="AP36" s="849">
        <v>1736</v>
      </c>
      <c r="AQ36" s="849"/>
      <c r="AR36" s="849"/>
      <c r="AS36" s="849"/>
      <c r="AT36" s="849"/>
      <c r="AU36" s="849">
        <v>1729</v>
      </c>
      <c r="AV36" s="849"/>
      <c r="AW36" s="849"/>
      <c r="AX36" s="849"/>
      <c r="AY36" s="849"/>
      <c r="AZ36" s="850" t="s">
        <v>345</v>
      </c>
      <c r="BA36" s="850"/>
      <c r="BB36" s="850"/>
      <c r="BC36" s="850"/>
      <c r="BD36" s="850"/>
      <c r="BE36" s="846" t="s">
        <v>353</v>
      </c>
      <c r="BF36" s="846"/>
      <c r="BG36" s="846"/>
      <c r="BH36" s="846"/>
      <c r="BI36" s="847"/>
      <c r="BJ36" s="108"/>
      <c r="BK36" s="108"/>
      <c r="BL36" s="108"/>
      <c r="BM36" s="108"/>
      <c r="BN36" s="108"/>
      <c r="BO36" s="121"/>
      <c r="BP36" s="121"/>
      <c r="BQ36" s="118">
        <v>30</v>
      </c>
      <c r="BR36" s="119"/>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02"/>
    </row>
    <row r="37" spans="1:131" s="103" customFormat="1" ht="26.25" customHeight="1">
      <c r="A37" s="122">
        <v>10</v>
      </c>
      <c r="B37" s="773" t="s">
        <v>356</v>
      </c>
      <c r="C37" s="774"/>
      <c r="D37" s="774"/>
      <c r="E37" s="774"/>
      <c r="F37" s="774"/>
      <c r="G37" s="774"/>
      <c r="H37" s="774"/>
      <c r="I37" s="774"/>
      <c r="J37" s="774"/>
      <c r="K37" s="774"/>
      <c r="L37" s="774"/>
      <c r="M37" s="774"/>
      <c r="N37" s="774"/>
      <c r="O37" s="774"/>
      <c r="P37" s="775"/>
      <c r="Q37" s="776">
        <v>35</v>
      </c>
      <c r="R37" s="777"/>
      <c r="S37" s="777"/>
      <c r="T37" s="777"/>
      <c r="U37" s="777"/>
      <c r="V37" s="777">
        <v>34</v>
      </c>
      <c r="W37" s="777"/>
      <c r="X37" s="777"/>
      <c r="Y37" s="777"/>
      <c r="Z37" s="777"/>
      <c r="AA37" s="777">
        <v>0</v>
      </c>
      <c r="AB37" s="777"/>
      <c r="AC37" s="777"/>
      <c r="AD37" s="777"/>
      <c r="AE37" s="778"/>
      <c r="AF37" s="779" t="s">
        <v>70</v>
      </c>
      <c r="AG37" s="780"/>
      <c r="AH37" s="780"/>
      <c r="AI37" s="780"/>
      <c r="AJ37" s="781"/>
      <c r="AK37" s="848">
        <v>26</v>
      </c>
      <c r="AL37" s="849"/>
      <c r="AM37" s="849"/>
      <c r="AN37" s="849"/>
      <c r="AO37" s="849"/>
      <c r="AP37" s="849">
        <v>130</v>
      </c>
      <c r="AQ37" s="849"/>
      <c r="AR37" s="849"/>
      <c r="AS37" s="849"/>
      <c r="AT37" s="849"/>
      <c r="AU37" s="849">
        <v>130</v>
      </c>
      <c r="AV37" s="849"/>
      <c r="AW37" s="849"/>
      <c r="AX37" s="849"/>
      <c r="AY37" s="849"/>
      <c r="AZ37" s="850" t="s">
        <v>345</v>
      </c>
      <c r="BA37" s="850"/>
      <c r="BB37" s="850"/>
      <c r="BC37" s="850"/>
      <c r="BD37" s="850"/>
      <c r="BE37" s="846" t="s">
        <v>353</v>
      </c>
      <c r="BF37" s="846"/>
      <c r="BG37" s="846"/>
      <c r="BH37" s="846"/>
      <c r="BI37" s="847"/>
      <c r="BJ37" s="108"/>
      <c r="BK37" s="108"/>
      <c r="BL37" s="108"/>
      <c r="BM37" s="108"/>
      <c r="BN37" s="108"/>
      <c r="BO37" s="121"/>
      <c r="BP37" s="121"/>
      <c r="BQ37" s="118">
        <v>31</v>
      </c>
      <c r="BR37" s="119"/>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02"/>
    </row>
    <row r="38" spans="1:131" s="103" customFormat="1" ht="26.25" customHeight="1">
      <c r="A38" s="122">
        <v>11</v>
      </c>
      <c r="B38" s="773" t="s">
        <v>357</v>
      </c>
      <c r="C38" s="774"/>
      <c r="D38" s="774"/>
      <c r="E38" s="774"/>
      <c r="F38" s="774"/>
      <c r="G38" s="774"/>
      <c r="H38" s="774"/>
      <c r="I38" s="774"/>
      <c r="J38" s="774"/>
      <c r="K38" s="774"/>
      <c r="L38" s="774"/>
      <c r="M38" s="774"/>
      <c r="N38" s="774"/>
      <c r="O38" s="774"/>
      <c r="P38" s="775"/>
      <c r="Q38" s="776">
        <v>92</v>
      </c>
      <c r="R38" s="777"/>
      <c r="S38" s="777"/>
      <c r="T38" s="777"/>
      <c r="U38" s="777"/>
      <c r="V38" s="777">
        <v>92</v>
      </c>
      <c r="W38" s="777"/>
      <c r="X38" s="777"/>
      <c r="Y38" s="777"/>
      <c r="Z38" s="777"/>
      <c r="AA38" s="777" t="s">
        <v>345</v>
      </c>
      <c r="AB38" s="777"/>
      <c r="AC38" s="777"/>
      <c r="AD38" s="777"/>
      <c r="AE38" s="778"/>
      <c r="AF38" s="779" t="s">
        <v>70</v>
      </c>
      <c r="AG38" s="780"/>
      <c r="AH38" s="780"/>
      <c r="AI38" s="780"/>
      <c r="AJ38" s="781"/>
      <c r="AK38" s="848">
        <v>6</v>
      </c>
      <c r="AL38" s="849"/>
      <c r="AM38" s="849"/>
      <c r="AN38" s="849"/>
      <c r="AO38" s="849"/>
      <c r="AP38" s="849">
        <v>0</v>
      </c>
      <c r="AQ38" s="849"/>
      <c r="AR38" s="849"/>
      <c r="AS38" s="849"/>
      <c r="AT38" s="849"/>
      <c r="AU38" s="849">
        <v>0</v>
      </c>
      <c r="AV38" s="849"/>
      <c r="AW38" s="849"/>
      <c r="AX38" s="849"/>
      <c r="AY38" s="849"/>
      <c r="AZ38" s="850" t="s">
        <v>345</v>
      </c>
      <c r="BA38" s="850"/>
      <c r="BB38" s="850"/>
      <c r="BC38" s="850"/>
      <c r="BD38" s="850"/>
      <c r="BE38" s="846" t="s">
        <v>353</v>
      </c>
      <c r="BF38" s="846"/>
      <c r="BG38" s="846"/>
      <c r="BH38" s="846"/>
      <c r="BI38" s="847"/>
      <c r="BJ38" s="108"/>
      <c r="BK38" s="108"/>
      <c r="BL38" s="108"/>
      <c r="BM38" s="108"/>
      <c r="BN38" s="108"/>
      <c r="BO38" s="121"/>
      <c r="BP38" s="121"/>
      <c r="BQ38" s="118">
        <v>32</v>
      </c>
      <c r="BR38" s="119"/>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02"/>
    </row>
    <row r="39" spans="1:131" s="103" customFormat="1" ht="26.25" customHeight="1">
      <c r="A39" s="122">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108"/>
      <c r="BK39" s="108"/>
      <c r="BL39" s="108"/>
      <c r="BM39" s="108"/>
      <c r="BN39" s="108"/>
      <c r="BO39" s="121"/>
      <c r="BP39" s="121"/>
      <c r="BQ39" s="118">
        <v>33</v>
      </c>
      <c r="BR39" s="119"/>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02"/>
    </row>
    <row r="40" spans="1:131" s="103" customFormat="1" ht="26.25" customHeight="1">
      <c r="A40" s="117">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108"/>
      <c r="BK40" s="108"/>
      <c r="BL40" s="108"/>
      <c r="BM40" s="108"/>
      <c r="BN40" s="108"/>
      <c r="BO40" s="121"/>
      <c r="BP40" s="121"/>
      <c r="BQ40" s="118">
        <v>34</v>
      </c>
      <c r="BR40" s="119"/>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02"/>
    </row>
    <row r="41" spans="1:131" s="103" customFormat="1" ht="26.25" customHeight="1">
      <c r="A41" s="117">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108"/>
      <c r="BK41" s="108"/>
      <c r="BL41" s="108"/>
      <c r="BM41" s="108"/>
      <c r="BN41" s="108"/>
      <c r="BO41" s="121"/>
      <c r="BP41" s="121"/>
      <c r="BQ41" s="118">
        <v>35</v>
      </c>
      <c r="BR41" s="119"/>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02"/>
    </row>
    <row r="42" spans="1:131" s="103" customFormat="1" ht="26.25" customHeight="1">
      <c r="A42" s="117">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108"/>
      <c r="BK42" s="108"/>
      <c r="BL42" s="108"/>
      <c r="BM42" s="108"/>
      <c r="BN42" s="108"/>
      <c r="BO42" s="121"/>
      <c r="BP42" s="121"/>
      <c r="BQ42" s="118">
        <v>36</v>
      </c>
      <c r="BR42" s="119"/>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02"/>
    </row>
    <row r="43" spans="1:131" s="103" customFormat="1" ht="26.25" customHeight="1">
      <c r="A43" s="117">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108"/>
      <c r="BK43" s="108"/>
      <c r="BL43" s="108"/>
      <c r="BM43" s="108"/>
      <c r="BN43" s="108"/>
      <c r="BO43" s="121"/>
      <c r="BP43" s="121"/>
      <c r="BQ43" s="118">
        <v>37</v>
      </c>
      <c r="BR43" s="119"/>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02"/>
    </row>
    <row r="44" spans="1:131" s="103" customFormat="1" ht="26.25" customHeight="1">
      <c r="A44" s="117">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108"/>
      <c r="BK44" s="108"/>
      <c r="BL44" s="108"/>
      <c r="BM44" s="108"/>
      <c r="BN44" s="108"/>
      <c r="BO44" s="121"/>
      <c r="BP44" s="121"/>
      <c r="BQ44" s="118">
        <v>38</v>
      </c>
      <c r="BR44" s="119"/>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02"/>
    </row>
    <row r="45" spans="1:131" s="103" customFormat="1" ht="26.25" customHeight="1">
      <c r="A45" s="117">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108"/>
      <c r="BK45" s="108"/>
      <c r="BL45" s="108"/>
      <c r="BM45" s="108"/>
      <c r="BN45" s="108"/>
      <c r="BO45" s="121"/>
      <c r="BP45" s="121"/>
      <c r="BQ45" s="118">
        <v>39</v>
      </c>
      <c r="BR45" s="119"/>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02"/>
    </row>
    <row r="46" spans="1:131" s="103" customFormat="1" ht="26.25" customHeight="1">
      <c r="A46" s="117">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108"/>
      <c r="BK46" s="108"/>
      <c r="BL46" s="108"/>
      <c r="BM46" s="108"/>
      <c r="BN46" s="108"/>
      <c r="BO46" s="121"/>
      <c r="BP46" s="121"/>
      <c r="BQ46" s="118">
        <v>40</v>
      </c>
      <c r="BR46" s="119"/>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02"/>
    </row>
    <row r="47" spans="1:131" s="103" customFormat="1" ht="26.25" customHeight="1">
      <c r="A47" s="117">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108"/>
      <c r="BK47" s="108"/>
      <c r="BL47" s="108"/>
      <c r="BM47" s="108"/>
      <c r="BN47" s="108"/>
      <c r="BO47" s="121"/>
      <c r="BP47" s="121"/>
      <c r="BQ47" s="118">
        <v>41</v>
      </c>
      <c r="BR47" s="119"/>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02"/>
    </row>
    <row r="48" spans="1:131" s="103" customFormat="1" ht="26.25" customHeight="1">
      <c r="A48" s="117">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108"/>
      <c r="BK48" s="108"/>
      <c r="BL48" s="108"/>
      <c r="BM48" s="108"/>
      <c r="BN48" s="108"/>
      <c r="BO48" s="121"/>
      <c r="BP48" s="121"/>
      <c r="BQ48" s="118">
        <v>42</v>
      </c>
      <c r="BR48" s="119"/>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02"/>
    </row>
    <row r="49" spans="1:131" s="103" customFormat="1" ht="26.25" customHeight="1">
      <c r="A49" s="117">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108"/>
      <c r="BK49" s="108"/>
      <c r="BL49" s="108"/>
      <c r="BM49" s="108"/>
      <c r="BN49" s="108"/>
      <c r="BO49" s="121"/>
      <c r="BP49" s="121"/>
      <c r="BQ49" s="118">
        <v>43</v>
      </c>
      <c r="BR49" s="119"/>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02"/>
    </row>
    <row r="50" spans="1:131" s="103" customFormat="1" ht="26.25" customHeight="1">
      <c r="A50" s="117">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108"/>
      <c r="BK50" s="108"/>
      <c r="BL50" s="108"/>
      <c r="BM50" s="108"/>
      <c r="BN50" s="108"/>
      <c r="BO50" s="121"/>
      <c r="BP50" s="121"/>
      <c r="BQ50" s="118">
        <v>44</v>
      </c>
      <c r="BR50" s="119"/>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02"/>
    </row>
    <row r="51" spans="1:131" s="103" customFormat="1" ht="26.25" customHeight="1">
      <c r="A51" s="117">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108"/>
      <c r="BK51" s="108"/>
      <c r="BL51" s="108"/>
      <c r="BM51" s="108"/>
      <c r="BN51" s="108"/>
      <c r="BO51" s="121"/>
      <c r="BP51" s="121"/>
      <c r="BQ51" s="118">
        <v>45</v>
      </c>
      <c r="BR51" s="119"/>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02"/>
    </row>
    <row r="52" spans="1:131" s="103" customFormat="1" ht="26.25" customHeight="1">
      <c r="A52" s="117">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108"/>
      <c r="BK52" s="108"/>
      <c r="BL52" s="108"/>
      <c r="BM52" s="108"/>
      <c r="BN52" s="108"/>
      <c r="BO52" s="121"/>
      <c r="BP52" s="121"/>
      <c r="BQ52" s="118">
        <v>46</v>
      </c>
      <c r="BR52" s="119"/>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02"/>
    </row>
    <row r="53" spans="1:131" s="103" customFormat="1" ht="26.25" customHeight="1">
      <c r="A53" s="117">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108"/>
      <c r="BK53" s="108"/>
      <c r="BL53" s="108"/>
      <c r="BM53" s="108"/>
      <c r="BN53" s="108"/>
      <c r="BO53" s="121"/>
      <c r="BP53" s="121"/>
      <c r="BQ53" s="118">
        <v>47</v>
      </c>
      <c r="BR53" s="119"/>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02"/>
    </row>
    <row r="54" spans="1:131" s="103" customFormat="1" ht="26.25" customHeight="1">
      <c r="A54" s="117">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108"/>
      <c r="BK54" s="108"/>
      <c r="BL54" s="108"/>
      <c r="BM54" s="108"/>
      <c r="BN54" s="108"/>
      <c r="BO54" s="121"/>
      <c r="BP54" s="121"/>
      <c r="BQ54" s="118">
        <v>48</v>
      </c>
      <c r="BR54" s="119"/>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02"/>
    </row>
    <row r="55" spans="1:131" s="103" customFormat="1" ht="26.25" customHeight="1">
      <c r="A55" s="117">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108"/>
      <c r="BK55" s="108"/>
      <c r="BL55" s="108"/>
      <c r="BM55" s="108"/>
      <c r="BN55" s="108"/>
      <c r="BO55" s="121"/>
      <c r="BP55" s="121"/>
      <c r="BQ55" s="118">
        <v>49</v>
      </c>
      <c r="BR55" s="119"/>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02"/>
    </row>
    <row r="56" spans="1:131" s="103" customFormat="1" ht="26.25" customHeight="1">
      <c r="A56" s="117">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108"/>
      <c r="BK56" s="108"/>
      <c r="BL56" s="108"/>
      <c r="BM56" s="108"/>
      <c r="BN56" s="108"/>
      <c r="BO56" s="121"/>
      <c r="BP56" s="121"/>
      <c r="BQ56" s="118">
        <v>50</v>
      </c>
      <c r="BR56" s="119"/>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02"/>
    </row>
    <row r="57" spans="1:131" s="103" customFormat="1" ht="26.25" customHeight="1">
      <c r="A57" s="117">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108"/>
      <c r="BK57" s="108"/>
      <c r="BL57" s="108"/>
      <c r="BM57" s="108"/>
      <c r="BN57" s="108"/>
      <c r="BO57" s="121"/>
      <c r="BP57" s="121"/>
      <c r="BQ57" s="118">
        <v>51</v>
      </c>
      <c r="BR57" s="119"/>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02"/>
    </row>
    <row r="58" spans="1:131" s="103" customFormat="1" ht="26.25" customHeight="1">
      <c r="A58" s="117">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108"/>
      <c r="BK58" s="108"/>
      <c r="BL58" s="108"/>
      <c r="BM58" s="108"/>
      <c r="BN58" s="108"/>
      <c r="BO58" s="121"/>
      <c r="BP58" s="121"/>
      <c r="BQ58" s="118">
        <v>52</v>
      </c>
      <c r="BR58" s="119"/>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02"/>
    </row>
    <row r="59" spans="1:131" s="103" customFormat="1" ht="26.25" customHeight="1">
      <c r="A59" s="117">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108"/>
      <c r="BK59" s="108"/>
      <c r="BL59" s="108"/>
      <c r="BM59" s="108"/>
      <c r="BN59" s="108"/>
      <c r="BO59" s="121"/>
      <c r="BP59" s="121"/>
      <c r="BQ59" s="118">
        <v>53</v>
      </c>
      <c r="BR59" s="119"/>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02"/>
    </row>
    <row r="60" spans="1:131" s="103" customFormat="1" ht="26.25" customHeight="1">
      <c r="A60" s="117">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108"/>
      <c r="BK60" s="108"/>
      <c r="BL60" s="108"/>
      <c r="BM60" s="108"/>
      <c r="BN60" s="108"/>
      <c r="BO60" s="121"/>
      <c r="BP60" s="121"/>
      <c r="BQ60" s="118">
        <v>54</v>
      </c>
      <c r="BR60" s="119"/>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02"/>
    </row>
    <row r="61" spans="1:131" s="103" customFormat="1" ht="26.25" customHeight="1" thickBot="1">
      <c r="A61" s="117">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108"/>
      <c r="BK61" s="108"/>
      <c r="BL61" s="108"/>
      <c r="BM61" s="108"/>
      <c r="BN61" s="108"/>
      <c r="BO61" s="121"/>
      <c r="BP61" s="121"/>
      <c r="BQ61" s="118">
        <v>55</v>
      </c>
      <c r="BR61" s="119"/>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02"/>
    </row>
    <row r="62" spans="1:131" s="103" customFormat="1" ht="26.25" customHeight="1">
      <c r="A62" s="117">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358</v>
      </c>
      <c r="BK62" s="824"/>
      <c r="BL62" s="824"/>
      <c r="BM62" s="824"/>
      <c r="BN62" s="825"/>
      <c r="BO62" s="121"/>
      <c r="BP62" s="121"/>
      <c r="BQ62" s="118">
        <v>56</v>
      </c>
      <c r="BR62" s="119"/>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02"/>
    </row>
    <row r="63" spans="1:131" s="103" customFormat="1" ht="26.25" customHeight="1" thickBot="1">
      <c r="A63" s="120" t="s">
        <v>331</v>
      </c>
      <c r="B63" s="808" t="s">
        <v>359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300</v>
      </c>
      <c r="AG63" s="860"/>
      <c r="AH63" s="860"/>
      <c r="AI63" s="860"/>
      <c r="AJ63" s="861"/>
      <c r="AK63" s="862"/>
      <c r="AL63" s="857"/>
      <c r="AM63" s="857"/>
      <c r="AN63" s="857"/>
      <c r="AO63" s="857"/>
      <c r="AP63" s="860">
        <v>14943</v>
      </c>
      <c r="AQ63" s="860"/>
      <c r="AR63" s="860"/>
      <c r="AS63" s="860"/>
      <c r="AT63" s="860"/>
      <c r="AU63" s="860">
        <v>11170</v>
      </c>
      <c r="AV63" s="860"/>
      <c r="AW63" s="860"/>
      <c r="AX63" s="860"/>
      <c r="AY63" s="860"/>
      <c r="AZ63" s="864"/>
      <c r="BA63" s="864"/>
      <c r="BB63" s="864"/>
      <c r="BC63" s="864"/>
      <c r="BD63" s="864"/>
      <c r="BE63" s="865"/>
      <c r="BF63" s="865"/>
      <c r="BG63" s="865"/>
      <c r="BH63" s="865"/>
      <c r="BI63" s="866"/>
      <c r="BJ63" s="867" t="s">
        <v>360</v>
      </c>
      <c r="BK63" s="868"/>
      <c r="BL63" s="868"/>
      <c r="BM63" s="868"/>
      <c r="BN63" s="869"/>
      <c r="BO63" s="121"/>
      <c r="BP63" s="121"/>
      <c r="BQ63" s="118">
        <v>57</v>
      </c>
      <c r="BR63" s="119"/>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02"/>
    </row>
    <row r="65" spans="1:131" s="103" customFormat="1" ht="26.25" customHeight="1" thickBot="1">
      <c r="A65" s="108" t="s">
        <v>361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02"/>
    </row>
    <row r="66" spans="1:131" s="103" customFormat="1" ht="26.25" customHeight="1">
      <c r="A66" s="758" t="s">
        <v>362</v>
      </c>
      <c r="B66" s="759"/>
      <c r="C66" s="759"/>
      <c r="D66" s="759"/>
      <c r="E66" s="759"/>
      <c r="F66" s="759"/>
      <c r="G66" s="759"/>
      <c r="H66" s="759"/>
      <c r="I66" s="759"/>
      <c r="J66" s="759"/>
      <c r="K66" s="759"/>
      <c r="L66" s="759"/>
      <c r="M66" s="759"/>
      <c r="N66" s="759"/>
      <c r="O66" s="759"/>
      <c r="P66" s="760"/>
      <c r="Q66" s="735" t="s">
        <v>363</v>
      </c>
      <c r="R66" s="736"/>
      <c r="S66" s="736"/>
      <c r="T66" s="736"/>
      <c r="U66" s="737"/>
      <c r="V66" s="735" t="s">
        <v>364</v>
      </c>
      <c r="W66" s="736"/>
      <c r="X66" s="736"/>
      <c r="Y66" s="736"/>
      <c r="Z66" s="737"/>
      <c r="AA66" s="735" t="s">
        <v>365</v>
      </c>
      <c r="AB66" s="736"/>
      <c r="AC66" s="736"/>
      <c r="AD66" s="736"/>
      <c r="AE66" s="737"/>
      <c r="AF66" s="870" t="s">
        <v>366</v>
      </c>
      <c r="AG66" s="831"/>
      <c r="AH66" s="831"/>
      <c r="AI66" s="831"/>
      <c r="AJ66" s="871"/>
      <c r="AK66" s="735" t="s">
        <v>367</v>
      </c>
      <c r="AL66" s="759"/>
      <c r="AM66" s="759"/>
      <c r="AN66" s="759"/>
      <c r="AO66" s="760"/>
      <c r="AP66" s="735" t="s">
        <v>368</v>
      </c>
      <c r="AQ66" s="736"/>
      <c r="AR66" s="736"/>
      <c r="AS66" s="736"/>
      <c r="AT66" s="737"/>
      <c r="AU66" s="735" t="s">
        <v>369</v>
      </c>
      <c r="AV66" s="736"/>
      <c r="AW66" s="736"/>
      <c r="AX66" s="736"/>
      <c r="AY66" s="737"/>
      <c r="AZ66" s="735" t="s">
        <v>313</v>
      </c>
      <c r="BA66" s="736"/>
      <c r="BB66" s="736"/>
      <c r="BC66" s="736"/>
      <c r="BD66" s="747"/>
      <c r="BE66" s="121"/>
      <c r="BF66" s="121"/>
      <c r="BG66" s="121"/>
      <c r="BH66" s="121"/>
      <c r="BI66" s="121"/>
      <c r="BJ66" s="121"/>
      <c r="BK66" s="121"/>
      <c r="BL66" s="121"/>
      <c r="BM66" s="121"/>
      <c r="BN66" s="121"/>
      <c r="BO66" s="121"/>
      <c r="BP66" s="121"/>
      <c r="BQ66" s="118">
        <v>60</v>
      </c>
      <c r="BR66" s="123"/>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02"/>
    </row>
    <row r="67" spans="1:131" s="103"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121"/>
      <c r="BF67" s="121"/>
      <c r="BG67" s="121"/>
      <c r="BH67" s="121"/>
      <c r="BI67" s="121"/>
      <c r="BJ67" s="121"/>
      <c r="BK67" s="121"/>
      <c r="BL67" s="121"/>
      <c r="BM67" s="121"/>
      <c r="BN67" s="121"/>
      <c r="BO67" s="121"/>
      <c r="BP67" s="121"/>
      <c r="BQ67" s="118">
        <v>61</v>
      </c>
      <c r="BR67" s="123"/>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02"/>
    </row>
    <row r="68" spans="1:131" s="103" customFormat="1" ht="26.25" customHeight="1" thickTop="1">
      <c r="A68" s="114">
        <v>1</v>
      </c>
      <c r="B68" s="887" t="s">
        <v>370</v>
      </c>
      <c r="C68" s="888"/>
      <c r="D68" s="888"/>
      <c r="E68" s="888"/>
      <c r="F68" s="888"/>
      <c r="G68" s="888"/>
      <c r="H68" s="888"/>
      <c r="I68" s="888"/>
      <c r="J68" s="888"/>
      <c r="K68" s="888"/>
      <c r="L68" s="888"/>
      <c r="M68" s="888"/>
      <c r="N68" s="888"/>
      <c r="O68" s="888"/>
      <c r="P68" s="889"/>
      <c r="Q68" s="890">
        <v>1641</v>
      </c>
      <c r="R68" s="884"/>
      <c r="S68" s="884"/>
      <c r="T68" s="884"/>
      <c r="U68" s="884"/>
      <c r="V68" s="884">
        <v>1649</v>
      </c>
      <c r="W68" s="884"/>
      <c r="X68" s="884"/>
      <c r="Y68" s="884"/>
      <c r="Z68" s="884"/>
      <c r="AA68" s="884">
        <v>-8</v>
      </c>
      <c r="AB68" s="884"/>
      <c r="AC68" s="884"/>
      <c r="AD68" s="884"/>
      <c r="AE68" s="884"/>
      <c r="AF68" s="884">
        <v>2226</v>
      </c>
      <c r="AG68" s="884"/>
      <c r="AH68" s="884"/>
      <c r="AI68" s="884"/>
      <c r="AJ68" s="884"/>
      <c r="AK68" s="884" t="s">
        <v>371</v>
      </c>
      <c r="AL68" s="884"/>
      <c r="AM68" s="884"/>
      <c r="AN68" s="884"/>
      <c r="AO68" s="884"/>
      <c r="AP68" s="884">
        <v>6440</v>
      </c>
      <c r="AQ68" s="884"/>
      <c r="AR68" s="884"/>
      <c r="AS68" s="884"/>
      <c r="AT68" s="884"/>
      <c r="AU68" s="884">
        <v>2</v>
      </c>
      <c r="AV68" s="884"/>
      <c r="AW68" s="884"/>
      <c r="AX68" s="884"/>
      <c r="AY68" s="884"/>
      <c r="AZ68" s="885" t="s">
        <v>372</v>
      </c>
      <c r="BA68" s="885"/>
      <c r="BB68" s="885"/>
      <c r="BC68" s="885"/>
      <c r="BD68" s="886"/>
      <c r="BE68" s="121"/>
      <c r="BF68" s="121"/>
      <c r="BG68" s="121"/>
      <c r="BH68" s="121"/>
      <c r="BI68" s="121"/>
      <c r="BJ68" s="121"/>
      <c r="BK68" s="121"/>
      <c r="BL68" s="121"/>
      <c r="BM68" s="121"/>
      <c r="BN68" s="121"/>
      <c r="BO68" s="121"/>
      <c r="BP68" s="121"/>
      <c r="BQ68" s="118">
        <v>62</v>
      </c>
      <c r="BR68" s="123"/>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02"/>
    </row>
    <row r="69" spans="1:131" s="103" customFormat="1" ht="26.25" customHeight="1">
      <c r="A69" s="117">
        <v>2</v>
      </c>
      <c r="B69" s="891" t="s">
        <v>373</v>
      </c>
      <c r="C69" s="892"/>
      <c r="D69" s="892"/>
      <c r="E69" s="892"/>
      <c r="F69" s="892"/>
      <c r="G69" s="892"/>
      <c r="H69" s="892"/>
      <c r="I69" s="892"/>
      <c r="J69" s="892"/>
      <c r="K69" s="892"/>
      <c r="L69" s="892"/>
      <c r="M69" s="892"/>
      <c r="N69" s="892"/>
      <c r="O69" s="892"/>
      <c r="P69" s="893"/>
      <c r="Q69" s="894">
        <v>1374</v>
      </c>
      <c r="R69" s="849"/>
      <c r="S69" s="849"/>
      <c r="T69" s="849"/>
      <c r="U69" s="849"/>
      <c r="V69" s="849">
        <v>1346</v>
      </c>
      <c r="W69" s="849"/>
      <c r="X69" s="849"/>
      <c r="Y69" s="849"/>
      <c r="Z69" s="849"/>
      <c r="AA69" s="849">
        <v>28</v>
      </c>
      <c r="AB69" s="849"/>
      <c r="AC69" s="849"/>
      <c r="AD69" s="849"/>
      <c r="AE69" s="849"/>
      <c r="AF69" s="849">
        <v>28</v>
      </c>
      <c r="AG69" s="849"/>
      <c r="AH69" s="849"/>
      <c r="AI69" s="849"/>
      <c r="AJ69" s="849"/>
      <c r="AK69" s="849">
        <v>18</v>
      </c>
      <c r="AL69" s="849"/>
      <c r="AM69" s="849"/>
      <c r="AN69" s="849"/>
      <c r="AO69" s="849"/>
      <c r="AP69" s="849">
        <v>751</v>
      </c>
      <c r="AQ69" s="849"/>
      <c r="AR69" s="849"/>
      <c r="AS69" s="849"/>
      <c r="AT69" s="849"/>
      <c r="AU69" s="849">
        <v>200</v>
      </c>
      <c r="AV69" s="849"/>
      <c r="AW69" s="849"/>
      <c r="AX69" s="849"/>
      <c r="AY69" s="849"/>
      <c r="AZ69" s="895"/>
      <c r="BA69" s="895"/>
      <c r="BB69" s="895"/>
      <c r="BC69" s="895"/>
      <c r="BD69" s="896"/>
      <c r="BE69" s="121"/>
      <c r="BF69" s="121"/>
      <c r="BG69" s="121"/>
      <c r="BH69" s="121"/>
      <c r="BI69" s="121"/>
      <c r="BJ69" s="121"/>
      <c r="BK69" s="121"/>
      <c r="BL69" s="121"/>
      <c r="BM69" s="121"/>
      <c r="BN69" s="121"/>
      <c r="BO69" s="121"/>
      <c r="BP69" s="121"/>
      <c r="BQ69" s="118">
        <v>63</v>
      </c>
      <c r="BR69" s="123"/>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02"/>
    </row>
    <row r="70" spans="1:131" s="103" customFormat="1" ht="26.25" customHeight="1">
      <c r="A70" s="117">
        <v>3</v>
      </c>
      <c r="B70" s="891" t="s">
        <v>374</v>
      </c>
      <c r="C70" s="892"/>
      <c r="D70" s="892"/>
      <c r="E70" s="892"/>
      <c r="F70" s="892"/>
      <c r="G70" s="892"/>
      <c r="H70" s="892"/>
      <c r="I70" s="892"/>
      <c r="J70" s="892"/>
      <c r="K70" s="892"/>
      <c r="L70" s="892"/>
      <c r="M70" s="892"/>
      <c r="N70" s="892"/>
      <c r="O70" s="892"/>
      <c r="P70" s="893"/>
      <c r="Q70" s="894">
        <v>843</v>
      </c>
      <c r="R70" s="849"/>
      <c r="S70" s="849"/>
      <c r="T70" s="849"/>
      <c r="U70" s="849"/>
      <c r="V70" s="849">
        <v>839</v>
      </c>
      <c r="W70" s="849"/>
      <c r="X70" s="849"/>
      <c r="Y70" s="849"/>
      <c r="Z70" s="849"/>
      <c r="AA70" s="849">
        <v>4</v>
      </c>
      <c r="AB70" s="849"/>
      <c r="AC70" s="849"/>
      <c r="AD70" s="849"/>
      <c r="AE70" s="849"/>
      <c r="AF70" s="849">
        <v>4</v>
      </c>
      <c r="AG70" s="849"/>
      <c r="AH70" s="849"/>
      <c r="AI70" s="849"/>
      <c r="AJ70" s="849"/>
      <c r="AK70" s="849">
        <v>406</v>
      </c>
      <c r="AL70" s="849"/>
      <c r="AM70" s="849"/>
      <c r="AN70" s="849"/>
      <c r="AO70" s="849"/>
      <c r="AP70" s="849" t="s">
        <v>371</v>
      </c>
      <c r="AQ70" s="849"/>
      <c r="AR70" s="849"/>
      <c r="AS70" s="849"/>
      <c r="AT70" s="849"/>
      <c r="AU70" s="849" t="s">
        <v>371</v>
      </c>
      <c r="AV70" s="849"/>
      <c r="AW70" s="849"/>
      <c r="AX70" s="849"/>
      <c r="AY70" s="849"/>
      <c r="AZ70" s="895"/>
      <c r="BA70" s="895"/>
      <c r="BB70" s="895"/>
      <c r="BC70" s="895"/>
      <c r="BD70" s="896"/>
      <c r="BE70" s="121"/>
      <c r="BF70" s="121"/>
      <c r="BG70" s="121"/>
      <c r="BH70" s="121"/>
      <c r="BI70" s="121"/>
      <c r="BJ70" s="121"/>
      <c r="BK70" s="121"/>
      <c r="BL70" s="121"/>
      <c r="BM70" s="121"/>
      <c r="BN70" s="121"/>
      <c r="BO70" s="121"/>
      <c r="BP70" s="121"/>
      <c r="BQ70" s="118">
        <v>64</v>
      </c>
      <c r="BR70" s="123"/>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02"/>
    </row>
    <row r="71" spans="1:131" s="103" customFormat="1" ht="26.25" customHeight="1">
      <c r="A71" s="117">
        <v>4</v>
      </c>
      <c r="B71" s="891" t="s">
        <v>375</v>
      </c>
      <c r="C71" s="892"/>
      <c r="D71" s="892"/>
      <c r="E71" s="892"/>
      <c r="F71" s="892"/>
      <c r="G71" s="892"/>
      <c r="H71" s="892"/>
      <c r="I71" s="892"/>
      <c r="J71" s="892"/>
      <c r="K71" s="892"/>
      <c r="L71" s="892"/>
      <c r="M71" s="892"/>
      <c r="N71" s="892"/>
      <c r="O71" s="892"/>
      <c r="P71" s="893"/>
      <c r="Q71" s="894">
        <v>902</v>
      </c>
      <c r="R71" s="849"/>
      <c r="S71" s="849"/>
      <c r="T71" s="849"/>
      <c r="U71" s="849"/>
      <c r="V71" s="849">
        <v>844</v>
      </c>
      <c r="W71" s="849"/>
      <c r="X71" s="849"/>
      <c r="Y71" s="849"/>
      <c r="Z71" s="849"/>
      <c r="AA71" s="849">
        <v>58</v>
      </c>
      <c r="AB71" s="849"/>
      <c r="AC71" s="849"/>
      <c r="AD71" s="849"/>
      <c r="AE71" s="849"/>
      <c r="AF71" s="849">
        <v>58</v>
      </c>
      <c r="AG71" s="849"/>
      <c r="AH71" s="849"/>
      <c r="AI71" s="849"/>
      <c r="AJ71" s="849"/>
      <c r="AK71" s="849">
        <v>5</v>
      </c>
      <c r="AL71" s="849"/>
      <c r="AM71" s="849"/>
      <c r="AN71" s="849"/>
      <c r="AO71" s="849"/>
      <c r="AP71" s="849" t="s">
        <v>371</v>
      </c>
      <c r="AQ71" s="849"/>
      <c r="AR71" s="849"/>
      <c r="AS71" s="849"/>
      <c r="AT71" s="849"/>
      <c r="AU71" s="849" t="s">
        <v>371</v>
      </c>
      <c r="AV71" s="849"/>
      <c r="AW71" s="849"/>
      <c r="AX71" s="849"/>
      <c r="AY71" s="849"/>
      <c r="AZ71" s="895"/>
      <c r="BA71" s="895"/>
      <c r="BB71" s="895"/>
      <c r="BC71" s="895"/>
      <c r="BD71" s="896"/>
      <c r="BE71" s="121"/>
      <c r="BF71" s="121"/>
      <c r="BG71" s="121"/>
      <c r="BH71" s="121"/>
      <c r="BI71" s="121"/>
      <c r="BJ71" s="121"/>
      <c r="BK71" s="121"/>
      <c r="BL71" s="121"/>
      <c r="BM71" s="121"/>
      <c r="BN71" s="121"/>
      <c r="BO71" s="121"/>
      <c r="BP71" s="121"/>
      <c r="BQ71" s="118">
        <v>65</v>
      </c>
      <c r="BR71" s="123"/>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02"/>
    </row>
    <row r="72" spans="1:131" s="103" customFormat="1" ht="26.25" customHeight="1">
      <c r="A72" s="117">
        <v>5</v>
      </c>
      <c r="B72" s="891" t="s">
        <v>376</v>
      </c>
      <c r="C72" s="892"/>
      <c r="D72" s="892"/>
      <c r="E72" s="892"/>
      <c r="F72" s="892"/>
      <c r="G72" s="892"/>
      <c r="H72" s="892"/>
      <c r="I72" s="892"/>
      <c r="J72" s="892"/>
      <c r="K72" s="892"/>
      <c r="L72" s="892"/>
      <c r="M72" s="892"/>
      <c r="N72" s="892"/>
      <c r="O72" s="892"/>
      <c r="P72" s="893"/>
      <c r="Q72" s="894">
        <v>201</v>
      </c>
      <c r="R72" s="849"/>
      <c r="S72" s="849"/>
      <c r="T72" s="849"/>
      <c r="U72" s="849"/>
      <c r="V72" s="849">
        <v>199</v>
      </c>
      <c r="W72" s="849"/>
      <c r="X72" s="849"/>
      <c r="Y72" s="849"/>
      <c r="Z72" s="849"/>
      <c r="AA72" s="849">
        <v>2</v>
      </c>
      <c r="AB72" s="849"/>
      <c r="AC72" s="849"/>
      <c r="AD72" s="849"/>
      <c r="AE72" s="849"/>
      <c r="AF72" s="849">
        <v>2</v>
      </c>
      <c r="AG72" s="849"/>
      <c r="AH72" s="849"/>
      <c r="AI72" s="849"/>
      <c r="AJ72" s="849"/>
      <c r="AK72" s="849" t="s">
        <v>371</v>
      </c>
      <c r="AL72" s="849"/>
      <c r="AM72" s="849"/>
      <c r="AN72" s="849"/>
      <c r="AO72" s="849"/>
      <c r="AP72" s="849" t="s">
        <v>371</v>
      </c>
      <c r="AQ72" s="849"/>
      <c r="AR72" s="849"/>
      <c r="AS72" s="849"/>
      <c r="AT72" s="849"/>
      <c r="AU72" s="849" t="s">
        <v>371</v>
      </c>
      <c r="AV72" s="849"/>
      <c r="AW72" s="849"/>
      <c r="AX72" s="849"/>
      <c r="AY72" s="849"/>
      <c r="AZ72" s="895"/>
      <c r="BA72" s="895"/>
      <c r="BB72" s="895"/>
      <c r="BC72" s="895"/>
      <c r="BD72" s="896"/>
      <c r="BE72" s="121"/>
      <c r="BF72" s="121"/>
      <c r="BG72" s="121"/>
      <c r="BH72" s="121"/>
      <c r="BI72" s="121"/>
      <c r="BJ72" s="121"/>
      <c r="BK72" s="121"/>
      <c r="BL72" s="121"/>
      <c r="BM72" s="121"/>
      <c r="BN72" s="121"/>
      <c r="BO72" s="121"/>
      <c r="BP72" s="121"/>
      <c r="BQ72" s="118">
        <v>66</v>
      </c>
      <c r="BR72" s="123"/>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02"/>
    </row>
    <row r="73" spans="1:131" s="103" customFormat="1" ht="26.25" customHeight="1">
      <c r="A73" s="117">
        <v>6</v>
      </c>
      <c r="B73" s="891" t="s">
        <v>377</v>
      </c>
      <c r="C73" s="892"/>
      <c r="D73" s="892"/>
      <c r="E73" s="892"/>
      <c r="F73" s="892"/>
      <c r="G73" s="892"/>
      <c r="H73" s="892"/>
      <c r="I73" s="892"/>
      <c r="J73" s="892"/>
      <c r="K73" s="892"/>
      <c r="L73" s="892"/>
      <c r="M73" s="892"/>
      <c r="N73" s="892"/>
      <c r="O73" s="892"/>
      <c r="P73" s="893"/>
      <c r="Q73" s="894">
        <v>18</v>
      </c>
      <c r="R73" s="849"/>
      <c r="S73" s="849"/>
      <c r="T73" s="849"/>
      <c r="U73" s="849"/>
      <c r="V73" s="849">
        <v>17</v>
      </c>
      <c r="W73" s="849"/>
      <c r="X73" s="849"/>
      <c r="Y73" s="849"/>
      <c r="Z73" s="849"/>
      <c r="AA73" s="849">
        <v>1</v>
      </c>
      <c r="AB73" s="849"/>
      <c r="AC73" s="849"/>
      <c r="AD73" s="849"/>
      <c r="AE73" s="849"/>
      <c r="AF73" s="849">
        <v>1</v>
      </c>
      <c r="AG73" s="849"/>
      <c r="AH73" s="849"/>
      <c r="AI73" s="849"/>
      <c r="AJ73" s="849"/>
      <c r="AK73" s="849">
        <v>3</v>
      </c>
      <c r="AL73" s="849"/>
      <c r="AM73" s="849"/>
      <c r="AN73" s="849"/>
      <c r="AO73" s="849"/>
      <c r="AP73" s="849" t="s">
        <v>371</v>
      </c>
      <c r="AQ73" s="849"/>
      <c r="AR73" s="849"/>
      <c r="AS73" s="849"/>
      <c r="AT73" s="849"/>
      <c r="AU73" s="849" t="s">
        <v>371</v>
      </c>
      <c r="AV73" s="849"/>
      <c r="AW73" s="849"/>
      <c r="AX73" s="849"/>
      <c r="AY73" s="849"/>
      <c r="AZ73" s="895"/>
      <c r="BA73" s="895"/>
      <c r="BB73" s="895"/>
      <c r="BC73" s="895"/>
      <c r="BD73" s="896"/>
      <c r="BE73" s="121"/>
      <c r="BF73" s="121"/>
      <c r="BG73" s="121"/>
      <c r="BH73" s="121"/>
      <c r="BI73" s="121"/>
      <c r="BJ73" s="121"/>
      <c r="BK73" s="121"/>
      <c r="BL73" s="121"/>
      <c r="BM73" s="121"/>
      <c r="BN73" s="121"/>
      <c r="BO73" s="121"/>
      <c r="BP73" s="121"/>
      <c r="BQ73" s="118">
        <v>67</v>
      </c>
      <c r="BR73" s="123"/>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02"/>
    </row>
    <row r="74" spans="1:131" s="103" customFormat="1" ht="26.25" customHeight="1">
      <c r="A74" s="117">
        <v>7</v>
      </c>
      <c r="B74" s="891" t="s">
        <v>378</v>
      </c>
      <c r="C74" s="892"/>
      <c r="D74" s="892"/>
      <c r="E74" s="892"/>
      <c r="F74" s="892"/>
      <c r="G74" s="892"/>
      <c r="H74" s="892"/>
      <c r="I74" s="892"/>
      <c r="J74" s="892"/>
      <c r="K74" s="892"/>
      <c r="L74" s="892"/>
      <c r="M74" s="892"/>
      <c r="N74" s="892"/>
      <c r="O74" s="892"/>
      <c r="P74" s="893"/>
      <c r="Q74" s="894">
        <v>14</v>
      </c>
      <c r="R74" s="849"/>
      <c r="S74" s="849"/>
      <c r="T74" s="849"/>
      <c r="U74" s="849"/>
      <c r="V74" s="849">
        <v>10</v>
      </c>
      <c r="W74" s="849"/>
      <c r="X74" s="849"/>
      <c r="Y74" s="849"/>
      <c r="Z74" s="849"/>
      <c r="AA74" s="849">
        <v>4</v>
      </c>
      <c r="AB74" s="849"/>
      <c r="AC74" s="849"/>
      <c r="AD74" s="849"/>
      <c r="AE74" s="849"/>
      <c r="AF74" s="849">
        <v>4</v>
      </c>
      <c r="AG74" s="849"/>
      <c r="AH74" s="849"/>
      <c r="AI74" s="849"/>
      <c r="AJ74" s="849"/>
      <c r="AK74" s="849" t="s">
        <v>371</v>
      </c>
      <c r="AL74" s="849"/>
      <c r="AM74" s="849"/>
      <c r="AN74" s="849"/>
      <c r="AO74" s="849"/>
      <c r="AP74" s="849" t="s">
        <v>371</v>
      </c>
      <c r="AQ74" s="849"/>
      <c r="AR74" s="849"/>
      <c r="AS74" s="849"/>
      <c r="AT74" s="849"/>
      <c r="AU74" s="849" t="s">
        <v>371</v>
      </c>
      <c r="AV74" s="849"/>
      <c r="AW74" s="849"/>
      <c r="AX74" s="849"/>
      <c r="AY74" s="849"/>
      <c r="AZ74" s="895"/>
      <c r="BA74" s="895"/>
      <c r="BB74" s="895"/>
      <c r="BC74" s="895"/>
      <c r="BD74" s="896"/>
      <c r="BE74" s="121"/>
      <c r="BF74" s="121"/>
      <c r="BG74" s="121"/>
      <c r="BH74" s="121"/>
      <c r="BI74" s="121"/>
      <c r="BJ74" s="121"/>
      <c r="BK74" s="121"/>
      <c r="BL74" s="121"/>
      <c r="BM74" s="121"/>
      <c r="BN74" s="121"/>
      <c r="BO74" s="121"/>
      <c r="BP74" s="121"/>
      <c r="BQ74" s="118">
        <v>68</v>
      </c>
      <c r="BR74" s="123"/>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02"/>
    </row>
    <row r="75" spans="1:131" s="103" customFormat="1" ht="26.25" customHeight="1">
      <c r="A75" s="117">
        <v>8</v>
      </c>
      <c r="B75" s="891" t="s">
        <v>379</v>
      </c>
      <c r="C75" s="892"/>
      <c r="D75" s="892"/>
      <c r="E75" s="892"/>
      <c r="F75" s="892"/>
      <c r="G75" s="892"/>
      <c r="H75" s="892"/>
      <c r="I75" s="892"/>
      <c r="J75" s="892"/>
      <c r="K75" s="892"/>
      <c r="L75" s="892"/>
      <c r="M75" s="892"/>
      <c r="N75" s="892"/>
      <c r="O75" s="892"/>
      <c r="P75" s="893"/>
      <c r="Q75" s="897">
        <v>38</v>
      </c>
      <c r="R75" s="898"/>
      <c r="S75" s="898"/>
      <c r="T75" s="898"/>
      <c r="U75" s="848"/>
      <c r="V75" s="899">
        <v>36</v>
      </c>
      <c r="W75" s="898"/>
      <c r="X75" s="898"/>
      <c r="Y75" s="898"/>
      <c r="Z75" s="848"/>
      <c r="AA75" s="899">
        <v>2</v>
      </c>
      <c r="AB75" s="898"/>
      <c r="AC75" s="898"/>
      <c r="AD75" s="898"/>
      <c r="AE75" s="848"/>
      <c r="AF75" s="899">
        <v>2</v>
      </c>
      <c r="AG75" s="898"/>
      <c r="AH75" s="898"/>
      <c r="AI75" s="898"/>
      <c r="AJ75" s="848"/>
      <c r="AK75" s="899" t="s">
        <v>371</v>
      </c>
      <c r="AL75" s="898"/>
      <c r="AM75" s="898"/>
      <c r="AN75" s="898"/>
      <c r="AO75" s="848"/>
      <c r="AP75" s="849" t="s">
        <v>371</v>
      </c>
      <c r="AQ75" s="849"/>
      <c r="AR75" s="849"/>
      <c r="AS75" s="849"/>
      <c r="AT75" s="849"/>
      <c r="AU75" s="849" t="s">
        <v>371</v>
      </c>
      <c r="AV75" s="849"/>
      <c r="AW75" s="849"/>
      <c r="AX75" s="849"/>
      <c r="AY75" s="849"/>
      <c r="AZ75" s="895"/>
      <c r="BA75" s="895"/>
      <c r="BB75" s="895"/>
      <c r="BC75" s="895"/>
      <c r="BD75" s="896"/>
      <c r="BE75" s="121"/>
      <c r="BF75" s="121"/>
      <c r="BG75" s="121"/>
      <c r="BH75" s="121"/>
      <c r="BI75" s="121"/>
      <c r="BJ75" s="121"/>
      <c r="BK75" s="121"/>
      <c r="BL75" s="121"/>
      <c r="BM75" s="121"/>
      <c r="BN75" s="121"/>
      <c r="BO75" s="121"/>
      <c r="BP75" s="121"/>
      <c r="BQ75" s="118">
        <v>69</v>
      </c>
      <c r="BR75" s="123"/>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02"/>
    </row>
    <row r="76" spans="1:131" s="103" customFormat="1" ht="26.25" customHeight="1">
      <c r="A76" s="117">
        <v>9</v>
      </c>
      <c r="B76" s="891" t="s">
        <v>380</v>
      </c>
      <c r="C76" s="892"/>
      <c r="D76" s="892"/>
      <c r="E76" s="892"/>
      <c r="F76" s="892"/>
      <c r="G76" s="892"/>
      <c r="H76" s="892"/>
      <c r="I76" s="892"/>
      <c r="J76" s="892"/>
      <c r="K76" s="892"/>
      <c r="L76" s="892"/>
      <c r="M76" s="892"/>
      <c r="N76" s="892"/>
      <c r="O76" s="892"/>
      <c r="P76" s="893"/>
      <c r="Q76" s="897">
        <v>38</v>
      </c>
      <c r="R76" s="898"/>
      <c r="S76" s="898"/>
      <c r="T76" s="898"/>
      <c r="U76" s="848"/>
      <c r="V76" s="899">
        <v>31</v>
      </c>
      <c r="W76" s="898"/>
      <c r="X76" s="898"/>
      <c r="Y76" s="898"/>
      <c r="Z76" s="848"/>
      <c r="AA76" s="899">
        <v>7</v>
      </c>
      <c r="AB76" s="898"/>
      <c r="AC76" s="898"/>
      <c r="AD76" s="898"/>
      <c r="AE76" s="848"/>
      <c r="AF76" s="899">
        <v>7</v>
      </c>
      <c r="AG76" s="898"/>
      <c r="AH76" s="898"/>
      <c r="AI76" s="898"/>
      <c r="AJ76" s="848"/>
      <c r="AK76" s="899" t="s">
        <v>371</v>
      </c>
      <c r="AL76" s="898"/>
      <c r="AM76" s="898"/>
      <c r="AN76" s="898"/>
      <c r="AO76" s="848"/>
      <c r="AP76" s="849" t="s">
        <v>371</v>
      </c>
      <c r="AQ76" s="849"/>
      <c r="AR76" s="849"/>
      <c r="AS76" s="849"/>
      <c r="AT76" s="849"/>
      <c r="AU76" s="849" t="s">
        <v>371</v>
      </c>
      <c r="AV76" s="849"/>
      <c r="AW76" s="849"/>
      <c r="AX76" s="849"/>
      <c r="AY76" s="849"/>
      <c r="AZ76" s="895"/>
      <c r="BA76" s="895"/>
      <c r="BB76" s="895"/>
      <c r="BC76" s="895"/>
      <c r="BD76" s="896"/>
      <c r="BE76" s="121"/>
      <c r="BF76" s="121"/>
      <c r="BG76" s="121"/>
      <c r="BH76" s="121"/>
      <c r="BI76" s="121"/>
      <c r="BJ76" s="121"/>
      <c r="BK76" s="121"/>
      <c r="BL76" s="121"/>
      <c r="BM76" s="121"/>
      <c r="BN76" s="121"/>
      <c r="BO76" s="121"/>
      <c r="BP76" s="121"/>
      <c r="BQ76" s="118">
        <v>70</v>
      </c>
      <c r="BR76" s="123"/>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02"/>
    </row>
    <row r="77" spans="1:131" s="103" customFormat="1" ht="26.25" customHeight="1">
      <c r="A77" s="117">
        <v>10</v>
      </c>
      <c r="B77" s="891" t="s">
        <v>381</v>
      </c>
      <c r="C77" s="892"/>
      <c r="D77" s="892"/>
      <c r="E77" s="892"/>
      <c r="F77" s="892"/>
      <c r="G77" s="892"/>
      <c r="H77" s="892"/>
      <c r="I77" s="892"/>
      <c r="J77" s="892"/>
      <c r="K77" s="892"/>
      <c r="L77" s="892"/>
      <c r="M77" s="892"/>
      <c r="N77" s="892"/>
      <c r="O77" s="892"/>
      <c r="P77" s="893"/>
      <c r="Q77" s="897">
        <v>86</v>
      </c>
      <c r="R77" s="898"/>
      <c r="S77" s="898"/>
      <c r="T77" s="898"/>
      <c r="U77" s="848"/>
      <c r="V77" s="899">
        <v>84</v>
      </c>
      <c r="W77" s="898"/>
      <c r="X77" s="898"/>
      <c r="Y77" s="898"/>
      <c r="Z77" s="848"/>
      <c r="AA77" s="899">
        <v>2</v>
      </c>
      <c r="AB77" s="898"/>
      <c r="AC77" s="898"/>
      <c r="AD77" s="898"/>
      <c r="AE77" s="848"/>
      <c r="AF77" s="899">
        <v>2</v>
      </c>
      <c r="AG77" s="898"/>
      <c r="AH77" s="898"/>
      <c r="AI77" s="898"/>
      <c r="AJ77" s="848"/>
      <c r="AK77" s="899">
        <v>3</v>
      </c>
      <c r="AL77" s="898"/>
      <c r="AM77" s="898"/>
      <c r="AN77" s="898"/>
      <c r="AO77" s="848"/>
      <c r="AP77" s="849" t="s">
        <v>371</v>
      </c>
      <c r="AQ77" s="849"/>
      <c r="AR77" s="849"/>
      <c r="AS77" s="849"/>
      <c r="AT77" s="849"/>
      <c r="AU77" s="849" t="s">
        <v>371</v>
      </c>
      <c r="AV77" s="849"/>
      <c r="AW77" s="849"/>
      <c r="AX77" s="849"/>
      <c r="AY77" s="849"/>
      <c r="AZ77" s="895"/>
      <c r="BA77" s="895"/>
      <c r="BB77" s="895"/>
      <c r="BC77" s="895"/>
      <c r="BD77" s="896"/>
      <c r="BE77" s="121"/>
      <c r="BF77" s="121"/>
      <c r="BG77" s="121"/>
      <c r="BH77" s="121"/>
      <c r="BI77" s="121"/>
      <c r="BJ77" s="121"/>
      <c r="BK77" s="121"/>
      <c r="BL77" s="121"/>
      <c r="BM77" s="121"/>
      <c r="BN77" s="121"/>
      <c r="BO77" s="121"/>
      <c r="BP77" s="121"/>
      <c r="BQ77" s="118">
        <v>71</v>
      </c>
      <c r="BR77" s="123"/>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02"/>
    </row>
    <row r="78" spans="1:131" s="103" customFormat="1" ht="26.25" customHeight="1">
      <c r="A78" s="117">
        <v>11</v>
      </c>
      <c r="B78" s="891" t="s">
        <v>382</v>
      </c>
      <c r="C78" s="892"/>
      <c r="D78" s="892"/>
      <c r="E78" s="892"/>
      <c r="F78" s="892"/>
      <c r="G78" s="892"/>
      <c r="H78" s="892"/>
      <c r="I78" s="892"/>
      <c r="J78" s="892"/>
      <c r="K78" s="892"/>
      <c r="L78" s="892"/>
      <c r="M78" s="892"/>
      <c r="N78" s="892"/>
      <c r="O78" s="892"/>
      <c r="P78" s="893"/>
      <c r="Q78" s="894">
        <v>238110</v>
      </c>
      <c r="R78" s="849"/>
      <c r="S78" s="849"/>
      <c r="T78" s="849"/>
      <c r="U78" s="849"/>
      <c r="V78" s="849">
        <v>233075</v>
      </c>
      <c r="W78" s="849"/>
      <c r="X78" s="849"/>
      <c r="Y78" s="849"/>
      <c r="Z78" s="849"/>
      <c r="AA78" s="849">
        <v>5035</v>
      </c>
      <c r="AB78" s="849"/>
      <c r="AC78" s="849"/>
      <c r="AD78" s="849"/>
      <c r="AE78" s="849"/>
      <c r="AF78" s="849">
        <v>5035</v>
      </c>
      <c r="AG78" s="849"/>
      <c r="AH78" s="849"/>
      <c r="AI78" s="849"/>
      <c r="AJ78" s="849"/>
      <c r="AK78" s="849" t="s">
        <v>371</v>
      </c>
      <c r="AL78" s="849"/>
      <c r="AM78" s="849"/>
      <c r="AN78" s="849"/>
      <c r="AO78" s="849"/>
      <c r="AP78" s="849" t="s">
        <v>371</v>
      </c>
      <c r="AQ78" s="849"/>
      <c r="AR78" s="849"/>
      <c r="AS78" s="849"/>
      <c r="AT78" s="849"/>
      <c r="AU78" s="849" t="s">
        <v>371</v>
      </c>
      <c r="AV78" s="849"/>
      <c r="AW78" s="849"/>
      <c r="AX78" s="849"/>
      <c r="AY78" s="849"/>
      <c r="AZ78" s="895"/>
      <c r="BA78" s="895"/>
      <c r="BB78" s="895"/>
      <c r="BC78" s="895"/>
      <c r="BD78" s="896"/>
      <c r="BE78" s="121"/>
      <c r="BF78" s="121"/>
      <c r="BG78" s="121"/>
      <c r="BH78" s="121"/>
      <c r="BI78" s="121"/>
      <c r="BJ78" s="124"/>
      <c r="BK78" s="124"/>
      <c r="BL78" s="124"/>
      <c r="BM78" s="124"/>
      <c r="BN78" s="124"/>
      <c r="BO78" s="121"/>
      <c r="BP78" s="121"/>
      <c r="BQ78" s="118">
        <v>72</v>
      </c>
      <c r="BR78" s="123"/>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02"/>
    </row>
    <row r="79" spans="1:131" s="103" customFormat="1" ht="26.25" customHeight="1">
      <c r="A79" s="117">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121"/>
      <c r="BF79" s="121"/>
      <c r="BG79" s="121"/>
      <c r="BH79" s="121"/>
      <c r="BI79" s="121"/>
      <c r="BJ79" s="124"/>
      <c r="BK79" s="124"/>
      <c r="BL79" s="124"/>
      <c r="BM79" s="124"/>
      <c r="BN79" s="124"/>
      <c r="BO79" s="121"/>
      <c r="BP79" s="121"/>
      <c r="BQ79" s="118">
        <v>73</v>
      </c>
      <c r="BR79" s="123"/>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02"/>
    </row>
    <row r="80" spans="1:131" s="103" customFormat="1" ht="26.25" customHeight="1">
      <c r="A80" s="117">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121"/>
      <c r="BF80" s="121"/>
      <c r="BG80" s="121"/>
      <c r="BH80" s="121"/>
      <c r="BI80" s="121"/>
      <c r="BJ80" s="121"/>
      <c r="BK80" s="121"/>
      <c r="BL80" s="121"/>
      <c r="BM80" s="121"/>
      <c r="BN80" s="121"/>
      <c r="BO80" s="121"/>
      <c r="BP80" s="121"/>
      <c r="BQ80" s="118">
        <v>74</v>
      </c>
      <c r="BR80" s="123"/>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02"/>
    </row>
    <row r="81" spans="1:131" s="103" customFormat="1" ht="26.25" customHeight="1">
      <c r="A81" s="117">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121"/>
      <c r="BF81" s="121"/>
      <c r="BG81" s="121"/>
      <c r="BH81" s="121"/>
      <c r="BI81" s="121"/>
      <c r="BJ81" s="121"/>
      <c r="BK81" s="121"/>
      <c r="BL81" s="121"/>
      <c r="BM81" s="121"/>
      <c r="BN81" s="121"/>
      <c r="BO81" s="121"/>
      <c r="BP81" s="121"/>
      <c r="BQ81" s="118">
        <v>75</v>
      </c>
      <c r="BR81" s="123"/>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02"/>
    </row>
    <row r="82" spans="1:131" s="103" customFormat="1" ht="26.25" customHeight="1">
      <c r="A82" s="117">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121"/>
      <c r="BF82" s="121"/>
      <c r="BG82" s="121"/>
      <c r="BH82" s="121"/>
      <c r="BI82" s="121"/>
      <c r="BJ82" s="121"/>
      <c r="BK82" s="121"/>
      <c r="BL82" s="121"/>
      <c r="BM82" s="121"/>
      <c r="BN82" s="121"/>
      <c r="BO82" s="121"/>
      <c r="BP82" s="121"/>
      <c r="BQ82" s="118">
        <v>76</v>
      </c>
      <c r="BR82" s="123"/>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02"/>
    </row>
    <row r="83" spans="1:131" s="103" customFormat="1" ht="26.25" customHeight="1">
      <c r="A83" s="117">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121"/>
      <c r="BF83" s="121"/>
      <c r="BG83" s="121"/>
      <c r="BH83" s="121"/>
      <c r="BI83" s="121"/>
      <c r="BJ83" s="121"/>
      <c r="BK83" s="121"/>
      <c r="BL83" s="121"/>
      <c r="BM83" s="121"/>
      <c r="BN83" s="121"/>
      <c r="BO83" s="121"/>
      <c r="BP83" s="121"/>
      <c r="BQ83" s="118">
        <v>77</v>
      </c>
      <c r="BR83" s="123"/>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02"/>
    </row>
    <row r="84" spans="1:131" s="103" customFormat="1" ht="26.25" customHeight="1">
      <c r="A84" s="117">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121"/>
      <c r="BF84" s="121"/>
      <c r="BG84" s="121"/>
      <c r="BH84" s="121"/>
      <c r="BI84" s="121"/>
      <c r="BJ84" s="121"/>
      <c r="BK84" s="121"/>
      <c r="BL84" s="121"/>
      <c r="BM84" s="121"/>
      <c r="BN84" s="121"/>
      <c r="BO84" s="121"/>
      <c r="BP84" s="121"/>
      <c r="BQ84" s="118">
        <v>78</v>
      </c>
      <c r="BR84" s="123"/>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02"/>
    </row>
    <row r="85" spans="1:131" s="103" customFormat="1" ht="26.25" customHeight="1">
      <c r="A85" s="117">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121"/>
      <c r="BF85" s="121"/>
      <c r="BG85" s="121"/>
      <c r="BH85" s="121"/>
      <c r="BI85" s="121"/>
      <c r="BJ85" s="121"/>
      <c r="BK85" s="121"/>
      <c r="BL85" s="121"/>
      <c r="BM85" s="121"/>
      <c r="BN85" s="121"/>
      <c r="BO85" s="121"/>
      <c r="BP85" s="121"/>
      <c r="BQ85" s="118">
        <v>79</v>
      </c>
      <c r="BR85" s="123"/>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02"/>
    </row>
    <row r="86" spans="1:131" s="103" customFormat="1" ht="26.25" customHeight="1">
      <c r="A86" s="117">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121"/>
      <c r="BF86" s="121"/>
      <c r="BG86" s="121"/>
      <c r="BH86" s="121"/>
      <c r="BI86" s="121"/>
      <c r="BJ86" s="121"/>
      <c r="BK86" s="121"/>
      <c r="BL86" s="121"/>
      <c r="BM86" s="121"/>
      <c r="BN86" s="121"/>
      <c r="BO86" s="121"/>
      <c r="BP86" s="121"/>
      <c r="BQ86" s="118">
        <v>80</v>
      </c>
      <c r="BR86" s="123"/>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02"/>
    </row>
    <row r="87" spans="1:131" s="103" customFormat="1" ht="26.25" customHeight="1">
      <c r="A87" s="125">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121"/>
      <c r="BF87" s="121"/>
      <c r="BG87" s="121"/>
      <c r="BH87" s="121"/>
      <c r="BI87" s="121"/>
      <c r="BJ87" s="121"/>
      <c r="BK87" s="121"/>
      <c r="BL87" s="121"/>
      <c r="BM87" s="121"/>
      <c r="BN87" s="121"/>
      <c r="BO87" s="121"/>
      <c r="BP87" s="121"/>
      <c r="BQ87" s="118">
        <v>81</v>
      </c>
      <c r="BR87" s="123"/>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02"/>
    </row>
    <row r="88" spans="1:131" s="103" customFormat="1" ht="26.25" customHeight="1" thickBot="1">
      <c r="A88" s="120" t="s">
        <v>331</v>
      </c>
      <c r="B88" s="808" t="s">
        <v>383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7369</v>
      </c>
      <c r="AG88" s="860"/>
      <c r="AH88" s="860"/>
      <c r="AI88" s="860"/>
      <c r="AJ88" s="860"/>
      <c r="AK88" s="857"/>
      <c r="AL88" s="857"/>
      <c r="AM88" s="857"/>
      <c r="AN88" s="857"/>
      <c r="AO88" s="857"/>
      <c r="AP88" s="860">
        <v>7191</v>
      </c>
      <c r="AQ88" s="860"/>
      <c r="AR88" s="860"/>
      <c r="AS88" s="860"/>
      <c r="AT88" s="860"/>
      <c r="AU88" s="860">
        <v>202</v>
      </c>
      <c r="AV88" s="860"/>
      <c r="AW88" s="860"/>
      <c r="AX88" s="860"/>
      <c r="AY88" s="860"/>
      <c r="AZ88" s="865"/>
      <c r="BA88" s="865"/>
      <c r="BB88" s="865"/>
      <c r="BC88" s="865"/>
      <c r="BD88" s="866"/>
      <c r="BE88" s="121"/>
      <c r="BF88" s="121"/>
      <c r="BG88" s="121"/>
      <c r="BH88" s="121"/>
      <c r="BI88" s="121"/>
      <c r="BJ88" s="121"/>
      <c r="BK88" s="121"/>
      <c r="BL88" s="121"/>
      <c r="BM88" s="121"/>
      <c r="BN88" s="121"/>
      <c r="BO88" s="121"/>
      <c r="BP88" s="121"/>
      <c r="BQ88" s="118">
        <v>82</v>
      </c>
      <c r="BR88" s="123"/>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331</v>
      </c>
      <c r="BR102" s="808" t="s">
        <v>384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107</v>
      </c>
      <c r="CS102" s="868"/>
      <c r="CT102" s="868"/>
      <c r="CU102" s="868"/>
      <c r="CV102" s="911"/>
      <c r="CW102" s="910" t="s">
        <v>385</v>
      </c>
      <c r="CX102" s="868"/>
      <c r="CY102" s="868"/>
      <c r="CZ102" s="868"/>
      <c r="DA102" s="911"/>
      <c r="DB102" s="910" t="s">
        <v>385</v>
      </c>
      <c r="DC102" s="868"/>
      <c r="DD102" s="868"/>
      <c r="DE102" s="868"/>
      <c r="DF102" s="911"/>
      <c r="DG102" s="910" t="s">
        <v>385</v>
      </c>
      <c r="DH102" s="868"/>
      <c r="DI102" s="868"/>
      <c r="DJ102" s="868"/>
      <c r="DK102" s="911"/>
      <c r="DL102" s="910" t="s">
        <v>385</v>
      </c>
      <c r="DM102" s="868"/>
      <c r="DN102" s="868"/>
      <c r="DO102" s="868"/>
      <c r="DP102" s="911"/>
      <c r="DQ102" s="910" t="s">
        <v>385</v>
      </c>
      <c r="DR102" s="868"/>
      <c r="DS102" s="868"/>
      <c r="DT102" s="868"/>
      <c r="DU102" s="911"/>
      <c r="DV102" s="934"/>
      <c r="DW102" s="935"/>
      <c r="DX102" s="935"/>
      <c r="DY102" s="935"/>
      <c r="DZ102" s="93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37" t="s">
        <v>386</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38" t="s">
        <v>387</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388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389</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39" t="s">
        <v>390</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391</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02" customFormat="1" ht="26.25" customHeight="1">
      <c r="A109" s="932" t="s">
        <v>392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393</v>
      </c>
      <c r="AB109" s="913"/>
      <c r="AC109" s="913"/>
      <c r="AD109" s="913"/>
      <c r="AE109" s="914"/>
      <c r="AF109" s="912" t="s">
        <v>244</v>
      </c>
      <c r="AG109" s="913"/>
      <c r="AH109" s="913"/>
      <c r="AI109" s="913"/>
      <c r="AJ109" s="914"/>
      <c r="AK109" s="912" t="s">
        <v>243</v>
      </c>
      <c r="AL109" s="913"/>
      <c r="AM109" s="913"/>
      <c r="AN109" s="913"/>
      <c r="AO109" s="914"/>
      <c r="AP109" s="912" t="s">
        <v>394</v>
      </c>
      <c r="AQ109" s="913"/>
      <c r="AR109" s="913"/>
      <c r="AS109" s="913"/>
      <c r="AT109" s="915"/>
      <c r="AU109" s="932" t="s">
        <v>392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393</v>
      </c>
      <c r="BR109" s="913"/>
      <c r="BS109" s="913"/>
      <c r="BT109" s="913"/>
      <c r="BU109" s="914"/>
      <c r="BV109" s="912" t="s">
        <v>244</v>
      </c>
      <c r="BW109" s="913"/>
      <c r="BX109" s="913"/>
      <c r="BY109" s="913"/>
      <c r="BZ109" s="914"/>
      <c r="CA109" s="912" t="s">
        <v>243</v>
      </c>
      <c r="CB109" s="913"/>
      <c r="CC109" s="913"/>
      <c r="CD109" s="913"/>
      <c r="CE109" s="914"/>
      <c r="CF109" s="933" t="s">
        <v>394</v>
      </c>
      <c r="CG109" s="933"/>
      <c r="CH109" s="933"/>
      <c r="CI109" s="933"/>
      <c r="CJ109" s="933"/>
      <c r="CK109" s="912" t="s">
        <v>395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393</v>
      </c>
      <c r="DH109" s="913"/>
      <c r="DI109" s="913"/>
      <c r="DJ109" s="913"/>
      <c r="DK109" s="914"/>
      <c r="DL109" s="912" t="s">
        <v>244</v>
      </c>
      <c r="DM109" s="913"/>
      <c r="DN109" s="913"/>
      <c r="DO109" s="913"/>
      <c r="DP109" s="914"/>
      <c r="DQ109" s="912" t="s">
        <v>243</v>
      </c>
      <c r="DR109" s="913"/>
      <c r="DS109" s="913"/>
      <c r="DT109" s="913"/>
      <c r="DU109" s="914"/>
      <c r="DV109" s="912" t="s">
        <v>394</v>
      </c>
      <c r="DW109" s="913"/>
      <c r="DX109" s="913"/>
      <c r="DY109" s="913"/>
      <c r="DZ109" s="915"/>
    </row>
    <row r="110" spans="1:131" s="102" customFormat="1" ht="26.25" customHeight="1">
      <c r="A110" s="916" t="s">
        <v>396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2131086</v>
      </c>
      <c r="AB110" s="920"/>
      <c r="AC110" s="920"/>
      <c r="AD110" s="920"/>
      <c r="AE110" s="921"/>
      <c r="AF110" s="922">
        <v>2020264</v>
      </c>
      <c r="AG110" s="920"/>
      <c r="AH110" s="920"/>
      <c r="AI110" s="920"/>
      <c r="AJ110" s="921"/>
      <c r="AK110" s="922">
        <v>1977439</v>
      </c>
      <c r="AL110" s="920"/>
      <c r="AM110" s="920"/>
      <c r="AN110" s="920"/>
      <c r="AO110" s="921"/>
      <c r="AP110" s="923">
        <v>27.5</v>
      </c>
      <c r="AQ110" s="924"/>
      <c r="AR110" s="924"/>
      <c r="AS110" s="924"/>
      <c r="AT110" s="925"/>
      <c r="AU110" s="926" t="s">
        <v>397</v>
      </c>
      <c r="AV110" s="927"/>
      <c r="AW110" s="927"/>
      <c r="AX110" s="927"/>
      <c r="AY110" s="927"/>
      <c r="AZ110" s="968" t="s">
        <v>398</v>
      </c>
      <c r="BA110" s="917"/>
      <c r="BB110" s="917"/>
      <c r="BC110" s="917"/>
      <c r="BD110" s="917"/>
      <c r="BE110" s="917"/>
      <c r="BF110" s="917"/>
      <c r="BG110" s="917"/>
      <c r="BH110" s="917"/>
      <c r="BI110" s="917"/>
      <c r="BJ110" s="917"/>
      <c r="BK110" s="917"/>
      <c r="BL110" s="917"/>
      <c r="BM110" s="917"/>
      <c r="BN110" s="917"/>
      <c r="BO110" s="917"/>
      <c r="BP110" s="918"/>
      <c r="BQ110" s="954">
        <v>18219792</v>
      </c>
      <c r="BR110" s="955"/>
      <c r="BS110" s="955"/>
      <c r="BT110" s="955"/>
      <c r="BU110" s="955"/>
      <c r="BV110" s="955">
        <v>17254210</v>
      </c>
      <c r="BW110" s="955"/>
      <c r="BX110" s="955"/>
      <c r="BY110" s="955"/>
      <c r="BZ110" s="955"/>
      <c r="CA110" s="955">
        <v>16623588</v>
      </c>
      <c r="CB110" s="955"/>
      <c r="CC110" s="955"/>
      <c r="CD110" s="955"/>
      <c r="CE110" s="955"/>
      <c r="CF110" s="969">
        <v>231.1</v>
      </c>
      <c r="CG110" s="970"/>
      <c r="CH110" s="970"/>
      <c r="CI110" s="970"/>
      <c r="CJ110" s="970"/>
      <c r="CK110" s="971" t="s">
        <v>399</v>
      </c>
      <c r="CL110" s="972"/>
      <c r="CM110" s="951" t="s">
        <v>400</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401</v>
      </c>
      <c r="DH110" s="955"/>
      <c r="DI110" s="955"/>
      <c r="DJ110" s="955"/>
      <c r="DK110" s="955"/>
      <c r="DL110" s="955" t="s">
        <v>401</v>
      </c>
      <c r="DM110" s="955"/>
      <c r="DN110" s="955"/>
      <c r="DO110" s="955"/>
      <c r="DP110" s="955"/>
      <c r="DQ110" s="955" t="s">
        <v>401</v>
      </c>
      <c r="DR110" s="955"/>
      <c r="DS110" s="955"/>
      <c r="DT110" s="955"/>
      <c r="DU110" s="955"/>
      <c r="DV110" s="956" t="s">
        <v>401</v>
      </c>
      <c r="DW110" s="956"/>
      <c r="DX110" s="956"/>
      <c r="DY110" s="956"/>
      <c r="DZ110" s="957"/>
    </row>
    <row r="111" spans="1:131" s="102" customFormat="1" ht="26.25" customHeight="1">
      <c r="A111" s="958" t="s">
        <v>402</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360</v>
      </c>
      <c r="AB111" s="962"/>
      <c r="AC111" s="962"/>
      <c r="AD111" s="962"/>
      <c r="AE111" s="963"/>
      <c r="AF111" s="964" t="s">
        <v>360</v>
      </c>
      <c r="AG111" s="962"/>
      <c r="AH111" s="962"/>
      <c r="AI111" s="962"/>
      <c r="AJ111" s="963"/>
      <c r="AK111" s="964" t="s">
        <v>360</v>
      </c>
      <c r="AL111" s="962"/>
      <c r="AM111" s="962"/>
      <c r="AN111" s="962"/>
      <c r="AO111" s="963"/>
      <c r="AP111" s="965" t="s">
        <v>360</v>
      </c>
      <c r="AQ111" s="966"/>
      <c r="AR111" s="966"/>
      <c r="AS111" s="966"/>
      <c r="AT111" s="967"/>
      <c r="AU111" s="928"/>
      <c r="AV111" s="929"/>
      <c r="AW111" s="929"/>
      <c r="AX111" s="929"/>
      <c r="AY111" s="929"/>
      <c r="AZ111" s="977" t="s">
        <v>403</v>
      </c>
      <c r="BA111" s="978"/>
      <c r="BB111" s="978"/>
      <c r="BC111" s="978"/>
      <c r="BD111" s="978"/>
      <c r="BE111" s="978"/>
      <c r="BF111" s="978"/>
      <c r="BG111" s="978"/>
      <c r="BH111" s="978"/>
      <c r="BI111" s="978"/>
      <c r="BJ111" s="978"/>
      <c r="BK111" s="978"/>
      <c r="BL111" s="978"/>
      <c r="BM111" s="978"/>
      <c r="BN111" s="978"/>
      <c r="BO111" s="978"/>
      <c r="BP111" s="979"/>
      <c r="BQ111" s="947" t="s">
        <v>70</v>
      </c>
      <c r="BR111" s="948"/>
      <c r="BS111" s="948"/>
      <c r="BT111" s="948"/>
      <c r="BU111" s="948"/>
      <c r="BV111" s="948" t="s">
        <v>70</v>
      </c>
      <c r="BW111" s="948"/>
      <c r="BX111" s="948"/>
      <c r="BY111" s="948"/>
      <c r="BZ111" s="948"/>
      <c r="CA111" s="948" t="s">
        <v>70</v>
      </c>
      <c r="CB111" s="948"/>
      <c r="CC111" s="948"/>
      <c r="CD111" s="948"/>
      <c r="CE111" s="948"/>
      <c r="CF111" s="942" t="s">
        <v>70</v>
      </c>
      <c r="CG111" s="943"/>
      <c r="CH111" s="943"/>
      <c r="CI111" s="943"/>
      <c r="CJ111" s="943"/>
      <c r="CK111" s="973"/>
      <c r="CL111" s="974"/>
      <c r="CM111" s="944" t="s">
        <v>404</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70</v>
      </c>
      <c r="DH111" s="948"/>
      <c r="DI111" s="948"/>
      <c r="DJ111" s="948"/>
      <c r="DK111" s="948"/>
      <c r="DL111" s="948" t="s">
        <v>70</v>
      </c>
      <c r="DM111" s="948"/>
      <c r="DN111" s="948"/>
      <c r="DO111" s="948"/>
      <c r="DP111" s="948"/>
      <c r="DQ111" s="948" t="s">
        <v>70</v>
      </c>
      <c r="DR111" s="948"/>
      <c r="DS111" s="948"/>
      <c r="DT111" s="948"/>
      <c r="DU111" s="948"/>
      <c r="DV111" s="949" t="s">
        <v>70</v>
      </c>
      <c r="DW111" s="949"/>
      <c r="DX111" s="949"/>
      <c r="DY111" s="949"/>
      <c r="DZ111" s="950"/>
    </row>
    <row r="112" spans="1:131" s="102" customFormat="1" ht="26.25" customHeight="1">
      <c r="A112" s="980" t="s">
        <v>405</v>
      </c>
      <c r="B112" s="981"/>
      <c r="C112" s="978" t="s">
        <v>406</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70</v>
      </c>
      <c r="AB112" s="987"/>
      <c r="AC112" s="987"/>
      <c r="AD112" s="987"/>
      <c r="AE112" s="988"/>
      <c r="AF112" s="989" t="s">
        <v>70</v>
      </c>
      <c r="AG112" s="987"/>
      <c r="AH112" s="987"/>
      <c r="AI112" s="987"/>
      <c r="AJ112" s="988"/>
      <c r="AK112" s="989" t="s">
        <v>70</v>
      </c>
      <c r="AL112" s="987"/>
      <c r="AM112" s="987"/>
      <c r="AN112" s="987"/>
      <c r="AO112" s="988"/>
      <c r="AP112" s="990" t="s">
        <v>70</v>
      </c>
      <c r="AQ112" s="991"/>
      <c r="AR112" s="991"/>
      <c r="AS112" s="991"/>
      <c r="AT112" s="992"/>
      <c r="AU112" s="928"/>
      <c r="AV112" s="929"/>
      <c r="AW112" s="929"/>
      <c r="AX112" s="929"/>
      <c r="AY112" s="929"/>
      <c r="AZ112" s="977" t="s">
        <v>407</v>
      </c>
      <c r="BA112" s="978"/>
      <c r="BB112" s="978"/>
      <c r="BC112" s="978"/>
      <c r="BD112" s="978"/>
      <c r="BE112" s="978"/>
      <c r="BF112" s="978"/>
      <c r="BG112" s="978"/>
      <c r="BH112" s="978"/>
      <c r="BI112" s="978"/>
      <c r="BJ112" s="978"/>
      <c r="BK112" s="978"/>
      <c r="BL112" s="978"/>
      <c r="BM112" s="978"/>
      <c r="BN112" s="978"/>
      <c r="BO112" s="978"/>
      <c r="BP112" s="979"/>
      <c r="BQ112" s="947">
        <v>11014084</v>
      </c>
      <c r="BR112" s="948"/>
      <c r="BS112" s="948"/>
      <c r="BT112" s="948"/>
      <c r="BU112" s="948"/>
      <c r="BV112" s="948">
        <v>10962883</v>
      </c>
      <c r="BW112" s="948"/>
      <c r="BX112" s="948"/>
      <c r="BY112" s="948"/>
      <c r="BZ112" s="948"/>
      <c r="CA112" s="948">
        <v>11169014</v>
      </c>
      <c r="CB112" s="948"/>
      <c r="CC112" s="948"/>
      <c r="CD112" s="948"/>
      <c r="CE112" s="948"/>
      <c r="CF112" s="942">
        <v>155.30000000000001</v>
      </c>
      <c r="CG112" s="943"/>
      <c r="CH112" s="943"/>
      <c r="CI112" s="943"/>
      <c r="CJ112" s="943"/>
      <c r="CK112" s="973"/>
      <c r="CL112" s="974"/>
      <c r="CM112" s="944" t="s">
        <v>408</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70</v>
      </c>
      <c r="DH112" s="948"/>
      <c r="DI112" s="948"/>
      <c r="DJ112" s="948"/>
      <c r="DK112" s="948"/>
      <c r="DL112" s="948" t="s">
        <v>70</v>
      </c>
      <c r="DM112" s="948"/>
      <c r="DN112" s="948"/>
      <c r="DO112" s="948"/>
      <c r="DP112" s="948"/>
      <c r="DQ112" s="948" t="s">
        <v>70</v>
      </c>
      <c r="DR112" s="948"/>
      <c r="DS112" s="948"/>
      <c r="DT112" s="948"/>
      <c r="DU112" s="948"/>
      <c r="DV112" s="949" t="s">
        <v>70</v>
      </c>
      <c r="DW112" s="949"/>
      <c r="DX112" s="949"/>
      <c r="DY112" s="949"/>
      <c r="DZ112" s="950"/>
    </row>
    <row r="113" spans="1:130" s="102" customFormat="1" ht="26.25" customHeight="1">
      <c r="A113" s="982"/>
      <c r="B113" s="983"/>
      <c r="C113" s="978" t="s">
        <v>409</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880357</v>
      </c>
      <c r="AB113" s="962"/>
      <c r="AC113" s="962"/>
      <c r="AD113" s="962"/>
      <c r="AE113" s="963"/>
      <c r="AF113" s="964">
        <v>877968</v>
      </c>
      <c r="AG113" s="962"/>
      <c r="AH113" s="962"/>
      <c r="AI113" s="962"/>
      <c r="AJ113" s="963"/>
      <c r="AK113" s="964">
        <v>958074</v>
      </c>
      <c r="AL113" s="962"/>
      <c r="AM113" s="962"/>
      <c r="AN113" s="962"/>
      <c r="AO113" s="963"/>
      <c r="AP113" s="965">
        <v>13.3</v>
      </c>
      <c r="AQ113" s="966"/>
      <c r="AR113" s="966"/>
      <c r="AS113" s="966"/>
      <c r="AT113" s="967"/>
      <c r="AU113" s="928"/>
      <c r="AV113" s="929"/>
      <c r="AW113" s="929"/>
      <c r="AX113" s="929"/>
      <c r="AY113" s="929"/>
      <c r="AZ113" s="977" t="s">
        <v>410</v>
      </c>
      <c r="BA113" s="978"/>
      <c r="BB113" s="978"/>
      <c r="BC113" s="978"/>
      <c r="BD113" s="978"/>
      <c r="BE113" s="978"/>
      <c r="BF113" s="978"/>
      <c r="BG113" s="978"/>
      <c r="BH113" s="978"/>
      <c r="BI113" s="978"/>
      <c r="BJ113" s="978"/>
      <c r="BK113" s="978"/>
      <c r="BL113" s="978"/>
      <c r="BM113" s="978"/>
      <c r="BN113" s="978"/>
      <c r="BO113" s="978"/>
      <c r="BP113" s="979"/>
      <c r="BQ113" s="947">
        <v>280920</v>
      </c>
      <c r="BR113" s="948"/>
      <c r="BS113" s="948"/>
      <c r="BT113" s="948"/>
      <c r="BU113" s="948"/>
      <c r="BV113" s="948">
        <v>229984</v>
      </c>
      <c r="BW113" s="948"/>
      <c r="BX113" s="948"/>
      <c r="BY113" s="948"/>
      <c r="BZ113" s="948"/>
      <c r="CA113" s="948">
        <v>201586</v>
      </c>
      <c r="CB113" s="948"/>
      <c r="CC113" s="948"/>
      <c r="CD113" s="948"/>
      <c r="CE113" s="948"/>
      <c r="CF113" s="942">
        <v>2.8</v>
      </c>
      <c r="CG113" s="943"/>
      <c r="CH113" s="943"/>
      <c r="CI113" s="943"/>
      <c r="CJ113" s="943"/>
      <c r="CK113" s="973"/>
      <c r="CL113" s="974"/>
      <c r="CM113" s="944" t="s">
        <v>411</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70</v>
      </c>
      <c r="DH113" s="987"/>
      <c r="DI113" s="987"/>
      <c r="DJ113" s="987"/>
      <c r="DK113" s="988"/>
      <c r="DL113" s="989" t="s">
        <v>70</v>
      </c>
      <c r="DM113" s="987"/>
      <c r="DN113" s="987"/>
      <c r="DO113" s="987"/>
      <c r="DP113" s="988"/>
      <c r="DQ113" s="989" t="s">
        <v>70</v>
      </c>
      <c r="DR113" s="987"/>
      <c r="DS113" s="987"/>
      <c r="DT113" s="987"/>
      <c r="DU113" s="988"/>
      <c r="DV113" s="990" t="s">
        <v>70</v>
      </c>
      <c r="DW113" s="991"/>
      <c r="DX113" s="991"/>
      <c r="DY113" s="991"/>
      <c r="DZ113" s="992"/>
    </row>
    <row r="114" spans="1:130" s="102" customFormat="1" ht="26.25" customHeight="1">
      <c r="A114" s="982"/>
      <c r="B114" s="983"/>
      <c r="C114" s="978" t="s">
        <v>412</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36012</v>
      </c>
      <c r="AB114" s="987"/>
      <c r="AC114" s="987"/>
      <c r="AD114" s="987"/>
      <c r="AE114" s="988"/>
      <c r="AF114" s="989">
        <v>45511</v>
      </c>
      <c r="AG114" s="987"/>
      <c r="AH114" s="987"/>
      <c r="AI114" s="987"/>
      <c r="AJ114" s="988"/>
      <c r="AK114" s="989">
        <v>37447</v>
      </c>
      <c r="AL114" s="987"/>
      <c r="AM114" s="987"/>
      <c r="AN114" s="987"/>
      <c r="AO114" s="988"/>
      <c r="AP114" s="990">
        <v>0.5</v>
      </c>
      <c r="AQ114" s="991"/>
      <c r="AR114" s="991"/>
      <c r="AS114" s="991"/>
      <c r="AT114" s="992"/>
      <c r="AU114" s="928"/>
      <c r="AV114" s="929"/>
      <c r="AW114" s="929"/>
      <c r="AX114" s="929"/>
      <c r="AY114" s="929"/>
      <c r="AZ114" s="977" t="s">
        <v>413</v>
      </c>
      <c r="BA114" s="978"/>
      <c r="BB114" s="978"/>
      <c r="BC114" s="978"/>
      <c r="BD114" s="978"/>
      <c r="BE114" s="978"/>
      <c r="BF114" s="978"/>
      <c r="BG114" s="978"/>
      <c r="BH114" s="978"/>
      <c r="BI114" s="978"/>
      <c r="BJ114" s="978"/>
      <c r="BK114" s="978"/>
      <c r="BL114" s="978"/>
      <c r="BM114" s="978"/>
      <c r="BN114" s="978"/>
      <c r="BO114" s="978"/>
      <c r="BP114" s="979"/>
      <c r="BQ114" s="947">
        <v>1881632</v>
      </c>
      <c r="BR114" s="948"/>
      <c r="BS114" s="948"/>
      <c r="BT114" s="948"/>
      <c r="BU114" s="948"/>
      <c r="BV114" s="948">
        <v>1776971</v>
      </c>
      <c r="BW114" s="948"/>
      <c r="BX114" s="948"/>
      <c r="BY114" s="948"/>
      <c r="BZ114" s="948"/>
      <c r="CA114" s="948">
        <v>1652444</v>
      </c>
      <c r="CB114" s="948"/>
      <c r="CC114" s="948"/>
      <c r="CD114" s="948"/>
      <c r="CE114" s="948"/>
      <c r="CF114" s="942">
        <v>23</v>
      </c>
      <c r="CG114" s="943"/>
      <c r="CH114" s="943"/>
      <c r="CI114" s="943"/>
      <c r="CJ114" s="943"/>
      <c r="CK114" s="973"/>
      <c r="CL114" s="974"/>
      <c r="CM114" s="944" t="s">
        <v>414</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70</v>
      </c>
      <c r="DH114" s="987"/>
      <c r="DI114" s="987"/>
      <c r="DJ114" s="987"/>
      <c r="DK114" s="988"/>
      <c r="DL114" s="989" t="s">
        <v>70</v>
      </c>
      <c r="DM114" s="987"/>
      <c r="DN114" s="987"/>
      <c r="DO114" s="987"/>
      <c r="DP114" s="988"/>
      <c r="DQ114" s="989" t="s">
        <v>70</v>
      </c>
      <c r="DR114" s="987"/>
      <c r="DS114" s="987"/>
      <c r="DT114" s="987"/>
      <c r="DU114" s="988"/>
      <c r="DV114" s="990" t="s">
        <v>70</v>
      </c>
      <c r="DW114" s="991"/>
      <c r="DX114" s="991"/>
      <c r="DY114" s="991"/>
      <c r="DZ114" s="992"/>
    </row>
    <row r="115" spans="1:130" s="102" customFormat="1" ht="26.25" customHeight="1">
      <c r="A115" s="982"/>
      <c r="B115" s="983"/>
      <c r="C115" s="978" t="s">
        <v>415</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623</v>
      </c>
      <c r="AB115" s="962"/>
      <c r="AC115" s="962"/>
      <c r="AD115" s="962"/>
      <c r="AE115" s="963"/>
      <c r="AF115" s="964">
        <v>655</v>
      </c>
      <c r="AG115" s="962"/>
      <c r="AH115" s="962"/>
      <c r="AI115" s="962"/>
      <c r="AJ115" s="963"/>
      <c r="AK115" s="964">
        <v>522</v>
      </c>
      <c r="AL115" s="962"/>
      <c r="AM115" s="962"/>
      <c r="AN115" s="962"/>
      <c r="AO115" s="963"/>
      <c r="AP115" s="965">
        <v>0</v>
      </c>
      <c r="AQ115" s="966"/>
      <c r="AR115" s="966"/>
      <c r="AS115" s="966"/>
      <c r="AT115" s="967"/>
      <c r="AU115" s="928"/>
      <c r="AV115" s="929"/>
      <c r="AW115" s="929"/>
      <c r="AX115" s="929"/>
      <c r="AY115" s="929"/>
      <c r="AZ115" s="977" t="s">
        <v>416</v>
      </c>
      <c r="BA115" s="978"/>
      <c r="BB115" s="978"/>
      <c r="BC115" s="978"/>
      <c r="BD115" s="978"/>
      <c r="BE115" s="978"/>
      <c r="BF115" s="978"/>
      <c r="BG115" s="978"/>
      <c r="BH115" s="978"/>
      <c r="BI115" s="978"/>
      <c r="BJ115" s="978"/>
      <c r="BK115" s="978"/>
      <c r="BL115" s="978"/>
      <c r="BM115" s="978"/>
      <c r="BN115" s="978"/>
      <c r="BO115" s="978"/>
      <c r="BP115" s="979"/>
      <c r="BQ115" s="947" t="s">
        <v>70</v>
      </c>
      <c r="BR115" s="948"/>
      <c r="BS115" s="948"/>
      <c r="BT115" s="948"/>
      <c r="BU115" s="948"/>
      <c r="BV115" s="948" t="s">
        <v>70</v>
      </c>
      <c r="BW115" s="948"/>
      <c r="BX115" s="948"/>
      <c r="BY115" s="948"/>
      <c r="BZ115" s="948"/>
      <c r="CA115" s="948" t="s">
        <v>70</v>
      </c>
      <c r="CB115" s="948"/>
      <c r="CC115" s="948"/>
      <c r="CD115" s="948"/>
      <c r="CE115" s="948"/>
      <c r="CF115" s="942" t="s">
        <v>70</v>
      </c>
      <c r="CG115" s="943"/>
      <c r="CH115" s="943"/>
      <c r="CI115" s="943"/>
      <c r="CJ115" s="943"/>
      <c r="CK115" s="973"/>
      <c r="CL115" s="974"/>
      <c r="CM115" s="977" t="s">
        <v>417</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t="s">
        <v>70</v>
      </c>
      <c r="DH115" s="987"/>
      <c r="DI115" s="987"/>
      <c r="DJ115" s="987"/>
      <c r="DK115" s="988"/>
      <c r="DL115" s="989" t="s">
        <v>70</v>
      </c>
      <c r="DM115" s="987"/>
      <c r="DN115" s="987"/>
      <c r="DO115" s="987"/>
      <c r="DP115" s="988"/>
      <c r="DQ115" s="989" t="s">
        <v>70</v>
      </c>
      <c r="DR115" s="987"/>
      <c r="DS115" s="987"/>
      <c r="DT115" s="987"/>
      <c r="DU115" s="988"/>
      <c r="DV115" s="990" t="s">
        <v>70</v>
      </c>
      <c r="DW115" s="991"/>
      <c r="DX115" s="991"/>
      <c r="DY115" s="991"/>
      <c r="DZ115" s="992"/>
    </row>
    <row r="116" spans="1:130" s="102" customFormat="1" ht="26.25" customHeight="1">
      <c r="A116" s="984"/>
      <c r="B116" s="985"/>
      <c r="C116" s="993" t="s">
        <v>418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41</v>
      </c>
      <c r="AB116" s="987"/>
      <c r="AC116" s="987"/>
      <c r="AD116" s="987"/>
      <c r="AE116" s="988"/>
      <c r="AF116" s="989" t="s">
        <v>70</v>
      </c>
      <c r="AG116" s="987"/>
      <c r="AH116" s="987"/>
      <c r="AI116" s="987"/>
      <c r="AJ116" s="988"/>
      <c r="AK116" s="989" t="s">
        <v>70</v>
      </c>
      <c r="AL116" s="987"/>
      <c r="AM116" s="987"/>
      <c r="AN116" s="987"/>
      <c r="AO116" s="988"/>
      <c r="AP116" s="990" t="s">
        <v>70</v>
      </c>
      <c r="AQ116" s="991"/>
      <c r="AR116" s="991"/>
      <c r="AS116" s="991"/>
      <c r="AT116" s="992"/>
      <c r="AU116" s="928"/>
      <c r="AV116" s="929"/>
      <c r="AW116" s="929"/>
      <c r="AX116" s="929"/>
      <c r="AY116" s="929"/>
      <c r="AZ116" s="995" t="s">
        <v>419</v>
      </c>
      <c r="BA116" s="996"/>
      <c r="BB116" s="996"/>
      <c r="BC116" s="996"/>
      <c r="BD116" s="996"/>
      <c r="BE116" s="996"/>
      <c r="BF116" s="996"/>
      <c r="BG116" s="996"/>
      <c r="BH116" s="996"/>
      <c r="BI116" s="996"/>
      <c r="BJ116" s="996"/>
      <c r="BK116" s="996"/>
      <c r="BL116" s="996"/>
      <c r="BM116" s="996"/>
      <c r="BN116" s="996"/>
      <c r="BO116" s="996"/>
      <c r="BP116" s="997"/>
      <c r="BQ116" s="947" t="s">
        <v>70</v>
      </c>
      <c r="BR116" s="948"/>
      <c r="BS116" s="948"/>
      <c r="BT116" s="948"/>
      <c r="BU116" s="948"/>
      <c r="BV116" s="948" t="s">
        <v>70</v>
      </c>
      <c r="BW116" s="948"/>
      <c r="BX116" s="948"/>
      <c r="BY116" s="948"/>
      <c r="BZ116" s="948"/>
      <c r="CA116" s="948" t="s">
        <v>70</v>
      </c>
      <c r="CB116" s="948"/>
      <c r="CC116" s="948"/>
      <c r="CD116" s="948"/>
      <c r="CE116" s="948"/>
      <c r="CF116" s="942" t="s">
        <v>70</v>
      </c>
      <c r="CG116" s="943"/>
      <c r="CH116" s="943"/>
      <c r="CI116" s="943"/>
      <c r="CJ116" s="943"/>
      <c r="CK116" s="973"/>
      <c r="CL116" s="974"/>
      <c r="CM116" s="944" t="s">
        <v>420</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70</v>
      </c>
      <c r="DH116" s="987"/>
      <c r="DI116" s="987"/>
      <c r="DJ116" s="987"/>
      <c r="DK116" s="988"/>
      <c r="DL116" s="989" t="s">
        <v>70</v>
      </c>
      <c r="DM116" s="987"/>
      <c r="DN116" s="987"/>
      <c r="DO116" s="987"/>
      <c r="DP116" s="988"/>
      <c r="DQ116" s="989" t="s">
        <v>70</v>
      </c>
      <c r="DR116" s="987"/>
      <c r="DS116" s="987"/>
      <c r="DT116" s="987"/>
      <c r="DU116" s="988"/>
      <c r="DV116" s="990" t="s">
        <v>70</v>
      </c>
      <c r="DW116" s="991"/>
      <c r="DX116" s="991"/>
      <c r="DY116" s="991"/>
      <c r="DZ116" s="992"/>
    </row>
    <row r="117" spans="1:130" s="102" customFormat="1" ht="26.25" customHeight="1">
      <c r="A117" s="932" t="s">
        <v>127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421</v>
      </c>
      <c r="Z117" s="914"/>
      <c r="AA117" s="1004">
        <v>3048119</v>
      </c>
      <c r="AB117" s="1005"/>
      <c r="AC117" s="1005"/>
      <c r="AD117" s="1005"/>
      <c r="AE117" s="1006"/>
      <c r="AF117" s="1007">
        <v>2944398</v>
      </c>
      <c r="AG117" s="1005"/>
      <c r="AH117" s="1005"/>
      <c r="AI117" s="1005"/>
      <c r="AJ117" s="1006"/>
      <c r="AK117" s="1007">
        <v>2973482</v>
      </c>
      <c r="AL117" s="1005"/>
      <c r="AM117" s="1005"/>
      <c r="AN117" s="1005"/>
      <c r="AO117" s="1006"/>
      <c r="AP117" s="1008"/>
      <c r="AQ117" s="1009"/>
      <c r="AR117" s="1009"/>
      <c r="AS117" s="1009"/>
      <c r="AT117" s="1010"/>
      <c r="AU117" s="928"/>
      <c r="AV117" s="929"/>
      <c r="AW117" s="929"/>
      <c r="AX117" s="929"/>
      <c r="AY117" s="929"/>
      <c r="AZ117" s="995" t="s">
        <v>422</v>
      </c>
      <c r="BA117" s="996"/>
      <c r="BB117" s="996"/>
      <c r="BC117" s="996"/>
      <c r="BD117" s="996"/>
      <c r="BE117" s="996"/>
      <c r="BF117" s="996"/>
      <c r="BG117" s="996"/>
      <c r="BH117" s="996"/>
      <c r="BI117" s="996"/>
      <c r="BJ117" s="996"/>
      <c r="BK117" s="996"/>
      <c r="BL117" s="996"/>
      <c r="BM117" s="996"/>
      <c r="BN117" s="996"/>
      <c r="BO117" s="996"/>
      <c r="BP117" s="997"/>
      <c r="BQ117" s="947" t="s">
        <v>423</v>
      </c>
      <c r="BR117" s="948"/>
      <c r="BS117" s="948"/>
      <c r="BT117" s="948"/>
      <c r="BU117" s="948"/>
      <c r="BV117" s="948" t="s">
        <v>423</v>
      </c>
      <c r="BW117" s="948"/>
      <c r="BX117" s="948"/>
      <c r="BY117" s="948"/>
      <c r="BZ117" s="948"/>
      <c r="CA117" s="948" t="s">
        <v>423</v>
      </c>
      <c r="CB117" s="948"/>
      <c r="CC117" s="948"/>
      <c r="CD117" s="948"/>
      <c r="CE117" s="948"/>
      <c r="CF117" s="942" t="s">
        <v>423</v>
      </c>
      <c r="CG117" s="943"/>
      <c r="CH117" s="943"/>
      <c r="CI117" s="943"/>
      <c r="CJ117" s="943"/>
      <c r="CK117" s="973"/>
      <c r="CL117" s="974"/>
      <c r="CM117" s="944" t="s">
        <v>424</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423</v>
      </c>
      <c r="DH117" s="987"/>
      <c r="DI117" s="987"/>
      <c r="DJ117" s="987"/>
      <c r="DK117" s="988"/>
      <c r="DL117" s="989" t="s">
        <v>423</v>
      </c>
      <c r="DM117" s="987"/>
      <c r="DN117" s="987"/>
      <c r="DO117" s="987"/>
      <c r="DP117" s="988"/>
      <c r="DQ117" s="989" t="s">
        <v>423</v>
      </c>
      <c r="DR117" s="987"/>
      <c r="DS117" s="987"/>
      <c r="DT117" s="987"/>
      <c r="DU117" s="988"/>
      <c r="DV117" s="990" t="s">
        <v>423</v>
      </c>
      <c r="DW117" s="991"/>
      <c r="DX117" s="991"/>
      <c r="DY117" s="991"/>
      <c r="DZ117" s="992"/>
    </row>
    <row r="118" spans="1:130" s="102" customFormat="1" ht="26.25" customHeight="1">
      <c r="A118" s="932" t="s">
        <v>395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393</v>
      </c>
      <c r="AB118" s="913"/>
      <c r="AC118" s="913"/>
      <c r="AD118" s="913"/>
      <c r="AE118" s="914"/>
      <c r="AF118" s="912" t="s">
        <v>244</v>
      </c>
      <c r="AG118" s="913"/>
      <c r="AH118" s="913"/>
      <c r="AI118" s="913"/>
      <c r="AJ118" s="914"/>
      <c r="AK118" s="912" t="s">
        <v>243</v>
      </c>
      <c r="AL118" s="913"/>
      <c r="AM118" s="913"/>
      <c r="AN118" s="913"/>
      <c r="AO118" s="914"/>
      <c r="AP118" s="999" t="s">
        <v>394</v>
      </c>
      <c r="AQ118" s="1000"/>
      <c r="AR118" s="1000"/>
      <c r="AS118" s="1000"/>
      <c r="AT118" s="1001"/>
      <c r="AU118" s="928"/>
      <c r="AV118" s="929"/>
      <c r="AW118" s="929"/>
      <c r="AX118" s="929"/>
      <c r="AY118" s="929"/>
      <c r="AZ118" s="1002" t="s">
        <v>425</v>
      </c>
      <c r="BA118" s="993"/>
      <c r="BB118" s="993"/>
      <c r="BC118" s="993"/>
      <c r="BD118" s="993"/>
      <c r="BE118" s="993"/>
      <c r="BF118" s="993"/>
      <c r="BG118" s="993"/>
      <c r="BH118" s="993"/>
      <c r="BI118" s="993"/>
      <c r="BJ118" s="993"/>
      <c r="BK118" s="993"/>
      <c r="BL118" s="993"/>
      <c r="BM118" s="993"/>
      <c r="BN118" s="993"/>
      <c r="BO118" s="993"/>
      <c r="BP118" s="994"/>
      <c r="BQ118" s="1025" t="s">
        <v>333</v>
      </c>
      <c r="BR118" s="1026"/>
      <c r="BS118" s="1026"/>
      <c r="BT118" s="1026"/>
      <c r="BU118" s="1026"/>
      <c r="BV118" s="1026" t="s">
        <v>333</v>
      </c>
      <c r="BW118" s="1026"/>
      <c r="BX118" s="1026"/>
      <c r="BY118" s="1026"/>
      <c r="BZ118" s="1026"/>
      <c r="CA118" s="1026" t="s">
        <v>333</v>
      </c>
      <c r="CB118" s="1026"/>
      <c r="CC118" s="1026"/>
      <c r="CD118" s="1026"/>
      <c r="CE118" s="1026"/>
      <c r="CF118" s="942" t="s">
        <v>333</v>
      </c>
      <c r="CG118" s="943"/>
      <c r="CH118" s="943"/>
      <c r="CI118" s="943"/>
      <c r="CJ118" s="943"/>
      <c r="CK118" s="973"/>
      <c r="CL118" s="974"/>
      <c r="CM118" s="944" t="s">
        <v>426</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333</v>
      </c>
      <c r="DH118" s="987"/>
      <c r="DI118" s="987"/>
      <c r="DJ118" s="987"/>
      <c r="DK118" s="988"/>
      <c r="DL118" s="989" t="s">
        <v>333</v>
      </c>
      <c r="DM118" s="987"/>
      <c r="DN118" s="987"/>
      <c r="DO118" s="987"/>
      <c r="DP118" s="988"/>
      <c r="DQ118" s="989" t="s">
        <v>333</v>
      </c>
      <c r="DR118" s="987"/>
      <c r="DS118" s="987"/>
      <c r="DT118" s="987"/>
      <c r="DU118" s="988"/>
      <c r="DV118" s="990" t="s">
        <v>333</v>
      </c>
      <c r="DW118" s="991"/>
      <c r="DX118" s="991"/>
      <c r="DY118" s="991"/>
      <c r="DZ118" s="992"/>
    </row>
    <row r="119" spans="1:130" s="102" customFormat="1" ht="26.25" customHeight="1">
      <c r="A119" s="1092" t="s">
        <v>399</v>
      </c>
      <c r="B119" s="972"/>
      <c r="C119" s="951" t="s">
        <v>400</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333</v>
      </c>
      <c r="AB119" s="920"/>
      <c r="AC119" s="920"/>
      <c r="AD119" s="920"/>
      <c r="AE119" s="921"/>
      <c r="AF119" s="922" t="s">
        <v>333</v>
      </c>
      <c r="AG119" s="920"/>
      <c r="AH119" s="920"/>
      <c r="AI119" s="920"/>
      <c r="AJ119" s="921"/>
      <c r="AK119" s="922" t="s">
        <v>333</v>
      </c>
      <c r="AL119" s="920"/>
      <c r="AM119" s="920"/>
      <c r="AN119" s="920"/>
      <c r="AO119" s="921"/>
      <c r="AP119" s="923" t="s">
        <v>333</v>
      </c>
      <c r="AQ119" s="924"/>
      <c r="AR119" s="924"/>
      <c r="AS119" s="924"/>
      <c r="AT119" s="925"/>
      <c r="AU119" s="930"/>
      <c r="AV119" s="931"/>
      <c r="AW119" s="931"/>
      <c r="AX119" s="931"/>
      <c r="AY119" s="931"/>
      <c r="AZ119" s="133" t="s">
        <v>127</v>
      </c>
      <c r="BA119" s="133"/>
      <c r="BB119" s="133"/>
      <c r="BC119" s="133"/>
      <c r="BD119" s="133"/>
      <c r="BE119" s="133"/>
      <c r="BF119" s="133"/>
      <c r="BG119" s="133"/>
      <c r="BH119" s="133"/>
      <c r="BI119" s="133"/>
      <c r="BJ119" s="133"/>
      <c r="BK119" s="133"/>
      <c r="BL119" s="133"/>
      <c r="BM119" s="133"/>
      <c r="BN119" s="133"/>
      <c r="BO119" s="1003" t="s">
        <v>427</v>
      </c>
      <c r="BP119" s="1034"/>
      <c r="BQ119" s="1025">
        <v>31396428</v>
      </c>
      <c r="BR119" s="1026"/>
      <c r="BS119" s="1026"/>
      <c r="BT119" s="1026"/>
      <c r="BU119" s="1026"/>
      <c r="BV119" s="1026">
        <v>30224048</v>
      </c>
      <c r="BW119" s="1026"/>
      <c r="BX119" s="1026"/>
      <c r="BY119" s="1026"/>
      <c r="BZ119" s="1026"/>
      <c r="CA119" s="1026">
        <v>29646632</v>
      </c>
      <c r="CB119" s="1026"/>
      <c r="CC119" s="1026"/>
      <c r="CD119" s="1026"/>
      <c r="CE119" s="1026"/>
      <c r="CF119" s="1027"/>
      <c r="CG119" s="1028"/>
      <c r="CH119" s="1028"/>
      <c r="CI119" s="1028"/>
      <c r="CJ119" s="1029"/>
      <c r="CK119" s="975"/>
      <c r="CL119" s="976"/>
      <c r="CM119" s="1030" t="s">
        <v>428</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t="s">
        <v>70</v>
      </c>
      <c r="DH119" s="1012"/>
      <c r="DI119" s="1012"/>
      <c r="DJ119" s="1012"/>
      <c r="DK119" s="1013"/>
      <c r="DL119" s="1011" t="s">
        <v>70</v>
      </c>
      <c r="DM119" s="1012"/>
      <c r="DN119" s="1012"/>
      <c r="DO119" s="1012"/>
      <c r="DP119" s="1013"/>
      <c r="DQ119" s="1011" t="s">
        <v>70</v>
      </c>
      <c r="DR119" s="1012"/>
      <c r="DS119" s="1012"/>
      <c r="DT119" s="1012"/>
      <c r="DU119" s="1013"/>
      <c r="DV119" s="1014" t="s">
        <v>70</v>
      </c>
      <c r="DW119" s="1015"/>
      <c r="DX119" s="1015"/>
      <c r="DY119" s="1015"/>
      <c r="DZ119" s="1016"/>
    </row>
    <row r="120" spans="1:130" s="102" customFormat="1" ht="26.25" customHeight="1">
      <c r="A120" s="1093"/>
      <c r="B120" s="974"/>
      <c r="C120" s="944" t="s">
        <v>404</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70</v>
      </c>
      <c r="AB120" s="987"/>
      <c r="AC120" s="987"/>
      <c r="AD120" s="987"/>
      <c r="AE120" s="988"/>
      <c r="AF120" s="989" t="s">
        <v>70</v>
      </c>
      <c r="AG120" s="987"/>
      <c r="AH120" s="987"/>
      <c r="AI120" s="987"/>
      <c r="AJ120" s="988"/>
      <c r="AK120" s="989" t="s">
        <v>70</v>
      </c>
      <c r="AL120" s="987"/>
      <c r="AM120" s="987"/>
      <c r="AN120" s="987"/>
      <c r="AO120" s="988"/>
      <c r="AP120" s="990" t="s">
        <v>70</v>
      </c>
      <c r="AQ120" s="991"/>
      <c r="AR120" s="991"/>
      <c r="AS120" s="991"/>
      <c r="AT120" s="992"/>
      <c r="AU120" s="1017" t="s">
        <v>429</v>
      </c>
      <c r="AV120" s="1018"/>
      <c r="AW120" s="1018"/>
      <c r="AX120" s="1018"/>
      <c r="AY120" s="1019"/>
      <c r="AZ120" s="968" t="s">
        <v>430</v>
      </c>
      <c r="BA120" s="917"/>
      <c r="BB120" s="917"/>
      <c r="BC120" s="917"/>
      <c r="BD120" s="917"/>
      <c r="BE120" s="917"/>
      <c r="BF120" s="917"/>
      <c r="BG120" s="917"/>
      <c r="BH120" s="917"/>
      <c r="BI120" s="917"/>
      <c r="BJ120" s="917"/>
      <c r="BK120" s="917"/>
      <c r="BL120" s="917"/>
      <c r="BM120" s="917"/>
      <c r="BN120" s="917"/>
      <c r="BO120" s="917"/>
      <c r="BP120" s="918"/>
      <c r="BQ120" s="954">
        <v>6780616</v>
      </c>
      <c r="BR120" s="955"/>
      <c r="BS120" s="955"/>
      <c r="BT120" s="955"/>
      <c r="BU120" s="955"/>
      <c r="BV120" s="955">
        <v>7206755</v>
      </c>
      <c r="BW120" s="955"/>
      <c r="BX120" s="955"/>
      <c r="BY120" s="955"/>
      <c r="BZ120" s="955"/>
      <c r="CA120" s="955">
        <v>7397058</v>
      </c>
      <c r="CB120" s="955"/>
      <c r="CC120" s="955"/>
      <c r="CD120" s="955"/>
      <c r="CE120" s="955"/>
      <c r="CF120" s="969">
        <v>102.8</v>
      </c>
      <c r="CG120" s="970"/>
      <c r="CH120" s="970"/>
      <c r="CI120" s="970"/>
      <c r="CJ120" s="970"/>
      <c r="CK120" s="1035" t="s">
        <v>431</v>
      </c>
      <c r="CL120" s="1036"/>
      <c r="CM120" s="1036"/>
      <c r="CN120" s="1036"/>
      <c r="CO120" s="1037"/>
      <c r="CP120" s="1043" t="s">
        <v>351</v>
      </c>
      <c r="CQ120" s="1044"/>
      <c r="CR120" s="1044"/>
      <c r="CS120" s="1044"/>
      <c r="CT120" s="1044"/>
      <c r="CU120" s="1044"/>
      <c r="CV120" s="1044"/>
      <c r="CW120" s="1044"/>
      <c r="CX120" s="1044"/>
      <c r="CY120" s="1044"/>
      <c r="CZ120" s="1044"/>
      <c r="DA120" s="1044"/>
      <c r="DB120" s="1044"/>
      <c r="DC120" s="1044"/>
      <c r="DD120" s="1044"/>
      <c r="DE120" s="1044"/>
      <c r="DF120" s="1045"/>
      <c r="DG120" s="954" t="s">
        <v>70</v>
      </c>
      <c r="DH120" s="955"/>
      <c r="DI120" s="955"/>
      <c r="DJ120" s="955"/>
      <c r="DK120" s="955"/>
      <c r="DL120" s="955" t="s">
        <v>70</v>
      </c>
      <c r="DM120" s="955"/>
      <c r="DN120" s="955"/>
      <c r="DO120" s="955"/>
      <c r="DP120" s="955"/>
      <c r="DQ120" s="955">
        <v>4691615</v>
      </c>
      <c r="DR120" s="955"/>
      <c r="DS120" s="955"/>
      <c r="DT120" s="955"/>
      <c r="DU120" s="955"/>
      <c r="DV120" s="956">
        <v>65.2</v>
      </c>
      <c r="DW120" s="956"/>
      <c r="DX120" s="956"/>
      <c r="DY120" s="956"/>
      <c r="DZ120" s="957"/>
    </row>
    <row r="121" spans="1:130" s="102" customFormat="1" ht="26.25" customHeight="1">
      <c r="A121" s="1093"/>
      <c r="B121" s="974"/>
      <c r="C121" s="995" t="s">
        <v>432</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70</v>
      </c>
      <c r="AB121" s="987"/>
      <c r="AC121" s="987"/>
      <c r="AD121" s="987"/>
      <c r="AE121" s="988"/>
      <c r="AF121" s="989" t="s">
        <v>70</v>
      </c>
      <c r="AG121" s="987"/>
      <c r="AH121" s="987"/>
      <c r="AI121" s="987"/>
      <c r="AJ121" s="988"/>
      <c r="AK121" s="989" t="s">
        <v>70</v>
      </c>
      <c r="AL121" s="987"/>
      <c r="AM121" s="987"/>
      <c r="AN121" s="987"/>
      <c r="AO121" s="988"/>
      <c r="AP121" s="990" t="s">
        <v>70</v>
      </c>
      <c r="AQ121" s="991"/>
      <c r="AR121" s="991"/>
      <c r="AS121" s="991"/>
      <c r="AT121" s="992"/>
      <c r="AU121" s="1020"/>
      <c r="AV121" s="1021"/>
      <c r="AW121" s="1021"/>
      <c r="AX121" s="1021"/>
      <c r="AY121" s="1022"/>
      <c r="AZ121" s="977" t="s">
        <v>433</v>
      </c>
      <c r="BA121" s="978"/>
      <c r="BB121" s="978"/>
      <c r="BC121" s="978"/>
      <c r="BD121" s="978"/>
      <c r="BE121" s="978"/>
      <c r="BF121" s="978"/>
      <c r="BG121" s="978"/>
      <c r="BH121" s="978"/>
      <c r="BI121" s="978"/>
      <c r="BJ121" s="978"/>
      <c r="BK121" s="978"/>
      <c r="BL121" s="978"/>
      <c r="BM121" s="978"/>
      <c r="BN121" s="978"/>
      <c r="BO121" s="978"/>
      <c r="BP121" s="979"/>
      <c r="BQ121" s="947">
        <v>624157</v>
      </c>
      <c r="BR121" s="948"/>
      <c r="BS121" s="948"/>
      <c r="BT121" s="948"/>
      <c r="BU121" s="948"/>
      <c r="BV121" s="948">
        <v>564237</v>
      </c>
      <c r="BW121" s="948"/>
      <c r="BX121" s="948"/>
      <c r="BY121" s="948"/>
      <c r="BZ121" s="948"/>
      <c r="CA121" s="948">
        <v>513754</v>
      </c>
      <c r="CB121" s="948"/>
      <c r="CC121" s="948"/>
      <c r="CD121" s="948"/>
      <c r="CE121" s="948"/>
      <c r="CF121" s="942">
        <v>7.1</v>
      </c>
      <c r="CG121" s="943"/>
      <c r="CH121" s="943"/>
      <c r="CI121" s="943"/>
      <c r="CJ121" s="943"/>
      <c r="CK121" s="1038"/>
      <c r="CL121" s="1039"/>
      <c r="CM121" s="1039"/>
      <c r="CN121" s="1039"/>
      <c r="CO121" s="1040"/>
      <c r="CP121" s="1048" t="s">
        <v>354</v>
      </c>
      <c r="CQ121" s="1049"/>
      <c r="CR121" s="1049"/>
      <c r="CS121" s="1049"/>
      <c r="CT121" s="1049"/>
      <c r="CU121" s="1049"/>
      <c r="CV121" s="1049"/>
      <c r="CW121" s="1049"/>
      <c r="CX121" s="1049"/>
      <c r="CY121" s="1049"/>
      <c r="CZ121" s="1049"/>
      <c r="DA121" s="1049"/>
      <c r="DB121" s="1049"/>
      <c r="DC121" s="1049"/>
      <c r="DD121" s="1049"/>
      <c r="DE121" s="1049"/>
      <c r="DF121" s="1050"/>
      <c r="DG121" s="947">
        <v>1935644</v>
      </c>
      <c r="DH121" s="948"/>
      <c r="DI121" s="948"/>
      <c r="DJ121" s="948"/>
      <c r="DK121" s="948"/>
      <c r="DL121" s="948">
        <v>2171909</v>
      </c>
      <c r="DM121" s="948"/>
      <c r="DN121" s="948"/>
      <c r="DO121" s="948"/>
      <c r="DP121" s="948"/>
      <c r="DQ121" s="948">
        <v>2560047</v>
      </c>
      <c r="DR121" s="948"/>
      <c r="DS121" s="948"/>
      <c r="DT121" s="948"/>
      <c r="DU121" s="948"/>
      <c r="DV121" s="949">
        <v>35.6</v>
      </c>
      <c r="DW121" s="949"/>
      <c r="DX121" s="949"/>
      <c r="DY121" s="949"/>
      <c r="DZ121" s="950"/>
    </row>
    <row r="122" spans="1:130" s="102" customFormat="1" ht="26.25" customHeight="1">
      <c r="A122" s="1093"/>
      <c r="B122" s="974"/>
      <c r="C122" s="944" t="s">
        <v>414</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70</v>
      </c>
      <c r="AB122" s="987"/>
      <c r="AC122" s="987"/>
      <c r="AD122" s="987"/>
      <c r="AE122" s="988"/>
      <c r="AF122" s="989" t="s">
        <v>70</v>
      </c>
      <c r="AG122" s="987"/>
      <c r="AH122" s="987"/>
      <c r="AI122" s="987"/>
      <c r="AJ122" s="988"/>
      <c r="AK122" s="989" t="s">
        <v>70</v>
      </c>
      <c r="AL122" s="987"/>
      <c r="AM122" s="987"/>
      <c r="AN122" s="987"/>
      <c r="AO122" s="988"/>
      <c r="AP122" s="990" t="s">
        <v>70</v>
      </c>
      <c r="AQ122" s="991"/>
      <c r="AR122" s="991"/>
      <c r="AS122" s="991"/>
      <c r="AT122" s="992"/>
      <c r="AU122" s="1020"/>
      <c r="AV122" s="1021"/>
      <c r="AW122" s="1021"/>
      <c r="AX122" s="1021"/>
      <c r="AY122" s="1022"/>
      <c r="AZ122" s="1002" t="s">
        <v>434</v>
      </c>
      <c r="BA122" s="993"/>
      <c r="BB122" s="993"/>
      <c r="BC122" s="993"/>
      <c r="BD122" s="993"/>
      <c r="BE122" s="993"/>
      <c r="BF122" s="993"/>
      <c r="BG122" s="993"/>
      <c r="BH122" s="993"/>
      <c r="BI122" s="993"/>
      <c r="BJ122" s="993"/>
      <c r="BK122" s="993"/>
      <c r="BL122" s="993"/>
      <c r="BM122" s="993"/>
      <c r="BN122" s="993"/>
      <c r="BO122" s="993"/>
      <c r="BP122" s="994"/>
      <c r="BQ122" s="1025">
        <v>19537088</v>
      </c>
      <c r="BR122" s="1026"/>
      <c r="BS122" s="1026"/>
      <c r="BT122" s="1026"/>
      <c r="BU122" s="1026"/>
      <c r="BV122" s="1026">
        <v>18911097</v>
      </c>
      <c r="BW122" s="1026"/>
      <c r="BX122" s="1026"/>
      <c r="BY122" s="1026"/>
      <c r="BZ122" s="1026"/>
      <c r="CA122" s="1026">
        <v>18441835</v>
      </c>
      <c r="CB122" s="1026"/>
      <c r="CC122" s="1026"/>
      <c r="CD122" s="1026"/>
      <c r="CE122" s="1026"/>
      <c r="CF122" s="1046">
        <v>256.39999999999998</v>
      </c>
      <c r="CG122" s="1047"/>
      <c r="CH122" s="1047"/>
      <c r="CI122" s="1047"/>
      <c r="CJ122" s="1047"/>
      <c r="CK122" s="1038"/>
      <c r="CL122" s="1039"/>
      <c r="CM122" s="1039"/>
      <c r="CN122" s="1039"/>
      <c r="CO122" s="1040"/>
      <c r="CP122" s="1048" t="s">
        <v>435</v>
      </c>
      <c r="CQ122" s="1049"/>
      <c r="CR122" s="1049"/>
      <c r="CS122" s="1049"/>
      <c r="CT122" s="1049"/>
      <c r="CU122" s="1049"/>
      <c r="CV122" s="1049"/>
      <c r="CW122" s="1049"/>
      <c r="CX122" s="1049"/>
      <c r="CY122" s="1049"/>
      <c r="CZ122" s="1049"/>
      <c r="DA122" s="1049"/>
      <c r="DB122" s="1049"/>
      <c r="DC122" s="1049"/>
      <c r="DD122" s="1049"/>
      <c r="DE122" s="1049"/>
      <c r="DF122" s="1050"/>
      <c r="DG122" s="947" t="s">
        <v>360</v>
      </c>
      <c r="DH122" s="948"/>
      <c r="DI122" s="948"/>
      <c r="DJ122" s="948"/>
      <c r="DK122" s="948"/>
      <c r="DL122" s="948" t="s">
        <v>360</v>
      </c>
      <c r="DM122" s="948"/>
      <c r="DN122" s="948"/>
      <c r="DO122" s="948"/>
      <c r="DP122" s="948"/>
      <c r="DQ122" s="948">
        <v>1979651</v>
      </c>
      <c r="DR122" s="948"/>
      <c r="DS122" s="948"/>
      <c r="DT122" s="948"/>
      <c r="DU122" s="948"/>
      <c r="DV122" s="949">
        <v>27.5</v>
      </c>
      <c r="DW122" s="949"/>
      <c r="DX122" s="949"/>
      <c r="DY122" s="949"/>
      <c r="DZ122" s="950"/>
    </row>
    <row r="123" spans="1:130" s="102" customFormat="1" ht="26.25" customHeight="1">
      <c r="A123" s="1093"/>
      <c r="B123" s="974"/>
      <c r="C123" s="944" t="s">
        <v>420</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360</v>
      </c>
      <c r="AB123" s="987"/>
      <c r="AC123" s="987"/>
      <c r="AD123" s="987"/>
      <c r="AE123" s="988"/>
      <c r="AF123" s="989" t="s">
        <v>360</v>
      </c>
      <c r="AG123" s="987"/>
      <c r="AH123" s="987"/>
      <c r="AI123" s="987"/>
      <c r="AJ123" s="988"/>
      <c r="AK123" s="989" t="s">
        <v>360</v>
      </c>
      <c r="AL123" s="987"/>
      <c r="AM123" s="987"/>
      <c r="AN123" s="987"/>
      <c r="AO123" s="988"/>
      <c r="AP123" s="990" t="s">
        <v>360</v>
      </c>
      <c r="AQ123" s="991"/>
      <c r="AR123" s="991"/>
      <c r="AS123" s="991"/>
      <c r="AT123" s="992"/>
      <c r="AU123" s="1023"/>
      <c r="AV123" s="1024"/>
      <c r="AW123" s="1024"/>
      <c r="AX123" s="1024"/>
      <c r="AY123" s="1024"/>
      <c r="AZ123" s="133" t="s">
        <v>127</v>
      </c>
      <c r="BA123" s="133"/>
      <c r="BB123" s="133"/>
      <c r="BC123" s="133"/>
      <c r="BD123" s="133"/>
      <c r="BE123" s="133"/>
      <c r="BF123" s="133"/>
      <c r="BG123" s="133"/>
      <c r="BH123" s="133"/>
      <c r="BI123" s="133"/>
      <c r="BJ123" s="133"/>
      <c r="BK123" s="133"/>
      <c r="BL123" s="133"/>
      <c r="BM123" s="133"/>
      <c r="BN123" s="133"/>
      <c r="BO123" s="1003" t="s">
        <v>436</v>
      </c>
      <c r="BP123" s="1034"/>
      <c r="BQ123" s="1064">
        <v>26941861</v>
      </c>
      <c r="BR123" s="1065"/>
      <c r="BS123" s="1065"/>
      <c r="BT123" s="1065"/>
      <c r="BU123" s="1065"/>
      <c r="BV123" s="1065">
        <v>26682089</v>
      </c>
      <c r="BW123" s="1065"/>
      <c r="BX123" s="1065"/>
      <c r="BY123" s="1065"/>
      <c r="BZ123" s="1065"/>
      <c r="CA123" s="1065">
        <v>26352647</v>
      </c>
      <c r="CB123" s="1065"/>
      <c r="CC123" s="1065"/>
      <c r="CD123" s="1065"/>
      <c r="CE123" s="1065"/>
      <c r="CF123" s="1027"/>
      <c r="CG123" s="1028"/>
      <c r="CH123" s="1028"/>
      <c r="CI123" s="1028"/>
      <c r="CJ123" s="1029"/>
      <c r="CK123" s="1038"/>
      <c r="CL123" s="1039"/>
      <c r="CM123" s="1039"/>
      <c r="CN123" s="1039"/>
      <c r="CO123" s="1040"/>
      <c r="CP123" s="1048" t="s">
        <v>355</v>
      </c>
      <c r="CQ123" s="1049"/>
      <c r="CR123" s="1049"/>
      <c r="CS123" s="1049"/>
      <c r="CT123" s="1049"/>
      <c r="CU123" s="1049"/>
      <c r="CV123" s="1049"/>
      <c r="CW123" s="1049"/>
      <c r="CX123" s="1049"/>
      <c r="CY123" s="1049"/>
      <c r="CZ123" s="1049"/>
      <c r="DA123" s="1049"/>
      <c r="DB123" s="1049"/>
      <c r="DC123" s="1049"/>
      <c r="DD123" s="1049"/>
      <c r="DE123" s="1049"/>
      <c r="DF123" s="1050"/>
      <c r="DG123" s="986">
        <v>1872314</v>
      </c>
      <c r="DH123" s="987"/>
      <c r="DI123" s="987"/>
      <c r="DJ123" s="987"/>
      <c r="DK123" s="988"/>
      <c r="DL123" s="989">
        <v>1806372</v>
      </c>
      <c r="DM123" s="987"/>
      <c r="DN123" s="987"/>
      <c r="DO123" s="987"/>
      <c r="DP123" s="988"/>
      <c r="DQ123" s="989">
        <v>1728595</v>
      </c>
      <c r="DR123" s="987"/>
      <c r="DS123" s="987"/>
      <c r="DT123" s="987"/>
      <c r="DU123" s="988"/>
      <c r="DV123" s="990">
        <v>24</v>
      </c>
      <c r="DW123" s="991"/>
      <c r="DX123" s="991"/>
      <c r="DY123" s="991"/>
      <c r="DZ123" s="992"/>
    </row>
    <row r="124" spans="1:130" s="102" customFormat="1" ht="26.25" customHeight="1" thickBot="1">
      <c r="A124" s="1093"/>
      <c r="B124" s="974"/>
      <c r="C124" s="944" t="s">
        <v>424</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70</v>
      </c>
      <c r="AB124" s="987"/>
      <c r="AC124" s="987"/>
      <c r="AD124" s="987"/>
      <c r="AE124" s="988"/>
      <c r="AF124" s="989" t="s">
        <v>70</v>
      </c>
      <c r="AG124" s="987"/>
      <c r="AH124" s="987"/>
      <c r="AI124" s="987"/>
      <c r="AJ124" s="988"/>
      <c r="AK124" s="989" t="s">
        <v>70</v>
      </c>
      <c r="AL124" s="987"/>
      <c r="AM124" s="987"/>
      <c r="AN124" s="987"/>
      <c r="AO124" s="988"/>
      <c r="AP124" s="990" t="s">
        <v>70</v>
      </c>
      <c r="AQ124" s="991"/>
      <c r="AR124" s="991"/>
      <c r="AS124" s="991"/>
      <c r="AT124" s="992"/>
      <c r="AU124" s="1060" t="s">
        <v>437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59.1</v>
      </c>
      <c r="BR124" s="1056"/>
      <c r="BS124" s="1056"/>
      <c r="BT124" s="1056"/>
      <c r="BU124" s="1056"/>
      <c r="BV124" s="1056">
        <v>48.9</v>
      </c>
      <c r="BW124" s="1056"/>
      <c r="BX124" s="1056"/>
      <c r="BY124" s="1056"/>
      <c r="BZ124" s="1056"/>
      <c r="CA124" s="1056">
        <v>45.7</v>
      </c>
      <c r="CB124" s="1056"/>
      <c r="CC124" s="1056"/>
      <c r="CD124" s="1056"/>
      <c r="CE124" s="1056"/>
      <c r="CF124" s="1057"/>
      <c r="CG124" s="1058"/>
      <c r="CH124" s="1058"/>
      <c r="CI124" s="1058"/>
      <c r="CJ124" s="1059"/>
      <c r="CK124" s="1041"/>
      <c r="CL124" s="1041"/>
      <c r="CM124" s="1041"/>
      <c r="CN124" s="1041"/>
      <c r="CO124" s="1042"/>
      <c r="CP124" s="1048" t="s">
        <v>438</v>
      </c>
      <c r="CQ124" s="1049"/>
      <c r="CR124" s="1049"/>
      <c r="CS124" s="1049"/>
      <c r="CT124" s="1049"/>
      <c r="CU124" s="1049"/>
      <c r="CV124" s="1049"/>
      <c r="CW124" s="1049"/>
      <c r="CX124" s="1049"/>
      <c r="CY124" s="1049"/>
      <c r="CZ124" s="1049"/>
      <c r="DA124" s="1049"/>
      <c r="DB124" s="1049"/>
      <c r="DC124" s="1049"/>
      <c r="DD124" s="1049"/>
      <c r="DE124" s="1049"/>
      <c r="DF124" s="1050"/>
      <c r="DG124" s="1033">
        <v>7206126</v>
      </c>
      <c r="DH124" s="1012"/>
      <c r="DI124" s="1012"/>
      <c r="DJ124" s="1012"/>
      <c r="DK124" s="1013"/>
      <c r="DL124" s="1011">
        <v>6984602</v>
      </c>
      <c r="DM124" s="1012"/>
      <c r="DN124" s="1012"/>
      <c r="DO124" s="1012"/>
      <c r="DP124" s="1013"/>
      <c r="DQ124" s="1011">
        <v>209106</v>
      </c>
      <c r="DR124" s="1012"/>
      <c r="DS124" s="1012"/>
      <c r="DT124" s="1012"/>
      <c r="DU124" s="1013"/>
      <c r="DV124" s="1014">
        <v>2.9</v>
      </c>
      <c r="DW124" s="1015"/>
      <c r="DX124" s="1015"/>
      <c r="DY124" s="1015"/>
      <c r="DZ124" s="1016"/>
    </row>
    <row r="125" spans="1:130" s="102" customFormat="1" ht="26.25" customHeight="1">
      <c r="A125" s="1093"/>
      <c r="B125" s="974"/>
      <c r="C125" s="944" t="s">
        <v>426</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70</v>
      </c>
      <c r="AB125" s="987"/>
      <c r="AC125" s="987"/>
      <c r="AD125" s="987"/>
      <c r="AE125" s="988"/>
      <c r="AF125" s="989" t="s">
        <v>70</v>
      </c>
      <c r="AG125" s="987"/>
      <c r="AH125" s="987"/>
      <c r="AI125" s="987"/>
      <c r="AJ125" s="988"/>
      <c r="AK125" s="989" t="s">
        <v>70</v>
      </c>
      <c r="AL125" s="987"/>
      <c r="AM125" s="987"/>
      <c r="AN125" s="987"/>
      <c r="AO125" s="988"/>
      <c r="AP125" s="990" t="s">
        <v>70</v>
      </c>
      <c r="AQ125" s="991"/>
      <c r="AR125" s="991"/>
      <c r="AS125" s="991"/>
      <c r="AT125" s="99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51" t="s">
        <v>439</v>
      </c>
      <c r="CL125" s="1036"/>
      <c r="CM125" s="1036"/>
      <c r="CN125" s="1036"/>
      <c r="CO125" s="1037"/>
      <c r="CP125" s="968" t="s">
        <v>440</v>
      </c>
      <c r="CQ125" s="917"/>
      <c r="CR125" s="917"/>
      <c r="CS125" s="917"/>
      <c r="CT125" s="917"/>
      <c r="CU125" s="917"/>
      <c r="CV125" s="917"/>
      <c r="CW125" s="917"/>
      <c r="CX125" s="917"/>
      <c r="CY125" s="917"/>
      <c r="CZ125" s="917"/>
      <c r="DA125" s="917"/>
      <c r="DB125" s="917"/>
      <c r="DC125" s="917"/>
      <c r="DD125" s="917"/>
      <c r="DE125" s="917"/>
      <c r="DF125" s="918"/>
      <c r="DG125" s="954" t="s">
        <v>70</v>
      </c>
      <c r="DH125" s="955"/>
      <c r="DI125" s="955"/>
      <c r="DJ125" s="955"/>
      <c r="DK125" s="955"/>
      <c r="DL125" s="955" t="s">
        <v>70</v>
      </c>
      <c r="DM125" s="955"/>
      <c r="DN125" s="955"/>
      <c r="DO125" s="955"/>
      <c r="DP125" s="955"/>
      <c r="DQ125" s="955" t="s">
        <v>70</v>
      </c>
      <c r="DR125" s="955"/>
      <c r="DS125" s="955"/>
      <c r="DT125" s="955"/>
      <c r="DU125" s="955"/>
      <c r="DV125" s="956" t="s">
        <v>70</v>
      </c>
      <c r="DW125" s="956"/>
      <c r="DX125" s="956"/>
      <c r="DY125" s="956"/>
      <c r="DZ125" s="957"/>
    </row>
    <row r="126" spans="1:130" s="102" customFormat="1" ht="26.25" customHeight="1" thickBot="1">
      <c r="A126" s="1093"/>
      <c r="B126" s="974"/>
      <c r="C126" s="944" t="s">
        <v>428</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70</v>
      </c>
      <c r="AB126" s="987"/>
      <c r="AC126" s="987"/>
      <c r="AD126" s="987"/>
      <c r="AE126" s="988"/>
      <c r="AF126" s="989" t="s">
        <v>70</v>
      </c>
      <c r="AG126" s="987"/>
      <c r="AH126" s="987"/>
      <c r="AI126" s="987"/>
      <c r="AJ126" s="988"/>
      <c r="AK126" s="989" t="s">
        <v>70</v>
      </c>
      <c r="AL126" s="987"/>
      <c r="AM126" s="987"/>
      <c r="AN126" s="987"/>
      <c r="AO126" s="988"/>
      <c r="AP126" s="990" t="s">
        <v>70</v>
      </c>
      <c r="AQ126" s="991"/>
      <c r="AR126" s="991"/>
      <c r="AS126" s="991"/>
      <c r="AT126" s="99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52"/>
      <c r="CL126" s="1039"/>
      <c r="CM126" s="1039"/>
      <c r="CN126" s="1039"/>
      <c r="CO126" s="1040"/>
      <c r="CP126" s="977" t="s">
        <v>441</v>
      </c>
      <c r="CQ126" s="978"/>
      <c r="CR126" s="978"/>
      <c r="CS126" s="978"/>
      <c r="CT126" s="978"/>
      <c r="CU126" s="978"/>
      <c r="CV126" s="978"/>
      <c r="CW126" s="978"/>
      <c r="CX126" s="978"/>
      <c r="CY126" s="978"/>
      <c r="CZ126" s="978"/>
      <c r="DA126" s="978"/>
      <c r="DB126" s="978"/>
      <c r="DC126" s="978"/>
      <c r="DD126" s="978"/>
      <c r="DE126" s="978"/>
      <c r="DF126" s="979"/>
      <c r="DG126" s="947" t="s">
        <v>70</v>
      </c>
      <c r="DH126" s="948"/>
      <c r="DI126" s="948"/>
      <c r="DJ126" s="948"/>
      <c r="DK126" s="948"/>
      <c r="DL126" s="948" t="s">
        <v>70</v>
      </c>
      <c r="DM126" s="948"/>
      <c r="DN126" s="948"/>
      <c r="DO126" s="948"/>
      <c r="DP126" s="948"/>
      <c r="DQ126" s="948" t="s">
        <v>70</v>
      </c>
      <c r="DR126" s="948"/>
      <c r="DS126" s="948"/>
      <c r="DT126" s="948"/>
      <c r="DU126" s="948"/>
      <c r="DV126" s="949" t="s">
        <v>70</v>
      </c>
      <c r="DW126" s="949"/>
      <c r="DX126" s="949"/>
      <c r="DY126" s="949"/>
      <c r="DZ126" s="950"/>
    </row>
    <row r="127" spans="1:130" s="102" customFormat="1" ht="26.25" customHeight="1">
      <c r="A127" s="1094"/>
      <c r="B127" s="976"/>
      <c r="C127" s="1030" t="s">
        <v>442</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v>623</v>
      </c>
      <c r="AB127" s="987"/>
      <c r="AC127" s="987"/>
      <c r="AD127" s="987"/>
      <c r="AE127" s="988"/>
      <c r="AF127" s="989">
        <v>655</v>
      </c>
      <c r="AG127" s="987"/>
      <c r="AH127" s="987"/>
      <c r="AI127" s="987"/>
      <c r="AJ127" s="988"/>
      <c r="AK127" s="989">
        <v>522</v>
      </c>
      <c r="AL127" s="987"/>
      <c r="AM127" s="987"/>
      <c r="AN127" s="987"/>
      <c r="AO127" s="988"/>
      <c r="AP127" s="990">
        <v>0</v>
      </c>
      <c r="AQ127" s="991"/>
      <c r="AR127" s="991"/>
      <c r="AS127" s="991"/>
      <c r="AT127" s="992"/>
      <c r="AU127" s="138"/>
      <c r="AV127" s="138"/>
      <c r="AW127" s="138"/>
      <c r="AX127" s="1066" t="s">
        <v>443</v>
      </c>
      <c r="AY127" s="1067"/>
      <c r="AZ127" s="1067"/>
      <c r="BA127" s="1067"/>
      <c r="BB127" s="1067"/>
      <c r="BC127" s="1067"/>
      <c r="BD127" s="1067"/>
      <c r="BE127" s="1068"/>
      <c r="BF127" s="1069" t="s">
        <v>444</v>
      </c>
      <c r="BG127" s="1067"/>
      <c r="BH127" s="1067"/>
      <c r="BI127" s="1067"/>
      <c r="BJ127" s="1067"/>
      <c r="BK127" s="1067"/>
      <c r="BL127" s="1068"/>
      <c r="BM127" s="1069" t="s">
        <v>445</v>
      </c>
      <c r="BN127" s="1067"/>
      <c r="BO127" s="1067"/>
      <c r="BP127" s="1067"/>
      <c r="BQ127" s="1067"/>
      <c r="BR127" s="1067"/>
      <c r="BS127" s="1068"/>
      <c r="BT127" s="1069" t="s">
        <v>446</v>
      </c>
      <c r="BU127" s="1067"/>
      <c r="BV127" s="1067"/>
      <c r="BW127" s="1067"/>
      <c r="BX127" s="1067"/>
      <c r="BY127" s="1067"/>
      <c r="BZ127" s="1091"/>
      <c r="CA127" s="138"/>
      <c r="CB127" s="138"/>
      <c r="CC127" s="138"/>
      <c r="CD127" s="139"/>
      <c r="CE127" s="139"/>
      <c r="CF127" s="139"/>
      <c r="CG127" s="136"/>
      <c r="CH127" s="136"/>
      <c r="CI127" s="136"/>
      <c r="CJ127" s="137"/>
      <c r="CK127" s="1052"/>
      <c r="CL127" s="1039"/>
      <c r="CM127" s="1039"/>
      <c r="CN127" s="1039"/>
      <c r="CO127" s="1040"/>
      <c r="CP127" s="977" t="s">
        <v>447</v>
      </c>
      <c r="CQ127" s="978"/>
      <c r="CR127" s="978"/>
      <c r="CS127" s="978"/>
      <c r="CT127" s="978"/>
      <c r="CU127" s="978"/>
      <c r="CV127" s="978"/>
      <c r="CW127" s="978"/>
      <c r="CX127" s="978"/>
      <c r="CY127" s="978"/>
      <c r="CZ127" s="978"/>
      <c r="DA127" s="978"/>
      <c r="DB127" s="978"/>
      <c r="DC127" s="978"/>
      <c r="DD127" s="978"/>
      <c r="DE127" s="978"/>
      <c r="DF127" s="979"/>
      <c r="DG127" s="947" t="s">
        <v>70</v>
      </c>
      <c r="DH127" s="948"/>
      <c r="DI127" s="948"/>
      <c r="DJ127" s="948"/>
      <c r="DK127" s="948"/>
      <c r="DL127" s="948" t="s">
        <v>70</v>
      </c>
      <c r="DM127" s="948"/>
      <c r="DN127" s="948"/>
      <c r="DO127" s="948"/>
      <c r="DP127" s="948"/>
      <c r="DQ127" s="948" t="s">
        <v>70</v>
      </c>
      <c r="DR127" s="948"/>
      <c r="DS127" s="948"/>
      <c r="DT127" s="948"/>
      <c r="DU127" s="948"/>
      <c r="DV127" s="949" t="s">
        <v>70</v>
      </c>
      <c r="DW127" s="949"/>
      <c r="DX127" s="949"/>
      <c r="DY127" s="949"/>
      <c r="DZ127" s="950"/>
    </row>
    <row r="128" spans="1:130" s="102" customFormat="1" ht="26.25" customHeight="1" thickBot="1">
      <c r="A128" s="1077" t="s">
        <v>448</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449</v>
      </c>
      <c r="X128" s="1079"/>
      <c r="Y128" s="1079"/>
      <c r="Z128" s="1080"/>
      <c r="AA128" s="1081">
        <v>96584</v>
      </c>
      <c r="AB128" s="1082"/>
      <c r="AC128" s="1082"/>
      <c r="AD128" s="1082"/>
      <c r="AE128" s="1083"/>
      <c r="AF128" s="1084">
        <v>93364</v>
      </c>
      <c r="AG128" s="1082"/>
      <c r="AH128" s="1082"/>
      <c r="AI128" s="1082"/>
      <c r="AJ128" s="1083"/>
      <c r="AK128" s="1084">
        <v>94027</v>
      </c>
      <c r="AL128" s="1082"/>
      <c r="AM128" s="1082"/>
      <c r="AN128" s="1082"/>
      <c r="AO128" s="1083"/>
      <c r="AP128" s="1085"/>
      <c r="AQ128" s="1086"/>
      <c r="AR128" s="1086"/>
      <c r="AS128" s="1086"/>
      <c r="AT128" s="1087"/>
      <c r="AU128" s="138"/>
      <c r="AV128" s="138"/>
      <c r="AW128" s="138"/>
      <c r="AX128" s="916" t="s">
        <v>450</v>
      </c>
      <c r="AY128" s="917"/>
      <c r="AZ128" s="917"/>
      <c r="BA128" s="917"/>
      <c r="BB128" s="917"/>
      <c r="BC128" s="917"/>
      <c r="BD128" s="917"/>
      <c r="BE128" s="918"/>
      <c r="BF128" s="1088" t="s">
        <v>70</v>
      </c>
      <c r="BG128" s="1089"/>
      <c r="BH128" s="1089"/>
      <c r="BI128" s="1089"/>
      <c r="BJ128" s="1089"/>
      <c r="BK128" s="1089"/>
      <c r="BL128" s="1090"/>
      <c r="BM128" s="1088">
        <v>13.47</v>
      </c>
      <c r="BN128" s="1089"/>
      <c r="BO128" s="1089"/>
      <c r="BP128" s="1089"/>
      <c r="BQ128" s="1089"/>
      <c r="BR128" s="1089"/>
      <c r="BS128" s="1090"/>
      <c r="BT128" s="1088">
        <v>20</v>
      </c>
      <c r="BU128" s="1089"/>
      <c r="BV128" s="1089"/>
      <c r="BW128" s="1089"/>
      <c r="BX128" s="1089"/>
      <c r="BY128" s="1089"/>
      <c r="BZ128" s="1107"/>
      <c r="CA128" s="139"/>
      <c r="CB128" s="139"/>
      <c r="CC128" s="139"/>
      <c r="CD128" s="139"/>
      <c r="CE128" s="139"/>
      <c r="CF128" s="139"/>
      <c r="CG128" s="136"/>
      <c r="CH128" s="136"/>
      <c r="CI128" s="136"/>
      <c r="CJ128" s="137"/>
      <c r="CK128" s="1053"/>
      <c r="CL128" s="1054"/>
      <c r="CM128" s="1054"/>
      <c r="CN128" s="1054"/>
      <c r="CO128" s="1055"/>
      <c r="CP128" s="1070" t="s">
        <v>451</v>
      </c>
      <c r="CQ128" s="1071"/>
      <c r="CR128" s="1071"/>
      <c r="CS128" s="1071"/>
      <c r="CT128" s="1071"/>
      <c r="CU128" s="1071"/>
      <c r="CV128" s="1071"/>
      <c r="CW128" s="1071"/>
      <c r="CX128" s="1071"/>
      <c r="CY128" s="1071"/>
      <c r="CZ128" s="1071"/>
      <c r="DA128" s="1071"/>
      <c r="DB128" s="1071"/>
      <c r="DC128" s="1071"/>
      <c r="DD128" s="1071"/>
      <c r="DE128" s="1071"/>
      <c r="DF128" s="1072"/>
      <c r="DG128" s="1073" t="s">
        <v>452</v>
      </c>
      <c r="DH128" s="1074"/>
      <c r="DI128" s="1074"/>
      <c r="DJ128" s="1074"/>
      <c r="DK128" s="1074"/>
      <c r="DL128" s="1074" t="s">
        <v>70</v>
      </c>
      <c r="DM128" s="1074"/>
      <c r="DN128" s="1074"/>
      <c r="DO128" s="1074"/>
      <c r="DP128" s="1074"/>
      <c r="DQ128" s="1074" t="s">
        <v>70</v>
      </c>
      <c r="DR128" s="1074"/>
      <c r="DS128" s="1074"/>
      <c r="DT128" s="1074"/>
      <c r="DU128" s="1074"/>
      <c r="DV128" s="1075" t="s">
        <v>70</v>
      </c>
      <c r="DW128" s="1075"/>
      <c r="DX128" s="1075"/>
      <c r="DY128" s="1075"/>
      <c r="DZ128" s="1076"/>
    </row>
    <row r="129" spans="1:131" s="102" customFormat="1" ht="26.25" customHeight="1">
      <c r="A129" s="958" t="s">
        <v>47</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453</v>
      </c>
      <c r="X129" s="1102"/>
      <c r="Y129" s="1102"/>
      <c r="Z129" s="1103"/>
      <c r="AA129" s="986">
        <v>9610329</v>
      </c>
      <c r="AB129" s="987"/>
      <c r="AC129" s="987"/>
      <c r="AD129" s="987"/>
      <c r="AE129" s="988"/>
      <c r="AF129" s="989">
        <v>9251774</v>
      </c>
      <c r="AG129" s="987"/>
      <c r="AH129" s="987"/>
      <c r="AI129" s="987"/>
      <c r="AJ129" s="988"/>
      <c r="AK129" s="989">
        <v>9244957</v>
      </c>
      <c r="AL129" s="987"/>
      <c r="AM129" s="987"/>
      <c r="AN129" s="987"/>
      <c r="AO129" s="988"/>
      <c r="AP129" s="1104"/>
      <c r="AQ129" s="1105"/>
      <c r="AR129" s="1105"/>
      <c r="AS129" s="1105"/>
      <c r="AT129" s="1106"/>
      <c r="AU129" s="140"/>
      <c r="AV129" s="140"/>
      <c r="AW129" s="140"/>
      <c r="AX129" s="1095" t="s">
        <v>454</v>
      </c>
      <c r="AY129" s="978"/>
      <c r="AZ129" s="978"/>
      <c r="BA129" s="978"/>
      <c r="BB129" s="978"/>
      <c r="BC129" s="978"/>
      <c r="BD129" s="978"/>
      <c r="BE129" s="979"/>
      <c r="BF129" s="1096" t="s">
        <v>70</v>
      </c>
      <c r="BG129" s="1097"/>
      <c r="BH129" s="1097"/>
      <c r="BI129" s="1097"/>
      <c r="BJ129" s="1097"/>
      <c r="BK129" s="1097"/>
      <c r="BL129" s="1098"/>
      <c r="BM129" s="1096">
        <v>18.47</v>
      </c>
      <c r="BN129" s="1097"/>
      <c r="BO129" s="1097"/>
      <c r="BP129" s="1097"/>
      <c r="BQ129" s="1097"/>
      <c r="BR129" s="1097"/>
      <c r="BS129" s="1098"/>
      <c r="BT129" s="1096">
        <v>30</v>
      </c>
      <c r="BU129" s="1099"/>
      <c r="BV129" s="1099"/>
      <c r="BW129" s="1099"/>
      <c r="BX129" s="1099"/>
      <c r="BY129" s="1099"/>
      <c r="BZ129" s="110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58" t="s">
        <v>455</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456</v>
      </c>
      <c r="X130" s="1102"/>
      <c r="Y130" s="1102"/>
      <c r="Z130" s="1103"/>
      <c r="AA130" s="986">
        <v>2082439</v>
      </c>
      <c r="AB130" s="987"/>
      <c r="AC130" s="987"/>
      <c r="AD130" s="987"/>
      <c r="AE130" s="988"/>
      <c r="AF130" s="989">
        <v>2015678</v>
      </c>
      <c r="AG130" s="987"/>
      <c r="AH130" s="987"/>
      <c r="AI130" s="987"/>
      <c r="AJ130" s="988"/>
      <c r="AK130" s="989">
        <v>2052190</v>
      </c>
      <c r="AL130" s="987"/>
      <c r="AM130" s="987"/>
      <c r="AN130" s="987"/>
      <c r="AO130" s="988"/>
      <c r="AP130" s="1104"/>
      <c r="AQ130" s="1105"/>
      <c r="AR130" s="1105"/>
      <c r="AS130" s="1105"/>
      <c r="AT130" s="1106"/>
      <c r="AU130" s="140"/>
      <c r="AV130" s="140"/>
      <c r="AW130" s="140"/>
      <c r="AX130" s="1095" t="s">
        <v>457</v>
      </c>
      <c r="AY130" s="978"/>
      <c r="AZ130" s="978"/>
      <c r="BA130" s="978"/>
      <c r="BB130" s="978"/>
      <c r="BC130" s="978"/>
      <c r="BD130" s="978"/>
      <c r="BE130" s="979"/>
      <c r="BF130" s="1132">
        <v>11.5</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458</v>
      </c>
      <c r="X131" s="1140"/>
      <c r="Y131" s="1140"/>
      <c r="Z131" s="1141"/>
      <c r="AA131" s="1033">
        <v>7527890</v>
      </c>
      <c r="AB131" s="1012"/>
      <c r="AC131" s="1012"/>
      <c r="AD131" s="1012"/>
      <c r="AE131" s="1013"/>
      <c r="AF131" s="1011">
        <v>7236096</v>
      </c>
      <c r="AG131" s="1012"/>
      <c r="AH131" s="1012"/>
      <c r="AI131" s="1012"/>
      <c r="AJ131" s="1013"/>
      <c r="AK131" s="1011">
        <v>7192767</v>
      </c>
      <c r="AL131" s="1012"/>
      <c r="AM131" s="1012"/>
      <c r="AN131" s="1012"/>
      <c r="AO131" s="1013"/>
      <c r="AP131" s="1142"/>
      <c r="AQ131" s="1143"/>
      <c r="AR131" s="1143"/>
      <c r="AS131" s="1143"/>
      <c r="AT131" s="1144"/>
      <c r="AU131" s="140"/>
      <c r="AV131" s="140"/>
      <c r="AW131" s="140"/>
      <c r="AX131" s="1114" t="s">
        <v>459</v>
      </c>
      <c r="AY131" s="1071"/>
      <c r="AZ131" s="1071"/>
      <c r="BA131" s="1071"/>
      <c r="BB131" s="1071"/>
      <c r="BC131" s="1071"/>
      <c r="BD131" s="1071"/>
      <c r="BE131" s="1072"/>
      <c r="BF131" s="1115">
        <v>45.7</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21" t="s">
        <v>460</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461</v>
      </c>
      <c r="W132" s="1125"/>
      <c r="X132" s="1125"/>
      <c r="Y132" s="1125"/>
      <c r="Z132" s="1126"/>
      <c r="AA132" s="1127">
        <v>11.545014610000001</v>
      </c>
      <c r="AB132" s="1128"/>
      <c r="AC132" s="1128"/>
      <c r="AD132" s="1128"/>
      <c r="AE132" s="1129"/>
      <c r="AF132" s="1130">
        <v>11.54429129</v>
      </c>
      <c r="AG132" s="1128"/>
      <c r="AH132" s="1128"/>
      <c r="AI132" s="1128"/>
      <c r="AJ132" s="1129"/>
      <c r="AK132" s="1130">
        <v>11.501345730000001</v>
      </c>
      <c r="AL132" s="1128"/>
      <c r="AM132" s="1128"/>
      <c r="AN132" s="1128"/>
      <c r="AO132" s="1129"/>
      <c r="AP132" s="1027"/>
      <c r="AQ132" s="1028"/>
      <c r="AR132" s="1028"/>
      <c r="AS132" s="1028"/>
      <c r="AT132" s="113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462</v>
      </c>
      <c r="W133" s="1108"/>
      <c r="X133" s="1108"/>
      <c r="Y133" s="1108"/>
      <c r="Z133" s="1109"/>
      <c r="AA133" s="1110">
        <v>12.2</v>
      </c>
      <c r="AB133" s="1111"/>
      <c r="AC133" s="1111"/>
      <c r="AD133" s="1111"/>
      <c r="AE133" s="1112"/>
      <c r="AF133" s="1110">
        <v>11.7</v>
      </c>
      <c r="AG133" s="1111"/>
      <c r="AH133" s="1111"/>
      <c r="AI133" s="1111"/>
      <c r="AJ133" s="1112"/>
      <c r="AK133" s="1110">
        <v>11.5</v>
      </c>
      <c r="AL133" s="1111"/>
      <c r="AM133" s="1111"/>
      <c r="AN133" s="1111"/>
      <c r="AO133" s="1112"/>
      <c r="AP133" s="1057"/>
      <c r="AQ133" s="1058"/>
      <c r="AR133" s="1058"/>
      <c r="AS133" s="1058"/>
      <c r="AT133" s="111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7UESVq0Hmq/pTqbAIwQyaXER0tyrjSGqHxMIPG0VhEKsk5Ug+TIl86+4sLRm58yzapxUC1xOmGfApNg282zAsg==" saltValue="+MHMKMZ7iAlSO+OOvMMh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eB2Aeri5/ty76D5q0A7WStuwQ6pfZ05L+fBQcCYzCWH2AQdlz4PqgBW+lrGOxS6qKkdjB4KmDAG87ibcJMMMNA==" saltValue="m6N8r3uKWSKBfUKhD6ll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88"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VDZNbbF03z/sV+Ol3g+qQit8J6LM+nUvjbIuvACcNB1gn/oFEUzb3ajZoid0A8M+CFqY+kvn1NSrx/juJ9k0w==" saltValue="3Rq0FEdRK9iET7HF3/m5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463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464</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48" t="s">
        <v>465</v>
      </c>
      <c r="AP7" s="157"/>
      <c r="AQ7" s="158" t="s">
        <v>466</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49"/>
      <c r="AP8" s="163" t="s">
        <v>467</v>
      </c>
      <c r="AQ8" s="164" t="s">
        <v>468</v>
      </c>
      <c r="AR8" s="165" t="s">
        <v>469</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50" t="s">
        <v>470</v>
      </c>
      <c r="AL9" s="1151"/>
      <c r="AM9" s="1151"/>
      <c r="AN9" s="1152"/>
      <c r="AO9" s="166">
        <v>1914405</v>
      </c>
      <c r="AP9" s="166">
        <v>114252</v>
      </c>
      <c r="AQ9" s="167">
        <v>90243</v>
      </c>
      <c r="AR9" s="168">
        <v>26.6</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50" t="s">
        <v>471</v>
      </c>
      <c r="AL10" s="1151"/>
      <c r="AM10" s="1151"/>
      <c r="AN10" s="1152"/>
      <c r="AO10" s="169">
        <v>92591</v>
      </c>
      <c r="AP10" s="169">
        <v>5526</v>
      </c>
      <c r="AQ10" s="170">
        <v>8421</v>
      </c>
      <c r="AR10" s="171">
        <v>-34.4</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50" t="s">
        <v>472</v>
      </c>
      <c r="AL11" s="1151"/>
      <c r="AM11" s="1151"/>
      <c r="AN11" s="1152"/>
      <c r="AO11" s="169">
        <v>255724</v>
      </c>
      <c r="AP11" s="169">
        <v>15262</v>
      </c>
      <c r="AQ11" s="170">
        <v>13771</v>
      </c>
      <c r="AR11" s="171">
        <v>10.8</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50" t="s">
        <v>473</v>
      </c>
      <c r="AL12" s="1151"/>
      <c r="AM12" s="1151"/>
      <c r="AN12" s="1152"/>
      <c r="AO12" s="169">
        <v>255015</v>
      </c>
      <c r="AP12" s="169">
        <v>15219</v>
      </c>
      <c r="AQ12" s="170">
        <v>2513</v>
      </c>
      <c r="AR12" s="171">
        <v>505.6</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50" t="s">
        <v>474</v>
      </c>
      <c r="AL13" s="1151"/>
      <c r="AM13" s="1151"/>
      <c r="AN13" s="1152"/>
      <c r="AO13" s="169" t="s">
        <v>326</v>
      </c>
      <c r="AP13" s="169" t="s">
        <v>326</v>
      </c>
      <c r="AQ13" s="170" t="s">
        <v>326</v>
      </c>
      <c r="AR13" s="171" t="s">
        <v>326</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50" t="s">
        <v>475</v>
      </c>
      <c r="AL14" s="1151"/>
      <c r="AM14" s="1151"/>
      <c r="AN14" s="1152"/>
      <c r="AO14" s="169">
        <v>212117</v>
      </c>
      <c r="AP14" s="169">
        <v>12659</v>
      </c>
      <c r="AQ14" s="170">
        <v>5857</v>
      </c>
      <c r="AR14" s="171">
        <v>116.1</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50" t="s">
        <v>476</v>
      </c>
      <c r="AL15" s="1151"/>
      <c r="AM15" s="1151"/>
      <c r="AN15" s="1152"/>
      <c r="AO15" s="169">
        <v>16902</v>
      </c>
      <c r="AP15" s="169">
        <v>1009</v>
      </c>
      <c r="AQ15" s="170">
        <v>2231</v>
      </c>
      <c r="AR15" s="171">
        <v>-54.8</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53" t="s">
        <v>477</v>
      </c>
      <c r="AL16" s="1154"/>
      <c r="AM16" s="1154"/>
      <c r="AN16" s="1155"/>
      <c r="AO16" s="169">
        <v>-242124</v>
      </c>
      <c r="AP16" s="169">
        <v>-14450</v>
      </c>
      <c r="AQ16" s="170">
        <v>-9195</v>
      </c>
      <c r="AR16" s="171">
        <v>57.2</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53" t="s">
        <v>127</v>
      </c>
      <c r="AL17" s="1154"/>
      <c r="AM17" s="1154"/>
      <c r="AN17" s="1155"/>
      <c r="AO17" s="169">
        <v>2504630</v>
      </c>
      <c r="AP17" s="169">
        <v>149477</v>
      </c>
      <c r="AQ17" s="170">
        <v>113840</v>
      </c>
      <c r="AR17" s="171">
        <v>31.3</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478</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479</v>
      </c>
      <c r="AP20" s="177" t="s">
        <v>480</v>
      </c>
      <c r="AQ20" s="178" t="s">
        <v>481</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45" t="s">
        <v>482</v>
      </c>
      <c r="AL21" s="1146"/>
      <c r="AM21" s="1146"/>
      <c r="AN21" s="1147"/>
      <c r="AO21" s="181">
        <v>12.12</v>
      </c>
      <c r="AP21" s="182">
        <v>10.62</v>
      </c>
      <c r="AQ21" s="183">
        <v>1.5</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45" t="s">
        <v>483</v>
      </c>
      <c r="AL22" s="1146"/>
      <c r="AM22" s="1146"/>
      <c r="AN22" s="1147"/>
      <c r="AO22" s="186">
        <v>96.2</v>
      </c>
      <c r="AP22" s="187">
        <v>95.8</v>
      </c>
      <c r="AQ22" s="188">
        <v>0.4</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484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t="s">
        <v>485</v>
      </c>
      <c r="AO27" s="147"/>
      <c r="AP27" s="147"/>
      <c r="AQ27" s="147"/>
      <c r="AR27" s="147"/>
      <c r="AS27" s="147"/>
      <c r="AT27" s="147"/>
    </row>
    <row r="28" spans="1:46" ht="17.25">
      <c r="A28" s="148" t="s">
        <v>486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487</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48" t="s">
        <v>465</v>
      </c>
      <c r="AP30" s="157"/>
      <c r="AQ30" s="158" t="s">
        <v>466</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49"/>
      <c r="AP31" s="163" t="s">
        <v>467</v>
      </c>
      <c r="AQ31" s="164" t="s">
        <v>468</v>
      </c>
      <c r="AR31" s="165" t="s">
        <v>469</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1" t="s">
        <v>488</v>
      </c>
      <c r="AL32" s="1162"/>
      <c r="AM32" s="1162"/>
      <c r="AN32" s="1163"/>
      <c r="AO32" s="196">
        <v>1977439</v>
      </c>
      <c r="AP32" s="196">
        <v>118014</v>
      </c>
      <c r="AQ32" s="197">
        <v>74521</v>
      </c>
      <c r="AR32" s="198">
        <v>58.4</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1" t="s">
        <v>489</v>
      </c>
      <c r="AL33" s="1162"/>
      <c r="AM33" s="1162"/>
      <c r="AN33" s="1163"/>
      <c r="AO33" s="196" t="s">
        <v>326</v>
      </c>
      <c r="AP33" s="196" t="s">
        <v>326</v>
      </c>
      <c r="AQ33" s="197" t="s">
        <v>326</v>
      </c>
      <c r="AR33" s="198" t="s">
        <v>326</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1" t="s">
        <v>490</v>
      </c>
      <c r="AL34" s="1162"/>
      <c r="AM34" s="1162"/>
      <c r="AN34" s="1163"/>
      <c r="AO34" s="196" t="s">
        <v>326</v>
      </c>
      <c r="AP34" s="196" t="s">
        <v>326</v>
      </c>
      <c r="AQ34" s="197" t="s">
        <v>326</v>
      </c>
      <c r="AR34" s="198" t="s">
        <v>326</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1" t="s">
        <v>491</v>
      </c>
      <c r="AL35" s="1162"/>
      <c r="AM35" s="1162"/>
      <c r="AN35" s="1163"/>
      <c r="AO35" s="196">
        <v>958074</v>
      </c>
      <c r="AP35" s="196">
        <v>57178</v>
      </c>
      <c r="AQ35" s="197">
        <v>19378</v>
      </c>
      <c r="AR35" s="198">
        <v>195.1</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1" t="s">
        <v>492</v>
      </c>
      <c r="AL36" s="1162"/>
      <c r="AM36" s="1162"/>
      <c r="AN36" s="1163"/>
      <c r="AO36" s="196">
        <v>37447</v>
      </c>
      <c r="AP36" s="196">
        <v>2235</v>
      </c>
      <c r="AQ36" s="197">
        <v>3039</v>
      </c>
      <c r="AR36" s="198">
        <v>-26.5</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1" t="s">
        <v>493</v>
      </c>
      <c r="AL37" s="1162"/>
      <c r="AM37" s="1162"/>
      <c r="AN37" s="1163"/>
      <c r="AO37" s="196">
        <v>522</v>
      </c>
      <c r="AP37" s="196">
        <v>31</v>
      </c>
      <c r="AQ37" s="197">
        <v>1253</v>
      </c>
      <c r="AR37" s="198">
        <v>-97.5</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4" t="s">
        <v>494</v>
      </c>
      <c r="AL38" s="1165"/>
      <c r="AM38" s="1165"/>
      <c r="AN38" s="1166"/>
      <c r="AO38" s="199" t="s">
        <v>326</v>
      </c>
      <c r="AP38" s="199" t="s">
        <v>326</v>
      </c>
      <c r="AQ38" s="200">
        <v>3</v>
      </c>
      <c r="AR38" s="188" t="s">
        <v>326</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4" t="s">
        <v>495</v>
      </c>
      <c r="AL39" s="1165"/>
      <c r="AM39" s="1165"/>
      <c r="AN39" s="1166"/>
      <c r="AO39" s="196">
        <v>-94027</v>
      </c>
      <c r="AP39" s="196">
        <v>-5612</v>
      </c>
      <c r="AQ39" s="197">
        <v>-3246</v>
      </c>
      <c r="AR39" s="198">
        <v>72.900000000000006</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1" t="s">
        <v>496</v>
      </c>
      <c r="AL40" s="1162"/>
      <c r="AM40" s="1162"/>
      <c r="AN40" s="1163"/>
      <c r="AO40" s="196">
        <v>-2052190</v>
      </c>
      <c r="AP40" s="196">
        <v>-122475</v>
      </c>
      <c r="AQ40" s="197">
        <v>-65677</v>
      </c>
      <c r="AR40" s="198">
        <v>86.5</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67" t="s">
        <v>238</v>
      </c>
      <c r="AL41" s="1168"/>
      <c r="AM41" s="1168"/>
      <c r="AN41" s="1169"/>
      <c r="AO41" s="196">
        <v>827265</v>
      </c>
      <c r="AP41" s="196">
        <v>49371</v>
      </c>
      <c r="AQ41" s="197">
        <v>29272</v>
      </c>
      <c r="AR41" s="198">
        <v>68.7</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497</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498</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499</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6" t="s">
        <v>465</v>
      </c>
      <c r="AN49" s="1158" t="s">
        <v>500</v>
      </c>
      <c r="AO49" s="1159"/>
      <c r="AP49" s="1159"/>
      <c r="AQ49" s="1159"/>
      <c r="AR49" s="1160"/>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7"/>
      <c r="AN50" s="212" t="s">
        <v>501</v>
      </c>
      <c r="AO50" s="213" t="s">
        <v>502</v>
      </c>
      <c r="AP50" s="214" t="s">
        <v>503</v>
      </c>
      <c r="AQ50" s="215" t="s">
        <v>504</v>
      </c>
      <c r="AR50" s="216" t="s">
        <v>505</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506</v>
      </c>
      <c r="AL51" s="209"/>
      <c r="AM51" s="217">
        <v>2141727</v>
      </c>
      <c r="AN51" s="218">
        <v>115544</v>
      </c>
      <c r="AO51" s="219">
        <v>18.8</v>
      </c>
      <c r="AP51" s="220">
        <v>118124</v>
      </c>
      <c r="AQ51" s="221">
        <v>49.2</v>
      </c>
      <c r="AR51" s="222">
        <v>-30.4</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507</v>
      </c>
      <c r="AM52" s="225">
        <v>1019147</v>
      </c>
      <c r="AN52" s="226">
        <v>54982</v>
      </c>
      <c r="AO52" s="227">
        <v>6.2</v>
      </c>
      <c r="AP52" s="228">
        <v>54614</v>
      </c>
      <c r="AQ52" s="229">
        <v>35</v>
      </c>
      <c r="AR52" s="230">
        <v>-28.8</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508</v>
      </c>
      <c r="AL53" s="209"/>
      <c r="AM53" s="217">
        <v>1642330</v>
      </c>
      <c r="AN53" s="218">
        <v>90847</v>
      </c>
      <c r="AO53" s="219">
        <v>-21.4</v>
      </c>
      <c r="AP53" s="220">
        <v>101693</v>
      </c>
      <c r="AQ53" s="221">
        <v>-13.9</v>
      </c>
      <c r="AR53" s="222">
        <v>-7.5</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507</v>
      </c>
      <c r="AM54" s="225">
        <v>1029270</v>
      </c>
      <c r="AN54" s="226">
        <v>56935</v>
      </c>
      <c r="AO54" s="227">
        <v>3.6</v>
      </c>
      <c r="AP54" s="228">
        <v>51066</v>
      </c>
      <c r="AQ54" s="229">
        <v>-6.5</v>
      </c>
      <c r="AR54" s="230">
        <v>10.1</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509</v>
      </c>
      <c r="AL55" s="209"/>
      <c r="AM55" s="217">
        <v>1482908</v>
      </c>
      <c r="AN55" s="218">
        <v>84022</v>
      </c>
      <c r="AO55" s="219">
        <v>-7.5</v>
      </c>
      <c r="AP55" s="220">
        <v>96635</v>
      </c>
      <c r="AQ55" s="221">
        <v>-5</v>
      </c>
      <c r="AR55" s="222">
        <v>-2.5</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507</v>
      </c>
      <c r="AM56" s="225">
        <v>1070611</v>
      </c>
      <c r="AN56" s="226">
        <v>60661</v>
      </c>
      <c r="AO56" s="227">
        <v>6.5</v>
      </c>
      <c r="AP56" s="228">
        <v>44408</v>
      </c>
      <c r="AQ56" s="229">
        <v>-13</v>
      </c>
      <c r="AR56" s="230">
        <v>19.5</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510</v>
      </c>
      <c r="AL57" s="209"/>
      <c r="AM57" s="217">
        <v>1149783</v>
      </c>
      <c r="AN57" s="218">
        <v>66704</v>
      </c>
      <c r="AO57" s="219">
        <v>-20.6</v>
      </c>
      <c r="AP57" s="220">
        <v>97062</v>
      </c>
      <c r="AQ57" s="221">
        <v>0.4</v>
      </c>
      <c r="AR57" s="222">
        <v>-21</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507</v>
      </c>
      <c r="AM58" s="225">
        <v>779238</v>
      </c>
      <c r="AN58" s="226">
        <v>45207</v>
      </c>
      <c r="AO58" s="227">
        <v>-25.5</v>
      </c>
      <c r="AP58" s="228">
        <v>50112</v>
      </c>
      <c r="AQ58" s="229">
        <v>12.8</v>
      </c>
      <c r="AR58" s="230">
        <v>-38.299999999999997</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511</v>
      </c>
      <c r="AL59" s="209"/>
      <c r="AM59" s="217">
        <v>1473178</v>
      </c>
      <c r="AN59" s="218">
        <v>87919</v>
      </c>
      <c r="AO59" s="219">
        <v>31.8</v>
      </c>
      <c r="AP59" s="220">
        <v>106005</v>
      </c>
      <c r="AQ59" s="221">
        <v>9.1999999999999993</v>
      </c>
      <c r="AR59" s="222">
        <v>22.6</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507</v>
      </c>
      <c r="AM60" s="225">
        <v>1105854</v>
      </c>
      <c r="AN60" s="226">
        <v>65997</v>
      </c>
      <c r="AO60" s="227">
        <v>46</v>
      </c>
      <c r="AP60" s="228">
        <v>58359</v>
      </c>
      <c r="AQ60" s="229">
        <v>16.5</v>
      </c>
      <c r="AR60" s="230">
        <v>29.5</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512</v>
      </c>
      <c r="AL61" s="231"/>
      <c r="AM61" s="232">
        <v>1577985</v>
      </c>
      <c r="AN61" s="233">
        <v>89007</v>
      </c>
      <c r="AO61" s="234">
        <v>0.2</v>
      </c>
      <c r="AP61" s="235">
        <v>103904</v>
      </c>
      <c r="AQ61" s="236">
        <v>8</v>
      </c>
      <c r="AR61" s="222">
        <v>-7.8</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507</v>
      </c>
      <c r="AM62" s="225">
        <v>1000824</v>
      </c>
      <c r="AN62" s="226">
        <v>56756</v>
      </c>
      <c r="AO62" s="227">
        <v>7.4</v>
      </c>
      <c r="AP62" s="228">
        <v>51712</v>
      </c>
      <c r="AQ62" s="229">
        <v>9</v>
      </c>
      <c r="AR62" s="230">
        <v>-1.6</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YOijSbOd/MB8BKETZ3v6M3cpTWaTq17PDKT/frwElbwJXdWJytMs+ZCAGEavSYoTJRaucLX+AoCaf+0+5UpeQQ==" saltValue="uymkmX4qFYA8MA04/ImS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tXXIqv9yrTZ4zSTmtbVOFQubJMhihKXwjneg5DGqnjXGoM4LFC4N0vGWNcE0w/M/CIbEeFNphQRmDHtUmkdzw==" saltValue="LmaxmQN6cJArQtCp1hQ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Pnj96Rle3lQS7eA6HgRM7kogGc65OZzlOBe/3t+HXRT3MfR7TIfZT1uYoYCGwOLJwHIlqi01YBD+KXqxpEzw==" saltValue="M1i1Gjlcc/zEd5cLW/D2H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513</v>
      </c>
    </row>
    <row r="46" spans="2:10" ht="29.25" customHeight="1" thickBot="1">
      <c r="B46" s="242" t="s">
        <v>26</v>
      </c>
      <c r="C46" s="243"/>
      <c r="D46" s="243"/>
      <c r="E46" s="244" t="s">
        <v>514</v>
      </c>
      <c r="F46" s="245" t="s">
        <v>4</v>
      </c>
      <c r="G46" s="246" t="s">
        <v>5</v>
      </c>
      <c r="H46" s="246" t="s">
        <v>6</v>
      </c>
      <c r="I46" s="246" t="s">
        <v>7</v>
      </c>
      <c r="J46" s="247" t="s">
        <v>8</v>
      </c>
    </row>
    <row r="47" spans="2:10" ht="57.75" customHeight="1">
      <c r="B47" s="248"/>
      <c r="C47" s="1170" t="s">
        <v>515</v>
      </c>
      <c r="D47" s="1170"/>
      <c r="E47" s="1171"/>
      <c r="F47" s="249">
        <v>43.97</v>
      </c>
      <c r="G47" s="250">
        <v>50.02</v>
      </c>
      <c r="H47" s="250">
        <v>53.85</v>
      </c>
      <c r="I47" s="250">
        <v>60.62</v>
      </c>
      <c r="J47" s="251">
        <v>63.65</v>
      </c>
    </row>
    <row r="48" spans="2:10" ht="57.75" customHeight="1">
      <c r="B48" s="252"/>
      <c r="C48" s="1172" t="s">
        <v>516</v>
      </c>
      <c r="D48" s="1172"/>
      <c r="E48" s="1173"/>
      <c r="F48" s="253">
        <v>7.05</v>
      </c>
      <c r="G48" s="254">
        <v>6.35</v>
      </c>
      <c r="H48" s="254">
        <v>7.6</v>
      </c>
      <c r="I48" s="254">
        <v>3.69</v>
      </c>
      <c r="J48" s="255">
        <v>5.97</v>
      </c>
    </row>
    <row r="49" spans="2:10" ht="57.75" customHeight="1" thickBot="1">
      <c r="B49" s="256"/>
      <c r="C49" s="1174" t="s">
        <v>517</v>
      </c>
      <c r="D49" s="1174"/>
      <c r="E49" s="1175"/>
      <c r="F49" s="257">
        <v>6.34</v>
      </c>
      <c r="G49" s="258">
        <v>6.07</v>
      </c>
      <c r="H49" s="258">
        <v>4.8</v>
      </c>
      <c r="I49" s="258">
        <v>0.47</v>
      </c>
      <c r="J49" s="259">
        <v>5.27</v>
      </c>
    </row>
    <row r="50" spans="2:10" ht="13.5" customHeight="1"/>
    <row r="51" spans="2:10" ht="13.5" hidden="1" customHeight="1"/>
    <row r="52" spans="2:10" ht="13.5" hidden="1" customHeight="1"/>
    <row r="53" spans="2:10" ht="13.5" hidden="1" customHeight="1"/>
  </sheetData>
  <sheetProtection algorithmName="SHA-512" hashValue="jW5mkV8TaMtivSqsO+UtnvQw81vPhYBIGC33QPnc6lNYQDSmzHkS95ne6qLGesnxmwVGTJE2XmgpiLg83MpwOw==" saltValue="iGrT9SkxWgDhXPf3XisX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2019-10-31T01:35:18Z</cp:lastPrinted>
  <dcterms:created xsi:type="dcterms:W3CDTF">2019-06-06T10:22:45Z</dcterms:created>
  <dcterms:modified xsi:type="dcterms:W3CDTF">2019-10-31T01:35:20Z</dcterms:modified>
  <cp:category/>
</cp:coreProperties>
</file>