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15" yWindow="-75" windowWidth="23985" windowHeight="1290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0" i="12" l="1"/>
  <c r="AA31" i="12"/>
  <c r="AA32" i="12"/>
  <c r="AA33" i="12"/>
  <c r="AA34" i="12"/>
  <c r="AA35" i="12"/>
  <c r="AA36" i="12"/>
  <c r="AA37" i="12"/>
  <c r="AA38" i="12"/>
  <c r="AA39" i="12"/>
  <c r="AA29" i="12"/>
  <c r="AA28" i="12"/>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AM37" i="10" s="1"/>
  <c r="AM38"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<sst xmlns="http://schemas.openxmlformats.org/spreadsheetml/2006/main" count="1138" uniqueCount="640">
  <si>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</si>
  <si>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</si>
  <si>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</si>
  <si>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</si>
  <si>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</si>
  <si>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</si>
  <si>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</si>
  <si>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</si>
  <si>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</si>
  <si>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</si>
  <si>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</si>
  <si>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</si>
  <si>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</si>
  <si>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</si>
  <si>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</si>
  <si>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</si>
  <si>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</si>
  <si>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</si>
  <si>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</si>
  <si>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</si>
  <si>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</si>
  <si>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</si>
  <si>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</si>
  <si>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</si>
  <si>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</si>
  <si>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</si>
  <si>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</si>
  <si>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</si>
  <si>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</si>
  <si>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</si>
  <si>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</si>
  <si>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</si>
  <si>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</si>
  <si>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</si>
  <si>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</si>
  <si>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</si>
  <si>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</si>
  <si>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</si>
  <si>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</si>
  <si>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</si>
  <si>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</si>
  <si>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</si>
  <si>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</si>
  <si>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</si>
  <si>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</si>
  <si>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</si>
  <si>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</si>
  <si>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</si>
  <si>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</si>
  <si>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</si>
  <si>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</si>
  <si>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</si>
  <si>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</si>
  <si>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</si>
  <si>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</si>
  <si>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</si>
  <si>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</si>
  <si>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</si>
  <si>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</si>
  <si>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</si>
  <si>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</si>
  <si>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</si>
  <si>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</si>
  <si>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</si>
  <si>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</si>
  <si>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</si>
  <si>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</si>
  <si>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</si>
  <si>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</si>
  <si>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</si>
  <si>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</si>
  <si>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</si>
  <si>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</si>
  <si>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</si>
  <si>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</si>
  <si>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</si>
  <si>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</si>
  <si>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</si>
  <si>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</si>
  <si>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</si>
  <si>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</si>
  <si>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</si>
  <si>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</si>
  <si>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</si>
  <si>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</si>
  <si>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</si>
  <si>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</si>
  <si>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</si>
  <si>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</si>
  <si>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</si>
  <si>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</si>
  <si>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</si>
  <si>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</si>
  <si>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</si>
  <si>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</si>
  <si>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</si>
  <si>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</si>
  <si>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</si>
  <si>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</si>
  <si>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</si>
  <si>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</si>
  <si>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</si>
  <si>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</si>
  <si>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</si>
  <si>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</si>
  <si>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</si>
  <si>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</si>
  <si>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</si>
  <si>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</si>
  <si>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</si>
  <si>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</si>
  <si>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</si>
  <si>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</si>
  <si>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</si>
  <si>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</si>
  <si>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</si>
  <si>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</si>
  <si>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</si>
  <si>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</si>
  <si>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</si>
  <si>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</si>
  <si>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</si>
  <si>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</si>
  <si>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</si>
  <si>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</si>
  <si>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</si>
  <si>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</si>
  <si>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</si>
  <si>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</si>
  <si>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</si>
  <si>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</si>
  <si>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</si>
  <si>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</si>
  <si>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</si>
  <si>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</si>
  <si>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</si>
  <si>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</si>
  <si>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</si>
  <si>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</si>
  <si>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</si>
  <si>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</si>
  <si>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</si>
  <si>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</si>
  <si>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</si>
  <si>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</si>
  <si>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</si>
  <si>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</si>
  <si>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</si>
  <si>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</si>
  <si>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</si>
  <si>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</si>
  <si>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</si>
  <si>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</si>
  <si>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</si>
  <si>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</si>
  <si>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</si>
  <si>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</si>
  <si>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</si>
  <si>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</si>
  <si>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</si>
  <si>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</si>
  <si>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</si>
  <si>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</si>
  <si>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</si>
  <si>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</si>
  <si>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</si>
  <si>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</si>
  <si>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</si>
  <si>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</si>
  <si>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</si>
  <si>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</si>
  <si>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</si>
  <si>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</si>
  <si>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</si>
  <si>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</si>
  <si>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</si>
  <si>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</si>
  <si>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</si>
  <si>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</si>
  <si>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</si>
  <si>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</si>
  <si>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</si>
  <si>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</si>
  <si>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</si>
  <si>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</si>
  <si>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</si>
  <si>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</si>
  <si>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</si>
  <si>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</si>
  <si>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</si>
  <si>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</si>
  <si>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</si>
  <si>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</si>
  <si>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</si>
  <si>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</si>
  <si>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</si>
  <si>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</si>
  <si>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</si>
  <si>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</si>
  <si>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</si>
  <si>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</si>
  <si>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</si>
  <si>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</si>
  <si>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</si>
  <si>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</si>
  <si>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</si>
  <si>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</si>
  <si>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</si>
  <si>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</si>
  <si>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</si>
  <si>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</si>
  <si>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</si>
  <si>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</si>
  <si>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</si>
  <si>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</si>
  <si>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</si>
  <si>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</si>
  <si>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</si>
  <si>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</si>
  <si>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</si>
  <si>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</si>
  <si>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</si>
  <si>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</si>
  <si>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</si>
  <si>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</si>
  <si>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</si>
  <si>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</si>
  <si>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</si>
  <si>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</si>
  <si>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</si>
  <si>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</si>
  <si>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</si>
  <si>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</si>
  <si>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</si>
  <si>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</si>
  <si>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</si>
  <si>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</si>
  <si>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</si>
  <si>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</si>
  <si>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</si>
  <si>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</si>
  <si>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</si>
  <si>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</si>
  <si>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</si>
  <si>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</si>
  <si>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</si>
  <si>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</si>
  <si>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</si>
  <si>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</si>
  <si>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</si>
  <si>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</si>
  <si>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</si>
  <si>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</si>
  <si>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</si>
  <si>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</si>
  <si>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</si>
  <si>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</si>
  <si>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</si>
  <si>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</si>
  <si>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</si>
  <si>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</si>
  <si>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</si>
  <si>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</si>
  <si>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</si>
  <si>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</si>
  <si>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</si>
  <si>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</si>
  <si>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</si>
  <si>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</si>
  <si>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</si>
  <si>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</si>
  <si>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</si>
  <si>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</si>
  <si>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</si>
  <si>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</si>
  <si>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</si>
  <si>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</si>
  <si>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</si>
  <si>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</si>
  <si>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</si>
  <si>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</si>
  <si>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</si>
  <si>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</si>
  <si>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</si>
  <si>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</si>
  <si>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</si>
  <si>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</si>
  <si>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</si>
  <si>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</si>
  <si>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</si>
  <si>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</si>
  <si>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</si>
  <si>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</si>
  <si>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</si>
  <si>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</si>
  <si>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</si>
  <si>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</si>
  <si>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</si>
  <si>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</si>
  <si>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</si>
  <si>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</si>
  <si>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</si>
  <si>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</si>
  <si>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</si>
  <si>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</si>
  <si>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</si>
  <si>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</si>
  <si>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</si>
  <si>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</si>
  <si>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</si>
  <si>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</si>
  <si>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</si>
  <si>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</si>
  <si>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</si>
  <si>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</si>
  <si>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</si>
  <si>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</si>
  <si>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</si>
  <si>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</si>
  <si>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</si>
  <si>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</si>
  <si>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</si>
  <si>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</si>
  <si>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</si>
  <si>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</si>
  <si>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</si>
  <si>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</si>
  <si>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</si>
  <si>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</si>
  <si>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</si>
  <si>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</si>
  <si>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</si>
  <si>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</si>
  <si>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</si>
  <si>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</si>
  <si>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</si>
  <si>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</si>
  <si>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</si>
  <si>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</si>
  <si>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</si>
  <si>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</si>
  <si>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</si>
  <si>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</si>
  <si>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</si>
  <si>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</si>
  <si>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</si>
  <si>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</si>
  <si>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</si>
  <si>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</si>
  <si>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</si>
  <si>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</si>
  <si>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</si>
  <si>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</si>
  <si>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</si>
  <si>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</si>
  <si>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</si>
  <si>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</si>
  <si>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</si>
  <si>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</si>
  <si>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</si>
  <si>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</si>
  <si>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</si>
  <si>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</si>
  <si>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</si>
  <si>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</si>
  <si>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</si>
  <si>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</si>
  <si>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</si>
  <si>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</si>
  <si>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</si>
  <si>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</si>
  <si>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</si>
  <si>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</si>
  <si>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</si>
  <si>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</si>
  <si>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</si>
  <si>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</si>
  <si>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</si>
  <si>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</si>
  <si>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</si>
  <si>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</si>
  <si>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</si>
  <si>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</si>
  <si>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</si>
  <si>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</si>
  <si>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</si>
  <si>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</si>
  <si>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</si>
  <si>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</si>
  <si>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</si>
  <si>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</si>
  <si>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</si>
  <si>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</si>
  <si>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</si>
  <si>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</si>
  <si>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</si>
  <si>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</si>
  <si>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</si>
  <si>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</si>
  <si>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</si>
  <si>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</si>
  <si>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</si>
  <si>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</si>
  <si>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</si>
  <si>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</si>
  <si>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</si>
  <si>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</si>
  <si>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</si>
  <si>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</si>
  <si>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</si>
  <si>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</si>
  <si>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</si>
  <si>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</si>
  <si>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法適用企業</t>
    <phoneticPr fontId="5"/>
  </si>
  <si>
    <t>モーターボート競走事業会計</t>
    <phoneticPr fontId="5"/>
  </si>
  <si>
    <t>地方卸売市場事業特別会計</t>
    <phoneticPr fontId="5"/>
  </si>
  <si>
    <t>法非適用企業</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</si>
  <si>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</si>
  <si>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</si>
  <si>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</si>
  <si>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</si>
  <si>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</si>
  <si>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</si>
  <si>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</si>
  <si>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</si>
  <si>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</si>
  <si>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</si>
  <si>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</si>
  <si>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</si>
  <si>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</si>
  <si>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</si>
  <si>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</si>
  <si>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</si>
  <si>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</si>
  <si>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</si>
  <si>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</si>
  <si>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</si>
  <si>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</si>
  <si>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</si>
  <si>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</si>
  <si>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</si>
  <si>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</si>
  <si>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</si>
  <si>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</si>
  <si>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</si>
  <si>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</si>
  <si>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</si>
  <si>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</si>
  <si>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</si>
  <si>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</si>
  <si>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</si>
  <si>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</si>
  <si>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</si>
  <si>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</si>
  <si>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</si>
  <si>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</si>
  <si>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</si>
  <si>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</si>
  <si>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</si>
  <si>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</si>
  <si>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</si>
  <si>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</si>
  <si>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</si>
  <si>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</si>
  <si>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</si>
  <si>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</si>
  <si>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</si>
  <si>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</si>
  <si>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</si>
  <si>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</si>
  <si>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</si>
  <si>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</si>
  <si>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</si>
  <si>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</si>
  <si>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</si>
  <si>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</si>
  <si>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</si>
  <si>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</si>
  <si>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</si>
  <si>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</si>
  <si>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</si>
  <si>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</si>
  <si>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</si>
  <si>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</si>
  <si>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</si>
  <si>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</si>
  <si>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</si>
  <si>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</si>
  <si>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</si>
  <si>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</si>
  <si>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</si>
  <si>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</si>
  <si>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</si>
  <si>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</si>
  <si>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</si>
  <si>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</si>
  <si>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</si>
  <si>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</si>
  <si>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</si>
  <si>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</si>
  <si>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</si>
  <si>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</si>
  <si>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</si>
  <si>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</si>
  <si>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</si>
  <si>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</si>
  <si>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</si>
  <si>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</si>
  <si>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</si>
  <si>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</si>
  <si>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</si>
  <si>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</si>
  <si>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</si>
  <si>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</si>
  <si>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</si>
  <si>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</si>
  <si>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</si>
  <si>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</si>
  <si>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</si>
  <si>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</si>
  <si>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</si>
  <si>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</si>
  <si>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</si>
  <si>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</si>
  <si>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</si>
  <si>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</si>
  <si>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</si>
  <si>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</si>
  <si>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</si>
  <si>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</si>
  <si>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</si>
  <si>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</si>
  <si>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</si>
  <si>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</si>
  <si>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</si>
  <si>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</si>
  <si>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</si>
  <si>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</si>
  <si>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</si>
  <si>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</si>
  <si>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</si>
  <si>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</si>
  <si>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</si>
  <si>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</si>
  <si>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</si>
  <si>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</si>
  <si>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</si>
  <si>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</si>
  <si>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</si>
  <si>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</si>
  <si>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</si>
  <si>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</si>
  <si>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</si>
  <si>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</si>
  <si>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</si>
  <si>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</si>
  <si>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</si>
  <si>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</si>
  <si>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</si>
  <si>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</si>
  <si>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</si>
  <si>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</si>
  <si>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</si>
  <si>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</si>
  <si>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</si>
  <si>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</si>
  <si>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</si>
  <si>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</si>
  <si>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</si>
  <si>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</si>
  <si>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</si>
  <si>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</si>
  <si>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</si>
  <si>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</si>
  <si>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1.36</t>
  </si>
  <si>
    <t>▲ 3.38</t>
  </si>
  <si>
    <t>▲ 1.49</t>
  </si>
  <si>
    <t>▲ 0.67</t>
  </si>
  <si>
    <t>モーターボート競走事業会計</t>
  </si>
  <si>
    <t>水道事業会計</t>
  </si>
  <si>
    <t>一般会計</t>
  </si>
  <si>
    <t>下水道事業会計</t>
  </si>
  <si>
    <t>病院事業会計</t>
  </si>
  <si>
    <t>介護保険特別会計</t>
  </si>
  <si>
    <t>国民健康保険特別会計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</si>
  <si>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</si>
  <si>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</si>
  <si>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</si>
  <si>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</si>
  <si>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</si>
  <si>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</si>
  <si>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</si>
  <si>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</si>
  <si>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</si>
  <si>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</si>
  <si>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周南地区福祉施設組合一般会計</t>
  </si>
  <si>
    <t>玖西環境衛生組合一般会計</t>
  </si>
  <si>
    <t>周南地区衛生施設組合一般会計</t>
  </si>
  <si>
    <t>光地区消防組合一般会計</t>
  </si>
  <si>
    <t>周陽環境整備組合一般会計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</si>
  <si>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</si>
  <si>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</si>
  <si>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</si>
  <si>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</si>
  <si>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</si>
  <si>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山口県市町総合事務組合一般会計</t>
    <phoneticPr fontId="2"/>
  </si>
  <si>
    <t>山口県市町総合事務組合退職手当特別会計</t>
    <rPh sb="11" eb="13">
      <t>タイショク</t>
    </rPh>
    <rPh sb="13" eb="15">
      <t>テアテ</t>
    </rPh>
    <rPh sb="15" eb="17">
      <t>トクベツ</t>
    </rPh>
    <rPh sb="17" eb="19">
      <t>カイケイ</t>
    </rPh>
    <phoneticPr fontId="2"/>
  </si>
  <si>
    <t>山口県市町総合事務組合消防団員補償等特別会計</t>
    <rPh sb="11" eb="14">
      <t>ショウボウダン</t>
    </rPh>
    <rPh sb="14" eb="15">
      <t>イン</t>
    </rPh>
    <rPh sb="15" eb="17">
      <t>ホショウ</t>
    </rPh>
    <rPh sb="17" eb="18">
      <t>ナド</t>
    </rPh>
    <rPh sb="18" eb="20">
      <t>トクベツ</t>
    </rPh>
    <rPh sb="20" eb="22">
      <t>カイケイ</t>
    </rPh>
    <phoneticPr fontId="2"/>
  </si>
  <si>
    <t>山口県市町総合事務組合山口県市町公平委員会特別会計</t>
    <rPh sb="11" eb="13">
      <t>ヤマグチ</t>
    </rPh>
    <rPh sb="13" eb="14">
      <t>ケン</t>
    </rPh>
    <rPh sb="14" eb="15">
      <t>シ</t>
    </rPh>
    <rPh sb="15" eb="16">
      <t>マチ</t>
    </rPh>
    <rPh sb="16" eb="18">
      <t>コウヘイ</t>
    </rPh>
    <rPh sb="18" eb="21">
      <t>イインカイ</t>
    </rPh>
    <rPh sb="21" eb="23">
      <t>トクベツ</t>
    </rPh>
    <rPh sb="23" eb="25">
      <t>カイケイ</t>
    </rPh>
    <phoneticPr fontId="2"/>
  </si>
  <si>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</si>
  <si>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</si>
  <si>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</si>
  <si>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</si>
  <si>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</si>
  <si>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</si>
  <si>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</si>
  <si>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</si>
  <si>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</si>
  <si>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</si>
  <si>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周南観光コンベンション協会</t>
  </si>
  <si>
    <t>やまぐち農林振興公社</t>
    <rPh sb="4" eb="6">
      <t>ノウリン</t>
    </rPh>
    <rPh sb="6" eb="8">
      <t>シンコウ</t>
    </rPh>
    <rPh sb="8" eb="10">
      <t>コウシャ</t>
    </rPh>
    <phoneticPr fontId="2"/>
  </si>
  <si>
    <t>地域振興基金</t>
    <phoneticPr fontId="5"/>
  </si>
  <si>
    <t>子ども未来夢基金</t>
    <phoneticPr fontId="5"/>
  </si>
  <si>
    <t>ふるさと周南応援基金</t>
    <phoneticPr fontId="5"/>
  </si>
  <si>
    <t>小野、花河原飲料水供給施設基金</t>
    <phoneticPr fontId="5"/>
  </si>
  <si>
    <t>中野四熊飲料水供給施設基金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</si>
  <si>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</si>
  <si>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</si>
  <si>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</si>
  <si>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</si>
  <si>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</si>
  <si>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の比較は、本市では、地方債現在高が高いことで将来負担比率が高くなっている。今後は、①計画的な市債の発行、②公共施設の量の最適化等、により地方債発行額を抑制し、地方債残高を減少させて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</si>
  <si>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</si>
  <si>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</si>
  <si>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</si>
  <si>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</si>
  <si>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</si>
  <si>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</si>
  <si>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平成30年度と令和元年度の比較では、将来負担比率の上昇は、充当可能基金の減や、基準財政需要額算入見込額の減により、充当可能財源が減少したためである。実質公債費率の上昇は、合併特例債を活用した大型事業の据置期間終了に伴い元金の償還が増加したためである。今後は、地方債発行額の抑制や基金に頼らない財政運営を実現していく必要がある。</t>
    <rPh sb="4" eb="6">
      <t>ヘイセイ</t>
    </rPh>
    <rPh sb="8" eb="10">
      <t>ネンド</t>
    </rPh>
    <rPh sb="11" eb="13">
      <t>レイワ</t>
    </rPh>
    <rPh sb="13" eb="15">
      <t>ガンネン</t>
    </rPh>
    <rPh sb="15" eb="16">
      <t>ド</t>
    </rPh>
    <rPh sb="22" eb="24">
      <t>ショウライ</t>
    </rPh>
    <rPh sb="24" eb="26">
      <t>フタン</t>
    </rPh>
    <rPh sb="26" eb="28">
      <t>ヒリツ</t>
    </rPh>
    <rPh sb="29" eb="31">
      <t>ジョウショウ</t>
    </rPh>
    <rPh sb="78" eb="80">
      <t>ジッシツ</t>
    </rPh>
    <rPh sb="80" eb="83">
      <t>コウサイヒ</t>
    </rPh>
    <rPh sb="83" eb="84">
      <t>リツ</t>
    </rPh>
    <rPh sb="85" eb="87">
      <t>ジョウショウ</t>
    </rPh>
    <rPh sb="113" eb="115">
      <t>ガンキン</t>
    </rPh>
    <rPh sb="133" eb="136">
      <t>チホウサイ</t>
    </rPh>
    <rPh sb="136" eb="139">
      <t>ハッコウガク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</si>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</sst>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8509-409D-97B5-3A7E1796AE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63230</c:v>
                </c:pt>
                <c:pt idx="1">
                  <c:v>51745</c:v>
                </c:pt>
                <c:pt idx="2">
                  <c:v>102075</c:v>
                </c:pt>
                <c:pt idx="3">
                  <c:v>63623</c:v>
                </c:pt>
                <c:pt idx="4">
                  <c:v>51379</c:v>
                </c:pt>
              </c:numCache>
            </c:numRef>
          </c:val>
          <c:smooth val="0"/>
          <c:extLst xmlns:c16r2="http://schemas.microsoft.com/office/drawing/2015/06/chart">
            <c:ext xmlns:c16="http://schemas.microsoft.com/office/drawing/2014/chart" uri="{C3380CC4-5D6E-409C-BE32-E72D297353CC}">
              <c16:uniqueId val="{00000001-8509-409D-97B5-3A7E1796AEC8}"/>
            </c:ext>
          </c:extLst>
        </c:ser>
        <c:dLbls>
          <c:showLegendKey val="0"/>
          <c:showVal val="0"/>
          <c:showCatName val="0"/>
          <c:showSerName val="0"/>
          <c:showPercent val="0"/>
          <c:showBubbleSize val="0"/>
        </c:dLbls>
        <c:marker val="1"/>
        <c:smooth val="0"/>
        <c:axId val="412604224"/>
        <c:axId val="412603048"/>
      </c:lineChart>
      <c:catAx>
        <c:axId val="41260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603048"/>
        <c:crosses val="autoZero"/>
        <c:auto val="1"/>
        <c:lblAlgn val="ctr"/>
        <c:lblOffset val="100"/>
        <c:tickLblSkip val="1"/>
        <c:tickMarkSkip val="1"/>
        <c:noMultiLvlLbl val="0"/>
      </c:catAx>
      <c:valAx>
        <c:axId val="412603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60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6.29</c:v>
                </c:pt>
                <c:pt idx="1">
                  <c:v>4.37</c:v>
                </c:pt>
                <c:pt idx="2">
                  <c:v>6.03</c:v>
                </c:pt>
                <c:pt idx="3">
                  <c:v>4.59</c:v>
                </c:pt>
                <c:pt idx="4">
                  <c:v>5.59</c:v>
                </c:pt>
              </c:numCache>
            </c:numRef>
          </c:val>
          <c:extLst xmlns:c16r2="http://schemas.microsoft.com/office/drawing/2015/06/chart">
            <c:ext xmlns:c16="http://schemas.microsoft.com/office/drawing/2014/chart" uri="{C3380CC4-5D6E-409C-BE32-E72D297353CC}">
              <c16:uniqueId val="{00000000-DFDF-451C-B6E7-FACD0CA7D1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11.74</c:v>
                </c:pt>
                <c:pt idx="1">
                  <c:v>14.71</c:v>
                </c:pt>
                <c:pt idx="2">
                  <c:v>9.65</c:v>
                </c:pt>
                <c:pt idx="3">
                  <c:v>9.6999999999999993</c:v>
                </c:pt>
                <c:pt idx="4">
                  <c:v>7.96</c:v>
                </c:pt>
              </c:numCache>
            </c:numRef>
          </c:val>
          <c:extLst xmlns:c16r2="http://schemas.microsoft.com/office/drawing/2015/06/chart">
            <c:ext xmlns:c16="http://schemas.microsoft.com/office/drawing/2014/chart" uri="{C3380CC4-5D6E-409C-BE32-E72D297353CC}">
              <c16:uniqueId val="{00000001-DFDF-451C-B6E7-FACD0CA7D110}"/>
            </c:ext>
          </c:extLst>
        </c:ser>
        <c:dLbls>
          <c:showLegendKey val="0"/>
          <c:showVal val="0"/>
          <c:showCatName val="0"/>
          <c:showSerName val="0"/>
          <c:showPercent val="0"/>
          <c:showBubbleSize val="0"/>
        </c:dLbls>
        <c:gapWidth val="250"/>
        <c:overlap val="100"/>
        <c:axId val="412603832"/>
        <c:axId val="412601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-1.36</c:v>
                </c:pt>
                <c:pt idx="1">
                  <c:v>0.75</c:v>
                </c:pt>
                <c:pt idx="2">
                  <c:v>-3.38</c:v>
                </c:pt>
                <c:pt idx="3">
                  <c:v>-1.49</c:v>
                </c:pt>
                <c:pt idx="4">
                  <c:v>-0.67</c:v>
                </c:pt>
              </c:numCache>
            </c:numRef>
          </c:val>
          <c:smooth val="0"/>
          <c:extLst xmlns:c16r2="http://schemas.microsoft.com/office/drawing/2015/06/chart">
            <c:ext xmlns:c16="http://schemas.microsoft.com/office/drawing/2014/chart" uri="{C3380CC4-5D6E-409C-BE32-E72D297353CC}">
              <c16:uniqueId val="{00000002-DFDF-451C-B6E7-FACD0CA7D110}"/>
            </c:ext>
          </c:extLst>
        </c:ser>
        <c:dLbls>
          <c:showLegendKey val="0"/>
          <c:showVal val="0"/>
          <c:showCatName val="0"/>
          <c:showSerName val="0"/>
          <c:showPercent val="0"/>
          <c:showBubbleSize val="0"/>
        </c:dLbls>
        <c:marker val="1"/>
        <c:smooth val="0"/>
        <c:axId val="412603832"/>
        <c:axId val="412601480"/>
      </c:lineChart>
      <c:catAx>
        <c:axId val="41260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601480"/>
        <c:crosses val="autoZero"/>
        <c:auto val="1"/>
        <c:lblAlgn val="ctr"/>
        <c:lblOffset val="100"/>
        <c:tickLblSkip val="1"/>
        <c:tickMarkSkip val="1"/>
        <c:noMultiLvlLbl val="0"/>
      </c:catAx>
      <c:valAx>
        <c:axId val="41260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0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0.33</c:v>
                </c:pt>
                <c:pt idx="4">
                  <c:v>#N/A</c:v>
                </c:pt>
                <c:pt idx="5">
                  <c:v>0.28000000000000003</c:v>
                </c:pt>
                <c:pt idx="6">
                  <c:v>#N/A</c:v>
                </c:pt>
                <c:pt idx="7">
                  <c:v>0.26</c:v>
                </c:pt>
                <c:pt idx="8">
                  <c:v>#N/A</c:v>
                </c:pt>
                <c:pt idx="9">
                  <c:v>0.21</c:v>
                </c:pt>
              </c:numCache>
            </c:numRef>
          </c:val>
          <c:extLst xmlns:c16r2="http://schemas.microsoft.com/office/drawing/2015/06/chart">
            <c:ext xmlns:c16="http://schemas.microsoft.com/office/drawing/2014/chart" uri="{C3380CC4-5D6E-409C-BE32-E72D297353CC}">
              <c16:uniqueId val="{00000000-DA2A-424B-8F04-54E52D9B12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2A-424B-8F04-54E52D9B1294}"/>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0.11</c:v>
                </c:pt>
                <c:pt idx="8">
                  <c:v>#N/A</c:v>
                </c:pt>
                <c:pt idx="9">
                  <c:v>0.17</c:v>
                </c:pt>
              </c:numCache>
            </c:numRef>
          </c:val>
          <c:extLst xmlns:c16r2="http://schemas.microsoft.com/office/drawing/2015/06/chart">
            <c:ext xmlns:c16="http://schemas.microsoft.com/office/drawing/2014/chart" uri="{C3380CC4-5D6E-409C-BE32-E72D297353CC}">
              <c16:uniqueId val="{00000002-DA2A-424B-8F04-54E52D9B129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1.71</c:v>
                </c:pt>
                <c:pt idx="2">
                  <c:v>#N/A</c:v>
                </c:pt>
                <c:pt idx="3">
                  <c:v>2.33</c:v>
                </c:pt>
                <c:pt idx="4">
                  <c:v>#N/A</c:v>
                </c:pt>
                <c:pt idx="5">
                  <c:v>2.9</c:v>
                </c:pt>
                <c:pt idx="6">
                  <c:v>#N/A</c:v>
                </c:pt>
                <c:pt idx="7">
                  <c:v>0.89</c:v>
                </c:pt>
                <c:pt idx="8">
                  <c:v>#N/A</c:v>
                </c:pt>
                <c:pt idx="9">
                  <c:v>0.49</c:v>
                </c:pt>
              </c:numCache>
            </c:numRef>
          </c:val>
          <c:extLst xmlns:c16r2="http://schemas.microsoft.com/office/drawing/2015/06/chart">
            <c:ext xmlns:c16="http://schemas.microsoft.com/office/drawing/2014/chart" uri="{C3380CC4-5D6E-409C-BE32-E72D297353CC}">
              <c16:uniqueId val="{00000003-DA2A-424B-8F04-54E52D9B129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1.26</c:v>
                </c:pt>
                <c:pt idx="4">
                  <c:v>#N/A</c:v>
                </c:pt>
                <c:pt idx="5">
                  <c:v>1.46</c:v>
                </c:pt>
                <c:pt idx="6">
                  <c:v>#N/A</c:v>
                </c:pt>
                <c:pt idx="7">
                  <c:v>1.19</c:v>
                </c:pt>
                <c:pt idx="8">
                  <c:v>#N/A</c:v>
                </c:pt>
                <c:pt idx="9">
                  <c:v>0.84</c:v>
                </c:pt>
              </c:numCache>
            </c:numRef>
          </c:val>
          <c:extLst xmlns:c16r2="http://schemas.microsoft.com/office/drawing/2015/06/chart">
            <c:ext xmlns:c16="http://schemas.microsoft.com/office/drawing/2014/chart" uri="{C3380CC4-5D6E-409C-BE32-E72D297353CC}">
              <c16:uniqueId val="{00000004-DA2A-424B-8F04-54E52D9B129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4.87</c:v>
                </c:pt>
                <c:pt idx="2">
                  <c:v>#N/A</c:v>
                </c:pt>
                <c:pt idx="3">
                  <c:v>4.8600000000000003</c:v>
                </c:pt>
                <c:pt idx="4">
                  <c:v>#N/A</c:v>
                </c:pt>
                <c:pt idx="5">
                  <c:v>4.2300000000000004</c:v>
                </c:pt>
                <c:pt idx="6">
                  <c:v>#N/A</c:v>
                </c:pt>
                <c:pt idx="7">
                  <c:v>3.85</c:v>
                </c:pt>
                <c:pt idx="8">
                  <c:v>#N/A</c:v>
                </c:pt>
                <c:pt idx="9">
                  <c:v>3.41</c:v>
                </c:pt>
              </c:numCache>
            </c:numRef>
          </c:val>
          <c:extLst xmlns:c16r2="http://schemas.microsoft.com/office/drawing/2015/06/chart">
            <c:ext xmlns:c16="http://schemas.microsoft.com/office/drawing/2014/chart" uri="{C3380CC4-5D6E-409C-BE32-E72D297353CC}">
              <c16:uniqueId val="{00000005-DA2A-424B-8F04-54E52D9B12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3.65</c:v>
                </c:pt>
                <c:pt idx="2">
                  <c:v>#N/A</c:v>
                </c:pt>
                <c:pt idx="3">
                  <c:v>3.94</c:v>
                </c:pt>
                <c:pt idx="4">
                  <c:v>#N/A</c:v>
                </c:pt>
                <c:pt idx="5">
                  <c:v>4.3899999999999997</c:v>
                </c:pt>
                <c:pt idx="6">
                  <c:v>#N/A</c:v>
                </c:pt>
                <c:pt idx="7">
                  <c:v>3.98</c:v>
                </c:pt>
                <c:pt idx="8">
                  <c:v>#N/A</c:v>
                </c:pt>
                <c:pt idx="9">
                  <c:v>4.8499999999999996</c:v>
                </c:pt>
              </c:numCache>
            </c:numRef>
          </c:val>
          <c:extLst xmlns:c16r2="http://schemas.microsoft.com/office/drawing/2015/06/chart">
            <c:ext xmlns:c16="http://schemas.microsoft.com/office/drawing/2014/chart" uri="{C3380CC4-5D6E-409C-BE32-E72D297353CC}">
              <c16:uniqueId val="{00000006-DA2A-424B-8F04-54E52D9B12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6.29</c:v>
                </c:pt>
                <c:pt idx="2">
                  <c:v>#N/A</c:v>
                </c:pt>
                <c:pt idx="3">
                  <c:v>4.37</c:v>
                </c:pt>
                <c:pt idx="4">
                  <c:v>#N/A</c:v>
                </c:pt>
                <c:pt idx="5">
                  <c:v>6.03</c:v>
                </c:pt>
                <c:pt idx="6">
                  <c:v>#N/A</c:v>
                </c:pt>
                <c:pt idx="7">
                  <c:v>4.58</c:v>
                </c:pt>
                <c:pt idx="8">
                  <c:v>#N/A</c:v>
                </c:pt>
                <c:pt idx="9">
                  <c:v>5.58</c:v>
                </c:pt>
              </c:numCache>
            </c:numRef>
          </c:val>
          <c:extLst xmlns:c16r2="http://schemas.microsoft.com/office/drawing/2015/06/chart">
            <c:ext xmlns:c16="http://schemas.microsoft.com/office/drawing/2014/chart" uri="{C3380CC4-5D6E-409C-BE32-E72D297353CC}">
              <c16:uniqueId val="{00000007-DA2A-424B-8F04-54E52D9B12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7.36</c:v>
                </c:pt>
                <c:pt idx="2">
                  <c:v>#N/A</c:v>
                </c:pt>
                <c:pt idx="3">
                  <c:v>7.33</c:v>
                </c:pt>
                <c:pt idx="4">
                  <c:v>#N/A</c:v>
                </c:pt>
                <c:pt idx="5">
                  <c:v>7.38</c:v>
                </c:pt>
                <c:pt idx="6">
                  <c:v>#N/A</c:v>
                </c:pt>
                <c:pt idx="7">
                  <c:v>7.38</c:v>
                </c:pt>
                <c:pt idx="8">
                  <c:v>#N/A</c:v>
                </c:pt>
                <c:pt idx="9">
                  <c:v>7.94</c:v>
                </c:pt>
              </c:numCache>
            </c:numRef>
          </c:val>
          <c:extLst xmlns:c16r2="http://schemas.microsoft.com/office/drawing/2015/06/chart">
            <c:ext xmlns:c16="http://schemas.microsoft.com/office/drawing/2014/chart" uri="{C3380CC4-5D6E-409C-BE32-E72D297353CC}">
              <c16:uniqueId val="{00000008-DA2A-424B-8F04-54E52D9B129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c:v>
                </c:pt>
                <c:pt idx="2">
                  <c:v>#N/A</c:v>
                </c:pt>
                <c:pt idx="3">
                  <c:v>21.13</c:v>
                </c:pt>
                <c:pt idx="4">
                  <c:v>#N/A</c:v>
                </c:pt>
                <c:pt idx="5">
                  <c:v>19.18</c:v>
                </c:pt>
                <c:pt idx="6">
                  <c:v>#N/A</c:v>
                </c:pt>
                <c:pt idx="7">
                  <c:v>27.93</c:v>
                </c:pt>
                <c:pt idx="8">
                  <c:v>#N/A</c:v>
                </c:pt>
                <c:pt idx="9">
                  <c:v>36.75</c:v>
                </c:pt>
              </c:numCache>
            </c:numRef>
          </c:val>
          <c:extLst xmlns:c16r2="http://schemas.microsoft.com/office/drawing/2015/06/chart">
            <c:ext xmlns:c16="http://schemas.microsoft.com/office/drawing/2014/chart" uri="{C3380CC4-5D6E-409C-BE32-E72D297353CC}">
              <c16:uniqueId val="{00000009-DA2A-424B-8F04-54E52D9B1294}"/>
            </c:ext>
          </c:extLst>
        </c:ser>
        <c:dLbls>
          <c:showLegendKey val="0"/>
          <c:showVal val="0"/>
          <c:showCatName val="0"/>
          <c:showSerName val="0"/>
          <c:showPercent val="0"/>
          <c:showBubbleSize val="0"/>
        </c:dLbls>
        <c:gapWidth val="150"/>
        <c:overlap val="100"/>
        <c:axId val="412605008"/>
        <c:axId val="412599520"/>
      </c:barChart>
      <c:catAx>
        <c:axId val="41260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599520"/>
        <c:crosses val="autoZero"/>
        <c:auto val="1"/>
        <c:lblAlgn val="ctr"/>
        <c:lblOffset val="100"/>
        <c:tickLblSkip val="1"/>
        <c:tickMarkSkip val="1"/>
        <c:noMultiLvlLbl val="0"/>
      </c:catAx>
      <c:valAx>
        <c:axId val="4125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0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7857</c:v>
                </c:pt>
                <c:pt idx="5">
                  <c:v>7917</c:v>
                </c:pt>
                <c:pt idx="8">
                  <c:v>7924</c:v>
                </c:pt>
                <c:pt idx="11">
                  <c:v>7837</c:v>
                </c:pt>
                <c:pt idx="14">
                  <c:v>7884</c:v>
                </c:pt>
              </c:numCache>
            </c:numRef>
          </c:val>
          <c:extLst xmlns:c16r2="http://schemas.microsoft.com/office/drawing/2015/06/chart">
            <c:ext xmlns:c16="http://schemas.microsoft.com/office/drawing/2014/chart" uri="{C3380CC4-5D6E-409C-BE32-E72D297353CC}">
              <c16:uniqueId val="{00000000-3A48-469C-8C9A-F46BA2BA51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A48-469C-8C9A-F46BA2BA51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57</c:v>
                </c:pt>
                <c:pt idx="6">
                  <c:v>46</c:v>
                </c:pt>
                <c:pt idx="9">
                  <c:v>42</c:v>
                </c:pt>
                <c:pt idx="12">
                  <c:v>38</c:v>
                </c:pt>
              </c:numCache>
            </c:numRef>
          </c:val>
          <c:extLst xmlns:c16r2="http://schemas.microsoft.com/office/drawing/2015/06/chart">
            <c:ext xmlns:c16="http://schemas.microsoft.com/office/drawing/2014/chart" uri="{C3380CC4-5D6E-409C-BE32-E72D297353CC}">
              <c16:uniqueId val="{00000002-3A48-469C-8C9A-F46BA2BA51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67</c:v>
                </c:pt>
                <c:pt idx="3">
                  <c:v>69</c:v>
                </c:pt>
                <c:pt idx="6">
                  <c:v>81</c:v>
                </c:pt>
                <c:pt idx="9">
                  <c:v>85</c:v>
                </c:pt>
                <c:pt idx="12">
                  <c:v>167</c:v>
                </c:pt>
              </c:numCache>
            </c:numRef>
          </c:val>
          <c:extLst xmlns:c16r2="http://schemas.microsoft.com/office/drawing/2015/06/chart">
            <c:ext xmlns:c16="http://schemas.microsoft.com/office/drawing/2014/chart" uri="{C3380CC4-5D6E-409C-BE32-E72D297353CC}">
              <c16:uniqueId val="{00000003-3A48-469C-8C9A-F46BA2BA51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2619</c:v>
                </c:pt>
                <c:pt idx="3">
                  <c:v>2403</c:v>
                </c:pt>
                <c:pt idx="6">
                  <c:v>2408</c:v>
                </c:pt>
                <c:pt idx="9">
                  <c:v>2067</c:v>
                </c:pt>
                <c:pt idx="12">
                  <c:v>2014</c:v>
                </c:pt>
              </c:numCache>
            </c:numRef>
          </c:val>
          <c:extLst xmlns:c16r2="http://schemas.microsoft.com/office/drawing/2015/06/chart">
            <c:ext xmlns:c16="http://schemas.microsoft.com/office/drawing/2014/chart" uri="{C3380CC4-5D6E-409C-BE32-E72D297353CC}">
              <c16:uniqueId val="{00000004-3A48-469C-8C9A-F46BA2BA51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48-469C-8C9A-F46BA2BA51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48-469C-8C9A-F46BA2BA51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7467</c:v>
                </c:pt>
                <c:pt idx="3">
                  <c:v>7625</c:v>
                </c:pt>
                <c:pt idx="6">
                  <c:v>7830</c:v>
                </c:pt>
                <c:pt idx="9">
                  <c:v>8122</c:v>
                </c:pt>
                <c:pt idx="12">
                  <c:v>8387</c:v>
                </c:pt>
              </c:numCache>
            </c:numRef>
          </c:val>
          <c:extLst xmlns:c16r2="http://schemas.microsoft.com/office/drawing/2015/06/chart">
            <c:ext xmlns:c16="http://schemas.microsoft.com/office/drawing/2014/chart" uri="{C3380CC4-5D6E-409C-BE32-E72D297353CC}">
              <c16:uniqueId val="{00000007-3A48-469C-8C9A-F46BA2BA514F}"/>
            </c:ext>
          </c:extLst>
        </c:ser>
        <c:dLbls>
          <c:showLegendKey val="0"/>
          <c:showVal val="0"/>
          <c:showCatName val="0"/>
          <c:showSerName val="0"/>
          <c:showPercent val="0"/>
          <c:showBubbleSize val="0"/>
        </c:dLbls>
        <c:gapWidth val="100"/>
        <c:overlap val="100"/>
        <c:axId val="412600696"/>
        <c:axId val="41260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2358</c:v>
                </c:pt>
                <c:pt idx="2">
                  <c:v>#N/A</c:v>
                </c:pt>
                <c:pt idx="3">
                  <c:v>#N/A</c:v>
                </c:pt>
                <c:pt idx="4">
                  <c:v>2237</c:v>
                </c:pt>
                <c:pt idx="5">
                  <c:v>#N/A</c:v>
                </c:pt>
                <c:pt idx="6">
                  <c:v>#N/A</c:v>
                </c:pt>
                <c:pt idx="7">
                  <c:v>2441</c:v>
                </c:pt>
                <c:pt idx="8">
                  <c:v>#N/A</c:v>
                </c:pt>
                <c:pt idx="9">
                  <c:v>#N/A</c:v>
                </c:pt>
                <c:pt idx="10">
                  <c:v>2479</c:v>
                </c:pt>
                <c:pt idx="11">
                  <c:v>#N/A</c:v>
                </c:pt>
                <c:pt idx="12">
                  <c:v>#N/A</c:v>
                </c:pt>
                <c:pt idx="13">
                  <c:v>2722</c:v>
                </c:pt>
                <c:pt idx="14">
                  <c:v>#N/A</c:v>
                </c:pt>
              </c:numCache>
            </c:numRef>
          </c:val>
          <c:smooth val="0"/>
          <c:extLst xmlns:c16r2="http://schemas.microsoft.com/office/drawing/2015/06/chart">
            <c:ext xmlns:c16="http://schemas.microsoft.com/office/drawing/2014/chart" uri="{C3380CC4-5D6E-409C-BE32-E72D297353CC}">
              <c16:uniqueId val="{00000008-3A48-469C-8C9A-F46BA2BA514F}"/>
            </c:ext>
          </c:extLst>
        </c:ser>
        <c:dLbls>
          <c:showLegendKey val="0"/>
          <c:showVal val="0"/>
          <c:showCatName val="0"/>
          <c:showSerName val="0"/>
          <c:showPercent val="0"/>
          <c:showBubbleSize val="0"/>
        </c:dLbls>
        <c:marker val="1"/>
        <c:smooth val="0"/>
        <c:axId val="412600696"/>
        <c:axId val="412601872"/>
      </c:lineChart>
      <c:catAx>
        <c:axId val="41260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601872"/>
        <c:crosses val="autoZero"/>
        <c:auto val="1"/>
        <c:lblAlgn val="ctr"/>
        <c:lblOffset val="100"/>
        <c:tickLblSkip val="1"/>
        <c:tickMarkSkip val="1"/>
        <c:noMultiLvlLbl val="0"/>
      </c:catAx>
      <c:valAx>
        <c:axId val="41260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0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75206</c:v>
                </c:pt>
                <c:pt idx="5">
                  <c:v>74352</c:v>
                </c:pt>
                <c:pt idx="8">
                  <c:v>74852</c:v>
                </c:pt>
                <c:pt idx="11">
                  <c:v>73651</c:v>
                </c:pt>
                <c:pt idx="14">
                  <c:v>72222</c:v>
                </c:pt>
              </c:numCache>
            </c:numRef>
          </c:val>
          <c:extLst xmlns:c16r2="http://schemas.microsoft.com/office/drawing/2015/06/chart">
            <c:ext xmlns:c16="http://schemas.microsoft.com/office/drawing/2014/chart" uri="{C3380CC4-5D6E-409C-BE32-E72D297353CC}">
              <c16:uniqueId val="{00000000-9150-4662-A992-CDA8259C73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14615</c:v>
                </c:pt>
                <c:pt idx="5">
                  <c:v>14482</c:v>
                </c:pt>
                <c:pt idx="8">
                  <c:v>13791</c:v>
                </c:pt>
                <c:pt idx="11">
                  <c:v>13455</c:v>
                </c:pt>
                <c:pt idx="14">
                  <c:v>13052</c:v>
                </c:pt>
              </c:numCache>
            </c:numRef>
          </c:val>
          <c:extLst xmlns:c16r2="http://schemas.microsoft.com/office/drawing/2015/06/chart">
            <c:ext xmlns:c16="http://schemas.microsoft.com/office/drawing/2014/chart" uri="{C3380CC4-5D6E-409C-BE32-E72D297353CC}">
              <c16:uniqueId val="{00000001-9150-4662-A992-CDA8259C73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8903</c:v>
                </c:pt>
                <c:pt idx="5">
                  <c:v>10975</c:v>
                </c:pt>
                <c:pt idx="8">
                  <c:v>8975</c:v>
                </c:pt>
                <c:pt idx="11">
                  <c:v>8732</c:v>
                </c:pt>
                <c:pt idx="14">
                  <c:v>8216</c:v>
                </c:pt>
              </c:numCache>
            </c:numRef>
          </c:val>
          <c:extLst xmlns:c16r2="http://schemas.microsoft.com/office/drawing/2015/06/chart">
            <c:ext xmlns:c16="http://schemas.microsoft.com/office/drawing/2014/chart" uri="{C3380CC4-5D6E-409C-BE32-E72D297353CC}">
              <c16:uniqueId val="{00000002-9150-4662-A992-CDA8259C73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50-4662-A992-CDA8259C73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50-4662-A992-CDA8259C73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107</c:v>
                </c:pt>
                <c:pt idx="3">
                  <c:v>107</c:v>
                </c:pt>
                <c:pt idx="6">
                  <c:v>135</c:v>
                </c:pt>
                <c:pt idx="9">
                  <c:v>148</c:v>
                </c:pt>
                <c:pt idx="12">
                  <c:v>135</c:v>
                </c:pt>
              </c:numCache>
            </c:numRef>
          </c:val>
          <c:extLst xmlns:c16r2="http://schemas.microsoft.com/office/drawing/2015/06/chart">
            <c:ext xmlns:c16="http://schemas.microsoft.com/office/drawing/2014/chart" uri="{C3380CC4-5D6E-409C-BE32-E72D297353CC}">
              <c16:uniqueId val="{00000005-9150-4662-A992-CDA8259C73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10788</c:v>
                </c:pt>
                <c:pt idx="3">
                  <c:v>10813</c:v>
                </c:pt>
                <c:pt idx="6">
                  <c:v>10561</c:v>
                </c:pt>
                <c:pt idx="9">
                  <c:v>9956</c:v>
                </c:pt>
                <c:pt idx="12">
                  <c:v>9430</c:v>
                </c:pt>
              </c:numCache>
            </c:numRef>
          </c:val>
          <c:extLst xmlns:c16r2="http://schemas.microsoft.com/office/drawing/2015/06/chart">
            <c:ext xmlns:c16="http://schemas.microsoft.com/office/drawing/2014/chart" uri="{C3380CC4-5D6E-409C-BE32-E72D297353CC}">
              <c16:uniqueId val="{00000006-9150-4662-A992-CDA8259C73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1923</c:v>
                </c:pt>
                <c:pt idx="3">
                  <c:v>2632</c:v>
                </c:pt>
                <c:pt idx="6">
                  <c:v>2570</c:v>
                </c:pt>
                <c:pt idx="9">
                  <c:v>2490</c:v>
                </c:pt>
                <c:pt idx="12">
                  <c:v>2738</c:v>
                </c:pt>
              </c:numCache>
            </c:numRef>
          </c:val>
          <c:extLst xmlns:c16r2="http://schemas.microsoft.com/office/drawing/2015/06/chart">
            <c:ext xmlns:c16="http://schemas.microsoft.com/office/drawing/2014/chart" uri="{C3380CC4-5D6E-409C-BE32-E72D297353CC}">
              <c16:uniqueId val="{00000007-9150-4662-A992-CDA8259C73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22930</c:v>
                </c:pt>
                <c:pt idx="3">
                  <c:v>19808</c:v>
                </c:pt>
                <c:pt idx="6">
                  <c:v>18765</c:v>
                </c:pt>
                <c:pt idx="9">
                  <c:v>18079</c:v>
                </c:pt>
                <c:pt idx="12">
                  <c:v>17837</c:v>
                </c:pt>
              </c:numCache>
            </c:numRef>
          </c:val>
          <c:extLst xmlns:c16r2="http://schemas.microsoft.com/office/drawing/2015/06/chart">
            <c:ext xmlns:c16="http://schemas.microsoft.com/office/drawing/2014/chart" uri="{C3380CC4-5D6E-409C-BE32-E72D297353CC}">
              <c16:uniqueId val="{00000008-9150-4662-A992-CDA8259C73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3080</c:v>
                </c:pt>
                <c:pt idx="3">
                  <c:v>2948</c:v>
                </c:pt>
                <c:pt idx="6">
                  <c:v>2995</c:v>
                </c:pt>
                <c:pt idx="9">
                  <c:v>2883</c:v>
                </c:pt>
                <c:pt idx="12">
                  <c:v>3056</c:v>
                </c:pt>
              </c:numCache>
            </c:numRef>
          </c:val>
          <c:extLst xmlns:c16r2="http://schemas.microsoft.com/office/drawing/2015/06/chart">
            <c:ext xmlns:c16="http://schemas.microsoft.com/office/drawing/2014/chart" uri="{C3380CC4-5D6E-409C-BE32-E72D297353CC}">
              <c16:uniqueId val="{00000009-9150-4662-A992-CDA8259C73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87367</c:v>
                </c:pt>
                <c:pt idx="3">
                  <c:v>86566</c:v>
                </c:pt>
                <c:pt idx="6">
                  <c:v>89298</c:v>
                </c:pt>
                <c:pt idx="9">
                  <c:v>88758</c:v>
                </c:pt>
                <c:pt idx="12">
                  <c:v>87104</c:v>
                </c:pt>
              </c:numCache>
            </c:numRef>
          </c:val>
          <c:extLst xmlns:c16r2="http://schemas.microsoft.com/office/drawing/2015/06/chart">
            <c:ext xmlns:c16="http://schemas.microsoft.com/office/drawing/2014/chart" uri="{C3380CC4-5D6E-409C-BE32-E72D297353CC}">
              <c16:uniqueId val="{0000000A-9150-4662-A992-CDA8259C73EA}"/>
            </c:ext>
          </c:extLst>
        </c:ser>
        <c:dLbls>
          <c:showLegendKey val="0"/>
          <c:showVal val="0"/>
          <c:showCatName val="0"/>
          <c:showSerName val="0"/>
          <c:showPercent val="0"/>
          <c:showBubbleSize val="0"/>
        </c:dLbls>
        <c:gapWidth val="100"/>
        <c:overlap val="100"/>
        <c:axId val="412598736"/>
        <c:axId val="412599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27471</c:v>
                </c:pt>
                <c:pt idx="2">
                  <c:v>#N/A</c:v>
                </c:pt>
                <c:pt idx="3">
                  <c:v>#N/A</c:v>
                </c:pt>
                <c:pt idx="4">
                  <c:v>23064</c:v>
                </c:pt>
                <c:pt idx="5">
                  <c:v>#N/A</c:v>
                </c:pt>
                <c:pt idx="6">
                  <c:v>#N/A</c:v>
                </c:pt>
                <c:pt idx="7">
                  <c:v>26707</c:v>
                </c:pt>
                <c:pt idx="8">
                  <c:v>#N/A</c:v>
                </c:pt>
                <c:pt idx="9">
                  <c:v>#N/A</c:v>
                </c:pt>
                <c:pt idx="10">
                  <c:v>26476</c:v>
                </c:pt>
                <c:pt idx="11">
                  <c:v>#N/A</c:v>
                </c:pt>
                <c:pt idx="12">
                  <c:v>#N/A</c:v>
                </c:pt>
                <c:pt idx="13">
                  <c:v>26809</c:v>
                </c:pt>
                <c:pt idx="14">
                  <c:v>#N/A</c:v>
                </c:pt>
              </c:numCache>
            </c:numRef>
          </c:val>
          <c:smooth val="0"/>
          <c:extLst xmlns:c16r2="http://schemas.microsoft.com/office/drawing/2015/06/chart">
            <c:ext xmlns:c16="http://schemas.microsoft.com/office/drawing/2014/chart" uri="{C3380CC4-5D6E-409C-BE32-E72D297353CC}">
              <c16:uniqueId val="{0000000B-9150-4662-A992-CDA8259C73EA}"/>
            </c:ext>
          </c:extLst>
        </c:ser>
        <c:dLbls>
          <c:showLegendKey val="0"/>
          <c:showVal val="0"/>
          <c:showCatName val="0"/>
          <c:showSerName val="0"/>
          <c:showPercent val="0"/>
          <c:showBubbleSize val="0"/>
        </c:dLbls>
        <c:marker val="1"/>
        <c:smooth val="0"/>
        <c:axId val="412598736"/>
        <c:axId val="412599912"/>
      </c:lineChart>
      <c:catAx>
        <c:axId val="41259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599912"/>
        <c:crosses val="autoZero"/>
        <c:auto val="1"/>
        <c:lblAlgn val="ctr"/>
        <c:lblOffset val="100"/>
        <c:tickLblSkip val="1"/>
        <c:tickMarkSkip val="1"/>
        <c:noMultiLvlLbl val="0"/>
      </c:catAx>
      <c:valAx>
        <c:axId val="412599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9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3495</c:v>
                </c:pt>
                <c:pt idx="1">
                  <c:v>3492</c:v>
                </c:pt>
                <c:pt idx="2">
                  <c:v>2881</c:v>
                </c:pt>
              </c:numCache>
            </c:numRef>
          </c:val>
          <c:extLst xmlns:c16r2="http://schemas.microsoft.com/office/drawing/2015/06/chart">
            <c:ext xmlns:c16="http://schemas.microsoft.com/office/drawing/2014/chart" uri="{C3380CC4-5D6E-409C-BE32-E72D297353CC}">
              <c16:uniqueId val="{00000000-6BAD-48CB-B787-5C1721D7DA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1125</c:v>
                </c:pt>
                <c:pt idx="1">
                  <c:v>955</c:v>
                </c:pt>
                <c:pt idx="2">
                  <c:v>693</c:v>
                </c:pt>
              </c:numCache>
            </c:numRef>
          </c:val>
          <c:extLst xmlns:c16r2="http://schemas.microsoft.com/office/drawing/2015/06/chart">
            <c:ext xmlns:c16="http://schemas.microsoft.com/office/drawing/2014/chart" uri="{C3380CC4-5D6E-409C-BE32-E72D297353CC}">
              <c16:uniqueId val="{00000001-6BAD-48CB-B787-5C1721D7DA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5455</c:v>
                </c:pt>
                <c:pt idx="1">
                  <c:v>4770</c:v>
                </c:pt>
                <c:pt idx="2">
                  <c:v>4732</c:v>
                </c:pt>
              </c:numCache>
            </c:numRef>
          </c:val>
          <c:extLst xmlns:c16r2="http://schemas.microsoft.com/office/drawing/2015/06/chart">
            <c:ext xmlns:c16="http://schemas.microsoft.com/office/drawing/2014/chart" uri="{C3380CC4-5D6E-409C-BE32-E72D297353CC}">
              <c16:uniqueId val="{00000002-6BAD-48CB-B787-5C1721D7DAFA}"/>
            </c:ext>
          </c:extLst>
        </c:ser>
        <c:dLbls>
          <c:showLegendKey val="0"/>
          <c:showVal val="0"/>
          <c:showCatName val="0"/>
          <c:showSerName val="0"/>
          <c:showPercent val="0"/>
          <c:showBubbleSize val="0"/>
        </c:dLbls>
        <c:gapWidth val="120"/>
        <c:overlap val="100"/>
        <c:axId val="423313240"/>
        <c:axId val="423314024"/>
      </c:barChart>
      <c:catAx>
        <c:axId val="42331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314024"/>
        <c:crosses val="autoZero"/>
        <c:auto val="1"/>
        <c:lblAlgn val="ctr"/>
        <c:lblOffset val="100"/>
        <c:tickLblSkip val="1"/>
        <c:tickMarkSkip val="1"/>
        <c:noMultiLvlLbl val="0"/>
      </c:catAx>
      <c:valAx>
        <c:axId val="423314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31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5D-4448-B0A2-F14A68A2CFF8}"/>
                </c:ext>
                <c:ext xmlns:c15="http://schemas.microsoft.com/office/drawing/2012/chart" uri="{CE6537A1-D6FC-4f65-9D91-7224C49458BB}">
                  <c15:dlblFieldTable>
                    <c15:dlblFTEntry>
                      <c15:txfldGUID>{A1E235FB-732C-4388-88E5-057D49628FD0}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5D-4448-B0A2-F14A68A2CFF8}"/>
                </c:ext>
                <c:ext xmlns:c15="http://schemas.microsoft.com/office/drawing/2012/chart" uri="{CE6537A1-D6FC-4f65-9D91-7224C49458BB}">
                  <c15:dlblFieldTable>
                    <c15:dlblFTEntry>
                      <c15:txfldGUID>{0CE10757-AEFF-4A30-AD0C-4336B52C0F58}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5D-4448-B0A2-F14A68A2CFF8}"/>
                </c:ext>
                <c:ext xmlns:c15="http://schemas.microsoft.com/office/drawing/2012/chart" uri="{CE6537A1-D6FC-4f65-9D91-7224C49458BB}">
                  <c15:dlblFieldTable>
                    <c15:dlblFTEntry>
                      <c15:txfldGUID>{3A92CE4D-0B92-46DC-9501-C71F22DF3463}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5D-4448-B0A2-F14A68A2CFF8}"/>
                </c:ext>
                <c:ext xmlns:c15="http://schemas.microsoft.com/office/drawing/2012/chart" uri="{CE6537A1-D6FC-4f65-9D91-7224C49458BB}">
                  <c15:dlblFieldTable>
                    <c15:dlblFTEntry>
                      <c15:txfldGUID>{11ABB66C-6796-48FE-B696-3C06BDB3D27A}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5D-4448-B0A2-F14A68A2CFF8}"/>
                </c:ext>
                <c:ext xmlns:c15="http://schemas.microsoft.com/office/drawing/2012/chart" uri="{CE6537A1-D6FC-4f65-9D91-7224C49458BB}">
                  <c15:dlblFieldTable>
                    <c15:dlblFTEntry>
                      <c15:txfldGUID>{BEC015B3-5002-404D-BF9A-310EBE3EA81A}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5D-4448-B0A2-F14A68A2CFF8}"/>
                </c:ext>
                <c:ext xmlns:c15="http://schemas.microsoft.com/office/drawing/2012/chart" uri="{CE6537A1-D6FC-4f65-9D91-7224C49458BB}">
                  <c15:dlblFieldTable>
                    <c15:dlblFTEntry>
                      <c15:txfldGUID>{B561FA42-111D-455F-838D-1526DB19E800}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5D-4448-B0A2-F14A68A2CFF8}"/>
                </c:ext>
                <c:ext xmlns:c15="http://schemas.microsoft.com/office/drawing/2012/chart" uri="{CE6537A1-D6FC-4f65-9D91-7224C49458BB}">
                  <c15:dlblFieldTable>
                    <c15:dlblFTEntry>
                      <c15:txfldGUID>{282C2113-332B-4DAC-950B-0200984B0D20}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5D-4448-B0A2-F14A68A2CFF8}"/>
                </c:ext>
                <c:ext xmlns:c15="http://schemas.microsoft.com/office/drawing/2012/chart" uri="{CE6537A1-D6FC-4f65-9D91-7224C49458BB}">
                  <c15:dlblFieldTable>
                    <c15:dlblFTEntry>
                      <c15:txfldGUID>{76799D3F-8DEA-4492-8130-A0569781F869}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5D-4448-B0A2-F14A68A2CFF8}"/>
                </c:ext>
                <c:ext xmlns:c15="http://schemas.microsoft.com/office/drawing/2012/chart" uri="{CE6537A1-D6FC-4f65-9D91-7224C49458BB}">
                  <c15:dlblFieldTable>
                    <c15:dlblFTEntry>
                      <c15:txfldGUID>{8B7D1688-3495-4875-A371-014BEB447A5C}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65.400000000000006</c:v>
                </c:pt>
                <c:pt idx="16">
                  <c:v>63.9</c:v>
                </c:pt>
                <c:pt idx="24">
                  <c:v>62.5</c:v>
                </c:pt>
                <c:pt idx="32">
                  <c:v>61.5</c:v>
                </c:pt>
              </c:numCache>
            </c:numRef>
          </c:xVal>
          <c:yVal>
            <c:numRef>
              <c:f>公会計指標分析・財政指標組合せ分析表!$BP$51:$DC$51</c:f>
              <c:numCache>
                <c:formatCode>#,##0.0;"▲ "#,##0.0</c:formatCode>
                <c:ptCount val="40"/>
                <c:pt idx="0">
                  <c:v>91.3</c:v>
                </c:pt>
                <c:pt idx="8">
                  <c:v>78.3</c:v>
                </c:pt>
                <c:pt idx="16">
                  <c:v>90.7</c:v>
                </c:pt>
                <c:pt idx="24">
                  <c:v>90.3</c:v>
                </c:pt>
                <c:pt idx="32">
                  <c:v>91</c:v>
                </c:pt>
              </c:numCache>
            </c:numRef>
          </c:yVal>
          <c:smooth val="0"/>
          <c:extLst xmlns:c16r2="http://schemas.microsoft.com/office/drawing/2015/06/chart">
            <c:ext xmlns:c16="http://schemas.microsoft.com/office/drawing/2014/chart" uri="{C3380CC4-5D6E-409C-BE32-E72D297353CC}">
              <c16:uniqueId val="{00000009-E05D-4448-B0A2-F14A68A2CF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5D-4448-B0A2-F14A68A2CFF8}"/>
                </c:ext>
                <c:ext xmlns:c15="http://schemas.microsoft.com/office/drawing/2012/chart" uri="{CE6537A1-D6FC-4f65-9D91-7224C49458BB}">
                  <c15:dlblFieldTable>
                    <c15:dlblFTEntry>
                      <c15:txfldGUID>{2FB46508-0F5C-48AC-961C-38C06BA68F9A}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5D-4448-B0A2-F14A68A2CFF8}"/>
                </c:ext>
                <c:ext xmlns:c15="http://schemas.microsoft.com/office/drawing/2012/chart" uri="{CE6537A1-D6FC-4f65-9D91-7224C49458BB}">
                  <c15:dlblFieldTable>
                    <c15:dlblFTEntry>
                      <c15:txfldGUID>{78993EBF-1DAB-4275-A6AF-373C6E238701}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5D-4448-B0A2-F14A68A2CFF8}"/>
                </c:ext>
                <c:ext xmlns:c15="http://schemas.microsoft.com/office/drawing/2012/chart" uri="{CE6537A1-D6FC-4f65-9D91-7224C49458BB}">
                  <c15:dlblFieldTable>
                    <c15:dlblFTEntry>
                      <c15:txfldGUID>{1B50AF05-ED5D-4552-8B41-5BAC38713F61}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5D-4448-B0A2-F14A68A2CFF8}"/>
                </c:ext>
                <c:ext xmlns:c15="http://schemas.microsoft.com/office/drawing/2012/chart" uri="{CE6537A1-D6FC-4f65-9D91-7224C49458BB}">
                  <c15:dlblFieldTable>
                    <c15:dlblFTEntry>
                      <c15:txfldGUID>{44D641F3-BFE6-4D17-9EB4-C7644BB6E420}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5D-4448-B0A2-F14A68A2CFF8}"/>
                </c:ext>
                <c:ext xmlns:c15="http://schemas.microsoft.com/office/drawing/2012/chart" uri="{CE6537A1-D6FC-4f65-9D91-7224C49458BB}">
                  <c15:dlblFieldTable>
                    <c15:dlblFTEntry>
                      <c15:txfldGUID>{4960568B-EA4D-4422-9FCD-8DF764A9D00C}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5D-4448-B0A2-F14A68A2CFF8}"/>
                </c:ext>
                <c:ext xmlns:c15="http://schemas.microsoft.com/office/drawing/2012/chart" uri="{CE6537A1-D6FC-4f65-9D91-7224C49458BB}">
                  <c15:dlblFieldTable>
                    <c15:dlblFTEntry>
                      <c15:txfldGUID>{A6884B22-EC54-4E26-810D-36F285C81746}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5D-4448-B0A2-F14A68A2CFF8}"/>
                </c:ext>
                <c:ext xmlns:c15="http://schemas.microsoft.com/office/drawing/2012/chart" uri="{CE6537A1-D6FC-4f65-9D91-7224C49458BB}">
                  <c15:dlblFieldTable>
                    <c15:dlblFTEntry>
                      <c15:txfldGUID>{95079EC4-52CA-454C-B06E-408CEEFFF13F}</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5D-4448-B0A2-F14A68A2CFF8}"/>
                </c:ext>
                <c:ext xmlns:c15="http://schemas.microsoft.com/office/drawing/2012/chart" uri="{CE6537A1-D6FC-4f65-9D91-7224C49458BB}">
                  <c15:dlblFieldTable>
                    <c15:dlblFTEntry>
                      <c15:txfldGUID>{A8A65DAD-17CF-4C79-9133-0A29F5446911}</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5D-4448-B0A2-F14A68A2CFF8}"/>
                </c:ext>
                <c:ext xmlns:c15="http://schemas.microsoft.com/office/drawing/2012/chart" uri="{CE6537A1-D6FC-4f65-9D91-7224C49458BB}">
                  <c15:dlblFieldTable>
                    <c15:dlblFTEntry>
                      <c15:txfldGUID>{FFD35F57-5FB0-4F25-88BC-36EDE5F88012}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E05D-4448-B0A2-F14A68A2CFF8}"/>
            </c:ext>
          </c:extLst>
        </c:ser>
        <c:dLbls>
          <c:showLegendKey val="0"/>
          <c:showVal val="1"/>
          <c:showCatName val="0"/>
          <c:showSerName val="0"/>
          <c:showPercent val="0"/>
          <c:showBubbleSize val="0"/>
        </c:dLbls>
        <c:axId val="423314808"/>
        <c:axId val="423315200"/>
      </c:scatterChart>
      <c:valAx>
        <c:axId val="423314808"/>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315200"/>
        <c:crosses val="autoZero"/>
        <c:crossBetween val="midCat"/>
      </c:valAx>
      <c:valAx>
        <c:axId val="42331520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314808"/>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4621182881666E-2"/>
                  <c:y val="-8.716616880390326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6C-4931-9F1A-823D952AB91F}"/>
                </c:ext>
                <c:ext xmlns:c15="http://schemas.microsoft.com/office/drawing/2012/chart" uri="{CE6537A1-D6FC-4f65-9D91-7224C49458BB}">
                  <c15:dlblFieldTable>
                    <c15:dlblFTEntry>
                      <c15:txfldGUID>{7FCE5824-60FE-473E-8898-2CC58B008C7B}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6C-4931-9F1A-823D952AB91F}"/>
                </c:ext>
                <c:ext xmlns:c15="http://schemas.microsoft.com/office/drawing/2012/chart" uri="{CE6537A1-D6FC-4f65-9D91-7224C49458BB}">
                  <c15:dlblFieldTable>
                    <c15:dlblFTEntry>
                      <c15:txfldGUID>{69687BAD-93A7-4540-B2A6-F4E390098609}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6C-4931-9F1A-823D952AB91F}"/>
                </c:ext>
                <c:ext xmlns:c15="http://schemas.microsoft.com/office/drawing/2012/chart" uri="{CE6537A1-D6FC-4f65-9D91-7224C49458BB}">
                  <c15:dlblFieldTable>
                    <c15:dlblFTEntry>
                      <c15:txfldGUID>{83C36E57-B745-41A8-9197-4CA4231C1681}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6C-4931-9F1A-823D952AB91F}"/>
                </c:ext>
                <c:ext xmlns:c15="http://schemas.microsoft.com/office/drawing/2012/chart" uri="{CE6537A1-D6FC-4f65-9D91-7224C49458BB}">
                  <c15:dlblFieldTable>
                    <c15:dlblFTEntry>
                      <c15:txfldGUID>{28C7452A-470F-4942-A5D0-421A8CF0EA05}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6C-4931-9F1A-823D952AB91F}"/>
                </c:ext>
                <c:ext xmlns:c15="http://schemas.microsoft.com/office/drawing/2012/chart" uri="{CE6537A1-D6FC-4f65-9D91-7224C49458BB}">
                  <c15:dlblFieldTable>
                    <c15:dlblFTEntry>
                      <c15:txfldGUID>{05DE4895-A14A-49AA-92B6-EAEFE1362A83}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6C-4931-9F1A-823D952AB91F}"/>
                </c:ext>
                <c:ext xmlns:c15="http://schemas.microsoft.com/office/drawing/2012/chart" uri="{CE6537A1-D6FC-4f65-9D91-7224C49458BB}">
                  <c15:dlblFieldTable>
                    <c15:dlblFTEntry>
                      <c15:txfldGUID>{D4BCD14E-3FAC-474C-85BE-E278E72D03B0}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712063150736547E-2"/>
                  <c:y val="-5.328627097479497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6C-4931-9F1A-823D952AB91F}"/>
                </c:ext>
                <c:ext xmlns:c15="http://schemas.microsoft.com/office/drawing/2012/chart" uri="{CE6537A1-D6FC-4f65-9D91-7224C49458BB}">
                  <c15:dlblFieldTable>
                    <c15:dlblFTEntry>
                      <c15:txfldGUID>{032BE1D7-F5C2-405C-AE69-ADBA3DDD7CCD}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128E-2"/>
                  <c:y val="-4.679733024089892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6C-4931-9F1A-823D952AB91F}"/>
                </c:ext>
                <c:ext xmlns:c15="http://schemas.microsoft.com/office/drawing/2012/chart" uri="{CE6537A1-D6FC-4f65-9D91-7224C49458BB}">
                  <c15:dlblFieldTable>
                    <c15:dlblFTEntry>
                      <c15:txfldGUID>{A03939A4-4141-4CFA-AD97-08FCDB00F10A}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6C-4931-9F1A-823D952AB91F}"/>
                </c:ext>
                <c:ext xmlns:c15="http://schemas.microsoft.com/office/drawing/2012/chart" uri="{CE6537A1-D6FC-4f65-9D91-7224C49458BB}">
                  <c15:dlblFieldTable>
                    <c15:dlblFTEntry>
                      <c15:txfldGUID>{8723B3D7-31AA-4E9E-891F-C42878048203}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7.9</c:v>
                </c:pt>
                <c:pt idx="24">
                  <c:v>8.1</c:v>
                </c:pt>
                <c:pt idx="32">
                  <c:v>8.6</c:v>
                </c:pt>
              </c:numCache>
            </c:numRef>
          </c:xVal>
          <c:yVal>
            <c:numRef>
              <c:f>公会計指標分析・財政指標組合せ分析表!$BP$73:$DC$73</c:f>
              <c:numCache>
                <c:formatCode>#,##0.0;"▲ "#,##0.0</c:formatCode>
                <c:ptCount val="40"/>
                <c:pt idx="0">
                  <c:v>91.3</c:v>
                </c:pt>
                <c:pt idx="8">
                  <c:v>78.3</c:v>
                </c:pt>
                <c:pt idx="16">
                  <c:v>90.7</c:v>
                </c:pt>
                <c:pt idx="24">
                  <c:v>90.3</c:v>
                </c:pt>
                <c:pt idx="32">
                  <c:v>91</c:v>
                </c:pt>
              </c:numCache>
            </c:numRef>
          </c:yVal>
          <c:smooth val="0"/>
          <c:extLst xmlns:c16r2="http://schemas.microsoft.com/office/drawing/2015/06/chart">
            <c:ext xmlns:c16="http://schemas.microsoft.com/office/drawing/2014/chart" uri="{C3380CC4-5D6E-409C-BE32-E72D297353CC}">
              <c16:uniqueId val="{00000009-656C-4931-9F1A-823D952AB9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6C-4931-9F1A-823D952AB91F}"/>
                </c:ext>
                <c:ext xmlns:c15="http://schemas.microsoft.com/office/drawing/2012/chart" uri="{CE6537A1-D6FC-4f65-9D91-7224C49458BB}">
                  <c15:dlblFieldTable>
                    <c15:dlblFTEntry>
                      <c15:txfldGUID>{30052F77-8563-4BD8-BE53-C172A6CE8BC4}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6C-4931-9F1A-823D952AB91F}"/>
                </c:ext>
                <c:ext xmlns:c15="http://schemas.microsoft.com/office/drawing/2012/chart" uri="{CE6537A1-D6FC-4f65-9D91-7224C49458BB}">
                  <c15:dlblFieldTable>
                    <c15:dlblFTEntry>
                      <c15:txfldGUID>{D246D061-F9EA-4701-B061-8F5F6DAF38AF}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6C-4931-9F1A-823D952AB91F}"/>
                </c:ext>
                <c:ext xmlns:c15="http://schemas.microsoft.com/office/drawing/2012/chart" uri="{CE6537A1-D6FC-4f65-9D91-7224C49458BB}">
                  <c15:dlblFieldTable>
                    <c15:dlblFTEntry>
                      <c15:txfldGUID>{44531E56-976A-4767-8870-80891581A0A7}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6C-4931-9F1A-823D952AB91F}"/>
                </c:ext>
                <c:ext xmlns:c15="http://schemas.microsoft.com/office/drawing/2012/chart" uri="{CE6537A1-D6FC-4f65-9D91-7224C49458BB}">
                  <c15:dlblFieldTable>
                    <c15:dlblFTEntry>
                      <c15:txfldGUID>{63D9C72A-1A24-42DA-8520-CA0C9EB87612}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6C-4931-9F1A-823D952AB91F}"/>
                </c:ext>
                <c:ext xmlns:c15="http://schemas.microsoft.com/office/drawing/2012/chart" uri="{CE6537A1-D6FC-4f65-9D91-7224C49458BB}">
                  <c15:dlblFieldTable>
                    <c15:dlblFTEntry>
                      <c15:txfldGUID>{625E9B98-346C-4BDA-A0DF-DBE308262B35}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6C-4931-9F1A-823D952AB91F}"/>
                </c:ext>
                <c:ext xmlns:c15="http://schemas.microsoft.com/office/drawing/2012/chart" uri="{CE6537A1-D6FC-4f65-9D91-7224C49458BB}">
                  <c15:dlblFieldTable>
                    <c15:dlblFTEntry>
                      <c15:txfldGUID>{118874F3-D262-4A33-A9D8-A9C3A9E24803}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6C-4931-9F1A-823D952AB91F}"/>
                </c:ext>
                <c:ext xmlns:c15="http://schemas.microsoft.com/office/drawing/2012/chart" uri="{CE6537A1-D6FC-4f65-9D91-7224C49458BB}">
                  <c15:dlblFieldTable>
                    <c15:dlblFTEntry>
                      <c15:txfldGUID>{6E84C76D-097E-4525-B4DA-065C503F0834}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500681177000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6C-4931-9F1A-823D952AB91F}"/>
                </c:ext>
                <c:ext xmlns:c15="http://schemas.microsoft.com/office/drawing/2012/chart" uri="{CE6537A1-D6FC-4f65-9D91-7224C49458BB}">
                  <c15:dlblFieldTable>
                    <c15:dlblFTEntry>
                      <c15:txfldGUID>{AD5E7849-D705-414E-9DC5-34B184C33640}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826152257418281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6C-4931-9F1A-823D952AB91F}"/>
                </c:ext>
                <c:ext xmlns:c15="http://schemas.microsoft.com/office/drawing/2012/chart" uri="{CE6537A1-D6FC-4f65-9D91-7224C49458BB}">
                  <c15:dlblFieldTable>
                    <c15:dlblFTEntry>
                      <c15:txfldGUID>{D436B39A-E628-41DE-907D-2FA2F1636411}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656C-4931-9F1A-823D952AB91F}"/>
            </c:ext>
          </c:extLst>
        </c:ser>
        <c:dLbls>
          <c:showLegendKey val="0"/>
          <c:showVal val="1"/>
          <c:showCatName val="0"/>
          <c:showSerName val="0"/>
          <c:showPercent val="0"/>
          <c:showBubbleSize val="0"/>
        </c:dLbls>
        <c:axId val="423316376"/>
        <c:axId val="423316768"/>
      </c:scatterChart>
      <c:valAx>
        <c:axId val="423316376"/>
        <c:scaling>
          <c:orientation val="minMax"/>
          <c:max val="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316768"/>
        <c:crosses val="autoZero"/>
        <c:crossBetween val="midCat"/>
      </c:valAx>
      <c:valAx>
        <c:axId val="423316768"/>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3163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合併特例債を活用した大型事業（小・中学校耐震化、区画整理、庁舎建設事業等）の据置期間終了に伴い元利償還金が増加した。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準元利償還金は、公営企業債の元利償還金に対する繰入金は減少したものの、平成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年度借入分起債元金の償還開始により、組合等が起こした地方債の元利償還金に対する負担金が増加。これらにより、分子全体では増加となった。</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今後は、合併特例債といった有利な地方債が無い中、公債費負担を少しでも少なくする必要があり、第</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次周南市行財政改革大綱行財政改革プランで市債借入額の上限に沿って借入額を抑制していく。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満期一括償還地方債の償還財源として積立てた減債基金なし。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特例債を活用した大規模事業（庁舎建設、防災情報収集伝達システム整備等）が完了したため、地方債の借入額は減少。また、地方債償還の据置期間が経過した大型事業（小中学校耐震化、久米区画整理事業）による償還額増もあり、地方債現在高は</a:t>
          </a:r>
          <a:r>
            <a:rPr kumimoji="1" lang="en-US" altLang="ja-JP" sz="1050">
              <a:latin typeface="ＭＳ ゴシック" pitchFamily="49" charset="-128"/>
              <a:ea typeface="ＭＳ ゴシック" pitchFamily="49" charset="-128"/>
            </a:rPr>
            <a:t>16.5</a:t>
          </a:r>
          <a:r>
            <a:rPr kumimoji="1" lang="ja-JP" altLang="en-US" sz="1050">
              <a:latin typeface="ＭＳ ゴシック" pitchFamily="49" charset="-128"/>
              <a:ea typeface="ＭＳ ゴシック" pitchFamily="49" charset="-128"/>
            </a:rPr>
            <a:t>億円減少。</a:t>
          </a:r>
        </a:p>
        <a:p>
          <a:r>
            <a:rPr kumimoji="1" lang="ja-JP" altLang="en-US" sz="1050">
              <a:latin typeface="ＭＳ ゴシック" pitchFamily="49" charset="-128"/>
              <a:ea typeface="ＭＳ ゴシック" pitchFamily="49" charset="-128"/>
            </a:rPr>
            <a:t>　一方で、合併特例債の未償還元金の減少等によって、基準財政需要額への元利償還額の算入が減少し、充当可能財源が</a:t>
          </a:r>
          <a:r>
            <a:rPr kumimoji="1" lang="en-US" altLang="ja-JP" sz="1050">
              <a:latin typeface="ＭＳ ゴシック" pitchFamily="49" charset="-128"/>
              <a:ea typeface="ＭＳ ゴシック" pitchFamily="49" charset="-128"/>
            </a:rPr>
            <a:t>23.5</a:t>
          </a:r>
          <a:r>
            <a:rPr kumimoji="1" lang="ja-JP" altLang="en-US" sz="1050">
              <a:latin typeface="ＭＳ ゴシック" pitchFamily="49" charset="-128"/>
              <a:ea typeface="ＭＳ ゴシック" pitchFamily="49" charset="-128"/>
            </a:rPr>
            <a:t>億円減少したことで、分子全体で</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億円増加した。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行革大綱に定める財政改革目標である地方債借入上限額（令和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年度の</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年間で</a:t>
          </a:r>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億円（償還元金に交付税措置のある借入は除く））を目安に公債費の減少を図り、また、基金残高を確保していく（行革大綱に定める財政改革目標である財政調整基金残高は、令和</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年度末で</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億円以上）</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年度の基準財政需要額算入見込額は修正により、正しくは</a:t>
          </a:r>
          <a:r>
            <a:rPr kumimoji="1" lang="en-US" altLang="ja-JP" sz="1050">
              <a:latin typeface="ＭＳ ゴシック" pitchFamily="49" charset="-128"/>
              <a:ea typeface="ＭＳ ゴシック" pitchFamily="49" charset="-128"/>
            </a:rPr>
            <a:t>74,967</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年度の将来負担比率の分子は修正により正しくは</a:t>
          </a:r>
          <a:r>
            <a:rPr kumimoji="1" lang="en-US" altLang="ja-JP" sz="1050">
              <a:latin typeface="ＭＳ ゴシック" pitchFamily="49" charset="-128"/>
              <a:ea typeface="ＭＳ ゴシック" pitchFamily="49" charset="-128"/>
            </a:rPr>
            <a:t>26,591</a:t>
          </a:r>
          <a:r>
            <a:rPr kumimoji="1" lang="ja-JP" altLang="en-US" sz="1050">
              <a:latin typeface="ＭＳ ゴシック" pitchFamily="49" charset="-128"/>
              <a:ea typeface="ＭＳ ゴシック" pitchFamily="49" charset="-128"/>
            </a:rPr>
            <a:t>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・モーターボート競争事業収入の増加に伴い、子ども未来夢基金を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億円を積み増した一方、財源調整のための取り崩し等により、財政調整基金は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年度当初予算において収支均衡した財政構造への転換を目標としており、持続可能な財政基盤を築いていく。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億円を取り崩した一方、モーターボート競争事業収入からの繰入金やふるさと寄付金を原資に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・基金の取り崩し額は前年度より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億円であったが、積立額は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B770930-9C9D-4C31-8E77-9E048A535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3B29D08-626A-4C57-9C56-C9ED085AF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21F3F03-C5DF-4695-B2AB-D76E86FB86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720D0CE6-11FC-494B-82CB-3A7E696980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B539ACCA-73ED-47D0-A244-8E582D9E7E9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CB626FE7-7582-42F6-8C53-DDC4E9B056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D08A1A7B-F97E-4748-B6DE-8BD3E461C50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82CAD96C-E43A-423E-8356-7530DCD4DC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A54A6C7-4791-4849-BA2E-7B80B6CC02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1E3991B2-1696-4BCF-9115-188E3EE217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C4F036B-9A76-4376-8A66-62AD5BA563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36883A3C-448A-4EE8-A516-CED165C6C2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7E1438CF-6E0F-4592-993E-D8BED9F5736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2317D2F-9D60-42EA-AA3F-041809B3CB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5B1C0F09-686B-46ED-A3A2-5CFC779E32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C554891-DE82-4DC1-93D5-DA6A295300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2E09BDC-CB9E-436B-A0A5-5328DB22F3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6E641B1-8D24-4627-8908-D2DE6734C1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65B867D-3A65-4A3F-BFF7-DADEFCC63B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FA5D518-E0DD-4650-A0C1-AC46D1D8E0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52A95A1-9859-45E5-92CC-AFE7CB869D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40CC6BBC-24BB-47F5-A098-6C7AAF2A64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6A93EAF-07BC-4B6F-853E-9BD2D4D672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FE8C61E-4DEC-4D8D-A775-474C503F5D6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9C81FB2-AAD1-49E7-9217-48F5CA0CC7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AD5E4263-5A8E-4DA7-9686-C1792FAA2CA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A31BDE9-4D85-4882-9D79-C7EECE1A72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C4DE0A04-744D-4AB2-B3C1-9F5AE2D3EB0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B0BBDD4-6D96-4D9D-AC52-B9AF81809C4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F4253A22-AA82-4389-A3DC-402A06A326D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DDBB000-B3B8-4440-BEAC-B7A0DB4D83B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192CDE60-4F38-4277-BC2D-9E32BC5608C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6C7F0F98-879A-4E3A-ACC9-4F7002B4CD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2739B5BD-9F9E-40AA-9901-94218494CBF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60BA656B-003F-4223-88AA-35B133A61E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6EDB3B0C-B6BB-40A3-A089-B2D469E67C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FB4B0609-E06C-40C4-BD76-3E9D7EE62F2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683F887-DF9A-4D55-AB76-CB91D1EC0A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2C33C4E1-413C-41EB-8848-41466808C7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59DDB01A-8CC4-481E-B4C0-36E2A9DEFF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A65B01C2-513F-42CF-A21D-FFA5F64B09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5B55D59-567E-4985-9AB3-047C7465B5A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2A5007F2-8ED3-4B47-9899-1D5ABBD3A7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34177005-69A0-442A-94C6-35A7373DFF6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F11997B-A4F0-4501-B339-89110C6D1F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CE831048-F5D6-44E5-8D2A-BBD4E95DCCE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7BC59D0-626B-4BFA-AB24-B4E355F91C1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保有施設の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％超（約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万㎡）が築後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年以上を経過しており、一斉に大規模改修や更新の時期を迎えている。こうしたことから、平成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周南市公共施設再配置計画」を策定し、ニーズが低下した施設の廃止や集約化・機能統合等による身の丈に合った施設保有量の実現や、施設の適正な維持管理による施設の長寿命化の取組を進めているところ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有形固定資産減価償却率の減少が続いているが、再配置計画に基づき、本庁舎や学校給食センター等の整備及びそれに伴う旧施設の除却等が進んだことによるものである。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5FC50C3-5953-4018-A475-561BDDB3F5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5D1AB4F9-FC6E-4020-BF6F-70A7BF17A50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E5FB065D-E923-4DFE-9FAC-4AC9DB39651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xmlns="" id="{A779CDBA-9F78-4759-923A-734382E0C004}"/>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xmlns="" id="{B435EE3E-8A1F-4CE2-BBEE-F49A31B761EE}"/>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xmlns="" id="{81B8035F-883C-4113-9521-CC3441733D5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xmlns="" id="{60BDD64C-BE58-449D-A162-0FA9678058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xmlns="" id="{59F2AF57-B6B2-4505-AC73-9AD050580A48}"/>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xmlns="" id="{CC24249D-FBF2-45BC-81CF-BC2B9023D7A4}"/>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xmlns="" id="{A2B4CE22-31E1-497A-A647-399CA46827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xmlns="" id="{5F16F7C3-3792-4098-8D62-9C04A820E47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xmlns="" id="{CC6F8455-A44A-41E2-89AF-1A2B80BB02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1" name="直線コネクタ 60">
          <a:extLst>
            <a:ext uri="{FF2B5EF4-FFF2-40B4-BE49-F238E27FC236}">
              <a16:creationId xmlns:a16="http://schemas.microsoft.com/office/drawing/2014/main" xmlns="" id="{5E92A68F-89F5-4FF5-AF48-7A05AC671F67}"/>
            </a:ext>
          </a:extLst>
        </xdr:cNvPr>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2" name="有形固定資産減価償却率最小値テキスト">
          <a:extLst>
            <a:ext uri="{FF2B5EF4-FFF2-40B4-BE49-F238E27FC236}">
              <a16:creationId xmlns:a16="http://schemas.microsoft.com/office/drawing/2014/main" xmlns="" id="{932AD7B5-99C6-4914-9243-32140146CB61}"/>
            </a:ext>
          </a:extLst>
        </xdr:cNvPr>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3" name="直線コネクタ 62">
          <a:extLst>
            <a:ext uri="{FF2B5EF4-FFF2-40B4-BE49-F238E27FC236}">
              <a16:creationId xmlns:a16="http://schemas.microsoft.com/office/drawing/2014/main" xmlns="" id="{4256AC19-98AE-4F96-8318-4A8D4FE9A156}"/>
            </a:ext>
          </a:extLst>
        </xdr:cNvPr>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4" name="有形固定資産減価償却率最大値テキスト">
          <a:extLst>
            <a:ext uri="{FF2B5EF4-FFF2-40B4-BE49-F238E27FC236}">
              <a16:creationId xmlns:a16="http://schemas.microsoft.com/office/drawing/2014/main" xmlns="" id="{0F54A598-26E3-4BDB-B9A4-963DA3E2FB82}"/>
            </a:ext>
          </a:extLst>
        </xdr:cNvPr>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5" name="直線コネクタ 64">
          <a:extLst>
            <a:ext uri="{FF2B5EF4-FFF2-40B4-BE49-F238E27FC236}">
              <a16:creationId xmlns:a16="http://schemas.microsoft.com/office/drawing/2014/main" xmlns="" id="{0D6545D1-4E8E-4FCE-A0DD-FB360C78A3CD}"/>
            </a:ext>
          </a:extLst>
        </xdr:cNvPr>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66" name="有形固定資産減価償却率平均値テキスト">
          <a:extLst>
            <a:ext uri="{FF2B5EF4-FFF2-40B4-BE49-F238E27FC236}">
              <a16:creationId xmlns:a16="http://schemas.microsoft.com/office/drawing/2014/main" xmlns="" id="{C61E2092-C5EA-4400-B0B5-2E55EE2AD996}"/>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7" name="フローチャート: 判断 66">
          <a:extLst>
            <a:ext uri="{FF2B5EF4-FFF2-40B4-BE49-F238E27FC236}">
              <a16:creationId xmlns:a16="http://schemas.microsoft.com/office/drawing/2014/main" xmlns="" id="{9567FFB6-825B-4CAD-A687-96946EFE62AC}"/>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68" name="フローチャート: 判断 67">
          <a:extLst>
            <a:ext uri="{FF2B5EF4-FFF2-40B4-BE49-F238E27FC236}">
              <a16:creationId xmlns:a16="http://schemas.microsoft.com/office/drawing/2014/main" xmlns="" id="{91FBCD40-7BC8-44F3-BDD5-26F5D903994F}"/>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69" name="フローチャート: 判断 68">
          <a:extLst>
            <a:ext uri="{FF2B5EF4-FFF2-40B4-BE49-F238E27FC236}">
              <a16:creationId xmlns:a16="http://schemas.microsoft.com/office/drawing/2014/main" xmlns="" id="{C9BFB3F1-4862-47FC-8344-8524A15D069B}"/>
            </a:ext>
          </a:extLst>
        </xdr:cNvPr>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0" name="フローチャート: 判断 69">
          <a:extLst>
            <a:ext uri="{FF2B5EF4-FFF2-40B4-BE49-F238E27FC236}">
              <a16:creationId xmlns:a16="http://schemas.microsoft.com/office/drawing/2014/main" xmlns="" id="{96088D81-ECF3-4E01-9DDB-77439A62FA39}"/>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1" name="フローチャート: 判断 70">
          <a:extLst>
            <a:ext uri="{FF2B5EF4-FFF2-40B4-BE49-F238E27FC236}">
              <a16:creationId xmlns:a16="http://schemas.microsoft.com/office/drawing/2014/main" xmlns="" id="{F9EF26A7-8446-4559-8041-0D89C3DD258C}"/>
            </a:ext>
          </a:extLst>
        </xdr:cNvPr>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C4C49F7A-A519-410E-A35B-9164A76DBD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E4744730-0336-4E16-BA3B-1CE8323517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2DAF740C-1174-41B8-92A4-205AAFC20E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5DAF498E-8074-472D-A3FA-3835D72551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17507DD1-FFDD-4F19-AD59-ECACC21578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77" name="楕円 76">
          <a:extLst>
            <a:ext uri="{FF2B5EF4-FFF2-40B4-BE49-F238E27FC236}">
              <a16:creationId xmlns:a16="http://schemas.microsoft.com/office/drawing/2014/main" xmlns="" id="{175F0958-0EE7-4101-8080-7558BD8866BB}"/>
            </a:ext>
          </a:extLst>
        </xdr:cNvPr>
        <xdr:cNvSpPr/>
      </xdr:nvSpPr>
      <xdr:spPr>
        <a:xfrm>
          <a:off x="47117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126065</xdr:rowOff>
    </xdr:from>
    <xdr:ext cx="405111" cy="259045"/>
    <xdr:sp macro="" textlink="">
      <xdr:nvSpPr>
        <xdr:cNvPr id="78" name="有形固定資産減価償却率該当値テキスト">
          <a:extLst>
            <a:ext uri="{FF2B5EF4-FFF2-40B4-BE49-F238E27FC236}">
              <a16:creationId xmlns:a16="http://schemas.microsoft.com/office/drawing/2014/main" xmlns="" id="{72E27B33-E842-4667-98E2-A45C218CB7C0}"/>
            </a:ext>
          </a:extLst>
        </xdr:cNvPr>
        <xdr:cNvSpPr txBox="1"/>
      </xdr:nvSpPr>
      <xdr:spPr>
        <a:xfrm>
          <a:off x="4813300" y="604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30163</xdr:rowOff>
    </xdr:from>
    <xdr:to>
      <xdr:col>19</xdr:col>
      <xdr:colOff>187325</xdr:colOff>
      <xdr:row>31</xdr:row>
      <xdr:rowOff>131763</xdr:rowOff>
    </xdr:to>
    <xdr:sp macro="" textlink="">
      <xdr:nvSpPr>
        <xdr:cNvPr id="79" name="楕円 78">
          <a:extLst>
            <a:ext uri="{FF2B5EF4-FFF2-40B4-BE49-F238E27FC236}">
              <a16:creationId xmlns:a16="http://schemas.microsoft.com/office/drawing/2014/main" xmlns="" id="{40FA94F5-6814-4410-A7EC-41E92A48CC39}"/>
            </a:ext>
          </a:extLst>
        </xdr:cNvPr>
        <xdr:cNvSpPr/>
      </xdr:nvSpPr>
      <xdr:spPr>
        <a:xfrm>
          <a:off x="4000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26988</xdr:rowOff>
    </xdr:from>
    <xdr:to>
      <xdr:col>23</xdr:col>
      <xdr:colOff>85725</xdr:colOff>
      <xdr:row>31</xdr:row>
      <xdr:rowOff>80963</xdr:rowOff>
    </xdr:to>
    <xdr:cxnSp macro="">
      <xdr:nvCxnSpPr>
        <xdr:cNvPr id="80" name="直線コネクタ 79">
          <a:extLst>
            <a:ext uri="{FF2B5EF4-FFF2-40B4-BE49-F238E27FC236}">
              <a16:creationId xmlns:a16="http://schemas.microsoft.com/office/drawing/2014/main" xmlns="" id="{F2AE78D1-3CC8-4EB8-8950-AD90AD392F87}"/>
            </a:ext>
          </a:extLst>
        </xdr:cNvPr>
        <xdr:cNvCxnSpPr/>
      </xdr:nvCxnSpPr>
      <xdr:spPr>
        <a:xfrm flipV="1">
          <a:off x="4051300" y="611346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105728</xdr:rowOff>
    </xdr:from>
    <xdr:to>
      <xdr:col>15</xdr:col>
      <xdr:colOff>187325</xdr:colOff>
      <xdr:row>32</xdr:row>
      <xdr:rowOff>35878</xdr:rowOff>
    </xdr:to>
    <xdr:sp macro="" textlink="">
      <xdr:nvSpPr>
        <xdr:cNvPr id="81" name="楕円 80">
          <a:extLst>
            <a:ext uri="{FF2B5EF4-FFF2-40B4-BE49-F238E27FC236}">
              <a16:creationId xmlns:a16="http://schemas.microsoft.com/office/drawing/2014/main" xmlns="" id="{C7094B32-5EA8-4FF8-B502-D767D2FFC443}"/>
            </a:ext>
          </a:extLst>
        </xdr:cNvPr>
        <xdr:cNvSpPr/>
      </xdr:nvSpPr>
      <xdr:spPr>
        <a:xfrm>
          <a:off x="3238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156528</xdr:rowOff>
    </xdr:to>
    <xdr:cxnSp macro="">
      <xdr:nvCxnSpPr>
        <xdr:cNvPr id="82" name="直線コネクタ 81">
          <a:extLst>
            <a:ext uri="{FF2B5EF4-FFF2-40B4-BE49-F238E27FC236}">
              <a16:creationId xmlns:a16="http://schemas.microsoft.com/office/drawing/2014/main" xmlns="" id="{A6D09A48-8172-45F7-96D9-4F049A1938B4}"/>
            </a:ext>
          </a:extLst>
        </xdr:cNvPr>
        <xdr:cNvCxnSpPr/>
      </xdr:nvCxnSpPr>
      <xdr:spPr>
        <a:xfrm flipV="1">
          <a:off x="3289300" y="616743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3" name="楕円 82">
          <a:extLst>
            <a:ext uri="{FF2B5EF4-FFF2-40B4-BE49-F238E27FC236}">
              <a16:creationId xmlns:a16="http://schemas.microsoft.com/office/drawing/2014/main" xmlns="" id="{C0D2BAE0-C0E9-45AC-BD74-DDBCC9A4973A}"/>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156528</xdr:rowOff>
    </xdr:from>
    <xdr:to>
      <xdr:col>15</xdr:col>
      <xdr:colOff>136525</xdr:colOff>
      <xdr:row>32</xdr:row>
      <xdr:rowOff>66040</xdr:rowOff>
    </xdr:to>
    <xdr:cxnSp macro="">
      <xdr:nvCxnSpPr>
        <xdr:cNvPr id="84" name="直線コネクタ 83">
          <a:extLst>
            <a:ext uri="{FF2B5EF4-FFF2-40B4-BE49-F238E27FC236}">
              <a16:creationId xmlns:a16="http://schemas.microsoft.com/office/drawing/2014/main" xmlns="" id="{1FB5AD64-CFD6-4A2D-BFC9-EA9625653014}"/>
            </a:ext>
          </a:extLst>
        </xdr:cNvPr>
        <xdr:cNvCxnSpPr/>
      </xdr:nvCxnSpPr>
      <xdr:spPr>
        <a:xfrm flipV="1">
          <a:off x="2527300" y="624300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85" name="楕円 84">
          <a:extLst>
            <a:ext uri="{FF2B5EF4-FFF2-40B4-BE49-F238E27FC236}">
              <a16:creationId xmlns:a16="http://schemas.microsoft.com/office/drawing/2014/main" xmlns="" id="{D74342FF-5626-4F8C-9859-311A1B6D91CE}"/>
            </a:ext>
          </a:extLst>
        </xdr:cNvPr>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66040</xdr:rowOff>
    </xdr:to>
    <xdr:cxnSp macro="">
      <xdr:nvCxnSpPr>
        <xdr:cNvPr id="86" name="直線コネクタ 85">
          <a:extLst>
            <a:ext uri="{FF2B5EF4-FFF2-40B4-BE49-F238E27FC236}">
              <a16:creationId xmlns:a16="http://schemas.microsoft.com/office/drawing/2014/main" xmlns="" id="{22093375-822B-458E-80B3-208C8141EFB6}"/>
            </a:ext>
          </a:extLst>
        </xdr:cNvPr>
        <xdr:cNvCxnSpPr/>
      </xdr:nvCxnSpPr>
      <xdr:spPr>
        <a:xfrm>
          <a:off x="1765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7" name="n_1aveValue有形固定資産減価償却率">
          <a:extLst>
            <a:ext uri="{FF2B5EF4-FFF2-40B4-BE49-F238E27FC236}">
              <a16:creationId xmlns:a16="http://schemas.microsoft.com/office/drawing/2014/main" xmlns="" id="{F036FE98-A628-47E5-93A1-D9892AA96FEF}"/>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88" name="n_2aveValue有形固定資産減価償却率">
          <a:extLst>
            <a:ext uri="{FF2B5EF4-FFF2-40B4-BE49-F238E27FC236}">
              <a16:creationId xmlns:a16="http://schemas.microsoft.com/office/drawing/2014/main" xmlns="" id="{83ABDE91-711D-49C6-A849-E6E689217407}"/>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89" name="n_3aveValue有形固定資産減価償却率">
          <a:extLst>
            <a:ext uri="{FF2B5EF4-FFF2-40B4-BE49-F238E27FC236}">
              <a16:creationId xmlns:a16="http://schemas.microsoft.com/office/drawing/2014/main" xmlns="" id="{8FC16CF7-0B37-49C1-9121-0903291BFB1D}"/>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0" name="n_4aveValue有形固定資産減価償却率">
          <a:extLst>
            <a:ext uri="{FF2B5EF4-FFF2-40B4-BE49-F238E27FC236}">
              <a16:creationId xmlns:a16="http://schemas.microsoft.com/office/drawing/2014/main" xmlns="" id="{467E2DD5-3070-41AF-AC66-BD984279962D}"/>
            </a:ext>
          </a:extLst>
        </xdr:cNvPr>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122890</xdr:rowOff>
    </xdr:from>
    <xdr:ext cx="405111" cy="259045"/>
    <xdr:sp macro="" textlink="">
      <xdr:nvSpPr>
        <xdr:cNvPr id="91" name="n_1mainValue有形固定資産減価償却率">
          <a:extLst>
            <a:ext uri="{FF2B5EF4-FFF2-40B4-BE49-F238E27FC236}">
              <a16:creationId xmlns:a16="http://schemas.microsoft.com/office/drawing/2014/main" xmlns="" id="{41268115-3FC9-4BFB-A362-E35273F2009D}"/>
            </a:ext>
          </a:extLst>
        </xdr:cNvPr>
        <xdr:cNvSpPr txBox="1"/>
      </xdr:nvSpPr>
      <xdr:spPr>
        <a:xfrm>
          <a:off x="38360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27005</xdr:rowOff>
    </xdr:from>
    <xdr:ext cx="405111" cy="259045"/>
    <xdr:sp macro="" textlink="">
      <xdr:nvSpPr>
        <xdr:cNvPr id="92" name="n_2mainValue有形固定資産減価償却率">
          <a:extLst>
            <a:ext uri="{FF2B5EF4-FFF2-40B4-BE49-F238E27FC236}">
              <a16:creationId xmlns:a16="http://schemas.microsoft.com/office/drawing/2014/main" xmlns="" id="{04643E4D-B71A-480F-81D4-C01743776148}"/>
            </a:ext>
          </a:extLst>
        </xdr:cNvPr>
        <xdr:cNvSpPr txBox="1"/>
      </xdr:nvSpPr>
      <xdr:spPr>
        <a:xfrm>
          <a:off x="3086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93" name="n_3mainValue有形固定資産減価償却率">
          <a:extLst>
            <a:ext uri="{FF2B5EF4-FFF2-40B4-BE49-F238E27FC236}">
              <a16:creationId xmlns:a16="http://schemas.microsoft.com/office/drawing/2014/main" xmlns="" id="{74F03F9C-E43A-485A-82B4-F7D16F0124B7}"/>
            </a:ext>
          </a:extLst>
        </xdr:cNvPr>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94" name="n_4mainValue有形固定資産減価償却率">
          <a:extLst>
            <a:ext uri="{FF2B5EF4-FFF2-40B4-BE49-F238E27FC236}">
              <a16:creationId xmlns:a16="http://schemas.microsoft.com/office/drawing/2014/main" xmlns="" id="{F810C16A-72D5-4BE7-BC99-570F04109754}"/>
            </a:ext>
          </a:extLst>
        </xdr:cNvPr>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71FAD9D5-8E89-4EC8-A321-82B74FB526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5BC75522-85A7-4B2F-9ADF-994435DDF6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4BBF6FE3-2174-4853-8B63-D9DA541E10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1A157B23-6B8A-4387-945F-061157C39AB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4AF5F2A3-8FD9-4DC4-8221-3ECD522FB8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17D121AF-B366-4615-8F2E-16DD84E6DA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7CFABFF6-CBB9-42D6-B3B7-6888B4C155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ECD16130-DBE8-4153-A21E-FC46F91A45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35D7F47A-1086-41A9-BAF0-840C8888DB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6CCB1431-FAC1-4838-B348-BE3C3D5BBD1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3AE86131-02D2-4014-81E2-DB2E606D41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D2737DBA-7873-49C3-A0F5-38D67385F4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E41831B2-2F40-46A0-9605-1AC374B91EB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と比べ令和元年度は一般会計等の地方債残高の減少により、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分子を構成する将来負担額が減少し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たためである。令和元年度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の類似団体平均との比較は、本市の比率が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倍近く高い。この要因は、地方債現在高の影響で将来負担額が高いためである。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7DC1D159-D01B-406A-B8CB-8E9E875AF4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5C6AAE2D-B3E2-4831-BED0-87267042A2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xmlns="" id="{71284BCC-4CB8-4D49-BB97-87171EE29C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xmlns="" id="{DED63899-A916-4454-BB12-5C32BCE9EBB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xmlns="" id="{57AAB7EF-2E48-4AA1-BB74-45008B3071D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xmlns="" id="{8A660156-DEF3-4888-B3B1-AF1E38E4275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xmlns="" id="{8B124A0E-0F42-4061-96CA-AAFDA93BA48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xmlns="" id="{96AA1BA3-1D27-42B0-926F-B221ECED151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xmlns="" id="{0399A28B-D1AE-4CA7-9379-FD999F5AE24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xmlns="" id="{2DF899AF-3CEE-4F2A-BA61-44C72C0BE6A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xmlns="" id="{45D839B0-B1F3-4D2C-A9B7-DB49EAC075B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xmlns="" id="{CAA6FF78-C94F-41D3-8AA1-88E03A2D8A8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xmlns="" id="{E53FF964-56D8-48F6-B058-AB0580FD2FE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xmlns="" id="{D83DE603-3AF3-42C4-99B8-8317DA72F2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7AD948A3-F047-4425-B2BA-827DC3D08B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3" name="直線コネクタ 122">
          <a:extLst>
            <a:ext uri="{FF2B5EF4-FFF2-40B4-BE49-F238E27FC236}">
              <a16:creationId xmlns:a16="http://schemas.microsoft.com/office/drawing/2014/main" xmlns="" id="{9B20A511-BC2E-4E17-88F8-728013312237}"/>
            </a:ext>
          </a:extLst>
        </xdr:cNvPr>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4" name="債務償還比率最小値テキスト">
          <a:extLst>
            <a:ext uri="{FF2B5EF4-FFF2-40B4-BE49-F238E27FC236}">
              <a16:creationId xmlns:a16="http://schemas.microsoft.com/office/drawing/2014/main" xmlns="" id="{43F222F4-D105-455E-A2BC-B9BFE8C4417B}"/>
            </a:ext>
          </a:extLst>
        </xdr:cNvPr>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5" name="直線コネクタ 124">
          <a:extLst>
            <a:ext uri="{FF2B5EF4-FFF2-40B4-BE49-F238E27FC236}">
              <a16:creationId xmlns:a16="http://schemas.microsoft.com/office/drawing/2014/main" xmlns="" id="{8DC1C816-6B9E-4480-B8A8-0B319334D4BE}"/>
            </a:ext>
          </a:extLst>
        </xdr:cNvPr>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xmlns="" id="{EB23B11E-83EE-4633-B16C-6777828FC46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xmlns="" id="{E08FBFF4-9045-4C41-AC49-26FC7A43867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8" name="債務償還比率平均値テキスト">
          <a:extLst>
            <a:ext uri="{FF2B5EF4-FFF2-40B4-BE49-F238E27FC236}">
              <a16:creationId xmlns:a16="http://schemas.microsoft.com/office/drawing/2014/main" xmlns="" id="{05F539A9-6A8C-4B61-B837-930511CDA305}"/>
            </a:ext>
          </a:extLst>
        </xdr:cNvPr>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9" name="フローチャート: 判断 128">
          <a:extLst>
            <a:ext uri="{FF2B5EF4-FFF2-40B4-BE49-F238E27FC236}">
              <a16:creationId xmlns:a16="http://schemas.microsoft.com/office/drawing/2014/main" xmlns="" id="{6C239045-25B6-4897-8273-64E1CE4F9240}"/>
            </a:ext>
          </a:extLst>
        </xdr:cNvPr>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0" name="フローチャート: 判断 129">
          <a:extLst>
            <a:ext uri="{FF2B5EF4-FFF2-40B4-BE49-F238E27FC236}">
              <a16:creationId xmlns:a16="http://schemas.microsoft.com/office/drawing/2014/main" xmlns="" id="{3FFA095D-8C6A-4471-AD3F-211EDF26D4BD}"/>
            </a:ext>
          </a:extLst>
        </xdr:cNvPr>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1" name="フローチャート: 判断 130">
          <a:extLst>
            <a:ext uri="{FF2B5EF4-FFF2-40B4-BE49-F238E27FC236}">
              <a16:creationId xmlns:a16="http://schemas.microsoft.com/office/drawing/2014/main" xmlns="" id="{48A7F081-C321-402A-9C83-CA80913FF286}"/>
            </a:ext>
          </a:extLst>
        </xdr:cNvPr>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2" name="フローチャート: 判断 131">
          <a:extLst>
            <a:ext uri="{FF2B5EF4-FFF2-40B4-BE49-F238E27FC236}">
              <a16:creationId xmlns:a16="http://schemas.microsoft.com/office/drawing/2014/main" xmlns="" id="{BF1EA733-033F-4C2A-A9E7-6A870E9D520E}"/>
            </a:ext>
          </a:extLst>
        </xdr:cNvPr>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3" name="フローチャート: 判断 132">
          <a:extLst>
            <a:ext uri="{FF2B5EF4-FFF2-40B4-BE49-F238E27FC236}">
              <a16:creationId xmlns:a16="http://schemas.microsoft.com/office/drawing/2014/main" xmlns="" id="{39C6ABF3-AA8B-4A32-A923-67B81429B46C}"/>
            </a:ext>
          </a:extLst>
        </xdr:cNvPr>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739BDF88-BF2D-4D96-89BC-4DCB7D4DC4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1235FC28-5D21-4980-AF02-D96EC08BA1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05EBD8F8-5BEC-4CF9-8A91-3474FE4CE3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0C8A37E4-BDA4-4070-A01E-FA236C079E2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B0812F76-B73F-4EED-BEA2-6081ED34F4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132666</xdr:rowOff>
    </xdr:from>
    <xdr:to>
      <xdr:col>76</xdr:col>
      <xdr:colOff>73025</xdr:colOff>
      <xdr:row>33</xdr:row>
      <xdr:rowOff>62816</xdr:rowOff>
    </xdr:to>
    <xdr:sp macro="" textlink="">
      <xdr:nvSpPr>
        <xdr:cNvPr id="139" name="楕円 138">
          <a:extLst>
            <a:ext uri="{FF2B5EF4-FFF2-40B4-BE49-F238E27FC236}">
              <a16:creationId xmlns:a16="http://schemas.microsoft.com/office/drawing/2014/main" xmlns="" id="{65EA425F-85C2-4F1C-8E80-4E1467792B48}"/>
            </a:ext>
          </a:extLst>
        </xdr:cNvPr>
        <xdr:cNvSpPr/>
      </xdr:nvSpPr>
      <xdr:spPr>
        <a:xfrm>
          <a:off x="147447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111093</xdr:rowOff>
    </xdr:from>
    <xdr:ext cx="469744" cy="259045"/>
    <xdr:sp macro="" textlink="">
      <xdr:nvSpPr>
        <xdr:cNvPr id="140" name="債務償還比率該当値テキスト">
          <a:extLst>
            <a:ext uri="{FF2B5EF4-FFF2-40B4-BE49-F238E27FC236}">
              <a16:creationId xmlns:a16="http://schemas.microsoft.com/office/drawing/2014/main" xmlns="" id="{2E30ACBC-13AC-4C65-841E-59C377EC469B}"/>
            </a:ext>
          </a:extLst>
        </xdr:cNvPr>
        <xdr:cNvSpPr txBox="1"/>
      </xdr:nvSpPr>
      <xdr:spPr>
        <a:xfrm>
          <a:off x="14846300" y="63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161812</xdr:rowOff>
    </xdr:from>
    <xdr:to>
      <xdr:col>72</xdr:col>
      <xdr:colOff>123825</xdr:colOff>
      <xdr:row>33</xdr:row>
      <xdr:rowOff>91962</xdr:rowOff>
    </xdr:to>
    <xdr:sp macro="" textlink="">
      <xdr:nvSpPr>
        <xdr:cNvPr id="141" name="楕円 140">
          <a:extLst>
            <a:ext uri="{FF2B5EF4-FFF2-40B4-BE49-F238E27FC236}">
              <a16:creationId xmlns:a16="http://schemas.microsoft.com/office/drawing/2014/main" xmlns="" id="{2518E86E-A4B4-4F41-9B6D-CE6833D8EDEA}"/>
            </a:ext>
          </a:extLst>
        </xdr:cNvPr>
        <xdr:cNvSpPr/>
      </xdr:nvSpPr>
      <xdr:spPr>
        <a:xfrm>
          <a:off x="14033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12016</xdr:rowOff>
    </xdr:from>
    <xdr:to>
      <xdr:col>76</xdr:col>
      <xdr:colOff>22225</xdr:colOff>
      <xdr:row>33</xdr:row>
      <xdr:rowOff>41162</xdr:rowOff>
    </xdr:to>
    <xdr:cxnSp macro="">
      <xdr:nvCxnSpPr>
        <xdr:cNvPr id="142" name="直線コネクタ 141">
          <a:extLst>
            <a:ext uri="{FF2B5EF4-FFF2-40B4-BE49-F238E27FC236}">
              <a16:creationId xmlns:a16="http://schemas.microsoft.com/office/drawing/2014/main" xmlns="" id="{5FE7B329-B8F2-4E04-950B-B18A4DCF4AC3}"/>
            </a:ext>
          </a:extLst>
        </xdr:cNvPr>
        <xdr:cNvCxnSpPr/>
      </xdr:nvCxnSpPr>
      <xdr:spPr>
        <a:xfrm flipV="1">
          <a:off x="14084300" y="6441391"/>
          <a:ext cx="711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126548</xdr:rowOff>
    </xdr:from>
    <xdr:to>
      <xdr:col>68</xdr:col>
      <xdr:colOff>123825</xdr:colOff>
      <xdr:row>33</xdr:row>
      <xdr:rowOff>56698</xdr:rowOff>
    </xdr:to>
    <xdr:sp macro="" textlink="">
      <xdr:nvSpPr>
        <xdr:cNvPr id="143" name="楕円 142">
          <a:extLst>
            <a:ext uri="{FF2B5EF4-FFF2-40B4-BE49-F238E27FC236}">
              <a16:creationId xmlns:a16="http://schemas.microsoft.com/office/drawing/2014/main" xmlns="" id="{5FB647BA-3A93-4CA5-A6AB-17AA75293179}"/>
            </a:ext>
          </a:extLst>
        </xdr:cNvPr>
        <xdr:cNvSpPr/>
      </xdr:nvSpPr>
      <xdr:spPr>
        <a:xfrm>
          <a:off x="13271500" y="6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5898</xdr:rowOff>
    </xdr:from>
    <xdr:to>
      <xdr:col>72</xdr:col>
      <xdr:colOff>73025</xdr:colOff>
      <xdr:row>33</xdr:row>
      <xdr:rowOff>41162</xdr:rowOff>
    </xdr:to>
    <xdr:cxnSp macro="">
      <xdr:nvCxnSpPr>
        <xdr:cNvPr id="144" name="直線コネクタ 143">
          <a:extLst>
            <a:ext uri="{FF2B5EF4-FFF2-40B4-BE49-F238E27FC236}">
              <a16:creationId xmlns:a16="http://schemas.microsoft.com/office/drawing/2014/main" xmlns="" id="{CCC0C2FA-3CCE-4678-BAE4-0C666709FB4B}"/>
            </a:ext>
          </a:extLst>
        </xdr:cNvPr>
        <xdr:cNvCxnSpPr/>
      </xdr:nvCxnSpPr>
      <xdr:spPr>
        <a:xfrm>
          <a:off x="13322300" y="6435273"/>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169778</xdr:rowOff>
    </xdr:from>
    <xdr:to>
      <xdr:col>64</xdr:col>
      <xdr:colOff>123825</xdr:colOff>
      <xdr:row>32</xdr:row>
      <xdr:rowOff>99928</xdr:rowOff>
    </xdr:to>
    <xdr:sp macro="" textlink="">
      <xdr:nvSpPr>
        <xdr:cNvPr id="145" name="楕円 144">
          <a:extLst>
            <a:ext uri="{FF2B5EF4-FFF2-40B4-BE49-F238E27FC236}">
              <a16:creationId xmlns:a16="http://schemas.microsoft.com/office/drawing/2014/main" xmlns="" id="{EEC7A87E-887C-4B1D-B483-8D8C5600A032}"/>
            </a:ext>
          </a:extLst>
        </xdr:cNvPr>
        <xdr:cNvSpPr/>
      </xdr:nvSpPr>
      <xdr:spPr>
        <a:xfrm>
          <a:off x="12509500" y="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49128</xdr:rowOff>
    </xdr:from>
    <xdr:to>
      <xdr:col>68</xdr:col>
      <xdr:colOff>73025</xdr:colOff>
      <xdr:row>33</xdr:row>
      <xdr:rowOff>5898</xdr:rowOff>
    </xdr:to>
    <xdr:cxnSp macro="">
      <xdr:nvCxnSpPr>
        <xdr:cNvPr id="146" name="直線コネクタ 145">
          <a:extLst>
            <a:ext uri="{FF2B5EF4-FFF2-40B4-BE49-F238E27FC236}">
              <a16:creationId xmlns:a16="http://schemas.microsoft.com/office/drawing/2014/main" xmlns="" id="{1C8D028A-B86A-4CD8-9D8B-9721E42CACC2}"/>
            </a:ext>
          </a:extLst>
        </xdr:cNvPr>
        <xdr:cNvCxnSpPr/>
      </xdr:nvCxnSpPr>
      <xdr:spPr>
        <a:xfrm>
          <a:off x="12560300" y="6307053"/>
          <a:ext cx="762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77491</xdr:rowOff>
    </xdr:from>
    <xdr:to>
      <xdr:col>60</xdr:col>
      <xdr:colOff>123825</xdr:colOff>
      <xdr:row>33</xdr:row>
      <xdr:rowOff>7641</xdr:rowOff>
    </xdr:to>
    <xdr:sp macro="" textlink="">
      <xdr:nvSpPr>
        <xdr:cNvPr id="147" name="楕円 146">
          <a:extLst>
            <a:ext uri="{FF2B5EF4-FFF2-40B4-BE49-F238E27FC236}">
              <a16:creationId xmlns:a16="http://schemas.microsoft.com/office/drawing/2014/main" xmlns="" id="{D95C0A5F-171D-4770-9A10-19487A2E2B79}"/>
            </a:ext>
          </a:extLst>
        </xdr:cNvPr>
        <xdr:cNvSpPr/>
      </xdr:nvSpPr>
      <xdr:spPr>
        <a:xfrm>
          <a:off x="11747500" y="63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49128</xdr:rowOff>
    </xdr:from>
    <xdr:to>
      <xdr:col>64</xdr:col>
      <xdr:colOff>73025</xdr:colOff>
      <xdr:row>32</xdr:row>
      <xdr:rowOff>128291</xdr:rowOff>
    </xdr:to>
    <xdr:cxnSp macro="">
      <xdr:nvCxnSpPr>
        <xdr:cNvPr id="148" name="直線コネクタ 147">
          <a:extLst>
            <a:ext uri="{FF2B5EF4-FFF2-40B4-BE49-F238E27FC236}">
              <a16:creationId xmlns:a16="http://schemas.microsoft.com/office/drawing/2014/main" xmlns="" id="{E6C37019-CB3A-4D66-86E0-AB68B716757E}"/>
            </a:ext>
          </a:extLst>
        </xdr:cNvPr>
        <xdr:cNvCxnSpPr/>
      </xdr:nvCxnSpPr>
      <xdr:spPr>
        <a:xfrm flipV="1">
          <a:off x="11798300" y="6307053"/>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49" name="n_1aveValue債務償還比率">
          <a:extLst>
            <a:ext uri="{FF2B5EF4-FFF2-40B4-BE49-F238E27FC236}">
              <a16:creationId xmlns:a16="http://schemas.microsoft.com/office/drawing/2014/main" xmlns="" id="{99F996FC-D17D-4AC6-A98B-6925E670CB15}"/>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0" name="n_2aveValue債務償還比率">
          <a:extLst>
            <a:ext uri="{FF2B5EF4-FFF2-40B4-BE49-F238E27FC236}">
              <a16:creationId xmlns:a16="http://schemas.microsoft.com/office/drawing/2014/main" xmlns="" id="{415D0EF4-4941-4BEE-A66E-ED87735BCF17}"/>
            </a:ext>
          </a:extLst>
        </xdr:cNvPr>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1" name="n_3aveValue債務償還比率">
          <a:extLst>
            <a:ext uri="{FF2B5EF4-FFF2-40B4-BE49-F238E27FC236}">
              <a16:creationId xmlns:a16="http://schemas.microsoft.com/office/drawing/2014/main" xmlns="" id="{B300A53E-7BB2-4A95-BC06-6A78ADF4D911}"/>
            </a:ext>
          </a:extLst>
        </xdr:cNvPr>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2" name="n_4aveValue債務償還比率">
          <a:extLst>
            <a:ext uri="{FF2B5EF4-FFF2-40B4-BE49-F238E27FC236}">
              <a16:creationId xmlns:a16="http://schemas.microsoft.com/office/drawing/2014/main" xmlns="" id="{BACA157A-54F9-48D9-ABE2-135D6543F24D}"/>
            </a:ext>
          </a:extLst>
        </xdr:cNvPr>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83089</xdr:rowOff>
    </xdr:from>
    <xdr:ext cx="469744" cy="259045"/>
    <xdr:sp macro="" textlink="">
      <xdr:nvSpPr>
        <xdr:cNvPr id="153" name="n_1mainValue債務償還比率">
          <a:extLst>
            <a:ext uri="{FF2B5EF4-FFF2-40B4-BE49-F238E27FC236}">
              <a16:creationId xmlns:a16="http://schemas.microsoft.com/office/drawing/2014/main" xmlns="" id="{EE7C8436-84C2-4461-99A5-148A164985BA}"/>
            </a:ext>
          </a:extLst>
        </xdr:cNvPr>
        <xdr:cNvSpPr txBox="1"/>
      </xdr:nvSpPr>
      <xdr:spPr>
        <a:xfrm>
          <a:off x="138367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47825</xdr:rowOff>
    </xdr:from>
    <xdr:ext cx="469744" cy="259045"/>
    <xdr:sp macro="" textlink="">
      <xdr:nvSpPr>
        <xdr:cNvPr id="154" name="n_2mainValue債務償還比率">
          <a:extLst>
            <a:ext uri="{FF2B5EF4-FFF2-40B4-BE49-F238E27FC236}">
              <a16:creationId xmlns:a16="http://schemas.microsoft.com/office/drawing/2014/main" xmlns="" id="{E64A28D9-CE21-4205-A149-B43184A787A8}"/>
            </a:ext>
          </a:extLst>
        </xdr:cNvPr>
        <xdr:cNvSpPr txBox="1"/>
      </xdr:nvSpPr>
      <xdr:spPr>
        <a:xfrm>
          <a:off x="13087427" y="647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91055</xdr:rowOff>
    </xdr:from>
    <xdr:ext cx="469744" cy="259045"/>
    <xdr:sp macro="" textlink="">
      <xdr:nvSpPr>
        <xdr:cNvPr id="155" name="n_3mainValue債務償還比率">
          <a:extLst>
            <a:ext uri="{FF2B5EF4-FFF2-40B4-BE49-F238E27FC236}">
              <a16:creationId xmlns:a16="http://schemas.microsoft.com/office/drawing/2014/main" xmlns="" id="{3FD64AEF-3DE1-4DF9-814E-E7B5039830F4}"/>
            </a:ext>
          </a:extLst>
        </xdr:cNvPr>
        <xdr:cNvSpPr txBox="1"/>
      </xdr:nvSpPr>
      <xdr:spPr>
        <a:xfrm>
          <a:off x="12325427" y="63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170218</xdr:rowOff>
    </xdr:from>
    <xdr:ext cx="469744" cy="259045"/>
    <xdr:sp macro="" textlink="">
      <xdr:nvSpPr>
        <xdr:cNvPr id="156" name="n_4mainValue債務償還比率">
          <a:extLst>
            <a:ext uri="{FF2B5EF4-FFF2-40B4-BE49-F238E27FC236}">
              <a16:creationId xmlns:a16="http://schemas.microsoft.com/office/drawing/2014/main" xmlns="" id="{EFECBF98-EE76-47B1-8CAD-631293622EA7}"/>
            </a:ext>
          </a:extLst>
        </xdr:cNvPr>
        <xdr:cNvSpPr txBox="1"/>
      </xdr:nvSpPr>
      <xdr:spPr>
        <a:xfrm>
          <a:off x="11563427" y="642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xmlns="" id="{3FCA1E34-7E35-4CBE-A63C-883133CD51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xmlns="" id="{AB694F71-5C88-4921-98D7-AFA6D8912A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xmlns="" id="{E5338FDC-A91F-4CDE-9E71-E25B8BF9BD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xmlns="" id="{33B444B1-2864-4A6D-87FB-163269C0AAC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xmlns="" id="{1A7905CA-9C3E-4F53-98CF-BDEB02ABBE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xmlns="" id="{E25202BD-5EF9-4BFF-8F2D-8E86E829092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4AB1950-AF49-4CA5-A851-E7059FB95A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27B35F7-7400-485C-9714-39FFDBCB59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F4647BB-BB0C-416D-B93C-54227475FA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FAE7E75-5C39-4538-A6D3-721DDE1EDB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F47E7A9-318F-4F8E-808D-7F691CE010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3A8132C-27F6-417E-81BA-985486C4A6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E34CC4D-72BC-48EE-858B-6532D348FB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DA4EA85-217A-4390-9D0A-E999A0842D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41F63F9-210C-4E99-858B-0431A0C585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E66BB59-BFC8-417D-957D-772F92C6A8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6598E29-C2A6-486E-A0EB-D7888BDAFE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9A3582E-E6B5-41D9-89E3-064CD9AE20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646E4C1-5875-4E46-9534-878C7C5FF8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57A4E29-A20E-4655-8416-4D4E52D42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6DEAD30-DC50-4D2B-B5D1-20C1F445EE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C5F0864-6B5D-4013-8115-883AF36333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DFAF3A6-A958-4739-9991-92C39F781A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61F5096-A37B-43B0-816F-132095FDDC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2438505-A222-4F59-B1FC-A90663AF67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6921B64-E619-4E09-AF5B-805F43F7D6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5CA7779-521F-4801-8578-CC98EC901D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F161940-C3B9-47A0-9F16-4283494D83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1C0B3DF-0167-4952-8993-E961BE217B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A8C8B62-35FC-424B-9CEF-F5208895F9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A2BA81D-1804-48AA-A89F-93D962ED95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E075700-6F92-4152-A286-8E490EE838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EDB6A80-DB88-4C4C-BCDA-D9ED48825D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3E51A29-58A7-4C6A-9665-AEAFD5D71D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36394CE-E3C8-4345-8F57-860D8A0045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D5F3154-C13A-4943-8D1B-4FA584DFFF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C0CF18C-4DC7-43B3-B902-D2F9313DB8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5928609-053B-4838-AAE9-CE87256B00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830F14F-F4A9-4E92-8C68-A7A6F0BF3F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00792A6-9DF9-48EE-BB07-5224D2C8E9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D5AC953-FF8B-454A-9E5C-220CD80A8B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CEC35A5-6988-496A-A906-0AA48D4AC5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8460DF9-FC40-473B-A658-E28B6887AA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CB913ED-BB75-42BB-ACA1-E90C9FA73B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E91CB37-BA8A-40B8-A099-2909AB9CB3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346D91B-9438-4D47-BBEC-2FD092AA37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20E716D-629C-4AA7-AF88-6482CBF86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242A5E6-5CCD-4E7D-A0B0-30E2258ACFF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4AA3FC16-75B0-4A3E-BCCC-7443D06A08C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4CFEA248-A372-47ED-A94F-5B5A6A50071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7CF43835-3112-4746-BFDE-D14D3AF70B3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C32A2F77-5660-4CA6-BBF6-E73E0AADC7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35D9B50C-BE6A-43DE-840F-754A8FC05DD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46C7DBF2-46E7-4DCE-8286-941C1D92A1B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E986C267-09D1-4ECA-A104-851D65414E7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EA68CC23-6B82-401B-8CD8-AD8230ADC90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66E1AC4C-E9FF-4610-B515-AD55175C93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64689B8F-0B58-49D0-B103-3C254373716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5A1FCDCD-BB34-4A7F-BF0F-9ABA060D12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xmlns="" id="{FBB0146F-39A6-469F-9EE5-C22A0DB08A6C}"/>
            </a:ext>
          </a:extLst>
        </xdr:cNvPr>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4223C8F-2BCE-4F61-9F12-0C5E9CAEEEE5}"/>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xmlns="" id="{C4BB0F16-EF23-46D6-A2EE-FE862AD636D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xmlns="" id="{92FCBB19-7009-44CF-BAD4-83753BA049D7}"/>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xmlns="" id="{E0A3DD7E-8726-4CFA-B785-8AC1CC65510E}"/>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a:extLst>
            <a:ext uri="{FF2B5EF4-FFF2-40B4-BE49-F238E27FC236}">
              <a16:creationId xmlns:a16="http://schemas.microsoft.com/office/drawing/2014/main" xmlns="" id="{A3B6A132-B423-4A0C-B440-F9B636F902B5}"/>
            </a:ext>
          </a:extLst>
        </xdr:cNvPr>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xmlns="" id="{BEF14149-BC18-41AC-BCBE-B1A6594E2222}"/>
            </a:ext>
          </a:extLst>
        </xdr:cNvPr>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xmlns="" id="{44CC78A8-9532-4A4D-BDF4-8B2325BB1083}"/>
            </a:ext>
          </a:extLst>
        </xdr:cNvPr>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xmlns="" id="{53F928D0-EF04-4A4A-959D-25C2BEB21297}"/>
            </a:ext>
          </a:extLst>
        </xdr:cNvPr>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xmlns="" id="{61C93256-EBD4-47EE-87F9-03FB74A2E2EC}"/>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xmlns="" id="{F0B060C7-F883-4E42-AA4E-5AFED963BFE4}"/>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DA4C5E84-EFC4-42D5-996C-0FEC66F1A5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06F5F92-9F00-4E54-AB5C-2A5BA34E20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2D21911-6BA0-413C-A4D6-45E92D74D2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2C33067-609A-4245-B103-EDD30C0C9C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AD217A4-CA9B-41B1-AB63-A1EC8B0CAA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132842</xdr:rowOff>
    </xdr:from>
    <xdr:to>
      <xdr:col>24</xdr:col>
      <xdr:colOff>114300</xdr:colOff>
      <xdr:row>37</xdr:row>
      <xdr:rowOff>62992</xdr:rowOff>
    </xdr:to>
    <xdr:sp macro="" textlink="">
      <xdr:nvSpPr>
        <xdr:cNvPr id="71" name="楕円 70">
          <a:extLst>
            <a:ext uri="{FF2B5EF4-FFF2-40B4-BE49-F238E27FC236}">
              <a16:creationId xmlns:a16="http://schemas.microsoft.com/office/drawing/2014/main" xmlns="" id="{E154DDF1-F94D-43D9-A8DA-3C9FBAD2B26F}"/>
            </a:ext>
          </a:extLst>
        </xdr:cNvPr>
        <xdr:cNvSpPr/>
      </xdr:nvSpPr>
      <xdr:spPr>
        <a:xfrm>
          <a:off x="4584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111269</xdr:rowOff>
    </xdr:from>
    <xdr:ext cx="405111" cy="259045"/>
    <xdr:sp macro="" textlink="">
      <xdr:nvSpPr>
        <xdr:cNvPr id="72" name="【道路】&#10;有形固定資産減価償却率該当値テキスト">
          <a:extLst>
            <a:ext uri="{FF2B5EF4-FFF2-40B4-BE49-F238E27FC236}">
              <a16:creationId xmlns:a16="http://schemas.microsoft.com/office/drawing/2014/main" xmlns="" id="{3A3A5BC2-98E8-47BA-8901-0F51BFD41B21}"/>
            </a:ext>
          </a:extLst>
        </xdr:cNvPr>
        <xdr:cNvSpPr txBox="1"/>
      </xdr:nvSpPr>
      <xdr:spPr>
        <a:xfrm>
          <a:off x="4673600"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3" name="楕円 72">
          <a:extLst>
            <a:ext uri="{FF2B5EF4-FFF2-40B4-BE49-F238E27FC236}">
              <a16:creationId xmlns:a16="http://schemas.microsoft.com/office/drawing/2014/main" xmlns="" id="{8CCA51B2-4E6B-4BAF-AC0D-820E35C9E559}"/>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12192</xdr:rowOff>
    </xdr:to>
    <xdr:cxnSp macro="">
      <xdr:nvCxnSpPr>
        <xdr:cNvPr id="74" name="直線コネクタ 73">
          <a:extLst>
            <a:ext uri="{FF2B5EF4-FFF2-40B4-BE49-F238E27FC236}">
              <a16:creationId xmlns:a16="http://schemas.microsoft.com/office/drawing/2014/main" xmlns="" id="{05111AF3-5F62-457C-AD78-71D07CDF899F}"/>
            </a:ext>
          </a:extLst>
        </xdr:cNvPr>
        <xdr:cNvCxnSpPr/>
      </xdr:nvCxnSpPr>
      <xdr:spPr>
        <a:xfrm>
          <a:off x="3797300" y="63169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52832</xdr:rowOff>
    </xdr:from>
    <xdr:to>
      <xdr:col>15</xdr:col>
      <xdr:colOff>101600</xdr:colOff>
      <xdr:row>36</xdr:row>
      <xdr:rowOff>154432</xdr:rowOff>
    </xdr:to>
    <xdr:sp macro="" textlink="">
      <xdr:nvSpPr>
        <xdr:cNvPr id="75" name="楕円 74">
          <a:extLst>
            <a:ext uri="{FF2B5EF4-FFF2-40B4-BE49-F238E27FC236}">
              <a16:creationId xmlns:a16="http://schemas.microsoft.com/office/drawing/2014/main" xmlns="" id="{A4183333-6C1B-4EC5-A1FE-29A7F84B4581}"/>
            </a:ext>
          </a:extLst>
        </xdr:cNvPr>
        <xdr:cNvSpPr/>
      </xdr:nvSpPr>
      <xdr:spPr>
        <a:xfrm>
          <a:off x="2857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103632</xdr:rowOff>
    </xdr:from>
    <xdr:to>
      <xdr:col>19</xdr:col>
      <xdr:colOff>177800</xdr:colOff>
      <xdr:row>36</xdr:row>
      <xdr:rowOff>144780</xdr:rowOff>
    </xdr:to>
    <xdr:cxnSp macro="">
      <xdr:nvCxnSpPr>
        <xdr:cNvPr id="76" name="直線コネクタ 75">
          <a:extLst>
            <a:ext uri="{FF2B5EF4-FFF2-40B4-BE49-F238E27FC236}">
              <a16:creationId xmlns:a16="http://schemas.microsoft.com/office/drawing/2014/main" xmlns="" id="{AD97E3BB-4526-43A5-9B87-E8E52A8A7979}"/>
            </a:ext>
          </a:extLst>
        </xdr:cNvPr>
        <xdr:cNvCxnSpPr/>
      </xdr:nvCxnSpPr>
      <xdr:spPr>
        <a:xfrm>
          <a:off x="2908300" y="627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7" name="楕円 76">
          <a:extLst>
            <a:ext uri="{FF2B5EF4-FFF2-40B4-BE49-F238E27FC236}">
              <a16:creationId xmlns:a16="http://schemas.microsoft.com/office/drawing/2014/main" xmlns="" id="{0B8A5A5F-8E26-430C-B204-6A63A5EC62C8}"/>
            </a:ext>
          </a:extLst>
        </xdr:cNvPr>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103632</xdr:rowOff>
    </xdr:to>
    <xdr:cxnSp macro="">
      <xdr:nvCxnSpPr>
        <xdr:cNvPr id="78" name="直線コネクタ 77">
          <a:extLst>
            <a:ext uri="{FF2B5EF4-FFF2-40B4-BE49-F238E27FC236}">
              <a16:creationId xmlns:a16="http://schemas.microsoft.com/office/drawing/2014/main" xmlns="" id="{1965E810-A29E-4CFE-88DC-4ADD0C89EE6D}"/>
            </a:ext>
          </a:extLst>
        </xdr:cNvPr>
        <xdr:cNvCxnSpPr/>
      </xdr:nvCxnSpPr>
      <xdr:spPr>
        <a:xfrm>
          <a:off x="2019300" y="623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157988</xdr:rowOff>
    </xdr:from>
    <xdr:to>
      <xdr:col>6</xdr:col>
      <xdr:colOff>38100</xdr:colOff>
      <xdr:row>36</xdr:row>
      <xdr:rowOff>88138</xdr:rowOff>
    </xdr:to>
    <xdr:sp macro="" textlink="">
      <xdr:nvSpPr>
        <xdr:cNvPr id="79" name="楕円 78">
          <a:extLst>
            <a:ext uri="{FF2B5EF4-FFF2-40B4-BE49-F238E27FC236}">
              <a16:creationId xmlns:a16="http://schemas.microsoft.com/office/drawing/2014/main" xmlns="" id="{030A7B4D-A7C0-4CB9-BBE3-F1ADC0DF71CD}"/>
            </a:ext>
          </a:extLst>
        </xdr:cNvPr>
        <xdr:cNvSpPr/>
      </xdr:nvSpPr>
      <xdr:spPr>
        <a:xfrm>
          <a:off x="1079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37338</xdr:rowOff>
    </xdr:from>
    <xdr:to>
      <xdr:col>10</xdr:col>
      <xdr:colOff>114300</xdr:colOff>
      <xdr:row>36</xdr:row>
      <xdr:rowOff>64770</xdr:rowOff>
    </xdr:to>
    <xdr:cxnSp macro="">
      <xdr:nvCxnSpPr>
        <xdr:cNvPr id="80" name="直線コネクタ 79">
          <a:extLst>
            <a:ext uri="{FF2B5EF4-FFF2-40B4-BE49-F238E27FC236}">
              <a16:creationId xmlns:a16="http://schemas.microsoft.com/office/drawing/2014/main" xmlns="" id="{72E13EA1-3819-4477-A564-764C58B2738D}"/>
            </a:ext>
          </a:extLst>
        </xdr:cNvPr>
        <xdr:cNvCxnSpPr/>
      </xdr:nvCxnSpPr>
      <xdr:spPr>
        <a:xfrm>
          <a:off x="1130300" y="62095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a:extLst>
            <a:ext uri="{FF2B5EF4-FFF2-40B4-BE49-F238E27FC236}">
              <a16:creationId xmlns:a16="http://schemas.microsoft.com/office/drawing/2014/main" xmlns="" id="{CFBAD70E-EC14-40D7-A3CD-DA5A8980AB26}"/>
            </a:ext>
          </a:extLst>
        </xdr:cNvPr>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a:extLst>
            <a:ext uri="{FF2B5EF4-FFF2-40B4-BE49-F238E27FC236}">
              <a16:creationId xmlns:a16="http://schemas.microsoft.com/office/drawing/2014/main" xmlns="" id="{58D4C192-DEB0-4BB3-A93C-7A24FF880E50}"/>
            </a:ext>
          </a:extLst>
        </xdr:cNvPr>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xmlns="" id="{EAF991C3-56BC-4CEA-96BD-AD79C2709942}"/>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xmlns="" id="{54057F62-B006-4270-8411-884297E4C41E}"/>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15257</xdr:rowOff>
    </xdr:from>
    <xdr:ext cx="405111" cy="259045"/>
    <xdr:sp macro="" textlink="">
      <xdr:nvSpPr>
        <xdr:cNvPr id="85" name="n_1mainValue【道路】&#10;有形固定資産減価償却率">
          <a:extLst>
            <a:ext uri="{FF2B5EF4-FFF2-40B4-BE49-F238E27FC236}">
              <a16:creationId xmlns:a16="http://schemas.microsoft.com/office/drawing/2014/main" xmlns="" id="{73221CA0-6A62-4A94-B24D-EB9A39BD9B87}"/>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6" name="n_2mainValue【道路】&#10;有形固定資産減価償却率">
          <a:extLst>
            <a:ext uri="{FF2B5EF4-FFF2-40B4-BE49-F238E27FC236}">
              <a16:creationId xmlns:a16="http://schemas.microsoft.com/office/drawing/2014/main" xmlns="" id="{D601D95B-45E5-4AFB-8C0F-A8F988190468}"/>
            </a:ext>
          </a:extLst>
        </xdr:cNvPr>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106697</xdr:rowOff>
    </xdr:from>
    <xdr:ext cx="405111" cy="259045"/>
    <xdr:sp macro="" textlink="">
      <xdr:nvSpPr>
        <xdr:cNvPr id="87" name="n_3mainValue【道路】&#10;有形固定資産減価償却率">
          <a:extLst>
            <a:ext uri="{FF2B5EF4-FFF2-40B4-BE49-F238E27FC236}">
              <a16:creationId xmlns:a16="http://schemas.microsoft.com/office/drawing/2014/main" xmlns="" id="{C3A3A64C-74D6-447D-A550-143767144E0D}"/>
            </a:ext>
          </a:extLst>
        </xdr:cNvPr>
        <xdr:cNvSpPr txBox="1"/>
      </xdr:nvSpPr>
      <xdr:spPr>
        <a:xfrm>
          <a:off x="1816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79265</xdr:rowOff>
    </xdr:from>
    <xdr:ext cx="405111" cy="259045"/>
    <xdr:sp macro="" textlink="">
      <xdr:nvSpPr>
        <xdr:cNvPr id="88" name="n_4mainValue【道路】&#10;有形固定資産減価償却率">
          <a:extLst>
            <a:ext uri="{FF2B5EF4-FFF2-40B4-BE49-F238E27FC236}">
              <a16:creationId xmlns:a16="http://schemas.microsoft.com/office/drawing/2014/main" xmlns="" id="{3F30117F-CE24-4C20-809F-879C2AF000F3}"/>
            </a:ext>
          </a:extLst>
        </xdr:cNvPr>
        <xdr:cNvSpPr txBox="1"/>
      </xdr:nvSpPr>
      <xdr:spPr>
        <a:xfrm>
          <a:off x="927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77BDBB38-CAE6-46F4-9548-F27553AD5A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6330B346-2E2B-4460-811E-36B6DA7590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CAC47618-43E1-4387-8F06-54A0B12117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8FC99FA4-9A99-42BB-8699-9D3C19B517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60A9BEC-E223-4F4E-93B2-5BEFB8F142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8A6F5BCF-BF54-4ECD-9465-792DA73304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1B9B14B6-F6FA-42BB-83B9-A36FDF9B25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1A067B40-721B-42DB-907D-A4B042BEA1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1ACA06E5-6EAC-4549-88AC-EC4E08A383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635D37EB-0CEA-45B3-BE25-108360AC78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5A1F892E-BDCF-4691-9BD9-954710E223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FA0F5D45-B6D8-4A1C-A102-0AF694AADA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1BDA3373-902E-479E-997E-3839D89C22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BBB31C0F-6B53-441F-BBF3-D1353106462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CBB99A86-BB3A-48FD-88EE-92CE19F1AF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57A28A33-0A9E-47C2-AED9-5FAD5719204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D8AE2ADB-34EA-493E-9DB9-E712FF9E7F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81AC3DD1-EAD0-4ACE-B0E1-CA4107B7006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4E542CF6-26D2-4BFD-9861-ECC211C72C0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AFC7ACB0-4FC0-485A-9663-6E4B0C5D5C7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81E1F314-FBCE-4669-82CA-A31E76EBD6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58AF69F7-5AA2-41B8-AF64-1CF886EA649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1619A86A-CA9B-451C-8C8C-74D91EEF8B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a:extLst>
            <a:ext uri="{FF2B5EF4-FFF2-40B4-BE49-F238E27FC236}">
              <a16:creationId xmlns:a16="http://schemas.microsoft.com/office/drawing/2014/main" xmlns="" id="{27FDC51B-C29A-4235-8D82-17DF02FBF9C7}"/>
            </a:ext>
          </a:extLst>
        </xdr:cNvPr>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a:extLst>
            <a:ext uri="{FF2B5EF4-FFF2-40B4-BE49-F238E27FC236}">
              <a16:creationId xmlns:a16="http://schemas.microsoft.com/office/drawing/2014/main" xmlns="" id="{FA492C15-5CCB-4A04-834A-8145BFD7768D}"/>
            </a:ext>
          </a:extLst>
        </xdr:cNvPr>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a:extLst>
            <a:ext uri="{FF2B5EF4-FFF2-40B4-BE49-F238E27FC236}">
              <a16:creationId xmlns:a16="http://schemas.microsoft.com/office/drawing/2014/main" xmlns="" id="{F828FB04-A5C9-4D38-9314-368F900A139E}"/>
            </a:ext>
          </a:extLst>
        </xdr:cNvPr>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a:extLst>
            <a:ext uri="{FF2B5EF4-FFF2-40B4-BE49-F238E27FC236}">
              <a16:creationId xmlns:a16="http://schemas.microsoft.com/office/drawing/2014/main" xmlns="" id="{F7B07228-36DA-47A9-8E9A-A7E43780C37D}"/>
            </a:ext>
          </a:extLst>
        </xdr:cNvPr>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a:extLst>
            <a:ext uri="{FF2B5EF4-FFF2-40B4-BE49-F238E27FC236}">
              <a16:creationId xmlns:a16="http://schemas.microsoft.com/office/drawing/2014/main" xmlns="" id="{8E995378-7917-4134-AB60-2A9D423B2A81}"/>
            </a:ext>
          </a:extLst>
        </xdr:cNvPr>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a:extLst>
            <a:ext uri="{FF2B5EF4-FFF2-40B4-BE49-F238E27FC236}">
              <a16:creationId xmlns:a16="http://schemas.microsoft.com/office/drawing/2014/main" xmlns="" id="{3883E4C7-CB64-4D82-96A6-CE0BD7313524}"/>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xmlns="" id="{F18A1677-75DD-4BA4-9FA5-3BA73559872F}"/>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a:extLst>
            <a:ext uri="{FF2B5EF4-FFF2-40B4-BE49-F238E27FC236}">
              <a16:creationId xmlns:a16="http://schemas.microsoft.com/office/drawing/2014/main" xmlns="" id="{2B9D2E86-8E58-4170-BAB1-C8A2B37DF12A}"/>
            </a:ext>
          </a:extLst>
        </xdr:cNvPr>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a:extLst>
            <a:ext uri="{FF2B5EF4-FFF2-40B4-BE49-F238E27FC236}">
              <a16:creationId xmlns:a16="http://schemas.microsoft.com/office/drawing/2014/main" xmlns="" id="{EB745F40-036F-42F2-9E76-08FFE02828CB}"/>
            </a:ext>
          </a:extLst>
        </xdr:cNvPr>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a:extLst>
            <a:ext uri="{FF2B5EF4-FFF2-40B4-BE49-F238E27FC236}">
              <a16:creationId xmlns:a16="http://schemas.microsoft.com/office/drawing/2014/main" xmlns="" id="{C41FF2EB-3C0B-473B-B771-4D4017E6B06D}"/>
            </a:ext>
          </a:extLst>
        </xdr:cNvPr>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a:extLst>
            <a:ext uri="{FF2B5EF4-FFF2-40B4-BE49-F238E27FC236}">
              <a16:creationId xmlns:a16="http://schemas.microsoft.com/office/drawing/2014/main" xmlns="" id="{BE8C1217-3092-4C6C-9C8B-350DC21CE867}"/>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2ADBC1D-9867-4F81-8003-B3B2D88F26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3020C571-DA81-4E12-81D2-CB54AC8293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231F491-3FCD-4459-920B-0D2BD4EF59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FE0380F9-61B3-4A1F-A63E-930480AF2B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BA63A95-D3BB-42CB-B1D2-45F533D0A7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117526</xdr:rowOff>
    </xdr:from>
    <xdr:to>
      <xdr:col>55</xdr:col>
      <xdr:colOff>50800</xdr:colOff>
      <xdr:row>38</xdr:row>
      <xdr:rowOff>47676</xdr:rowOff>
    </xdr:to>
    <xdr:sp macro="" textlink="">
      <xdr:nvSpPr>
        <xdr:cNvPr id="128" name="楕円 127">
          <a:extLst>
            <a:ext uri="{FF2B5EF4-FFF2-40B4-BE49-F238E27FC236}">
              <a16:creationId xmlns:a16="http://schemas.microsoft.com/office/drawing/2014/main" xmlns="" id="{47559803-0427-4100-9192-68634FA64DBD}"/>
            </a:ext>
          </a:extLst>
        </xdr:cNvPr>
        <xdr:cNvSpPr/>
      </xdr:nvSpPr>
      <xdr:spPr>
        <a:xfrm>
          <a:off x="104267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140403</xdr:rowOff>
    </xdr:from>
    <xdr:ext cx="469744" cy="259045"/>
    <xdr:sp macro="" textlink="">
      <xdr:nvSpPr>
        <xdr:cNvPr id="129" name="【道路】&#10;一人当たり延長該当値テキスト">
          <a:extLst>
            <a:ext uri="{FF2B5EF4-FFF2-40B4-BE49-F238E27FC236}">
              <a16:creationId xmlns:a16="http://schemas.microsoft.com/office/drawing/2014/main" xmlns="" id="{FF9D958C-4FDE-4AAE-A667-E607EB0D024C}"/>
            </a:ext>
          </a:extLst>
        </xdr:cNvPr>
        <xdr:cNvSpPr txBox="1"/>
      </xdr:nvSpPr>
      <xdr:spPr>
        <a:xfrm>
          <a:off x="10515600" y="63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124384</xdr:rowOff>
    </xdr:from>
    <xdr:to>
      <xdr:col>50</xdr:col>
      <xdr:colOff>165100</xdr:colOff>
      <xdr:row>38</xdr:row>
      <xdr:rowOff>54534</xdr:rowOff>
    </xdr:to>
    <xdr:sp macro="" textlink="">
      <xdr:nvSpPr>
        <xdr:cNvPr id="130" name="楕円 129">
          <a:extLst>
            <a:ext uri="{FF2B5EF4-FFF2-40B4-BE49-F238E27FC236}">
              <a16:creationId xmlns:a16="http://schemas.microsoft.com/office/drawing/2014/main" xmlns="" id="{B4429F69-55FB-4481-940D-2609E569A9A3}"/>
            </a:ext>
          </a:extLst>
        </xdr:cNvPr>
        <xdr:cNvSpPr/>
      </xdr:nvSpPr>
      <xdr:spPr>
        <a:xfrm>
          <a:off x="9588500" y="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168326</xdr:rowOff>
    </xdr:from>
    <xdr:to>
      <xdr:col>55</xdr:col>
      <xdr:colOff>0</xdr:colOff>
      <xdr:row>38</xdr:row>
      <xdr:rowOff>3734</xdr:rowOff>
    </xdr:to>
    <xdr:cxnSp macro="">
      <xdr:nvCxnSpPr>
        <xdr:cNvPr id="131" name="直線コネクタ 130">
          <a:extLst>
            <a:ext uri="{FF2B5EF4-FFF2-40B4-BE49-F238E27FC236}">
              <a16:creationId xmlns:a16="http://schemas.microsoft.com/office/drawing/2014/main" xmlns="" id="{52F08187-09C4-461E-8F5C-600E35A10E29}"/>
            </a:ext>
          </a:extLst>
        </xdr:cNvPr>
        <xdr:cNvCxnSpPr/>
      </xdr:nvCxnSpPr>
      <xdr:spPr>
        <a:xfrm flipV="1">
          <a:off x="9639300" y="651197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131166</xdr:rowOff>
    </xdr:from>
    <xdr:to>
      <xdr:col>46</xdr:col>
      <xdr:colOff>38100</xdr:colOff>
      <xdr:row>38</xdr:row>
      <xdr:rowOff>61316</xdr:rowOff>
    </xdr:to>
    <xdr:sp macro="" textlink="">
      <xdr:nvSpPr>
        <xdr:cNvPr id="132" name="楕円 131">
          <a:extLst>
            <a:ext uri="{FF2B5EF4-FFF2-40B4-BE49-F238E27FC236}">
              <a16:creationId xmlns:a16="http://schemas.microsoft.com/office/drawing/2014/main" xmlns="" id="{311C4FD4-2F55-45EE-AE2D-DD74739FDCF7}"/>
            </a:ext>
          </a:extLst>
        </xdr:cNvPr>
        <xdr:cNvSpPr/>
      </xdr:nvSpPr>
      <xdr:spPr>
        <a:xfrm>
          <a:off x="86995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3734</xdr:rowOff>
    </xdr:from>
    <xdr:to>
      <xdr:col>50</xdr:col>
      <xdr:colOff>114300</xdr:colOff>
      <xdr:row>38</xdr:row>
      <xdr:rowOff>10516</xdr:rowOff>
    </xdr:to>
    <xdr:cxnSp macro="">
      <xdr:nvCxnSpPr>
        <xdr:cNvPr id="133" name="直線コネクタ 132">
          <a:extLst>
            <a:ext uri="{FF2B5EF4-FFF2-40B4-BE49-F238E27FC236}">
              <a16:creationId xmlns:a16="http://schemas.microsoft.com/office/drawing/2014/main" xmlns="" id="{4406BD45-AB38-4384-8022-8F00ECE6016F}"/>
            </a:ext>
          </a:extLst>
        </xdr:cNvPr>
        <xdr:cNvCxnSpPr/>
      </xdr:nvCxnSpPr>
      <xdr:spPr>
        <a:xfrm flipV="1">
          <a:off x="8750300" y="651883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27915</xdr:rowOff>
    </xdr:from>
    <xdr:to>
      <xdr:col>41</xdr:col>
      <xdr:colOff>101600</xdr:colOff>
      <xdr:row>38</xdr:row>
      <xdr:rowOff>129515</xdr:rowOff>
    </xdr:to>
    <xdr:sp macro="" textlink="">
      <xdr:nvSpPr>
        <xdr:cNvPr id="134" name="楕円 133">
          <a:extLst>
            <a:ext uri="{FF2B5EF4-FFF2-40B4-BE49-F238E27FC236}">
              <a16:creationId xmlns:a16="http://schemas.microsoft.com/office/drawing/2014/main" xmlns="" id="{9CD9C59A-8756-4531-8D3B-EF2F56E662FE}"/>
            </a:ext>
          </a:extLst>
        </xdr:cNvPr>
        <xdr:cNvSpPr/>
      </xdr:nvSpPr>
      <xdr:spPr>
        <a:xfrm>
          <a:off x="7810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10516</xdr:rowOff>
    </xdr:from>
    <xdr:to>
      <xdr:col>45</xdr:col>
      <xdr:colOff>177800</xdr:colOff>
      <xdr:row>38</xdr:row>
      <xdr:rowOff>78715</xdr:rowOff>
    </xdr:to>
    <xdr:cxnSp macro="">
      <xdr:nvCxnSpPr>
        <xdr:cNvPr id="135" name="直線コネクタ 134">
          <a:extLst>
            <a:ext uri="{FF2B5EF4-FFF2-40B4-BE49-F238E27FC236}">
              <a16:creationId xmlns:a16="http://schemas.microsoft.com/office/drawing/2014/main" xmlns="" id="{B2246185-F857-43CE-B8FB-836448DA5121}"/>
            </a:ext>
          </a:extLst>
        </xdr:cNvPr>
        <xdr:cNvCxnSpPr/>
      </xdr:nvCxnSpPr>
      <xdr:spPr>
        <a:xfrm flipV="1">
          <a:off x="7861300" y="652561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60985</xdr:rowOff>
    </xdr:from>
    <xdr:to>
      <xdr:col>36</xdr:col>
      <xdr:colOff>165100</xdr:colOff>
      <xdr:row>38</xdr:row>
      <xdr:rowOff>162585</xdr:rowOff>
    </xdr:to>
    <xdr:sp macro="" textlink="">
      <xdr:nvSpPr>
        <xdr:cNvPr id="136" name="楕円 135">
          <a:extLst>
            <a:ext uri="{FF2B5EF4-FFF2-40B4-BE49-F238E27FC236}">
              <a16:creationId xmlns:a16="http://schemas.microsoft.com/office/drawing/2014/main" xmlns="" id="{ADCBCD20-08C1-4485-AD54-C49D45921581}"/>
            </a:ext>
          </a:extLst>
        </xdr:cNvPr>
        <xdr:cNvSpPr/>
      </xdr:nvSpPr>
      <xdr:spPr>
        <a:xfrm>
          <a:off x="6921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78715</xdr:rowOff>
    </xdr:from>
    <xdr:to>
      <xdr:col>41</xdr:col>
      <xdr:colOff>50800</xdr:colOff>
      <xdr:row>38</xdr:row>
      <xdr:rowOff>111785</xdr:rowOff>
    </xdr:to>
    <xdr:cxnSp macro="">
      <xdr:nvCxnSpPr>
        <xdr:cNvPr id="137" name="直線コネクタ 136">
          <a:extLst>
            <a:ext uri="{FF2B5EF4-FFF2-40B4-BE49-F238E27FC236}">
              <a16:creationId xmlns:a16="http://schemas.microsoft.com/office/drawing/2014/main" xmlns="" id="{FB7A2DF8-02BD-4347-AC5E-2B11F4312BFE}"/>
            </a:ext>
          </a:extLst>
        </xdr:cNvPr>
        <xdr:cNvCxnSpPr/>
      </xdr:nvCxnSpPr>
      <xdr:spPr>
        <a:xfrm flipV="1">
          <a:off x="6972300" y="65938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8" name="n_1aveValue【道路】&#10;一人当たり延長">
          <a:extLst>
            <a:ext uri="{FF2B5EF4-FFF2-40B4-BE49-F238E27FC236}">
              <a16:creationId xmlns:a16="http://schemas.microsoft.com/office/drawing/2014/main" xmlns="" id="{CCE3E74E-29C3-493E-BFC5-24A0B2BA81D5}"/>
            </a:ext>
          </a:extLst>
        </xdr:cNvPr>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9" name="n_2aveValue【道路】&#10;一人当たり延長">
          <a:extLst>
            <a:ext uri="{FF2B5EF4-FFF2-40B4-BE49-F238E27FC236}">
              <a16:creationId xmlns:a16="http://schemas.microsoft.com/office/drawing/2014/main" xmlns="" id="{458AECAE-53CC-45F5-83CB-CC25B80257B6}"/>
            </a:ext>
          </a:extLst>
        </xdr:cNvPr>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a:extLst>
            <a:ext uri="{FF2B5EF4-FFF2-40B4-BE49-F238E27FC236}">
              <a16:creationId xmlns:a16="http://schemas.microsoft.com/office/drawing/2014/main" xmlns="" id="{3B5C657B-801E-493B-B100-36DE1DD080FE}"/>
            </a:ext>
          </a:extLst>
        </xdr:cNvPr>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a:extLst>
            <a:ext uri="{FF2B5EF4-FFF2-40B4-BE49-F238E27FC236}">
              <a16:creationId xmlns:a16="http://schemas.microsoft.com/office/drawing/2014/main" xmlns="" id="{C1F2B30D-997F-4230-BFEF-1CC6351085E2}"/>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71061</xdr:rowOff>
    </xdr:from>
    <xdr:ext cx="469744" cy="259045"/>
    <xdr:sp macro="" textlink="">
      <xdr:nvSpPr>
        <xdr:cNvPr id="142" name="n_1mainValue【道路】&#10;一人当たり延長">
          <a:extLst>
            <a:ext uri="{FF2B5EF4-FFF2-40B4-BE49-F238E27FC236}">
              <a16:creationId xmlns:a16="http://schemas.microsoft.com/office/drawing/2014/main" xmlns="" id="{3E7677B5-9BB8-489F-8873-DF54C90BCCED}"/>
            </a:ext>
          </a:extLst>
        </xdr:cNvPr>
        <xdr:cNvSpPr txBox="1"/>
      </xdr:nvSpPr>
      <xdr:spPr>
        <a:xfrm>
          <a:off x="9391727" y="62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77843</xdr:rowOff>
    </xdr:from>
    <xdr:ext cx="469744" cy="259045"/>
    <xdr:sp macro="" textlink="">
      <xdr:nvSpPr>
        <xdr:cNvPr id="143" name="n_2mainValue【道路】&#10;一人当たり延長">
          <a:extLst>
            <a:ext uri="{FF2B5EF4-FFF2-40B4-BE49-F238E27FC236}">
              <a16:creationId xmlns:a16="http://schemas.microsoft.com/office/drawing/2014/main" xmlns="" id="{2959A2CF-BE74-4815-A670-F59A4EA330CB}"/>
            </a:ext>
          </a:extLst>
        </xdr:cNvPr>
        <xdr:cNvSpPr txBox="1"/>
      </xdr:nvSpPr>
      <xdr:spPr>
        <a:xfrm>
          <a:off x="8515427"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120642</xdr:rowOff>
    </xdr:from>
    <xdr:ext cx="469744" cy="259045"/>
    <xdr:sp macro="" textlink="">
      <xdr:nvSpPr>
        <xdr:cNvPr id="144" name="n_3mainValue【道路】&#10;一人当たり延長">
          <a:extLst>
            <a:ext uri="{FF2B5EF4-FFF2-40B4-BE49-F238E27FC236}">
              <a16:creationId xmlns:a16="http://schemas.microsoft.com/office/drawing/2014/main" xmlns="" id="{2D246F0D-DD96-4A32-9ED9-E39BC2F2641D}"/>
            </a:ext>
          </a:extLst>
        </xdr:cNvPr>
        <xdr:cNvSpPr txBox="1"/>
      </xdr:nvSpPr>
      <xdr:spPr>
        <a:xfrm>
          <a:off x="76264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153712</xdr:rowOff>
    </xdr:from>
    <xdr:ext cx="469744" cy="259045"/>
    <xdr:sp macro="" textlink="">
      <xdr:nvSpPr>
        <xdr:cNvPr id="145" name="n_4mainValue【道路】&#10;一人当たり延長">
          <a:extLst>
            <a:ext uri="{FF2B5EF4-FFF2-40B4-BE49-F238E27FC236}">
              <a16:creationId xmlns:a16="http://schemas.microsoft.com/office/drawing/2014/main" xmlns="" id="{748E3A79-68F5-428E-8A17-16792AC0AA71}"/>
            </a:ext>
          </a:extLst>
        </xdr:cNvPr>
        <xdr:cNvSpPr txBox="1"/>
      </xdr:nvSpPr>
      <xdr:spPr>
        <a:xfrm>
          <a:off x="67374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4DFD3CFA-B2A6-4462-9E7F-F715F98354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6673786A-34BB-4015-9AE5-6F8C184B8D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C47F5FA1-33C1-4983-964B-EC6F4D55EB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7B788698-D5E8-4FAA-9836-C8B5DA58B1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9B54F3AD-69B6-4C57-A2EC-97BF6565A0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BF1CBB45-2CD5-4889-AD27-8DDF74EA13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D4E9F2F8-9443-49B9-81B6-5E597DA5A0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B535DA1A-72C8-49B1-B95D-58400A481E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29F3FB73-23F1-410C-9B3F-0949ABC918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41F130E1-D4BE-40D6-B9A7-18E109E18E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4CA924C7-EF5C-4729-BB4F-548A3D5AB6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5DD1F9E5-9A40-4662-BD24-ADDCDD348F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xmlns="" id="{339DD8C9-C134-49F7-9476-C17DA78C781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C2F3EE0E-EDFC-49DE-9CFE-8022C9DA23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349C84E0-4058-4F39-8C98-124A0A01F8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B104BAD2-220A-4EA5-A2C9-662014B4E6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7B6563FF-54AD-4A4D-855B-80FF98CEA1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D2892A1A-CFA0-401B-8E5C-434EA5708A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1736D556-640F-404D-B5C1-25887BA398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155E7F44-F9D3-4962-9E65-F7DEE926E4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9E0D11C9-DC87-4559-B985-C4FAD26790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7A241E32-64A2-48B0-89BA-2497B946BF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xmlns="" id="{90E30722-8D3E-4366-A0F0-1E37915D5DE4}"/>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198BFC8B-5EE0-4A90-805D-EAB90FEFA5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xmlns="" id="{1D044EF0-817D-42C8-B06F-579CBE85EFA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B46384BE-D47A-443F-B09C-3374D0E15E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a:extLst>
            <a:ext uri="{FF2B5EF4-FFF2-40B4-BE49-F238E27FC236}">
              <a16:creationId xmlns:a16="http://schemas.microsoft.com/office/drawing/2014/main" xmlns="" id="{580C2AC8-8C4E-4B8B-AD68-D1E69D263B8A}"/>
            </a:ext>
          </a:extLst>
        </xdr:cNvPr>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B39193C9-20A2-4E25-9DA4-D4BC19A8EF4A}"/>
            </a:ext>
          </a:extLst>
        </xdr:cNvPr>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a:extLst>
            <a:ext uri="{FF2B5EF4-FFF2-40B4-BE49-F238E27FC236}">
              <a16:creationId xmlns:a16="http://schemas.microsoft.com/office/drawing/2014/main" xmlns="" id="{6FB8E431-1C1C-4017-B696-B5E7A5661961}"/>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CEC41F45-1D9A-4335-AAFF-8CCEF14E0313}"/>
            </a:ext>
          </a:extLst>
        </xdr:cNvPr>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a:extLst>
            <a:ext uri="{FF2B5EF4-FFF2-40B4-BE49-F238E27FC236}">
              <a16:creationId xmlns:a16="http://schemas.microsoft.com/office/drawing/2014/main" xmlns="" id="{653725A2-D3C5-412B-8A35-4AF357FA79E4}"/>
            </a:ext>
          </a:extLst>
        </xdr:cNvPr>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5A2B3A56-F124-4C11-845E-E0DD1F51D5B4}"/>
            </a:ext>
          </a:extLst>
        </xdr:cNvPr>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a:extLst>
            <a:ext uri="{FF2B5EF4-FFF2-40B4-BE49-F238E27FC236}">
              <a16:creationId xmlns:a16="http://schemas.microsoft.com/office/drawing/2014/main" xmlns="" id="{3621B9A3-980F-4BEA-821A-9FCF6FD1CE11}"/>
            </a:ext>
          </a:extLst>
        </xdr:cNvPr>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a:extLst>
            <a:ext uri="{FF2B5EF4-FFF2-40B4-BE49-F238E27FC236}">
              <a16:creationId xmlns:a16="http://schemas.microsoft.com/office/drawing/2014/main" xmlns="" id="{B1B1AAD3-84EC-4C21-B283-AB581982A29B}"/>
            </a:ext>
          </a:extLst>
        </xdr:cNvPr>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a:extLst>
            <a:ext uri="{FF2B5EF4-FFF2-40B4-BE49-F238E27FC236}">
              <a16:creationId xmlns:a16="http://schemas.microsoft.com/office/drawing/2014/main" xmlns="" id="{B838FCCE-723D-4326-ACA7-C8ECDD8908F3}"/>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a:extLst>
            <a:ext uri="{FF2B5EF4-FFF2-40B4-BE49-F238E27FC236}">
              <a16:creationId xmlns:a16="http://schemas.microsoft.com/office/drawing/2014/main" xmlns="" id="{99A88FBF-96CC-4787-ADB7-16F3F12F49F0}"/>
            </a:ext>
          </a:extLst>
        </xdr:cNvPr>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a:extLst>
            <a:ext uri="{FF2B5EF4-FFF2-40B4-BE49-F238E27FC236}">
              <a16:creationId xmlns:a16="http://schemas.microsoft.com/office/drawing/2014/main" xmlns="" id="{FCB564BB-4F5F-404F-AA7C-BEE1B95D24D9}"/>
            </a:ext>
          </a:extLst>
        </xdr:cNvPr>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58064517-CF33-45F6-B9F1-5D8AC004BA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0B069E7-9A98-4153-9D5D-17E6A727D5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421B70A-1F9B-4C2B-B6C4-D0D98EC2FF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1FF91F8-98EE-442A-B25C-E4DEE872F7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D436B9D-3DF1-44D0-9D08-BD347D5FA4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8" name="楕円 187">
          <a:extLst>
            <a:ext uri="{FF2B5EF4-FFF2-40B4-BE49-F238E27FC236}">
              <a16:creationId xmlns:a16="http://schemas.microsoft.com/office/drawing/2014/main" xmlns="" id="{015E68CE-8324-43A0-827B-26485EE2F5C5}"/>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863274BF-0782-4161-BAF3-6516E0C182C4}"/>
            </a:ext>
          </a:extLst>
        </xdr:cNvPr>
        <xdr:cNvSpPr txBox="1"/>
      </xdr:nvSpPr>
      <xdr:spPr>
        <a:xfrm>
          <a:off x="4673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90" name="楕円 189">
          <a:extLst>
            <a:ext uri="{FF2B5EF4-FFF2-40B4-BE49-F238E27FC236}">
              <a16:creationId xmlns:a16="http://schemas.microsoft.com/office/drawing/2014/main" xmlns="" id="{EFE504EA-D0B5-40EE-86A5-A15B8BAA5DF2}"/>
            </a:ext>
          </a:extLst>
        </xdr:cNvPr>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148590</xdr:rowOff>
    </xdr:to>
    <xdr:cxnSp macro="">
      <xdr:nvCxnSpPr>
        <xdr:cNvPr id="191" name="直線コネクタ 190">
          <a:extLst>
            <a:ext uri="{FF2B5EF4-FFF2-40B4-BE49-F238E27FC236}">
              <a16:creationId xmlns:a16="http://schemas.microsoft.com/office/drawing/2014/main" xmlns="" id="{1B103C23-29EA-4C1A-A771-09AD3C833A1C}"/>
            </a:ext>
          </a:extLst>
        </xdr:cNvPr>
        <xdr:cNvCxnSpPr/>
      </xdr:nvCxnSpPr>
      <xdr:spPr>
        <a:xfrm>
          <a:off x="3797300" y="102347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2" name="楕円 191">
          <a:extLst>
            <a:ext uri="{FF2B5EF4-FFF2-40B4-BE49-F238E27FC236}">
              <a16:creationId xmlns:a16="http://schemas.microsoft.com/office/drawing/2014/main" xmlns="" id="{63D4DF30-A9ED-40ED-A610-3420D9116A34}"/>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119199</xdr:rowOff>
    </xdr:to>
    <xdr:cxnSp macro="">
      <xdr:nvCxnSpPr>
        <xdr:cNvPr id="193" name="直線コネクタ 192">
          <a:extLst>
            <a:ext uri="{FF2B5EF4-FFF2-40B4-BE49-F238E27FC236}">
              <a16:creationId xmlns:a16="http://schemas.microsoft.com/office/drawing/2014/main" xmlns="" id="{D5CE8473-5E12-4A75-89E6-53CDDB8B3A02}"/>
            </a:ext>
          </a:extLst>
        </xdr:cNvPr>
        <xdr:cNvCxnSpPr/>
      </xdr:nvCxnSpPr>
      <xdr:spPr>
        <a:xfrm>
          <a:off x="2908300" y="101890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4" name="楕円 193">
          <a:extLst>
            <a:ext uri="{FF2B5EF4-FFF2-40B4-BE49-F238E27FC236}">
              <a16:creationId xmlns:a16="http://schemas.microsoft.com/office/drawing/2014/main" xmlns="" id="{884E6BC6-BBC4-4DE5-94D7-54D4ECE19D17}"/>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xmlns="" id="{504607BE-6235-46D0-8726-C23F49BB8F05}"/>
            </a:ext>
          </a:extLst>
        </xdr:cNvPr>
        <xdr:cNvCxnSpPr/>
      </xdr:nvCxnSpPr>
      <xdr:spPr>
        <a:xfrm>
          <a:off x="2019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6" name="楕円 195">
          <a:extLst>
            <a:ext uri="{FF2B5EF4-FFF2-40B4-BE49-F238E27FC236}">
              <a16:creationId xmlns:a16="http://schemas.microsoft.com/office/drawing/2014/main" xmlns="" id="{672D1F4D-9389-406F-8704-3A4439000468}"/>
            </a:ext>
          </a:extLst>
        </xdr:cNvPr>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40822</xdr:rowOff>
    </xdr:to>
    <xdr:cxnSp macro="">
      <xdr:nvCxnSpPr>
        <xdr:cNvPr id="197" name="直線コネクタ 196">
          <a:extLst>
            <a:ext uri="{FF2B5EF4-FFF2-40B4-BE49-F238E27FC236}">
              <a16:creationId xmlns:a16="http://schemas.microsoft.com/office/drawing/2014/main" xmlns="" id="{77B6FB16-F2F6-4283-A0FA-DFDEF5EEBB61}"/>
            </a:ext>
          </a:extLst>
        </xdr:cNvPr>
        <xdr:cNvCxnSpPr/>
      </xdr:nvCxnSpPr>
      <xdr:spPr>
        <a:xfrm>
          <a:off x="1130300" y="101041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9C9B9247-E460-4057-AE28-673D500E43A2}"/>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3AAEAC97-945A-4314-ABD8-4E981FC39BD2}"/>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1303056C-29D1-4AF9-8B4D-41AEF167DFF2}"/>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57597931-A00D-4940-BB01-CEA1F4D51A42}"/>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161126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E4B9D320-37F4-4F21-92E4-8B6DE72D94F6}"/>
            </a:ext>
          </a:extLst>
        </xdr:cNvPr>
        <xdr:cNvSpPr txBox="1"/>
      </xdr:nvSpPr>
      <xdr:spPr>
        <a:xfrm>
          <a:off x="3582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71D14C65-8AFF-46C8-9EF4-F3E045F0BFDF}"/>
            </a:ext>
          </a:extLst>
        </xdr:cNvPr>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82749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3007ADA6-ECAE-40E0-AEC3-CF1B123D8594}"/>
            </a:ext>
          </a:extLst>
        </xdr:cNvPr>
        <xdr:cNvSpPr txBox="1"/>
      </xdr:nvSpPr>
      <xdr:spPr>
        <a:xfrm>
          <a:off x="1816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30497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5815F58C-6F46-4C9B-B0E5-DD7A21385EFB}"/>
            </a:ext>
          </a:extLst>
        </xdr:cNvPr>
        <xdr:cNvSpPr txBox="1"/>
      </xdr:nvSpPr>
      <xdr:spPr>
        <a:xfrm>
          <a:off x="927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DF47F66E-C098-484C-BCC6-4567ABFC4D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1152A91F-FAA5-49A8-B48C-1CAAC9901F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BFC99FA7-CDED-4D2A-838D-18506E566E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A52207AF-694E-4078-9F33-B3E6B5567E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CF15164C-062A-4272-9CCD-BEF754C087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AF01FEC2-D5C0-49A5-823C-B182CF641E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99EDB258-7A17-46E0-9110-E053F0712C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4CCED291-8B00-44F3-84A3-6450BC1360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BE8945B0-A29C-4246-9804-200F9C9D57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1B23F4A6-604B-438A-84DE-98B455CA5F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E6185E06-1F95-4E1B-BF81-3981D719FB6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0E1E9C3B-5E1F-4ECA-8582-A73DE2CF0CB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9FCE59AE-EEB0-47DA-94EE-93F1E860032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212876F7-8644-4EE2-9CA1-667F1132931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A8808229-B948-4E90-8286-EB15A8BE14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EC622802-1244-4392-8B10-303A7AB3D09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FEDFA5FC-705C-42F4-949F-1D221DFD833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C01B2098-C2BA-43DC-A6D4-4DB81475B0C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3E6CD979-14FA-4FF5-BAD7-ABC08C197C6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xmlns="" id="{DB8BD2C8-8545-4BD0-987F-677C9411494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0EC15CD9-D105-44B4-BF07-69F73B4D31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xmlns="" id="{570C61B7-6026-4C64-9BAF-FE98AD890D6F}"/>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C0451D69-5CF3-4652-B5FA-513CF68739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xmlns="" id="{81858AA1-9967-41C0-A3BD-8F99A4F9EB0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3647298B-9213-4C50-BF44-C1E21CF999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a:extLst>
            <a:ext uri="{FF2B5EF4-FFF2-40B4-BE49-F238E27FC236}">
              <a16:creationId xmlns:a16="http://schemas.microsoft.com/office/drawing/2014/main" xmlns="" id="{388C7EE7-E16E-4016-8932-491BD79EBB83}"/>
            </a:ext>
          </a:extLst>
        </xdr:cNvPr>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C13ABB4B-3509-429D-956E-B2752FAEAF4B}"/>
            </a:ext>
          </a:extLst>
        </xdr:cNvPr>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a:extLst>
            <a:ext uri="{FF2B5EF4-FFF2-40B4-BE49-F238E27FC236}">
              <a16:creationId xmlns:a16="http://schemas.microsoft.com/office/drawing/2014/main" xmlns="" id="{0B92E8A1-BA5A-4486-B0FD-8A429C6CEED1}"/>
            </a:ext>
          </a:extLst>
        </xdr:cNvPr>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241D01CB-4881-4A6C-9BB5-2C99A9191F51}"/>
            </a:ext>
          </a:extLst>
        </xdr:cNvPr>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a:extLst>
            <a:ext uri="{FF2B5EF4-FFF2-40B4-BE49-F238E27FC236}">
              <a16:creationId xmlns:a16="http://schemas.microsoft.com/office/drawing/2014/main" xmlns="" id="{476676B6-D193-4E45-8716-9CC01164EC00}"/>
            </a:ext>
          </a:extLst>
        </xdr:cNvPr>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0B284BBE-1055-46AA-B225-64F4150D39CD}"/>
            </a:ext>
          </a:extLst>
        </xdr:cNvPr>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a:extLst>
            <a:ext uri="{FF2B5EF4-FFF2-40B4-BE49-F238E27FC236}">
              <a16:creationId xmlns:a16="http://schemas.microsoft.com/office/drawing/2014/main" xmlns="" id="{84FE321D-36CA-444E-83C8-16E1F301670B}"/>
            </a:ext>
          </a:extLst>
        </xdr:cNvPr>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a:extLst>
            <a:ext uri="{FF2B5EF4-FFF2-40B4-BE49-F238E27FC236}">
              <a16:creationId xmlns:a16="http://schemas.microsoft.com/office/drawing/2014/main" xmlns="" id="{4A02D9D7-BE2A-4DDF-93DE-F853E0678864}"/>
            </a:ext>
          </a:extLst>
        </xdr:cNvPr>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a:extLst>
            <a:ext uri="{FF2B5EF4-FFF2-40B4-BE49-F238E27FC236}">
              <a16:creationId xmlns:a16="http://schemas.microsoft.com/office/drawing/2014/main" xmlns="" id="{B3B1D70C-8E8E-4CA5-A796-0654640CD654}"/>
            </a:ext>
          </a:extLst>
        </xdr:cNvPr>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a:extLst>
            <a:ext uri="{FF2B5EF4-FFF2-40B4-BE49-F238E27FC236}">
              <a16:creationId xmlns:a16="http://schemas.microsoft.com/office/drawing/2014/main" xmlns="" id="{12FA8F67-8B48-420D-97CE-458F21D06B5A}"/>
            </a:ext>
          </a:extLst>
        </xdr:cNvPr>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a:extLst>
            <a:ext uri="{FF2B5EF4-FFF2-40B4-BE49-F238E27FC236}">
              <a16:creationId xmlns:a16="http://schemas.microsoft.com/office/drawing/2014/main" xmlns="" id="{356C43A6-D964-44AD-A229-1A89CE222A6D}"/>
            </a:ext>
          </a:extLst>
        </xdr:cNvPr>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A4BB7A2-BE74-44E5-8D57-F99ED5F735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C4AFCE56-B3DD-4981-BE7B-7C1A60856D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ACBCAB4-6EA0-4BE7-9258-760CF407B0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E6E5AA1-5CCD-4234-90D0-79D5FADF61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F71C5736-B98A-4E54-B518-226CB74F37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54944</xdr:rowOff>
    </xdr:from>
    <xdr:to>
      <xdr:col>55</xdr:col>
      <xdr:colOff>50800</xdr:colOff>
      <xdr:row>60</xdr:row>
      <xdr:rowOff>156544</xdr:rowOff>
    </xdr:to>
    <xdr:sp macro="" textlink="">
      <xdr:nvSpPr>
        <xdr:cNvPr id="247" name="楕円 246">
          <a:extLst>
            <a:ext uri="{FF2B5EF4-FFF2-40B4-BE49-F238E27FC236}">
              <a16:creationId xmlns:a16="http://schemas.microsoft.com/office/drawing/2014/main" xmlns="" id="{558D696B-24A6-490A-A339-A6687436E210}"/>
            </a:ext>
          </a:extLst>
        </xdr:cNvPr>
        <xdr:cNvSpPr/>
      </xdr:nvSpPr>
      <xdr:spPr>
        <a:xfrm>
          <a:off x="10426700" y="103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77821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7EF81E19-0E81-4466-8DB1-C21F5ACC980C}"/>
            </a:ext>
          </a:extLst>
        </xdr:cNvPr>
        <xdr:cNvSpPr txBox="1"/>
      </xdr:nvSpPr>
      <xdr:spPr>
        <a:xfrm>
          <a:off x="10515600" y="1019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68176</xdr:rowOff>
    </xdr:from>
    <xdr:to>
      <xdr:col>50</xdr:col>
      <xdr:colOff>165100</xdr:colOff>
      <xdr:row>60</xdr:row>
      <xdr:rowOff>169776</xdr:rowOff>
    </xdr:to>
    <xdr:sp macro="" textlink="">
      <xdr:nvSpPr>
        <xdr:cNvPr id="249" name="楕円 248">
          <a:extLst>
            <a:ext uri="{FF2B5EF4-FFF2-40B4-BE49-F238E27FC236}">
              <a16:creationId xmlns:a16="http://schemas.microsoft.com/office/drawing/2014/main" xmlns="" id="{EE766BA9-1C22-4F83-897E-4A85B2B99D5E}"/>
            </a:ext>
          </a:extLst>
        </xdr:cNvPr>
        <xdr:cNvSpPr/>
      </xdr:nvSpPr>
      <xdr:spPr>
        <a:xfrm>
          <a:off x="95885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105744</xdr:rowOff>
    </xdr:from>
    <xdr:to>
      <xdr:col>55</xdr:col>
      <xdr:colOff>0</xdr:colOff>
      <xdr:row>60</xdr:row>
      <xdr:rowOff>118976</xdr:rowOff>
    </xdr:to>
    <xdr:cxnSp macro="">
      <xdr:nvCxnSpPr>
        <xdr:cNvPr id="250" name="直線コネクタ 249">
          <a:extLst>
            <a:ext uri="{FF2B5EF4-FFF2-40B4-BE49-F238E27FC236}">
              <a16:creationId xmlns:a16="http://schemas.microsoft.com/office/drawing/2014/main" xmlns="" id="{266F48CA-0051-4A24-9F96-0F87A4786C66}"/>
            </a:ext>
          </a:extLst>
        </xdr:cNvPr>
        <xdr:cNvCxnSpPr/>
      </xdr:nvCxnSpPr>
      <xdr:spPr>
        <a:xfrm flipV="1">
          <a:off x="9639300" y="10392744"/>
          <a:ext cx="8382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76543</xdr:rowOff>
    </xdr:from>
    <xdr:to>
      <xdr:col>46</xdr:col>
      <xdr:colOff>38100</xdr:colOff>
      <xdr:row>61</xdr:row>
      <xdr:rowOff>6693</xdr:rowOff>
    </xdr:to>
    <xdr:sp macro="" textlink="">
      <xdr:nvSpPr>
        <xdr:cNvPr id="251" name="楕円 250">
          <a:extLst>
            <a:ext uri="{FF2B5EF4-FFF2-40B4-BE49-F238E27FC236}">
              <a16:creationId xmlns:a16="http://schemas.microsoft.com/office/drawing/2014/main" xmlns="" id="{FAD748E1-8C6B-4779-9050-AE495B57993E}"/>
            </a:ext>
          </a:extLst>
        </xdr:cNvPr>
        <xdr:cNvSpPr/>
      </xdr:nvSpPr>
      <xdr:spPr>
        <a:xfrm>
          <a:off x="8699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118976</xdr:rowOff>
    </xdr:from>
    <xdr:to>
      <xdr:col>50</xdr:col>
      <xdr:colOff>114300</xdr:colOff>
      <xdr:row>60</xdr:row>
      <xdr:rowOff>127343</xdr:rowOff>
    </xdr:to>
    <xdr:cxnSp macro="">
      <xdr:nvCxnSpPr>
        <xdr:cNvPr id="252" name="直線コネクタ 251">
          <a:extLst>
            <a:ext uri="{FF2B5EF4-FFF2-40B4-BE49-F238E27FC236}">
              <a16:creationId xmlns:a16="http://schemas.microsoft.com/office/drawing/2014/main" xmlns="" id="{A9877174-AF1E-43A4-B5CB-58F459CDBC6B}"/>
            </a:ext>
          </a:extLst>
        </xdr:cNvPr>
        <xdr:cNvCxnSpPr/>
      </xdr:nvCxnSpPr>
      <xdr:spPr>
        <a:xfrm flipV="1">
          <a:off x="8750300" y="1040597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116891</xdr:rowOff>
    </xdr:from>
    <xdr:to>
      <xdr:col>41</xdr:col>
      <xdr:colOff>101600</xdr:colOff>
      <xdr:row>61</xdr:row>
      <xdr:rowOff>47041</xdr:rowOff>
    </xdr:to>
    <xdr:sp macro="" textlink="">
      <xdr:nvSpPr>
        <xdr:cNvPr id="253" name="楕円 252">
          <a:extLst>
            <a:ext uri="{FF2B5EF4-FFF2-40B4-BE49-F238E27FC236}">
              <a16:creationId xmlns:a16="http://schemas.microsoft.com/office/drawing/2014/main" xmlns="" id="{CB5F6B45-A49A-4486-9D5C-5A8084259AA1}"/>
            </a:ext>
          </a:extLst>
        </xdr:cNvPr>
        <xdr:cNvSpPr/>
      </xdr:nvSpPr>
      <xdr:spPr>
        <a:xfrm>
          <a:off x="7810500" y="104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127343</xdr:rowOff>
    </xdr:from>
    <xdr:to>
      <xdr:col>45</xdr:col>
      <xdr:colOff>177800</xdr:colOff>
      <xdr:row>60</xdr:row>
      <xdr:rowOff>167691</xdr:rowOff>
    </xdr:to>
    <xdr:cxnSp macro="">
      <xdr:nvCxnSpPr>
        <xdr:cNvPr id="254" name="直線コネクタ 253">
          <a:extLst>
            <a:ext uri="{FF2B5EF4-FFF2-40B4-BE49-F238E27FC236}">
              <a16:creationId xmlns:a16="http://schemas.microsoft.com/office/drawing/2014/main" xmlns="" id="{066D26FC-FAB2-4D43-B73E-2D67414C91D8}"/>
            </a:ext>
          </a:extLst>
        </xdr:cNvPr>
        <xdr:cNvCxnSpPr/>
      </xdr:nvCxnSpPr>
      <xdr:spPr>
        <a:xfrm flipV="1">
          <a:off x="7861300" y="1041434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121323</xdr:rowOff>
    </xdr:from>
    <xdr:to>
      <xdr:col>36</xdr:col>
      <xdr:colOff>165100</xdr:colOff>
      <xdr:row>61</xdr:row>
      <xdr:rowOff>51473</xdr:rowOff>
    </xdr:to>
    <xdr:sp macro="" textlink="">
      <xdr:nvSpPr>
        <xdr:cNvPr id="255" name="楕円 254">
          <a:extLst>
            <a:ext uri="{FF2B5EF4-FFF2-40B4-BE49-F238E27FC236}">
              <a16:creationId xmlns:a16="http://schemas.microsoft.com/office/drawing/2014/main" xmlns="" id="{EC354B3A-25F2-4F52-A3FC-20DBAA750C46}"/>
            </a:ext>
          </a:extLst>
        </xdr:cNvPr>
        <xdr:cNvSpPr/>
      </xdr:nvSpPr>
      <xdr:spPr>
        <a:xfrm>
          <a:off x="6921500" y="104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167691</xdr:rowOff>
    </xdr:from>
    <xdr:to>
      <xdr:col>41</xdr:col>
      <xdr:colOff>50800</xdr:colOff>
      <xdr:row>61</xdr:row>
      <xdr:rowOff>673</xdr:rowOff>
    </xdr:to>
    <xdr:cxnSp macro="">
      <xdr:nvCxnSpPr>
        <xdr:cNvPr id="256" name="直線コネクタ 255">
          <a:extLst>
            <a:ext uri="{FF2B5EF4-FFF2-40B4-BE49-F238E27FC236}">
              <a16:creationId xmlns:a16="http://schemas.microsoft.com/office/drawing/2014/main" xmlns="" id="{273AC2CC-3B18-4372-9A1B-EF4941B087A4}"/>
            </a:ext>
          </a:extLst>
        </xdr:cNvPr>
        <xdr:cNvCxnSpPr/>
      </xdr:nvCxnSpPr>
      <xdr:spPr>
        <a:xfrm flipV="1">
          <a:off x="6972300" y="10454691"/>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xmlns="" id="{401C0F00-F0F4-4CD7-B9DC-5F05CA7A45FC}"/>
            </a:ext>
          </a:extLst>
        </xdr:cNvPr>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4F849E3F-49B0-442F-902A-41D974B4AFFB}"/>
            </a:ext>
          </a:extLst>
        </xdr:cNvPr>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8390F6E1-8CE4-4D0B-B537-85D9BE61AAF9}"/>
            </a:ext>
          </a:extLst>
        </xdr:cNvPr>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112996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F5FE18D7-73A0-452D-A58D-63EE9C15E584}"/>
            </a:ext>
          </a:extLst>
        </xdr:cNvPr>
        <xdr:cNvSpPr txBox="1"/>
      </xdr:nvSpPr>
      <xdr:spPr>
        <a:xfrm>
          <a:off x="6672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14853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8EEEF51C-2083-4AFB-A902-579E9A967014}"/>
            </a:ext>
          </a:extLst>
        </xdr:cNvPr>
        <xdr:cNvSpPr txBox="1"/>
      </xdr:nvSpPr>
      <xdr:spPr>
        <a:xfrm>
          <a:off x="9327095" y="101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23220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6D663B5F-546B-4373-AE95-94C5223EF365}"/>
            </a:ext>
          </a:extLst>
        </xdr:cNvPr>
        <xdr:cNvSpPr txBox="1"/>
      </xdr:nvSpPr>
      <xdr:spPr>
        <a:xfrm>
          <a:off x="84507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63568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17C2C68E-0215-49A1-A9C1-ED510BE4748C}"/>
            </a:ext>
          </a:extLst>
        </xdr:cNvPr>
        <xdr:cNvSpPr txBox="1"/>
      </xdr:nvSpPr>
      <xdr:spPr>
        <a:xfrm>
          <a:off x="7561795" y="101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68000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68033968-DA06-4EC1-B4FE-F68CDEF9E092}"/>
            </a:ext>
          </a:extLst>
        </xdr:cNvPr>
        <xdr:cNvSpPr txBox="1"/>
      </xdr:nvSpPr>
      <xdr:spPr>
        <a:xfrm>
          <a:off x="6672795" y="1018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6032953F-DB09-40E0-8EF1-0C2FDBFE76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5A731A6F-2BC6-4D05-A051-1309AC8EAE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242BABB9-907C-416D-9DE5-156DBBC338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EB761025-E687-4FF9-8228-B128E8279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77D57A1D-AE5A-4852-8014-5A4C2990D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F57E56C-BD52-42B5-9D81-5C44340269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5786BC8D-D703-45E1-BB7D-65CBCC35EA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BB50D2EC-C734-427B-8EE3-DC00C81E34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17F977C8-588C-41F6-B39B-E97D9519CC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7BE6E7E-1D6C-4642-B4AA-59CF5E96EF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245EE997-0EAF-4079-8B80-83EDAD42E3C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F6D61B69-0F16-4FA2-A13D-0103F51001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FB953DE8-D3F5-4EB5-9828-84C6330A248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5A78619E-84A6-4F67-89F2-30E7C379C1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C35C5FEC-500F-48B4-92B3-30B1DA9943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A67A2C12-7F69-4FF2-8E94-DE66C97998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965F9480-D228-4837-A861-A0CD3EA854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D02D9617-4FB4-45CE-B6A4-6A40E3479C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DE991E11-3CB8-4DF8-B621-D473641014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4FEC5D25-32B9-455D-8AA9-F8E9C00691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741AC90E-E5E3-4570-8B4D-2484D9D201E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74F575F6-099F-4B8F-99F7-FA34F82E65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F675D40D-B594-4886-8719-0B678104D40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A13C778E-0262-4044-8ADB-B156C8A31B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a:extLst>
            <a:ext uri="{FF2B5EF4-FFF2-40B4-BE49-F238E27FC236}">
              <a16:creationId xmlns:a16="http://schemas.microsoft.com/office/drawing/2014/main" xmlns="" id="{B716BF16-9533-4814-81E9-3C7B8F926024}"/>
            </a:ext>
          </a:extLst>
        </xdr:cNvPr>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A5DD5FBB-CE7C-4CFC-9C59-FF58DF8F5E6F}"/>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a:extLst>
            <a:ext uri="{FF2B5EF4-FFF2-40B4-BE49-F238E27FC236}">
              <a16:creationId xmlns:a16="http://schemas.microsoft.com/office/drawing/2014/main" xmlns="" id="{5C339E15-47E9-4D85-B9C6-0C8B9520667D}"/>
            </a:ext>
          </a:extLst>
        </xdr:cNvPr>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A98E6140-D05C-43E7-A433-5D107F302459}"/>
            </a:ext>
          </a:extLst>
        </xdr:cNvPr>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a:extLst>
            <a:ext uri="{FF2B5EF4-FFF2-40B4-BE49-F238E27FC236}">
              <a16:creationId xmlns:a16="http://schemas.microsoft.com/office/drawing/2014/main" xmlns="" id="{F1A61E34-1951-487E-9521-1E31E214F982}"/>
            </a:ext>
          </a:extLst>
        </xdr:cNvPr>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CBE50074-03EC-48BB-9F6D-60D004A24C58}"/>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xmlns="" id="{C35B26D4-661D-4FF9-B5B3-ABDEE48AB286}"/>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a:extLst>
            <a:ext uri="{FF2B5EF4-FFF2-40B4-BE49-F238E27FC236}">
              <a16:creationId xmlns:a16="http://schemas.microsoft.com/office/drawing/2014/main" xmlns="" id="{40BD84CB-F8EE-4DF6-BCA8-1FBA59EA46D7}"/>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a:extLst>
            <a:ext uri="{FF2B5EF4-FFF2-40B4-BE49-F238E27FC236}">
              <a16:creationId xmlns:a16="http://schemas.microsoft.com/office/drawing/2014/main" xmlns="" id="{4211BFCF-A6FD-44F7-B48F-F745B50A3C03}"/>
            </a:ext>
          </a:extLst>
        </xdr:cNvPr>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a:extLst>
            <a:ext uri="{FF2B5EF4-FFF2-40B4-BE49-F238E27FC236}">
              <a16:creationId xmlns:a16="http://schemas.microsoft.com/office/drawing/2014/main" xmlns="" id="{6B9D09BF-88A3-4633-B315-AAB00D199E56}"/>
            </a:ext>
          </a:extLst>
        </xdr:cNvPr>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a:extLst>
            <a:ext uri="{FF2B5EF4-FFF2-40B4-BE49-F238E27FC236}">
              <a16:creationId xmlns:a16="http://schemas.microsoft.com/office/drawing/2014/main" xmlns="" id="{3FE8F811-C8BE-41D1-8828-2349E37C7F63}"/>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E788E59-88C8-46BF-8572-170D5F3F8D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773EAA0-463C-4C83-A561-A8FE27C672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35C8EEC9-356C-410A-BB50-24C0A62662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FB3C7FB-9BF6-4A14-B97C-0917D29A8F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48DA33F0-AB3B-4893-928D-3521DE8C80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5" name="楕円 304">
          <a:extLst>
            <a:ext uri="{FF2B5EF4-FFF2-40B4-BE49-F238E27FC236}">
              <a16:creationId xmlns:a16="http://schemas.microsoft.com/office/drawing/2014/main" xmlns="" id="{36837F18-562F-45A9-9966-F17BDE8FA6EE}"/>
            </a:ext>
          </a:extLst>
        </xdr:cNvPr>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149877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BB19732E-551F-4B0F-A550-B359DC0B4C04}"/>
            </a:ext>
          </a:extLst>
        </xdr:cNvPr>
        <xdr:cNvSpPr txBox="1"/>
      </xdr:nvSpPr>
      <xdr:spPr>
        <a:xfrm>
          <a:off x="4673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7" name="楕円 306">
          <a:extLst>
            <a:ext uri="{FF2B5EF4-FFF2-40B4-BE49-F238E27FC236}">
              <a16:creationId xmlns:a16="http://schemas.microsoft.com/office/drawing/2014/main" xmlns="" id="{34D065EA-74EE-4D74-BAA3-E64624A6A604}"/>
            </a:ext>
          </a:extLst>
        </xdr:cNvPr>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114300</xdr:rowOff>
    </xdr:to>
    <xdr:cxnSp macro="">
      <xdr:nvCxnSpPr>
        <xdr:cNvPr id="308" name="直線コネクタ 307">
          <a:extLst>
            <a:ext uri="{FF2B5EF4-FFF2-40B4-BE49-F238E27FC236}">
              <a16:creationId xmlns:a16="http://schemas.microsoft.com/office/drawing/2014/main" xmlns="" id="{F7A05569-5023-41EA-8F8B-5A9F2A2CBEF3}"/>
            </a:ext>
          </a:extLst>
        </xdr:cNvPr>
        <xdr:cNvCxnSpPr/>
      </xdr:nvCxnSpPr>
      <xdr:spPr>
        <a:xfrm>
          <a:off x="3797300" y="144837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12064</xdr:rowOff>
    </xdr:from>
    <xdr:to>
      <xdr:col>15</xdr:col>
      <xdr:colOff>101600</xdr:colOff>
      <xdr:row>85</xdr:row>
      <xdr:rowOff>113664</xdr:rowOff>
    </xdr:to>
    <xdr:sp macro="" textlink="">
      <xdr:nvSpPr>
        <xdr:cNvPr id="309" name="楕円 308">
          <a:extLst>
            <a:ext uri="{FF2B5EF4-FFF2-40B4-BE49-F238E27FC236}">
              <a16:creationId xmlns:a16="http://schemas.microsoft.com/office/drawing/2014/main" xmlns="" id="{C32B8D7F-C845-46CC-873B-DD5AC78A0B9D}"/>
            </a:ext>
          </a:extLst>
        </xdr:cNvPr>
        <xdr:cNvSpPr/>
      </xdr:nvSpPr>
      <xdr:spPr>
        <a:xfrm>
          <a:off x="2857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85</xdr:row>
      <xdr:rowOff>62864</xdr:rowOff>
    </xdr:to>
    <xdr:cxnSp macro="">
      <xdr:nvCxnSpPr>
        <xdr:cNvPr id="310" name="直線コネクタ 309">
          <a:extLst>
            <a:ext uri="{FF2B5EF4-FFF2-40B4-BE49-F238E27FC236}">
              <a16:creationId xmlns:a16="http://schemas.microsoft.com/office/drawing/2014/main" xmlns="" id="{F0AADE91-5A94-4C07-B0A4-E097E956AB4A}"/>
            </a:ext>
          </a:extLst>
        </xdr:cNvPr>
        <xdr:cNvCxnSpPr/>
      </xdr:nvCxnSpPr>
      <xdr:spPr>
        <a:xfrm flipV="1">
          <a:off x="2908300" y="144837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11" name="楕円 310">
          <a:extLst>
            <a:ext uri="{FF2B5EF4-FFF2-40B4-BE49-F238E27FC236}">
              <a16:creationId xmlns:a16="http://schemas.microsoft.com/office/drawing/2014/main" xmlns="" id="{BCE260B7-8955-45A5-A22D-66ACAAE2B8FB}"/>
            </a:ext>
          </a:extLst>
        </xdr:cNvPr>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62864</xdr:rowOff>
    </xdr:to>
    <xdr:cxnSp macro="">
      <xdr:nvCxnSpPr>
        <xdr:cNvPr id="312" name="直線コネクタ 311">
          <a:extLst>
            <a:ext uri="{FF2B5EF4-FFF2-40B4-BE49-F238E27FC236}">
              <a16:creationId xmlns:a16="http://schemas.microsoft.com/office/drawing/2014/main" xmlns="" id="{F8505B78-5A5C-47DD-BCBC-CDDD57A6A050}"/>
            </a:ext>
          </a:extLst>
        </xdr:cNvPr>
        <xdr:cNvCxnSpPr/>
      </xdr:nvCxnSpPr>
      <xdr:spPr>
        <a:xfrm>
          <a:off x="2019300" y="14630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3" name="楕円 312">
          <a:extLst>
            <a:ext uri="{FF2B5EF4-FFF2-40B4-BE49-F238E27FC236}">
              <a16:creationId xmlns:a16="http://schemas.microsoft.com/office/drawing/2014/main" xmlns="" id="{90959438-41C9-4BE3-838F-78CF285CFD31}"/>
            </a:ext>
          </a:extLst>
        </xdr:cNvPr>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72389</xdr:rowOff>
    </xdr:to>
    <xdr:cxnSp macro="">
      <xdr:nvCxnSpPr>
        <xdr:cNvPr id="314" name="直線コネクタ 313">
          <a:extLst>
            <a:ext uri="{FF2B5EF4-FFF2-40B4-BE49-F238E27FC236}">
              <a16:creationId xmlns:a16="http://schemas.microsoft.com/office/drawing/2014/main" xmlns="" id="{C9A54781-E382-4BFB-A065-CBEA2ED64B2A}"/>
            </a:ext>
          </a:extLst>
        </xdr:cNvPr>
        <xdr:cNvCxnSpPr/>
      </xdr:nvCxnSpPr>
      <xdr:spPr>
        <a:xfrm flipV="1">
          <a:off x="1130300" y="14630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a:extLst>
            <a:ext uri="{FF2B5EF4-FFF2-40B4-BE49-F238E27FC236}">
              <a16:creationId xmlns:a16="http://schemas.microsoft.com/office/drawing/2014/main" xmlns="" id="{A1550C87-2E7D-4041-B748-4F088090101B}"/>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a:extLst>
            <a:ext uri="{FF2B5EF4-FFF2-40B4-BE49-F238E27FC236}">
              <a16:creationId xmlns:a16="http://schemas.microsoft.com/office/drawing/2014/main" xmlns="" id="{81C9F48C-2B86-48D7-AD0D-CE0DE938E155}"/>
            </a:ext>
          </a:extLst>
        </xdr:cNvPr>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xmlns="" id="{77A9555A-2939-4810-9612-1E80885253F0}"/>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a:extLst>
            <a:ext uri="{FF2B5EF4-FFF2-40B4-BE49-F238E27FC236}">
              <a16:creationId xmlns:a16="http://schemas.microsoft.com/office/drawing/2014/main" xmlns="" id="{7DE57750-574B-45AF-B156-72D75F1610FE}"/>
            </a:ext>
          </a:extLst>
        </xdr:cNvPr>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9" name="n_1mainValue【公営住宅】&#10;有形固定資産減価償却率">
          <a:extLst>
            <a:ext uri="{FF2B5EF4-FFF2-40B4-BE49-F238E27FC236}">
              <a16:creationId xmlns:a16="http://schemas.microsoft.com/office/drawing/2014/main" xmlns="" id="{4BC120C2-F877-4F95-82C8-3FDEC78F4A1A}"/>
            </a:ext>
          </a:extLst>
        </xdr:cNvPr>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104791</xdr:rowOff>
    </xdr:from>
    <xdr:ext cx="405111" cy="259045"/>
    <xdr:sp macro="" textlink="">
      <xdr:nvSpPr>
        <xdr:cNvPr id="320" name="n_2mainValue【公営住宅】&#10;有形固定資産減価償却率">
          <a:extLst>
            <a:ext uri="{FF2B5EF4-FFF2-40B4-BE49-F238E27FC236}">
              <a16:creationId xmlns:a16="http://schemas.microsoft.com/office/drawing/2014/main" xmlns="" id="{8FE6B464-91FC-4CAD-A5E0-F3BA7C836686}"/>
            </a:ext>
          </a:extLst>
        </xdr:cNvPr>
        <xdr:cNvSpPr txBox="1"/>
      </xdr:nvSpPr>
      <xdr:spPr>
        <a:xfrm>
          <a:off x="2705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21" name="n_3mainValue【公営住宅】&#10;有形固定資産減価償却率">
          <a:extLst>
            <a:ext uri="{FF2B5EF4-FFF2-40B4-BE49-F238E27FC236}">
              <a16:creationId xmlns:a16="http://schemas.microsoft.com/office/drawing/2014/main" xmlns="" id="{7F1488EB-1BFE-4184-B5EF-86EDA06A3145}"/>
            </a:ext>
          </a:extLst>
        </xdr:cNvPr>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2" name="n_4mainValue【公営住宅】&#10;有形固定資産減価償却率">
          <a:extLst>
            <a:ext uri="{FF2B5EF4-FFF2-40B4-BE49-F238E27FC236}">
              <a16:creationId xmlns:a16="http://schemas.microsoft.com/office/drawing/2014/main" xmlns="" id="{67CB04B2-2530-4E32-8E41-7F0B2D11AF57}"/>
            </a:ext>
          </a:extLst>
        </xdr:cNvPr>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8A4FFE1B-369F-4EB9-BFFF-90E2BB03CF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C885FC05-92C6-406E-BB79-07CB2C8F46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E7E2915E-785E-4BF2-ACDC-8ED2EDB26F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2131CCFB-D85F-428F-8D32-3D35D73EF0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5CC6B964-81D9-4370-98C7-C0429F9FB4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88BFA617-5915-4310-9E99-254DDC87B3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B5C23578-D96E-4A74-ADEF-363C3123C4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1C6DEE5C-C1D8-41F4-8189-56FB029C14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5276D8C8-D6E8-416E-B9AF-45F3795535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7220305A-495A-4B07-B4A1-5312AB4ADA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7EED4736-9E9E-4CEA-9C03-1CAE2067604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8A67ACA9-15C0-4F67-BF20-E277123B28C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5CD2BB96-84AE-44F5-A205-C9B0077D077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D648E7AE-8737-4ED3-B43A-0EFC3AF6600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94256167-9BC2-4B6A-8423-BFCC3F14100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E69A1DB7-BA00-4EF4-BE43-B87B752C79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C9DF2E3C-A329-4131-B2F6-A3B5FC7E527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6757A4D1-AF70-40AD-8413-E49B6C8A044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7AB5CA4A-9D93-49BB-B2D5-A48497AC8F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3C1EA09B-7282-40B8-B2C2-E6E1DD526B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24A63BA6-3E54-4966-BCBE-1E501BC25E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31699</xdr:rowOff>
    </xdr:from>
    <xdr:to>
      <xdr:col>54</xdr:col>
      <xdr:colOff>189865</xdr:colOff>
      <xdr:row>86</xdr:row>
      <xdr:rowOff>17983</xdr:rowOff>
    </xdr:to>
    <xdr:cxnSp macro="">
      <xdr:nvCxnSpPr>
        <xdr:cNvPr id="344" name="直線コネクタ 343">
          <a:extLst>
            <a:ext uri="{FF2B5EF4-FFF2-40B4-BE49-F238E27FC236}">
              <a16:creationId xmlns:a16="http://schemas.microsoft.com/office/drawing/2014/main" xmlns="" id="{4FADC328-22CE-4E62-843A-4A0590BDD948}"/>
            </a:ext>
          </a:extLst>
        </xdr:cNvPr>
        <xdr:cNvCxnSpPr/>
      </xdr:nvCxnSpPr>
      <xdr:spPr>
        <a:xfrm flipV="1">
          <a:off x="10476865" y="13747699"/>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5" name="【公営住宅】&#10;一人当たり面積最小値テキスト">
          <a:extLst>
            <a:ext uri="{FF2B5EF4-FFF2-40B4-BE49-F238E27FC236}">
              <a16:creationId xmlns:a16="http://schemas.microsoft.com/office/drawing/2014/main" xmlns="" id="{A8893077-7337-477B-A7BA-D7BC4EF90A9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6" name="直線コネクタ 345">
          <a:extLst>
            <a:ext uri="{FF2B5EF4-FFF2-40B4-BE49-F238E27FC236}">
              <a16:creationId xmlns:a16="http://schemas.microsoft.com/office/drawing/2014/main" xmlns="" id="{F837EC40-33C9-4DDD-A6DC-6281456CBFE8}"/>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149826</xdr:rowOff>
    </xdr:from>
    <xdr:ext cx="469744" cy="259045"/>
    <xdr:sp macro="" textlink="">
      <xdr:nvSpPr>
        <xdr:cNvPr id="347" name="【公営住宅】&#10;一人当たり面積最大値テキスト">
          <a:extLst>
            <a:ext uri="{FF2B5EF4-FFF2-40B4-BE49-F238E27FC236}">
              <a16:creationId xmlns:a16="http://schemas.microsoft.com/office/drawing/2014/main" xmlns="" id="{87258DAE-5564-492A-A551-D41C68E53FF7}"/>
            </a:ext>
          </a:extLst>
        </xdr:cNvPr>
        <xdr:cNvSpPr txBox="1"/>
      </xdr:nvSpPr>
      <xdr:spPr>
        <a:xfrm>
          <a:off x="10515600" y="135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31699</xdr:rowOff>
    </xdr:from>
    <xdr:to>
      <xdr:col>55</xdr:col>
      <xdr:colOff>88900</xdr:colOff>
      <xdr:row>80</xdr:row>
      <xdr:rowOff>31699</xdr:rowOff>
    </xdr:to>
    <xdr:cxnSp macro="">
      <xdr:nvCxnSpPr>
        <xdr:cNvPr id="348" name="直線コネクタ 347">
          <a:extLst>
            <a:ext uri="{FF2B5EF4-FFF2-40B4-BE49-F238E27FC236}">
              <a16:creationId xmlns:a16="http://schemas.microsoft.com/office/drawing/2014/main" xmlns="" id="{F4C770BA-037F-4304-89F2-D9E0724F5230}"/>
            </a:ext>
          </a:extLst>
        </xdr:cNvPr>
        <xdr:cNvCxnSpPr/>
      </xdr:nvCxnSpPr>
      <xdr:spPr>
        <a:xfrm>
          <a:off x="10388600" y="1374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62653</xdr:rowOff>
    </xdr:from>
    <xdr:ext cx="469744" cy="259045"/>
    <xdr:sp macro="" textlink="">
      <xdr:nvSpPr>
        <xdr:cNvPr id="349" name="【公営住宅】&#10;一人当たり面積平均値テキスト">
          <a:extLst>
            <a:ext uri="{FF2B5EF4-FFF2-40B4-BE49-F238E27FC236}">
              <a16:creationId xmlns:a16="http://schemas.microsoft.com/office/drawing/2014/main" xmlns="" id="{19CF047C-B2EC-4328-8825-238E5905BAB1}"/>
            </a:ext>
          </a:extLst>
        </xdr:cNvPr>
        <xdr:cNvSpPr txBox="1"/>
      </xdr:nvSpPr>
      <xdr:spPr>
        <a:xfrm>
          <a:off x="10515600" y="14464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84226</xdr:rowOff>
    </xdr:from>
    <xdr:to>
      <xdr:col>55</xdr:col>
      <xdr:colOff>50800</xdr:colOff>
      <xdr:row>85</xdr:row>
      <xdr:rowOff>14376</xdr:rowOff>
    </xdr:to>
    <xdr:sp macro="" textlink="">
      <xdr:nvSpPr>
        <xdr:cNvPr id="350" name="フローチャート: 判断 349">
          <a:extLst>
            <a:ext uri="{FF2B5EF4-FFF2-40B4-BE49-F238E27FC236}">
              <a16:creationId xmlns:a16="http://schemas.microsoft.com/office/drawing/2014/main" xmlns="" id="{8A9B8E31-D8AC-4C5D-9BDF-D17D14B3DE30}"/>
            </a:ext>
          </a:extLst>
        </xdr:cNvPr>
        <xdr:cNvSpPr/>
      </xdr:nvSpPr>
      <xdr:spPr>
        <a:xfrm>
          <a:off x="104267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124003</xdr:rowOff>
    </xdr:from>
    <xdr:to>
      <xdr:col>50</xdr:col>
      <xdr:colOff>165100</xdr:colOff>
      <xdr:row>85</xdr:row>
      <xdr:rowOff>54153</xdr:rowOff>
    </xdr:to>
    <xdr:sp macro="" textlink="">
      <xdr:nvSpPr>
        <xdr:cNvPr id="351" name="フローチャート: 判断 350">
          <a:extLst>
            <a:ext uri="{FF2B5EF4-FFF2-40B4-BE49-F238E27FC236}">
              <a16:creationId xmlns:a16="http://schemas.microsoft.com/office/drawing/2014/main" xmlns="" id="{EF2E46AD-710F-4473-9A6F-E2F0E915065A}"/>
            </a:ext>
          </a:extLst>
        </xdr:cNvPr>
        <xdr:cNvSpPr/>
      </xdr:nvSpPr>
      <xdr:spPr>
        <a:xfrm>
          <a:off x="9588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117602</xdr:rowOff>
    </xdr:from>
    <xdr:to>
      <xdr:col>46</xdr:col>
      <xdr:colOff>38100</xdr:colOff>
      <xdr:row>85</xdr:row>
      <xdr:rowOff>47752</xdr:rowOff>
    </xdr:to>
    <xdr:sp macro="" textlink="">
      <xdr:nvSpPr>
        <xdr:cNvPr id="352" name="フローチャート: 判断 351">
          <a:extLst>
            <a:ext uri="{FF2B5EF4-FFF2-40B4-BE49-F238E27FC236}">
              <a16:creationId xmlns:a16="http://schemas.microsoft.com/office/drawing/2014/main" xmlns="" id="{3632B3D8-D83A-40D1-B6BB-84F6AA57D6E2}"/>
            </a:ext>
          </a:extLst>
        </xdr:cNvPr>
        <xdr:cNvSpPr/>
      </xdr:nvSpPr>
      <xdr:spPr>
        <a:xfrm>
          <a:off x="8699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61367</xdr:rowOff>
    </xdr:from>
    <xdr:to>
      <xdr:col>41</xdr:col>
      <xdr:colOff>101600</xdr:colOff>
      <xdr:row>84</xdr:row>
      <xdr:rowOff>162967</xdr:rowOff>
    </xdr:to>
    <xdr:sp macro="" textlink="">
      <xdr:nvSpPr>
        <xdr:cNvPr id="353" name="フローチャート: 判断 352">
          <a:extLst>
            <a:ext uri="{FF2B5EF4-FFF2-40B4-BE49-F238E27FC236}">
              <a16:creationId xmlns:a16="http://schemas.microsoft.com/office/drawing/2014/main" xmlns="" id="{55A4E6A5-A3B3-40A8-87B3-F236401EC278}"/>
            </a:ext>
          </a:extLst>
        </xdr:cNvPr>
        <xdr:cNvSpPr/>
      </xdr:nvSpPr>
      <xdr:spPr>
        <a:xfrm>
          <a:off x="7810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76912</xdr:rowOff>
    </xdr:from>
    <xdr:to>
      <xdr:col>36</xdr:col>
      <xdr:colOff>165100</xdr:colOff>
      <xdr:row>85</xdr:row>
      <xdr:rowOff>7062</xdr:rowOff>
    </xdr:to>
    <xdr:sp macro="" textlink="">
      <xdr:nvSpPr>
        <xdr:cNvPr id="354" name="フローチャート: 判断 353">
          <a:extLst>
            <a:ext uri="{FF2B5EF4-FFF2-40B4-BE49-F238E27FC236}">
              <a16:creationId xmlns:a16="http://schemas.microsoft.com/office/drawing/2014/main" xmlns="" id="{9DCC8782-FCB4-4FDE-9295-9548022CD207}"/>
            </a:ext>
          </a:extLst>
        </xdr:cNvPr>
        <xdr:cNvSpPr/>
      </xdr:nvSpPr>
      <xdr:spPr>
        <a:xfrm>
          <a:off x="6921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C95C456-ADCE-4C45-93EF-0968A16418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25583E73-4A18-4366-8E82-F82ACB8F62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AF9E4CD9-6EE1-4157-A5A9-4D7A12DFFC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B882F753-0649-4232-9CFF-1305FA5BA3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A22B65FD-DBBA-4A8E-80B0-0EF27F271E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111201</xdr:rowOff>
    </xdr:from>
    <xdr:to>
      <xdr:col>55</xdr:col>
      <xdr:colOff>50800</xdr:colOff>
      <xdr:row>82</xdr:row>
      <xdr:rowOff>41351</xdr:rowOff>
    </xdr:to>
    <xdr:sp macro="" textlink="">
      <xdr:nvSpPr>
        <xdr:cNvPr id="360" name="楕円 359">
          <a:extLst>
            <a:ext uri="{FF2B5EF4-FFF2-40B4-BE49-F238E27FC236}">
              <a16:creationId xmlns:a16="http://schemas.microsoft.com/office/drawing/2014/main" xmlns="" id="{B320C215-830F-4ACF-A4CD-0B38D88EEB8B}"/>
            </a:ext>
          </a:extLst>
        </xdr:cNvPr>
        <xdr:cNvSpPr/>
      </xdr:nvSpPr>
      <xdr:spPr>
        <a:xfrm>
          <a:off x="10426700" y="13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134078</xdr:rowOff>
    </xdr:from>
    <xdr:ext cx="469744" cy="259045"/>
    <xdr:sp macro="" textlink="">
      <xdr:nvSpPr>
        <xdr:cNvPr id="361" name="【公営住宅】&#10;一人当たり面積該当値テキスト">
          <a:extLst>
            <a:ext uri="{FF2B5EF4-FFF2-40B4-BE49-F238E27FC236}">
              <a16:creationId xmlns:a16="http://schemas.microsoft.com/office/drawing/2014/main" xmlns="" id="{D8130AD5-5654-4170-A638-07C3B8819FC1}"/>
            </a:ext>
          </a:extLst>
        </xdr:cNvPr>
        <xdr:cNvSpPr txBox="1"/>
      </xdr:nvSpPr>
      <xdr:spPr>
        <a:xfrm>
          <a:off x="10515600" y="1385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118059</xdr:rowOff>
    </xdr:from>
    <xdr:to>
      <xdr:col>50</xdr:col>
      <xdr:colOff>165100</xdr:colOff>
      <xdr:row>82</xdr:row>
      <xdr:rowOff>48209</xdr:rowOff>
    </xdr:to>
    <xdr:sp macro="" textlink="">
      <xdr:nvSpPr>
        <xdr:cNvPr id="362" name="楕円 361">
          <a:extLst>
            <a:ext uri="{FF2B5EF4-FFF2-40B4-BE49-F238E27FC236}">
              <a16:creationId xmlns:a16="http://schemas.microsoft.com/office/drawing/2014/main" xmlns="" id="{0CA0F929-8983-4F1B-8044-F615A997F6B9}"/>
            </a:ext>
          </a:extLst>
        </xdr:cNvPr>
        <xdr:cNvSpPr/>
      </xdr:nvSpPr>
      <xdr:spPr>
        <a:xfrm>
          <a:off x="95885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162001</xdr:rowOff>
    </xdr:from>
    <xdr:to>
      <xdr:col>55</xdr:col>
      <xdr:colOff>0</xdr:colOff>
      <xdr:row>81</xdr:row>
      <xdr:rowOff>168859</xdr:rowOff>
    </xdr:to>
    <xdr:cxnSp macro="">
      <xdr:nvCxnSpPr>
        <xdr:cNvPr id="363" name="直線コネクタ 362">
          <a:extLst>
            <a:ext uri="{FF2B5EF4-FFF2-40B4-BE49-F238E27FC236}">
              <a16:creationId xmlns:a16="http://schemas.microsoft.com/office/drawing/2014/main" xmlns="" id="{21E56674-27C3-40D0-951D-F9F69B7D67B5}"/>
            </a:ext>
          </a:extLst>
        </xdr:cNvPr>
        <xdr:cNvCxnSpPr/>
      </xdr:nvCxnSpPr>
      <xdr:spPr>
        <a:xfrm flipV="1">
          <a:off x="9639300" y="1404945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121717</xdr:rowOff>
    </xdr:from>
    <xdr:to>
      <xdr:col>46</xdr:col>
      <xdr:colOff>38100</xdr:colOff>
      <xdr:row>82</xdr:row>
      <xdr:rowOff>51867</xdr:rowOff>
    </xdr:to>
    <xdr:sp macro="" textlink="">
      <xdr:nvSpPr>
        <xdr:cNvPr id="364" name="楕円 363">
          <a:extLst>
            <a:ext uri="{FF2B5EF4-FFF2-40B4-BE49-F238E27FC236}">
              <a16:creationId xmlns:a16="http://schemas.microsoft.com/office/drawing/2014/main" xmlns="" id="{AC478CA2-A804-43A4-BD88-764FFDB1401B}"/>
            </a:ext>
          </a:extLst>
        </xdr:cNvPr>
        <xdr:cNvSpPr/>
      </xdr:nvSpPr>
      <xdr:spPr>
        <a:xfrm>
          <a:off x="8699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168859</xdr:rowOff>
    </xdr:from>
    <xdr:to>
      <xdr:col>50</xdr:col>
      <xdr:colOff>114300</xdr:colOff>
      <xdr:row>82</xdr:row>
      <xdr:rowOff>1067</xdr:rowOff>
    </xdr:to>
    <xdr:cxnSp macro="">
      <xdr:nvCxnSpPr>
        <xdr:cNvPr id="365" name="直線コネクタ 364">
          <a:extLst>
            <a:ext uri="{FF2B5EF4-FFF2-40B4-BE49-F238E27FC236}">
              <a16:creationId xmlns:a16="http://schemas.microsoft.com/office/drawing/2014/main" xmlns="" id="{06F9878E-0927-41DF-A803-CD536E46FD8D}"/>
            </a:ext>
          </a:extLst>
        </xdr:cNvPr>
        <xdr:cNvCxnSpPr/>
      </xdr:nvCxnSpPr>
      <xdr:spPr>
        <a:xfrm flipV="1">
          <a:off x="8750300" y="14056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98400</xdr:rowOff>
    </xdr:from>
    <xdr:to>
      <xdr:col>41</xdr:col>
      <xdr:colOff>101600</xdr:colOff>
      <xdr:row>80</xdr:row>
      <xdr:rowOff>28550</xdr:rowOff>
    </xdr:to>
    <xdr:sp macro="" textlink="">
      <xdr:nvSpPr>
        <xdr:cNvPr id="366" name="楕円 365">
          <a:extLst>
            <a:ext uri="{FF2B5EF4-FFF2-40B4-BE49-F238E27FC236}">
              <a16:creationId xmlns:a16="http://schemas.microsoft.com/office/drawing/2014/main" xmlns="" id="{0F0AFA0B-5F1F-4293-A7B0-0C1AF6C09CF5}"/>
            </a:ext>
          </a:extLst>
        </xdr:cNvPr>
        <xdr:cNvSpPr/>
      </xdr:nvSpPr>
      <xdr:spPr>
        <a:xfrm>
          <a:off x="7810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149200</xdr:rowOff>
    </xdr:from>
    <xdr:to>
      <xdr:col>45</xdr:col>
      <xdr:colOff>177800</xdr:colOff>
      <xdr:row>82</xdr:row>
      <xdr:rowOff>1067</xdr:rowOff>
    </xdr:to>
    <xdr:cxnSp macro="">
      <xdr:nvCxnSpPr>
        <xdr:cNvPr id="367" name="直線コネクタ 366">
          <a:extLst>
            <a:ext uri="{FF2B5EF4-FFF2-40B4-BE49-F238E27FC236}">
              <a16:creationId xmlns:a16="http://schemas.microsoft.com/office/drawing/2014/main" xmlns="" id="{335C66CE-168A-44A5-B315-249D596B794D}"/>
            </a:ext>
          </a:extLst>
        </xdr:cNvPr>
        <xdr:cNvCxnSpPr/>
      </xdr:nvCxnSpPr>
      <xdr:spPr>
        <a:xfrm>
          <a:off x="7861300" y="13693750"/>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129490</xdr:rowOff>
    </xdr:from>
    <xdr:to>
      <xdr:col>36</xdr:col>
      <xdr:colOff>165100</xdr:colOff>
      <xdr:row>81</xdr:row>
      <xdr:rowOff>59640</xdr:rowOff>
    </xdr:to>
    <xdr:sp macro="" textlink="">
      <xdr:nvSpPr>
        <xdr:cNvPr id="368" name="楕円 367">
          <a:extLst>
            <a:ext uri="{FF2B5EF4-FFF2-40B4-BE49-F238E27FC236}">
              <a16:creationId xmlns:a16="http://schemas.microsoft.com/office/drawing/2014/main" xmlns="" id="{6C59CE51-ADEE-4938-9BF0-669B2AE59480}"/>
            </a:ext>
          </a:extLst>
        </xdr:cNvPr>
        <xdr:cNvSpPr/>
      </xdr:nvSpPr>
      <xdr:spPr>
        <a:xfrm>
          <a:off x="6921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149200</xdr:rowOff>
    </xdr:from>
    <xdr:to>
      <xdr:col>41</xdr:col>
      <xdr:colOff>50800</xdr:colOff>
      <xdr:row>81</xdr:row>
      <xdr:rowOff>8840</xdr:rowOff>
    </xdr:to>
    <xdr:cxnSp macro="">
      <xdr:nvCxnSpPr>
        <xdr:cNvPr id="369" name="直線コネクタ 368">
          <a:extLst>
            <a:ext uri="{FF2B5EF4-FFF2-40B4-BE49-F238E27FC236}">
              <a16:creationId xmlns:a16="http://schemas.microsoft.com/office/drawing/2014/main" xmlns="" id="{FC7E6D07-D7E1-4515-ABE9-365A70CAEA51}"/>
            </a:ext>
          </a:extLst>
        </xdr:cNvPr>
        <xdr:cNvCxnSpPr/>
      </xdr:nvCxnSpPr>
      <xdr:spPr>
        <a:xfrm flipV="1">
          <a:off x="6972300" y="13693750"/>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45280</xdr:rowOff>
    </xdr:from>
    <xdr:ext cx="469744" cy="259045"/>
    <xdr:sp macro="" textlink="">
      <xdr:nvSpPr>
        <xdr:cNvPr id="370" name="n_1aveValue【公営住宅】&#10;一人当たり面積">
          <a:extLst>
            <a:ext uri="{FF2B5EF4-FFF2-40B4-BE49-F238E27FC236}">
              <a16:creationId xmlns:a16="http://schemas.microsoft.com/office/drawing/2014/main" xmlns="" id="{9A6B1A67-221E-420E-8664-596F749F734B}"/>
            </a:ext>
          </a:extLst>
        </xdr:cNvPr>
        <xdr:cNvSpPr txBox="1"/>
      </xdr:nvSpPr>
      <xdr:spPr>
        <a:xfrm>
          <a:off x="93917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38879</xdr:rowOff>
    </xdr:from>
    <xdr:ext cx="469744" cy="259045"/>
    <xdr:sp macro="" textlink="">
      <xdr:nvSpPr>
        <xdr:cNvPr id="371" name="n_2aveValue【公営住宅】&#10;一人当たり面積">
          <a:extLst>
            <a:ext uri="{FF2B5EF4-FFF2-40B4-BE49-F238E27FC236}">
              <a16:creationId xmlns:a16="http://schemas.microsoft.com/office/drawing/2014/main" xmlns="" id="{742FC53B-538F-40FF-8AC6-B029C113B823}"/>
            </a:ext>
          </a:extLst>
        </xdr:cNvPr>
        <xdr:cNvSpPr txBox="1"/>
      </xdr:nvSpPr>
      <xdr:spPr>
        <a:xfrm>
          <a:off x="8515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154094</xdr:rowOff>
    </xdr:from>
    <xdr:ext cx="469744" cy="259045"/>
    <xdr:sp macro="" textlink="">
      <xdr:nvSpPr>
        <xdr:cNvPr id="372" name="n_3aveValue【公営住宅】&#10;一人当たり面積">
          <a:extLst>
            <a:ext uri="{FF2B5EF4-FFF2-40B4-BE49-F238E27FC236}">
              <a16:creationId xmlns:a16="http://schemas.microsoft.com/office/drawing/2014/main" xmlns="" id="{526A5571-0869-437B-B583-D40F99A66DBC}"/>
            </a:ext>
          </a:extLst>
        </xdr:cNvPr>
        <xdr:cNvSpPr txBox="1"/>
      </xdr:nvSpPr>
      <xdr:spPr>
        <a:xfrm>
          <a:off x="76264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169639</xdr:rowOff>
    </xdr:from>
    <xdr:ext cx="469744" cy="259045"/>
    <xdr:sp macro="" textlink="">
      <xdr:nvSpPr>
        <xdr:cNvPr id="373" name="n_4aveValue【公営住宅】&#10;一人当たり面積">
          <a:extLst>
            <a:ext uri="{FF2B5EF4-FFF2-40B4-BE49-F238E27FC236}">
              <a16:creationId xmlns:a16="http://schemas.microsoft.com/office/drawing/2014/main" xmlns="" id="{3677630A-7EBD-45EC-BF6B-A583CAFB0D83}"/>
            </a:ext>
          </a:extLst>
        </xdr:cNvPr>
        <xdr:cNvSpPr txBox="1"/>
      </xdr:nvSpPr>
      <xdr:spPr>
        <a:xfrm>
          <a:off x="6737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64736</xdr:rowOff>
    </xdr:from>
    <xdr:ext cx="469744" cy="259045"/>
    <xdr:sp macro="" textlink="">
      <xdr:nvSpPr>
        <xdr:cNvPr id="374" name="n_1mainValue【公営住宅】&#10;一人当たり面積">
          <a:extLst>
            <a:ext uri="{FF2B5EF4-FFF2-40B4-BE49-F238E27FC236}">
              <a16:creationId xmlns:a16="http://schemas.microsoft.com/office/drawing/2014/main" xmlns="" id="{50745815-3740-47AC-8C75-006171DBD39D}"/>
            </a:ext>
          </a:extLst>
        </xdr:cNvPr>
        <xdr:cNvSpPr txBox="1"/>
      </xdr:nvSpPr>
      <xdr:spPr>
        <a:xfrm>
          <a:off x="9391727" y="137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68394</xdr:rowOff>
    </xdr:from>
    <xdr:ext cx="469744" cy="259045"/>
    <xdr:sp macro="" textlink="">
      <xdr:nvSpPr>
        <xdr:cNvPr id="375" name="n_2mainValue【公営住宅】&#10;一人当たり面積">
          <a:extLst>
            <a:ext uri="{FF2B5EF4-FFF2-40B4-BE49-F238E27FC236}">
              <a16:creationId xmlns:a16="http://schemas.microsoft.com/office/drawing/2014/main" xmlns="" id="{70064248-53BF-4123-AA9F-E2E5AD096EE2}"/>
            </a:ext>
          </a:extLst>
        </xdr:cNvPr>
        <xdr:cNvSpPr txBox="1"/>
      </xdr:nvSpPr>
      <xdr:spPr>
        <a:xfrm>
          <a:off x="8515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45077</xdr:rowOff>
    </xdr:from>
    <xdr:ext cx="469744" cy="259045"/>
    <xdr:sp macro="" textlink="">
      <xdr:nvSpPr>
        <xdr:cNvPr id="376" name="n_3mainValue【公営住宅】&#10;一人当たり面積">
          <a:extLst>
            <a:ext uri="{FF2B5EF4-FFF2-40B4-BE49-F238E27FC236}">
              <a16:creationId xmlns:a16="http://schemas.microsoft.com/office/drawing/2014/main" xmlns="" id="{8914362A-70BD-4E9F-AD68-7E885D0F6DEC}"/>
            </a:ext>
          </a:extLst>
        </xdr:cNvPr>
        <xdr:cNvSpPr txBox="1"/>
      </xdr:nvSpPr>
      <xdr:spPr>
        <a:xfrm>
          <a:off x="76264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76167</xdr:rowOff>
    </xdr:from>
    <xdr:ext cx="469744" cy="259045"/>
    <xdr:sp macro="" textlink="">
      <xdr:nvSpPr>
        <xdr:cNvPr id="377" name="n_4mainValue【公営住宅】&#10;一人当たり面積">
          <a:extLst>
            <a:ext uri="{FF2B5EF4-FFF2-40B4-BE49-F238E27FC236}">
              <a16:creationId xmlns:a16="http://schemas.microsoft.com/office/drawing/2014/main" xmlns="" id="{699A5985-9005-4CDB-BFBC-28E40EDA2A88}"/>
            </a:ext>
          </a:extLst>
        </xdr:cNvPr>
        <xdr:cNvSpPr txBox="1"/>
      </xdr:nvSpPr>
      <xdr:spPr>
        <a:xfrm>
          <a:off x="67374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8B5BD337-0207-4995-8198-92372E9977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5E8926BF-06F8-4895-940D-1A354F1E94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1EE8F94A-E442-426A-98E4-7F4B105E2F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A62B8B23-EA12-4D06-8938-6232E8EDF8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1EC8E5CA-069E-4A82-B6D9-B0A9828976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42ADF676-F268-4470-936A-9A025A2E4F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7BBA55E5-E415-41E5-A1E7-3326D87253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1EB0160D-D514-4D25-B30A-2E47142144C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8C21A7C8-D56D-476E-AB26-D43A203B65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F9D3C645-DAF8-4519-9B24-F46859CA82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DB2280FD-ABAF-4CB0-94E2-D805A9E4661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xmlns="" id="{68938B4D-4056-41CC-82C4-0FEF3803DCC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xmlns="" id="{EADF0D55-4FC2-4427-9453-DD2799E3A24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xmlns="" id="{EB38CA83-8D4C-4445-8937-59E60AE42E5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xmlns="" id="{80364722-0676-419C-B16B-E42DE8F0D1E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xmlns="" id="{2D4D9269-A599-4651-AA7D-11F736D0369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xmlns="" id="{8D80E273-1AF5-437A-8F8B-A9ECDD44FB0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xmlns="" id="{58D2C4AB-BE47-49E4-8C95-B9D69F30D98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xmlns="" id="{A53B33DD-5A7F-4FC3-A125-689E1B9B37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xmlns="" id="{2756643D-28AC-4C21-8C74-018AEC80FE7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xmlns="" id="{C33CE262-6560-4824-A5B6-40A7FCC4E57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799349BB-AEFA-411B-8396-473B313D5A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xmlns="" id="{FC990F5E-31A5-4041-8E81-790095948B9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xmlns="" id="{AAC7A153-ABF4-4B96-8646-3122613C24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402" name="直線コネクタ 401">
          <a:extLst>
            <a:ext uri="{FF2B5EF4-FFF2-40B4-BE49-F238E27FC236}">
              <a16:creationId xmlns:a16="http://schemas.microsoft.com/office/drawing/2014/main" xmlns="" id="{11909E6A-71EF-41E8-87AB-78C5490EE11D}"/>
            </a:ext>
          </a:extLst>
        </xdr:cNvPr>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403" name="【港湾・漁港】&#10;有形固定資産減価償却率最小値テキスト">
          <a:extLst>
            <a:ext uri="{FF2B5EF4-FFF2-40B4-BE49-F238E27FC236}">
              <a16:creationId xmlns:a16="http://schemas.microsoft.com/office/drawing/2014/main" xmlns="" id="{28B05B4C-4C44-4EFF-9E29-46DF69F1B2E2}"/>
            </a:ext>
          </a:extLst>
        </xdr:cNvPr>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404" name="直線コネクタ 403">
          <a:extLst>
            <a:ext uri="{FF2B5EF4-FFF2-40B4-BE49-F238E27FC236}">
              <a16:creationId xmlns:a16="http://schemas.microsoft.com/office/drawing/2014/main" xmlns="" id="{DC963762-938B-4C35-BCDE-811C98DF47A1}"/>
            </a:ext>
          </a:extLst>
        </xdr:cNvPr>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405" name="【港湾・漁港】&#10;有形固定資産減価償却率最大値テキスト">
          <a:extLst>
            <a:ext uri="{FF2B5EF4-FFF2-40B4-BE49-F238E27FC236}">
              <a16:creationId xmlns:a16="http://schemas.microsoft.com/office/drawing/2014/main" xmlns="" id="{16DF099A-C6F3-4C69-88E7-66F86EA374F9}"/>
            </a:ext>
          </a:extLst>
        </xdr:cNvPr>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406" name="直線コネクタ 405">
          <a:extLst>
            <a:ext uri="{FF2B5EF4-FFF2-40B4-BE49-F238E27FC236}">
              <a16:creationId xmlns:a16="http://schemas.microsoft.com/office/drawing/2014/main" xmlns="" id="{6FAB45B6-7ECB-4D76-8306-FD92A4FED04F}"/>
            </a:ext>
          </a:extLst>
        </xdr:cNvPr>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407" name="【港湾・漁港】&#10;有形固定資産減価償却率平均値テキスト">
          <a:extLst>
            <a:ext uri="{FF2B5EF4-FFF2-40B4-BE49-F238E27FC236}">
              <a16:creationId xmlns:a16="http://schemas.microsoft.com/office/drawing/2014/main" xmlns="" id="{E3CE4776-85BD-4308-A70C-6F32C39A88B5}"/>
            </a:ext>
          </a:extLst>
        </xdr:cNvPr>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408" name="フローチャート: 判断 407">
          <a:extLst>
            <a:ext uri="{FF2B5EF4-FFF2-40B4-BE49-F238E27FC236}">
              <a16:creationId xmlns:a16="http://schemas.microsoft.com/office/drawing/2014/main" xmlns="" id="{B3405DC6-D667-41F9-8E1B-026173EE26CA}"/>
            </a:ext>
          </a:extLst>
        </xdr:cNvPr>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409" name="フローチャート: 判断 408">
          <a:extLst>
            <a:ext uri="{FF2B5EF4-FFF2-40B4-BE49-F238E27FC236}">
              <a16:creationId xmlns:a16="http://schemas.microsoft.com/office/drawing/2014/main" xmlns="" id="{90879DB2-45D6-4B81-A197-47597A44872D}"/>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410" name="フローチャート: 判断 409">
          <a:extLst>
            <a:ext uri="{FF2B5EF4-FFF2-40B4-BE49-F238E27FC236}">
              <a16:creationId xmlns:a16="http://schemas.microsoft.com/office/drawing/2014/main" xmlns="" id="{491A3D02-41B5-4009-9985-0FB83010EA7B}"/>
            </a:ext>
          </a:extLst>
        </xdr:cNvPr>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1" name="フローチャート: 判断 410">
          <a:extLst>
            <a:ext uri="{FF2B5EF4-FFF2-40B4-BE49-F238E27FC236}">
              <a16:creationId xmlns:a16="http://schemas.microsoft.com/office/drawing/2014/main" xmlns="" id="{259EF62B-93C3-4351-B486-245ECC21EDF3}"/>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412" name="フローチャート: 判断 411">
          <a:extLst>
            <a:ext uri="{FF2B5EF4-FFF2-40B4-BE49-F238E27FC236}">
              <a16:creationId xmlns:a16="http://schemas.microsoft.com/office/drawing/2014/main" xmlns="" id="{378FB7D0-B4BF-4855-9B79-BFEDABB67F4E}"/>
            </a:ext>
          </a:extLst>
        </xdr:cNvPr>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26579930-87E8-4E34-AE75-E6675364991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EBDA1BF3-B52B-41FD-B371-A8E1C6B54E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B21630DD-674F-4100-AC8F-314AF2241FC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984A4F-8A21-49D7-AC61-1733505129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B2F5B8A4-556C-4492-9BDB-637842065A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18" name="楕円 417">
          <a:extLst>
            <a:ext uri="{FF2B5EF4-FFF2-40B4-BE49-F238E27FC236}">
              <a16:creationId xmlns:a16="http://schemas.microsoft.com/office/drawing/2014/main" xmlns="" id="{016F5406-1FF4-4948-BD86-7B28A759BEED}"/>
            </a:ext>
          </a:extLst>
        </xdr:cNvPr>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42563</xdr:rowOff>
    </xdr:from>
    <xdr:ext cx="405111" cy="259045"/>
    <xdr:sp macro="" textlink="">
      <xdr:nvSpPr>
        <xdr:cNvPr id="419" name="【港湾・漁港】&#10;有形固定資産減価償却率該当値テキスト">
          <a:extLst>
            <a:ext uri="{FF2B5EF4-FFF2-40B4-BE49-F238E27FC236}">
              <a16:creationId xmlns:a16="http://schemas.microsoft.com/office/drawing/2014/main" xmlns="" id="{7203941D-84EB-4E9C-B4AA-09E382813F1C}"/>
            </a:ext>
          </a:extLst>
        </xdr:cNvPr>
        <xdr:cNvSpPr txBox="1"/>
      </xdr:nvSpPr>
      <xdr:spPr>
        <a:xfrm>
          <a:off x="4673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420" name="楕円 419">
          <a:extLst>
            <a:ext uri="{FF2B5EF4-FFF2-40B4-BE49-F238E27FC236}">
              <a16:creationId xmlns:a16="http://schemas.microsoft.com/office/drawing/2014/main" xmlns="" id="{CEEB75C8-E8D4-4120-AE84-C420EFDE6CE5}"/>
            </a:ext>
          </a:extLst>
        </xdr:cNvPr>
        <xdr:cNvSpPr/>
      </xdr:nvSpPr>
      <xdr:spPr>
        <a:xfrm>
          <a:off x="3746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70486</xdr:rowOff>
    </xdr:to>
    <xdr:cxnSp macro="">
      <xdr:nvCxnSpPr>
        <xdr:cNvPr id="421" name="直線コネクタ 420">
          <a:extLst>
            <a:ext uri="{FF2B5EF4-FFF2-40B4-BE49-F238E27FC236}">
              <a16:creationId xmlns:a16="http://schemas.microsoft.com/office/drawing/2014/main" xmlns="" id="{B1D5A0CF-142F-4A99-87EC-7D7E25080CDF}"/>
            </a:ext>
          </a:extLst>
        </xdr:cNvPr>
        <xdr:cNvCxnSpPr/>
      </xdr:nvCxnSpPr>
      <xdr:spPr>
        <a:xfrm>
          <a:off x="3797300" y="17695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109220</xdr:rowOff>
    </xdr:from>
    <xdr:to>
      <xdr:col>15</xdr:col>
      <xdr:colOff>101600</xdr:colOff>
      <xdr:row>103</xdr:row>
      <xdr:rowOff>39370</xdr:rowOff>
    </xdr:to>
    <xdr:sp macro="" textlink="">
      <xdr:nvSpPr>
        <xdr:cNvPr id="422" name="楕円 421">
          <a:extLst>
            <a:ext uri="{FF2B5EF4-FFF2-40B4-BE49-F238E27FC236}">
              <a16:creationId xmlns:a16="http://schemas.microsoft.com/office/drawing/2014/main" xmlns="" id="{80E48E37-0862-44F0-960A-84A63609C549}"/>
            </a:ext>
          </a:extLst>
        </xdr:cNvPr>
        <xdr:cNvSpPr/>
      </xdr:nvSpPr>
      <xdr:spPr>
        <a:xfrm>
          <a:off x="2857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160020</xdr:rowOff>
    </xdr:from>
    <xdr:to>
      <xdr:col>19</xdr:col>
      <xdr:colOff>177800</xdr:colOff>
      <xdr:row>103</xdr:row>
      <xdr:rowOff>36195</xdr:rowOff>
    </xdr:to>
    <xdr:cxnSp macro="">
      <xdr:nvCxnSpPr>
        <xdr:cNvPr id="423" name="直線コネクタ 422">
          <a:extLst>
            <a:ext uri="{FF2B5EF4-FFF2-40B4-BE49-F238E27FC236}">
              <a16:creationId xmlns:a16="http://schemas.microsoft.com/office/drawing/2014/main" xmlns="" id="{24B410CD-B74D-4A8B-9B97-4AA4E5CFCC0A}"/>
            </a:ext>
          </a:extLst>
        </xdr:cNvPr>
        <xdr:cNvCxnSpPr/>
      </xdr:nvCxnSpPr>
      <xdr:spPr>
        <a:xfrm>
          <a:off x="2908300" y="1764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24" name="楕円 423">
          <a:extLst>
            <a:ext uri="{FF2B5EF4-FFF2-40B4-BE49-F238E27FC236}">
              <a16:creationId xmlns:a16="http://schemas.microsoft.com/office/drawing/2014/main" xmlns="" id="{127D535C-BFE2-4B8C-A109-6E33C89C0E76}"/>
            </a:ext>
          </a:extLst>
        </xdr:cNvPr>
        <xdr:cNvSpPr/>
      </xdr:nvSpPr>
      <xdr:spPr>
        <a:xfrm>
          <a:off x="1968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160020</xdr:rowOff>
    </xdr:from>
    <xdr:to>
      <xdr:col>15</xdr:col>
      <xdr:colOff>50800</xdr:colOff>
      <xdr:row>104</xdr:row>
      <xdr:rowOff>165736</xdr:rowOff>
    </xdr:to>
    <xdr:cxnSp macro="">
      <xdr:nvCxnSpPr>
        <xdr:cNvPr id="425" name="直線コネクタ 424">
          <a:extLst>
            <a:ext uri="{FF2B5EF4-FFF2-40B4-BE49-F238E27FC236}">
              <a16:creationId xmlns:a16="http://schemas.microsoft.com/office/drawing/2014/main" xmlns="" id="{F8B49C96-8A37-4624-BE71-580C21299E4C}"/>
            </a:ext>
          </a:extLst>
        </xdr:cNvPr>
        <xdr:cNvCxnSpPr/>
      </xdr:nvCxnSpPr>
      <xdr:spPr>
        <a:xfrm flipV="1">
          <a:off x="2019300" y="17647920"/>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130175</xdr:rowOff>
    </xdr:from>
    <xdr:to>
      <xdr:col>6</xdr:col>
      <xdr:colOff>38100</xdr:colOff>
      <xdr:row>105</xdr:row>
      <xdr:rowOff>60325</xdr:rowOff>
    </xdr:to>
    <xdr:sp macro="" textlink="">
      <xdr:nvSpPr>
        <xdr:cNvPr id="426" name="楕円 425">
          <a:extLst>
            <a:ext uri="{FF2B5EF4-FFF2-40B4-BE49-F238E27FC236}">
              <a16:creationId xmlns:a16="http://schemas.microsoft.com/office/drawing/2014/main" xmlns="" id="{D42B587D-4468-42BE-8556-6690BA24EBA8}"/>
            </a:ext>
          </a:extLst>
        </xdr:cNvPr>
        <xdr:cNvSpPr/>
      </xdr:nvSpPr>
      <xdr:spPr>
        <a:xfrm>
          <a:off x="1079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9525</xdr:rowOff>
    </xdr:to>
    <xdr:cxnSp macro="">
      <xdr:nvCxnSpPr>
        <xdr:cNvPr id="427" name="直線コネクタ 426">
          <a:extLst>
            <a:ext uri="{FF2B5EF4-FFF2-40B4-BE49-F238E27FC236}">
              <a16:creationId xmlns:a16="http://schemas.microsoft.com/office/drawing/2014/main" xmlns="" id="{D67C850C-1793-4F0F-87FD-4A462BA46DDD}"/>
            </a:ext>
          </a:extLst>
        </xdr:cNvPr>
        <xdr:cNvCxnSpPr/>
      </xdr:nvCxnSpPr>
      <xdr:spPr>
        <a:xfrm flipV="1">
          <a:off x="1130300" y="179965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428" name="n_1aveValue【港湾・漁港】&#10;有形固定資産減価償却率">
          <a:extLst>
            <a:ext uri="{FF2B5EF4-FFF2-40B4-BE49-F238E27FC236}">
              <a16:creationId xmlns:a16="http://schemas.microsoft.com/office/drawing/2014/main" xmlns="" id="{9103FB27-3548-4B18-A118-A249D816F7E8}"/>
            </a:ext>
          </a:extLst>
        </xdr:cNvPr>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29" name="n_2aveValue【港湾・漁港】&#10;有形固定資産減価償却率">
          <a:extLst>
            <a:ext uri="{FF2B5EF4-FFF2-40B4-BE49-F238E27FC236}">
              <a16:creationId xmlns:a16="http://schemas.microsoft.com/office/drawing/2014/main" xmlns="" id="{0CC818F8-0671-4734-8FBC-31B85127CEAD}"/>
            </a:ext>
          </a:extLst>
        </xdr:cNvPr>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0" name="n_3aveValue【港湾・漁港】&#10;有形固定資産減価償却率">
          <a:extLst>
            <a:ext uri="{FF2B5EF4-FFF2-40B4-BE49-F238E27FC236}">
              <a16:creationId xmlns:a16="http://schemas.microsoft.com/office/drawing/2014/main" xmlns="" id="{22D849C9-6181-4A8D-BDA2-AA7448C3839F}"/>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431" name="n_4aveValue【港湾・漁港】&#10;有形固定資産減価償却率">
          <a:extLst>
            <a:ext uri="{FF2B5EF4-FFF2-40B4-BE49-F238E27FC236}">
              <a16:creationId xmlns:a16="http://schemas.microsoft.com/office/drawing/2014/main" xmlns="" id="{9AE53718-67C7-4C52-BDA4-01DE1A30C795}"/>
            </a:ext>
          </a:extLst>
        </xdr:cNvPr>
        <xdr:cNvSpPr txBox="1"/>
      </xdr:nvSpPr>
      <xdr:spPr>
        <a:xfrm>
          <a:off x="927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432" name="n_1mainValue【港湾・漁港】&#10;有形固定資産減価償却率">
          <a:extLst>
            <a:ext uri="{FF2B5EF4-FFF2-40B4-BE49-F238E27FC236}">
              <a16:creationId xmlns:a16="http://schemas.microsoft.com/office/drawing/2014/main" xmlns="" id="{CE35BBD5-1623-4098-A47A-4C964702273C}"/>
            </a:ext>
          </a:extLst>
        </xdr:cNvPr>
        <xdr:cNvSpPr txBox="1"/>
      </xdr:nvSpPr>
      <xdr:spPr>
        <a:xfrm>
          <a:off x="3582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55897</xdr:rowOff>
    </xdr:from>
    <xdr:ext cx="405111" cy="259045"/>
    <xdr:sp macro="" textlink="">
      <xdr:nvSpPr>
        <xdr:cNvPr id="433" name="n_2mainValue【港湾・漁港】&#10;有形固定資産減価償却率">
          <a:extLst>
            <a:ext uri="{FF2B5EF4-FFF2-40B4-BE49-F238E27FC236}">
              <a16:creationId xmlns:a16="http://schemas.microsoft.com/office/drawing/2014/main" xmlns="" id="{4FB2C5E6-5E1E-45C9-A7AC-B60E21FB31E2}"/>
            </a:ext>
          </a:extLst>
        </xdr:cNvPr>
        <xdr:cNvSpPr txBox="1"/>
      </xdr:nvSpPr>
      <xdr:spPr>
        <a:xfrm>
          <a:off x="2705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34" name="n_3mainValue【港湾・漁港】&#10;有形固定資産減価償却率">
          <a:extLst>
            <a:ext uri="{FF2B5EF4-FFF2-40B4-BE49-F238E27FC236}">
              <a16:creationId xmlns:a16="http://schemas.microsoft.com/office/drawing/2014/main" xmlns="" id="{434A78F1-FD5B-4981-8173-70E7BB7D6B6A}"/>
            </a:ext>
          </a:extLst>
        </xdr:cNvPr>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76852</xdr:rowOff>
    </xdr:from>
    <xdr:ext cx="405111" cy="259045"/>
    <xdr:sp macro="" textlink="">
      <xdr:nvSpPr>
        <xdr:cNvPr id="435" name="n_4mainValue【港湾・漁港】&#10;有形固定資産減価償却率">
          <a:extLst>
            <a:ext uri="{FF2B5EF4-FFF2-40B4-BE49-F238E27FC236}">
              <a16:creationId xmlns:a16="http://schemas.microsoft.com/office/drawing/2014/main" xmlns="" id="{83E48E6B-33A9-46A7-9F6C-671800666D74}"/>
            </a:ext>
          </a:extLst>
        </xdr:cNvPr>
        <xdr:cNvSpPr txBox="1"/>
      </xdr:nvSpPr>
      <xdr:spPr>
        <a:xfrm>
          <a:off x="927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7B5AE90F-EB96-46CA-837D-AC80B82468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61556CA0-E713-4659-9237-64FABAFC1B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69211CD7-1AF3-4978-9D83-F5819CF475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D8CCE02B-CD3E-4D91-B7A5-E168558796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977CFC53-FE09-400E-97B1-2957623C43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9CC87E21-C7C1-41D7-A159-C06900112D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4B89CBA6-BBBA-49A6-8983-A32F3A094E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27A36C3A-0EDA-43D5-AE54-3206BBDFB2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CF26FEC0-8358-46F5-96D1-B9B79852A7C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0D2B2D8C-B40D-4417-A83F-17FD90A935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xmlns="" id="{52AAAAEC-1A00-4F3D-8930-2DCE9C7AC35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xmlns="" id="{791FDA96-53E3-4342-9C73-9FE778837AB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xmlns="" id="{C5B663BD-5061-4334-8CDC-63CDD728F3D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a:extLst>
            <a:ext uri="{FF2B5EF4-FFF2-40B4-BE49-F238E27FC236}">
              <a16:creationId xmlns:a16="http://schemas.microsoft.com/office/drawing/2014/main" xmlns="" id="{A2BFB30E-FD40-42F6-B498-957B2F0CAF4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xmlns="" id="{8327D8D7-6019-4F62-8BC9-B3BB8EDCD31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a:extLst>
            <a:ext uri="{FF2B5EF4-FFF2-40B4-BE49-F238E27FC236}">
              <a16:creationId xmlns:a16="http://schemas.microsoft.com/office/drawing/2014/main" xmlns="" id="{62F12BFA-249D-4E07-850B-0BD56D1219A4}"/>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xmlns="" id="{CC5990CF-4446-4F01-836B-20A31748EA2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a:extLst>
            <a:ext uri="{FF2B5EF4-FFF2-40B4-BE49-F238E27FC236}">
              <a16:creationId xmlns:a16="http://schemas.microsoft.com/office/drawing/2014/main" xmlns="" id="{7D8F8FA4-C26E-45C9-A049-069BC9B820CB}"/>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xmlns="" id="{49B3DA55-B8E8-46EF-8E75-453A95E314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xmlns="" id="{895F8BB7-21B7-421D-A2A7-08E1F66DD9C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xmlns="" id="{917FE01C-CB57-4B2A-BFDA-97E711C7B68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57" name="直線コネクタ 456">
          <a:extLst>
            <a:ext uri="{FF2B5EF4-FFF2-40B4-BE49-F238E27FC236}">
              <a16:creationId xmlns:a16="http://schemas.microsoft.com/office/drawing/2014/main" xmlns="" id="{E1ABB03C-C847-4B98-BBDB-219B728FAAB6}"/>
            </a:ext>
          </a:extLst>
        </xdr:cNvPr>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xmlns="" id="{5467F8E2-5D78-44F1-9D8C-6A035C750A00}"/>
            </a:ext>
          </a:extLst>
        </xdr:cNvPr>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59" name="直線コネクタ 458">
          <a:extLst>
            <a:ext uri="{FF2B5EF4-FFF2-40B4-BE49-F238E27FC236}">
              <a16:creationId xmlns:a16="http://schemas.microsoft.com/office/drawing/2014/main" xmlns="" id="{AA80C808-6665-48C5-8C2A-6EEF82F9A7DE}"/>
            </a:ext>
          </a:extLst>
        </xdr:cNvPr>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xmlns="" id="{7C7DE025-1865-493C-8EB7-3F33DD23098F}"/>
            </a:ext>
          </a:extLst>
        </xdr:cNvPr>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61" name="直線コネクタ 460">
          <a:extLst>
            <a:ext uri="{FF2B5EF4-FFF2-40B4-BE49-F238E27FC236}">
              <a16:creationId xmlns:a16="http://schemas.microsoft.com/office/drawing/2014/main" xmlns="" id="{D2A4AB0F-A461-4424-B61B-0B9F02D457FA}"/>
            </a:ext>
          </a:extLst>
        </xdr:cNvPr>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142102</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xmlns="" id="{529FA1A9-E84B-45DC-8F12-CB6A0DE4CADA}"/>
            </a:ext>
          </a:extLst>
        </xdr:cNvPr>
        <xdr:cNvSpPr txBox="1"/>
      </xdr:nvSpPr>
      <xdr:spPr>
        <a:xfrm>
          <a:off x="10515600" y="1831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63" name="フローチャート: 判断 462">
          <a:extLst>
            <a:ext uri="{FF2B5EF4-FFF2-40B4-BE49-F238E27FC236}">
              <a16:creationId xmlns:a16="http://schemas.microsoft.com/office/drawing/2014/main" xmlns="" id="{4DAE3A01-FF57-4AC7-B0C6-21DC735F0187}"/>
            </a:ext>
          </a:extLst>
        </xdr:cNvPr>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64" name="フローチャート: 判断 463">
          <a:extLst>
            <a:ext uri="{FF2B5EF4-FFF2-40B4-BE49-F238E27FC236}">
              <a16:creationId xmlns:a16="http://schemas.microsoft.com/office/drawing/2014/main" xmlns="" id="{14234A5A-D52D-4915-951D-CDDCB5CBE52C}"/>
            </a:ext>
          </a:extLst>
        </xdr:cNvPr>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65" name="フローチャート: 判断 464">
          <a:extLst>
            <a:ext uri="{FF2B5EF4-FFF2-40B4-BE49-F238E27FC236}">
              <a16:creationId xmlns:a16="http://schemas.microsoft.com/office/drawing/2014/main" xmlns="" id="{639E9605-F11F-48F0-9B6A-D526DF5BC17B}"/>
            </a:ext>
          </a:extLst>
        </xdr:cNvPr>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66" name="フローチャート: 判断 465">
          <a:extLst>
            <a:ext uri="{FF2B5EF4-FFF2-40B4-BE49-F238E27FC236}">
              <a16:creationId xmlns:a16="http://schemas.microsoft.com/office/drawing/2014/main" xmlns="" id="{A20AC89A-3F67-43BA-962A-FD9FE78B1298}"/>
            </a:ext>
          </a:extLst>
        </xdr:cNvPr>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67" name="フローチャート: 判断 466">
          <a:extLst>
            <a:ext uri="{FF2B5EF4-FFF2-40B4-BE49-F238E27FC236}">
              <a16:creationId xmlns:a16="http://schemas.microsoft.com/office/drawing/2014/main" xmlns="" id="{7E070155-8E5E-429B-A222-A9AD0FB42343}"/>
            </a:ext>
          </a:extLst>
        </xdr:cNvPr>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7FC42B3A-FC95-4B88-8DE1-A9F33B9905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A26514D1-077C-4EED-8AE3-E4C4F585B9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7021D8D7-638E-4871-9C29-7EC21B38F9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26056DA-EF3B-495B-A74F-7E8A4D679E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D632800D-C9DC-407B-8458-456F513F84A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166041</xdr:rowOff>
    </xdr:from>
    <xdr:to>
      <xdr:col>55</xdr:col>
      <xdr:colOff>50800</xdr:colOff>
      <xdr:row>106</xdr:row>
      <xdr:rowOff>96191</xdr:rowOff>
    </xdr:to>
    <xdr:sp macro="" textlink="">
      <xdr:nvSpPr>
        <xdr:cNvPr id="473" name="楕円 472">
          <a:extLst>
            <a:ext uri="{FF2B5EF4-FFF2-40B4-BE49-F238E27FC236}">
              <a16:creationId xmlns:a16="http://schemas.microsoft.com/office/drawing/2014/main" xmlns="" id="{396BD464-DF45-43E5-B164-579D01C2EC89}"/>
            </a:ext>
          </a:extLst>
        </xdr:cNvPr>
        <xdr:cNvSpPr/>
      </xdr:nvSpPr>
      <xdr:spPr>
        <a:xfrm>
          <a:off x="10426700" y="181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17468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xmlns="" id="{73A21920-107A-4C82-B312-84E17015E0CE}"/>
            </a:ext>
          </a:extLst>
        </xdr:cNvPr>
        <xdr:cNvSpPr txBox="1"/>
      </xdr:nvSpPr>
      <xdr:spPr>
        <a:xfrm>
          <a:off x="10515600" y="180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170114</xdr:rowOff>
    </xdr:from>
    <xdr:to>
      <xdr:col>50</xdr:col>
      <xdr:colOff>165100</xdr:colOff>
      <xdr:row>106</xdr:row>
      <xdr:rowOff>100264</xdr:rowOff>
    </xdr:to>
    <xdr:sp macro="" textlink="">
      <xdr:nvSpPr>
        <xdr:cNvPr id="475" name="楕円 474">
          <a:extLst>
            <a:ext uri="{FF2B5EF4-FFF2-40B4-BE49-F238E27FC236}">
              <a16:creationId xmlns:a16="http://schemas.microsoft.com/office/drawing/2014/main" xmlns="" id="{C4FA544E-FCF4-4F0C-A086-92F9FCDF18C2}"/>
            </a:ext>
          </a:extLst>
        </xdr:cNvPr>
        <xdr:cNvSpPr/>
      </xdr:nvSpPr>
      <xdr:spPr>
        <a:xfrm>
          <a:off x="95885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45391</xdr:rowOff>
    </xdr:from>
    <xdr:to>
      <xdr:col>55</xdr:col>
      <xdr:colOff>0</xdr:colOff>
      <xdr:row>106</xdr:row>
      <xdr:rowOff>49464</xdr:rowOff>
    </xdr:to>
    <xdr:cxnSp macro="">
      <xdr:nvCxnSpPr>
        <xdr:cNvPr id="476" name="直線コネクタ 475">
          <a:extLst>
            <a:ext uri="{FF2B5EF4-FFF2-40B4-BE49-F238E27FC236}">
              <a16:creationId xmlns:a16="http://schemas.microsoft.com/office/drawing/2014/main" xmlns="" id="{8DC1CAA6-E4A0-4CDE-8AB5-E9DB0CD08482}"/>
            </a:ext>
          </a:extLst>
        </xdr:cNvPr>
        <xdr:cNvCxnSpPr/>
      </xdr:nvCxnSpPr>
      <xdr:spPr>
        <a:xfrm flipV="1">
          <a:off x="9639300" y="18219091"/>
          <a:ext cx="8382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167842</xdr:rowOff>
    </xdr:from>
    <xdr:to>
      <xdr:col>46</xdr:col>
      <xdr:colOff>38100</xdr:colOff>
      <xdr:row>106</xdr:row>
      <xdr:rowOff>97992</xdr:rowOff>
    </xdr:to>
    <xdr:sp macro="" textlink="">
      <xdr:nvSpPr>
        <xdr:cNvPr id="477" name="楕円 476">
          <a:extLst>
            <a:ext uri="{FF2B5EF4-FFF2-40B4-BE49-F238E27FC236}">
              <a16:creationId xmlns:a16="http://schemas.microsoft.com/office/drawing/2014/main" xmlns="" id="{66368516-DD66-4EF9-ACF6-BDD174FEEC16}"/>
            </a:ext>
          </a:extLst>
        </xdr:cNvPr>
        <xdr:cNvSpPr/>
      </xdr:nvSpPr>
      <xdr:spPr>
        <a:xfrm>
          <a:off x="8699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47192</xdr:rowOff>
    </xdr:from>
    <xdr:to>
      <xdr:col>50</xdr:col>
      <xdr:colOff>114300</xdr:colOff>
      <xdr:row>106</xdr:row>
      <xdr:rowOff>49464</xdr:rowOff>
    </xdr:to>
    <xdr:cxnSp macro="">
      <xdr:nvCxnSpPr>
        <xdr:cNvPr id="478" name="直線コネクタ 477">
          <a:extLst>
            <a:ext uri="{FF2B5EF4-FFF2-40B4-BE49-F238E27FC236}">
              <a16:creationId xmlns:a16="http://schemas.microsoft.com/office/drawing/2014/main" xmlns="" id="{3BE04E9F-E9F9-4407-BC8E-F488916387AA}"/>
            </a:ext>
          </a:extLst>
        </xdr:cNvPr>
        <xdr:cNvCxnSpPr/>
      </xdr:nvCxnSpPr>
      <xdr:spPr>
        <a:xfrm>
          <a:off x="8750300" y="18220892"/>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102642</xdr:rowOff>
    </xdr:from>
    <xdr:to>
      <xdr:col>41</xdr:col>
      <xdr:colOff>101600</xdr:colOff>
      <xdr:row>105</xdr:row>
      <xdr:rowOff>32792</xdr:rowOff>
    </xdr:to>
    <xdr:sp macro="" textlink="">
      <xdr:nvSpPr>
        <xdr:cNvPr id="479" name="楕円 478">
          <a:extLst>
            <a:ext uri="{FF2B5EF4-FFF2-40B4-BE49-F238E27FC236}">
              <a16:creationId xmlns:a16="http://schemas.microsoft.com/office/drawing/2014/main" xmlns="" id="{DBFB66F6-DA28-4E26-896D-E1F1C2B65D42}"/>
            </a:ext>
          </a:extLst>
        </xdr:cNvPr>
        <xdr:cNvSpPr/>
      </xdr:nvSpPr>
      <xdr:spPr>
        <a:xfrm>
          <a:off x="7810500" y="17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153442</xdr:rowOff>
    </xdr:from>
    <xdr:to>
      <xdr:col>45</xdr:col>
      <xdr:colOff>177800</xdr:colOff>
      <xdr:row>106</xdr:row>
      <xdr:rowOff>47192</xdr:rowOff>
    </xdr:to>
    <xdr:cxnSp macro="">
      <xdr:nvCxnSpPr>
        <xdr:cNvPr id="480" name="直線コネクタ 479">
          <a:extLst>
            <a:ext uri="{FF2B5EF4-FFF2-40B4-BE49-F238E27FC236}">
              <a16:creationId xmlns:a16="http://schemas.microsoft.com/office/drawing/2014/main" xmlns="" id="{58848A3B-94CD-4EB7-A416-0C64D9ECA7E8}"/>
            </a:ext>
          </a:extLst>
        </xdr:cNvPr>
        <xdr:cNvCxnSpPr/>
      </xdr:nvCxnSpPr>
      <xdr:spPr>
        <a:xfrm>
          <a:off x="7861300" y="17984242"/>
          <a:ext cx="889000" cy="2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125456</xdr:rowOff>
    </xdr:from>
    <xdr:to>
      <xdr:col>36</xdr:col>
      <xdr:colOff>165100</xdr:colOff>
      <xdr:row>105</xdr:row>
      <xdr:rowOff>55606</xdr:rowOff>
    </xdr:to>
    <xdr:sp macro="" textlink="">
      <xdr:nvSpPr>
        <xdr:cNvPr id="481" name="楕円 480">
          <a:extLst>
            <a:ext uri="{FF2B5EF4-FFF2-40B4-BE49-F238E27FC236}">
              <a16:creationId xmlns:a16="http://schemas.microsoft.com/office/drawing/2014/main" xmlns="" id="{4C90EBB5-403A-4E7D-8304-3F5BCEFB59DE}"/>
            </a:ext>
          </a:extLst>
        </xdr:cNvPr>
        <xdr:cNvSpPr/>
      </xdr:nvSpPr>
      <xdr:spPr>
        <a:xfrm>
          <a:off x="6921500" y="17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153442</xdr:rowOff>
    </xdr:from>
    <xdr:to>
      <xdr:col>41</xdr:col>
      <xdr:colOff>50800</xdr:colOff>
      <xdr:row>105</xdr:row>
      <xdr:rowOff>4806</xdr:rowOff>
    </xdr:to>
    <xdr:cxnSp macro="">
      <xdr:nvCxnSpPr>
        <xdr:cNvPr id="482" name="直線コネクタ 481">
          <a:extLst>
            <a:ext uri="{FF2B5EF4-FFF2-40B4-BE49-F238E27FC236}">
              <a16:creationId xmlns:a16="http://schemas.microsoft.com/office/drawing/2014/main" xmlns="" id="{D6C5ED31-EC42-4E93-B147-9AF64CEDBFC1}"/>
            </a:ext>
          </a:extLst>
        </xdr:cNvPr>
        <xdr:cNvCxnSpPr/>
      </xdr:nvCxnSpPr>
      <xdr:spPr>
        <a:xfrm flipV="1">
          <a:off x="6972300" y="1798424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xmlns="" id="{9CF26389-0ABA-41B9-A353-8BF1F774A1B2}"/>
            </a:ext>
          </a:extLst>
        </xdr:cNvPr>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xmlns="" id="{AB0CF05A-C6DE-4C05-BD85-75424638A9B7}"/>
            </a:ext>
          </a:extLst>
        </xdr:cNvPr>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56545</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xmlns="" id="{0B1C67BB-8AAC-461E-A9AA-630C739EAFB2}"/>
            </a:ext>
          </a:extLst>
        </xdr:cNvPr>
        <xdr:cNvSpPr txBox="1"/>
      </xdr:nvSpPr>
      <xdr:spPr>
        <a:xfrm>
          <a:off x="7561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131960</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xmlns="" id="{6650E2D1-C915-4C77-8269-224079B28C75}"/>
            </a:ext>
          </a:extLst>
        </xdr:cNvPr>
        <xdr:cNvSpPr txBox="1"/>
      </xdr:nvSpPr>
      <xdr:spPr>
        <a:xfrm>
          <a:off x="6705111" y="184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116791</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xmlns="" id="{AF4AF897-D3D6-4F2B-A91F-1816D2DA46C9}"/>
            </a:ext>
          </a:extLst>
        </xdr:cNvPr>
        <xdr:cNvSpPr txBox="1"/>
      </xdr:nvSpPr>
      <xdr:spPr>
        <a:xfrm>
          <a:off x="9327095" y="17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114519</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xmlns="" id="{208869DC-5E10-46AE-B24B-B4B81309336D}"/>
            </a:ext>
          </a:extLst>
        </xdr:cNvPr>
        <xdr:cNvSpPr txBox="1"/>
      </xdr:nvSpPr>
      <xdr:spPr>
        <a:xfrm>
          <a:off x="84507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49319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xmlns="" id="{BF8E9077-43E0-4FF1-B40E-2DFA6513EF99}"/>
            </a:ext>
          </a:extLst>
        </xdr:cNvPr>
        <xdr:cNvSpPr txBox="1"/>
      </xdr:nvSpPr>
      <xdr:spPr>
        <a:xfrm>
          <a:off x="7561795" y="177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72133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xmlns="" id="{52F3EA4B-1156-4347-9044-84C2AA5D70FD}"/>
            </a:ext>
          </a:extLst>
        </xdr:cNvPr>
        <xdr:cNvSpPr txBox="1"/>
      </xdr:nvSpPr>
      <xdr:spPr>
        <a:xfrm>
          <a:off x="6672795" y="1773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xmlns="" id="{E4AE307B-0FF6-438B-9B6D-DDAC4A3AB5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xmlns="" id="{4F84311A-7293-41F8-8C80-4E8895CC63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xmlns="" id="{0CC55ACF-DF60-4848-AFBE-7FA9CD8C8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xmlns="" id="{92608EE6-17B9-4A44-916B-64CCCFF837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xmlns="" id="{7E01DC03-7936-44C9-A5BF-389D99F3D3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xmlns="" id="{6E101C61-E8D8-4BE2-AEED-86ABB37744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xmlns="" id="{910EF6A4-D154-4C5B-999B-46850FE30D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xmlns="" id="{289B93F7-5674-4F45-B307-422CAD79C7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xmlns="" id="{8904480A-D3E0-494A-B81F-20BD9DE65A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xmlns="" id="{9CA0CB78-C695-4863-B373-1061A4ADA0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xmlns="" id="{7CAA9721-D230-4C5B-AF8F-804258A6A9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xmlns="" id="{55870B80-5FCD-461B-ADB0-1306CD9DA48F}"/>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3" name="テキスト ボックス 502">
          <a:extLst>
            <a:ext uri="{FF2B5EF4-FFF2-40B4-BE49-F238E27FC236}">
              <a16:creationId xmlns:a16="http://schemas.microsoft.com/office/drawing/2014/main" xmlns="" id="{88E7D0F8-AF1C-484F-8B6B-41CE05C9F86E}"/>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xmlns="" id="{61E0D849-68D1-486C-8A84-308854D09A2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xmlns="" id="{762CD860-7DDF-44C4-81FB-022355FC073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xmlns="" id="{90F8B83B-4E52-42B7-8A49-3B3FF85AF20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xmlns="" id="{8B55196A-C168-47D8-B6BD-7BF5CC663E4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xmlns="" id="{395D10CF-559F-4EC2-B571-641FE820942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xmlns="" id="{BD672BA0-59A9-4C26-9B2E-994EAD6EB08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xmlns="" id="{C6836197-1E5A-4FF0-9921-DF28804ABE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a:extLst>
            <a:ext uri="{FF2B5EF4-FFF2-40B4-BE49-F238E27FC236}">
              <a16:creationId xmlns:a16="http://schemas.microsoft.com/office/drawing/2014/main" xmlns="" id="{EAE8FC4F-F1DC-4DB8-801E-A5DF220010B6}"/>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xmlns="" id="{C44B16F6-4ABF-4EA8-911B-3F2477F8CE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513" name="直線コネクタ 512">
          <a:extLst>
            <a:ext uri="{FF2B5EF4-FFF2-40B4-BE49-F238E27FC236}">
              <a16:creationId xmlns:a16="http://schemas.microsoft.com/office/drawing/2014/main" xmlns="" id="{DDDCD015-6AA4-409F-B14A-533B44BEE12D}"/>
            </a:ext>
          </a:extLst>
        </xdr:cNvPr>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xmlns="" id="{C6738CA0-4EAE-44C9-8860-B79CE49ADCDA}"/>
            </a:ext>
          </a:extLst>
        </xdr:cNvPr>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515" name="直線コネクタ 514">
          <a:extLst>
            <a:ext uri="{FF2B5EF4-FFF2-40B4-BE49-F238E27FC236}">
              <a16:creationId xmlns:a16="http://schemas.microsoft.com/office/drawing/2014/main" xmlns="" id="{F8EAF7D5-898B-45DB-A6F9-7AE92A42B6CF}"/>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xmlns="" id="{A56B3458-913C-4FC3-9418-17724A3DDFAA}"/>
            </a:ext>
          </a:extLst>
        </xdr:cNvPr>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517" name="直線コネクタ 516">
          <a:extLst>
            <a:ext uri="{FF2B5EF4-FFF2-40B4-BE49-F238E27FC236}">
              <a16:creationId xmlns:a16="http://schemas.microsoft.com/office/drawing/2014/main" xmlns="" id="{A7CB0520-DBB2-47C5-A708-F381CEA4B181}"/>
            </a:ext>
          </a:extLst>
        </xdr:cNvPr>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xmlns="" id="{CB796557-3B29-4E81-B937-577F597B2C77}"/>
            </a:ext>
          </a:extLst>
        </xdr:cNvPr>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519" name="フローチャート: 判断 518">
          <a:extLst>
            <a:ext uri="{FF2B5EF4-FFF2-40B4-BE49-F238E27FC236}">
              <a16:creationId xmlns:a16="http://schemas.microsoft.com/office/drawing/2014/main" xmlns="" id="{498F6790-D5B4-46BD-B7C5-2E4969A912E7}"/>
            </a:ext>
          </a:extLst>
        </xdr:cNvPr>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520" name="フローチャート: 判断 519">
          <a:extLst>
            <a:ext uri="{FF2B5EF4-FFF2-40B4-BE49-F238E27FC236}">
              <a16:creationId xmlns:a16="http://schemas.microsoft.com/office/drawing/2014/main" xmlns="" id="{15244C39-5344-4AAC-BF91-3E62151AE5AB}"/>
            </a:ext>
          </a:extLst>
        </xdr:cNvPr>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21" name="フローチャート: 判断 520">
          <a:extLst>
            <a:ext uri="{FF2B5EF4-FFF2-40B4-BE49-F238E27FC236}">
              <a16:creationId xmlns:a16="http://schemas.microsoft.com/office/drawing/2014/main" xmlns="" id="{39287DC7-1DEC-4D2E-8AE8-2314C0ADD3D6}"/>
            </a:ext>
          </a:extLst>
        </xdr:cNvPr>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522" name="フローチャート: 判断 521">
          <a:extLst>
            <a:ext uri="{FF2B5EF4-FFF2-40B4-BE49-F238E27FC236}">
              <a16:creationId xmlns:a16="http://schemas.microsoft.com/office/drawing/2014/main" xmlns="" id="{56855BB6-A0C2-4C6C-8C68-808A513A9B0A}"/>
            </a:ext>
          </a:extLst>
        </xdr:cNvPr>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523" name="フローチャート: 判断 522">
          <a:extLst>
            <a:ext uri="{FF2B5EF4-FFF2-40B4-BE49-F238E27FC236}">
              <a16:creationId xmlns:a16="http://schemas.microsoft.com/office/drawing/2014/main" xmlns="" id="{B008ECEC-1F40-4147-B1D5-0481595FA658}"/>
            </a:ext>
          </a:extLst>
        </xdr:cNvPr>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517FF164-E305-478D-804F-C702487A08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396FE0ED-22E6-4EB2-BFC7-0E8DED52C6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C5360061-3718-45D4-B370-A4BE2164E9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1DF48CE-2E08-4A33-925A-AC1BA10968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FE714A51-FEEC-4E3F-8FD9-88B137FB74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148844</xdr:rowOff>
    </xdr:from>
    <xdr:to>
      <xdr:col>85</xdr:col>
      <xdr:colOff>177800</xdr:colOff>
      <xdr:row>40</xdr:row>
      <xdr:rowOff>78994</xdr:rowOff>
    </xdr:to>
    <xdr:sp macro="" textlink="">
      <xdr:nvSpPr>
        <xdr:cNvPr id="529" name="楕円 528">
          <a:extLst>
            <a:ext uri="{FF2B5EF4-FFF2-40B4-BE49-F238E27FC236}">
              <a16:creationId xmlns:a16="http://schemas.microsoft.com/office/drawing/2014/main" xmlns="" id="{B2A2BFF7-C036-40B5-833F-83E8D8560D00}"/>
            </a:ext>
          </a:extLst>
        </xdr:cNvPr>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63771</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xmlns="" id="{01635EB1-B2C0-4F20-9732-719AB7F980ED}"/>
            </a:ext>
          </a:extLst>
        </xdr:cNvPr>
        <xdr:cNvSpPr txBox="1"/>
      </xdr:nvSpPr>
      <xdr:spPr>
        <a:xfrm>
          <a:off x="16357600" y="675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1" name="楕円 530">
          <a:extLst>
            <a:ext uri="{FF2B5EF4-FFF2-40B4-BE49-F238E27FC236}">
              <a16:creationId xmlns:a16="http://schemas.microsoft.com/office/drawing/2014/main" xmlns="" id="{1296DFBF-3151-4704-8261-586F937C192A}"/>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28194</xdr:rowOff>
    </xdr:to>
    <xdr:cxnSp macro="">
      <xdr:nvCxnSpPr>
        <xdr:cNvPr id="532" name="直線コネクタ 531">
          <a:extLst>
            <a:ext uri="{FF2B5EF4-FFF2-40B4-BE49-F238E27FC236}">
              <a16:creationId xmlns:a16="http://schemas.microsoft.com/office/drawing/2014/main" xmlns="" id="{AB9AC9C9-1824-45FE-9BC6-0FB7B83C6818}"/>
            </a:ext>
          </a:extLst>
        </xdr:cNvPr>
        <xdr:cNvCxnSpPr/>
      </xdr:nvCxnSpPr>
      <xdr:spPr>
        <a:xfrm>
          <a:off x="15481300" y="68427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61976</xdr:rowOff>
    </xdr:from>
    <xdr:to>
      <xdr:col>76</xdr:col>
      <xdr:colOff>165100</xdr:colOff>
      <xdr:row>39</xdr:row>
      <xdr:rowOff>163576</xdr:rowOff>
    </xdr:to>
    <xdr:sp macro="" textlink="">
      <xdr:nvSpPr>
        <xdr:cNvPr id="533" name="楕円 532">
          <a:extLst>
            <a:ext uri="{FF2B5EF4-FFF2-40B4-BE49-F238E27FC236}">
              <a16:creationId xmlns:a16="http://schemas.microsoft.com/office/drawing/2014/main" xmlns="" id="{ECA9A59B-CFF0-449A-B1E1-0A56E290B931}"/>
            </a:ext>
          </a:extLst>
        </xdr:cNvPr>
        <xdr:cNvSpPr/>
      </xdr:nvSpPr>
      <xdr:spPr>
        <a:xfrm>
          <a:off x="14541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112776</xdr:rowOff>
    </xdr:from>
    <xdr:to>
      <xdr:col>81</xdr:col>
      <xdr:colOff>50800</xdr:colOff>
      <xdr:row>39</xdr:row>
      <xdr:rowOff>156210</xdr:rowOff>
    </xdr:to>
    <xdr:cxnSp macro="">
      <xdr:nvCxnSpPr>
        <xdr:cNvPr id="534" name="直線コネクタ 533">
          <a:extLst>
            <a:ext uri="{FF2B5EF4-FFF2-40B4-BE49-F238E27FC236}">
              <a16:creationId xmlns:a16="http://schemas.microsoft.com/office/drawing/2014/main" xmlns="" id="{1FE51E7D-9211-4085-AF50-B027002F5D22}"/>
            </a:ext>
          </a:extLst>
        </xdr:cNvPr>
        <xdr:cNvCxnSpPr/>
      </xdr:nvCxnSpPr>
      <xdr:spPr>
        <a:xfrm>
          <a:off x="14592300" y="679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57404</xdr:rowOff>
    </xdr:from>
    <xdr:to>
      <xdr:col>72</xdr:col>
      <xdr:colOff>38100</xdr:colOff>
      <xdr:row>39</xdr:row>
      <xdr:rowOff>159004</xdr:rowOff>
    </xdr:to>
    <xdr:sp macro="" textlink="">
      <xdr:nvSpPr>
        <xdr:cNvPr id="535" name="楕円 534">
          <a:extLst>
            <a:ext uri="{FF2B5EF4-FFF2-40B4-BE49-F238E27FC236}">
              <a16:creationId xmlns:a16="http://schemas.microsoft.com/office/drawing/2014/main" xmlns="" id="{488643FE-8822-465F-ABA3-6D45A56A97AD}"/>
            </a:ext>
          </a:extLst>
        </xdr:cNvPr>
        <xdr:cNvSpPr/>
      </xdr:nvSpPr>
      <xdr:spPr>
        <a:xfrm>
          <a:off x="1365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108204</xdr:rowOff>
    </xdr:from>
    <xdr:to>
      <xdr:col>76</xdr:col>
      <xdr:colOff>114300</xdr:colOff>
      <xdr:row>39</xdr:row>
      <xdr:rowOff>112776</xdr:rowOff>
    </xdr:to>
    <xdr:cxnSp macro="">
      <xdr:nvCxnSpPr>
        <xdr:cNvPr id="536" name="直線コネクタ 535">
          <a:extLst>
            <a:ext uri="{FF2B5EF4-FFF2-40B4-BE49-F238E27FC236}">
              <a16:creationId xmlns:a16="http://schemas.microsoft.com/office/drawing/2014/main" xmlns="" id="{75E15A43-5D44-4716-AA59-A65992C2F780}"/>
            </a:ext>
          </a:extLst>
        </xdr:cNvPr>
        <xdr:cNvCxnSpPr/>
      </xdr:nvCxnSpPr>
      <xdr:spPr>
        <a:xfrm>
          <a:off x="13703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144272</xdr:rowOff>
    </xdr:from>
    <xdr:to>
      <xdr:col>67</xdr:col>
      <xdr:colOff>101600</xdr:colOff>
      <xdr:row>38</xdr:row>
      <xdr:rowOff>74422</xdr:rowOff>
    </xdr:to>
    <xdr:sp macro="" textlink="">
      <xdr:nvSpPr>
        <xdr:cNvPr id="537" name="楕円 536">
          <a:extLst>
            <a:ext uri="{FF2B5EF4-FFF2-40B4-BE49-F238E27FC236}">
              <a16:creationId xmlns:a16="http://schemas.microsoft.com/office/drawing/2014/main" xmlns="" id="{8B9BE86C-6D5A-4D9A-9705-76EBC2FD4AD6}"/>
            </a:ext>
          </a:extLst>
        </xdr:cNvPr>
        <xdr:cNvSpPr/>
      </xdr:nvSpPr>
      <xdr:spPr>
        <a:xfrm>
          <a:off x="12763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23622</xdr:rowOff>
    </xdr:from>
    <xdr:to>
      <xdr:col>71</xdr:col>
      <xdr:colOff>177800</xdr:colOff>
      <xdr:row>39</xdr:row>
      <xdr:rowOff>108204</xdr:rowOff>
    </xdr:to>
    <xdr:cxnSp macro="">
      <xdr:nvCxnSpPr>
        <xdr:cNvPr id="538" name="直線コネクタ 537">
          <a:extLst>
            <a:ext uri="{FF2B5EF4-FFF2-40B4-BE49-F238E27FC236}">
              <a16:creationId xmlns:a16="http://schemas.microsoft.com/office/drawing/2014/main" xmlns="" id="{78273AAE-F620-4A37-9C50-111AF85489AD}"/>
            </a:ext>
          </a:extLst>
        </xdr:cNvPr>
        <xdr:cNvCxnSpPr/>
      </xdr:nvCxnSpPr>
      <xdr:spPr>
        <a:xfrm>
          <a:off x="12814300" y="653872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xmlns="" id="{3923F9AE-5791-440C-ADDB-C85C279733FF}"/>
            </a:ext>
          </a:extLst>
        </xdr:cNvPr>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xmlns="" id="{C76470A0-B69D-4E5A-AACA-3DC37AA9E57C}"/>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xmlns="" id="{FEA14A48-EAFC-4CD5-9565-122AE75F38CC}"/>
            </a:ext>
          </a:extLst>
        </xdr:cNvPr>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xmlns="" id="{9D675B3A-364D-4A60-A288-4B2025D5A1B3}"/>
            </a:ext>
          </a:extLst>
        </xdr:cNvPr>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xmlns="" id="{551EEF39-F782-471F-80A1-61308360D168}"/>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154703</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xmlns="" id="{1999CBC2-58E3-4ED9-B427-5BF3DE322C75}"/>
            </a:ext>
          </a:extLst>
        </xdr:cNvPr>
        <xdr:cNvSpPr txBox="1"/>
      </xdr:nvSpPr>
      <xdr:spPr>
        <a:xfrm>
          <a:off x="14389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150131</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xmlns="" id="{86E4499C-C89C-4BDA-8240-E2566B36D8B3}"/>
            </a:ext>
          </a:extLst>
        </xdr:cNvPr>
        <xdr:cNvSpPr txBox="1"/>
      </xdr:nvSpPr>
      <xdr:spPr>
        <a:xfrm>
          <a:off x="13500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65549</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xmlns="" id="{0D85B1A0-A2F7-4D6C-8F28-7FC2873EAE58}"/>
            </a:ext>
          </a:extLst>
        </xdr:cNvPr>
        <xdr:cNvSpPr txBox="1"/>
      </xdr:nvSpPr>
      <xdr:spPr>
        <a:xfrm>
          <a:off x="12611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6843A4B4-CD76-4617-9DDD-E23793778E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3FA6104B-D3E1-4CAA-BB2F-5732987D0A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2F9191E9-DC22-477A-990B-D3C1E45465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66C8483A-59B5-4263-9D77-348D37FA00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95FB44F2-40DC-48C3-8D7E-B5283E33A5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ECF73469-0A43-418D-A4CA-B7900FEDD1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4D686D35-16E0-4F61-961C-F36701EC10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49AD0B3D-EE36-4614-8848-8F1A564DA3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B7F29C26-7734-42D9-B3A9-2AFA1DEAC5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22E53007-0DD0-4E18-9034-A6B4A75B43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xmlns="" id="{F9C60A60-022B-42E6-B7C0-17F9DFF31A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xmlns="" id="{DE61D701-F9BF-4E5C-A42F-2985FDCCE0E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xmlns="" id="{7DA5F884-103B-4E25-98D9-1D7B7F1244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xmlns="" id="{1F349889-291E-4E55-A332-D0B657322C3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xmlns="" id="{06279BC0-79B8-4C05-93E3-1E11B9B4D7A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xmlns="" id="{5930777D-8E24-42A1-A8A6-08235AF4568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xmlns="" id="{57B88125-8DE9-4F7A-9DB0-F9E404A08B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xmlns="" id="{381DB49F-0771-41DC-BF11-7C9D6EE78D6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xmlns="" id="{9051357D-9F7C-4B5B-862D-A1B9465705E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xmlns="" id="{4EC3DDDC-247D-4DD9-8B47-6109F3052AE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xmlns="" id="{733EFCCF-BA52-4515-AC34-DD921B5BF6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xmlns="" id="{EAA80C73-36D7-435B-AA17-EDB1FDB151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xmlns="" id="{BFFA6155-67BE-431A-B5FA-9E06FD5225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70" name="直線コネクタ 569">
          <a:extLst>
            <a:ext uri="{FF2B5EF4-FFF2-40B4-BE49-F238E27FC236}">
              <a16:creationId xmlns:a16="http://schemas.microsoft.com/office/drawing/2014/main" xmlns="" id="{40DAB04E-26FA-4413-831A-833C5058D6E9}"/>
            </a:ext>
          </a:extLst>
        </xdr:cNvPr>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xmlns="" id="{959DB087-20E1-4F1A-81E5-15BEF16FB106}"/>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2" name="直線コネクタ 571">
          <a:extLst>
            <a:ext uri="{FF2B5EF4-FFF2-40B4-BE49-F238E27FC236}">
              <a16:creationId xmlns:a16="http://schemas.microsoft.com/office/drawing/2014/main" xmlns="" id="{468DE759-BD43-42EB-B7E5-F92EC9EDDD7E}"/>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xmlns="" id="{B71349EA-DB5D-42D5-85CA-710B571C95C6}"/>
            </a:ext>
          </a:extLst>
        </xdr:cNvPr>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74" name="直線コネクタ 573">
          <a:extLst>
            <a:ext uri="{FF2B5EF4-FFF2-40B4-BE49-F238E27FC236}">
              <a16:creationId xmlns:a16="http://schemas.microsoft.com/office/drawing/2014/main" xmlns="" id="{913407B7-FA6B-42B3-8A6E-92390676EA40}"/>
            </a:ext>
          </a:extLst>
        </xdr:cNvPr>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xmlns="" id="{8BEE952E-B43D-4AD0-89F8-0E654C46373B}"/>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6" name="フローチャート: 判断 575">
          <a:extLst>
            <a:ext uri="{FF2B5EF4-FFF2-40B4-BE49-F238E27FC236}">
              <a16:creationId xmlns:a16="http://schemas.microsoft.com/office/drawing/2014/main" xmlns="" id="{E9B9E2A6-BAB6-426A-A519-3A9938648D5E}"/>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77" name="フローチャート: 判断 576">
          <a:extLst>
            <a:ext uri="{FF2B5EF4-FFF2-40B4-BE49-F238E27FC236}">
              <a16:creationId xmlns:a16="http://schemas.microsoft.com/office/drawing/2014/main" xmlns="" id="{3D521E5E-362F-46ED-B0BA-686860C7601D}"/>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78" name="フローチャート: 判断 577">
          <a:extLst>
            <a:ext uri="{FF2B5EF4-FFF2-40B4-BE49-F238E27FC236}">
              <a16:creationId xmlns:a16="http://schemas.microsoft.com/office/drawing/2014/main" xmlns="" id="{352BEF9D-BCF1-429F-8695-B32C8F1E608B}"/>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79" name="フローチャート: 判断 578">
          <a:extLst>
            <a:ext uri="{FF2B5EF4-FFF2-40B4-BE49-F238E27FC236}">
              <a16:creationId xmlns:a16="http://schemas.microsoft.com/office/drawing/2014/main" xmlns="" id="{099330E2-6B06-4797-926F-CBC71D722EF8}"/>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80" name="フローチャート: 判断 579">
          <a:extLst>
            <a:ext uri="{FF2B5EF4-FFF2-40B4-BE49-F238E27FC236}">
              <a16:creationId xmlns:a16="http://schemas.microsoft.com/office/drawing/2014/main" xmlns="" id="{3EA5D304-F08C-4E06-99B7-7D1A0F973E0D}"/>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DA4930D-9EE2-4F62-A49D-83450C2A1C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C04B21D0-1A29-4AE5-903C-0AF78DF181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2443668-4E48-4C2F-8D07-60CCB59224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3BEFAB82-35D1-4073-A260-C1629A75D6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B06637B8-ED70-4011-B682-C38524E814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586" name="楕円 585">
          <a:extLst>
            <a:ext uri="{FF2B5EF4-FFF2-40B4-BE49-F238E27FC236}">
              <a16:creationId xmlns:a16="http://schemas.microsoft.com/office/drawing/2014/main" xmlns="" id="{5A7A7DA2-B65F-4420-8727-02B780A17EAF}"/>
            </a:ext>
          </a:extLst>
        </xdr:cNvPr>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xmlns="" id="{F265560B-DE94-49D9-8718-8B4C15AC108B}"/>
            </a:ext>
          </a:extLst>
        </xdr:cNvPr>
        <xdr:cNvSpPr txBox="1"/>
      </xdr:nvSpPr>
      <xdr:spPr>
        <a:xfrm>
          <a:off x="221996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90170</xdr:rowOff>
    </xdr:from>
    <xdr:to>
      <xdr:col>112</xdr:col>
      <xdr:colOff>38100</xdr:colOff>
      <xdr:row>40</xdr:row>
      <xdr:rowOff>20320</xdr:rowOff>
    </xdr:to>
    <xdr:sp macro="" textlink="">
      <xdr:nvSpPr>
        <xdr:cNvPr id="588" name="楕円 587">
          <a:extLst>
            <a:ext uri="{FF2B5EF4-FFF2-40B4-BE49-F238E27FC236}">
              <a16:creationId xmlns:a16="http://schemas.microsoft.com/office/drawing/2014/main" xmlns="" id="{10E4615C-60E9-4243-8659-00524C55A932}"/>
            </a:ext>
          </a:extLst>
        </xdr:cNvPr>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140970</xdr:rowOff>
    </xdr:to>
    <xdr:cxnSp macro="">
      <xdr:nvCxnSpPr>
        <xdr:cNvPr id="589" name="直線コネクタ 588">
          <a:extLst>
            <a:ext uri="{FF2B5EF4-FFF2-40B4-BE49-F238E27FC236}">
              <a16:creationId xmlns:a16="http://schemas.microsoft.com/office/drawing/2014/main" xmlns="" id="{FA55DC9F-495A-419B-A3FE-9A8BE800D7FC}"/>
            </a:ext>
          </a:extLst>
        </xdr:cNvPr>
        <xdr:cNvCxnSpPr/>
      </xdr:nvCxnSpPr>
      <xdr:spPr>
        <a:xfrm flipV="1">
          <a:off x="21323300" y="682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590" name="楕円 589">
          <a:extLst>
            <a:ext uri="{FF2B5EF4-FFF2-40B4-BE49-F238E27FC236}">
              <a16:creationId xmlns:a16="http://schemas.microsoft.com/office/drawing/2014/main" xmlns="" id="{08115D96-2620-40B4-B2D8-80F4201C9034}"/>
            </a:ext>
          </a:extLst>
        </xdr:cNvPr>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39</xdr:row>
      <xdr:rowOff>144780</xdr:rowOff>
    </xdr:to>
    <xdr:cxnSp macro="">
      <xdr:nvCxnSpPr>
        <xdr:cNvPr id="591" name="直線コネクタ 590">
          <a:extLst>
            <a:ext uri="{FF2B5EF4-FFF2-40B4-BE49-F238E27FC236}">
              <a16:creationId xmlns:a16="http://schemas.microsoft.com/office/drawing/2014/main" xmlns="" id="{24274021-7472-4916-830B-1F25F798CB52}"/>
            </a:ext>
          </a:extLst>
        </xdr:cNvPr>
        <xdr:cNvCxnSpPr/>
      </xdr:nvCxnSpPr>
      <xdr:spPr>
        <a:xfrm flipV="1">
          <a:off x="20434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92" name="楕円 591">
          <a:extLst>
            <a:ext uri="{FF2B5EF4-FFF2-40B4-BE49-F238E27FC236}">
              <a16:creationId xmlns:a16="http://schemas.microsoft.com/office/drawing/2014/main" xmlns="" id="{796A33A5-86B2-4ABA-BB3A-4851371E5D08}"/>
            </a:ext>
          </a:extLst>
        </xdr:cNvPr>
        <xdr:cNvSpPr/>
      </xdr:nvSpPr>
      <xdr:spPr>
        <a:xfrm>
          <a:off x="19494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144780</xdr:rowOff>
    </xdr:to>
    <xdr:cxnSp macro="">
      <xdr:nvCxnSpPr>
        <xdr:cNvPr id="593" name="直線コネクタ 592">
          <a:extLst>
            <a:ext uri="{FF2B5EF4-FFF2-40B4-BE49-F238E27FC236}">
              <a16:creationId xmlns:a16="http://schemas.microsoft.com/office/drawing/2014/main" xmlns="" id="{688CD684-F79C-482C-819A-BB53F67922AF}"/>
            </a:ext>
          </a:extLst>
        </xdr:cNvPr>
        <xdr:cNvCxnSpPr/>
      </xdr:nvCxnSpPr>
      <xdr:spPr>
        <a:xfrm>
          <a:off x="19545300" y="6736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xdr:rowOff>
    </xdr:from>
    <xdr:to>
      <xdr:col>98</xdr:col>
      <xdr:colOff>38100</xdr:colOff>
      <xdr:row>40</xdr:row>
      <xdr:rowOff>107950</xdr:rowOff>
    </xdr:to>
    <xdr:sp macro="" textlink="">
      <xdr:nvSpPr>
        <xdr:cNvPr id="594" name="楕円 593">
          <a:extLst>
            <a:ext uri="{FF2B5EF4-FFF2-40B4-BE49-F238E27FC236}">
              <a16:creationId xmlns:a16="http://schemas.microsoft.com/office/drawing/2014/main" xmlns="" id="{2A371458-755A-4FEF-AFA0-35EBD1827D3F}"/>
            </a:ext>
          </a:extLst>
        </xdr:cNvPr>
        <xdr:cNvSpPr/>
      </xdr:nvSpPr>
      <xdr:spPr>
        <a:xfrm>
          <a:off x="18605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49530</xdr:rowOff>
    </xdr:from>
    <xdr:to>
      <xdr:col>102</xdr:col>
      <xdr:colOff>114300</xdr:colOff>
      <xdr:row>40</xdr:row>
      <xdr:rowOff>57150</xdr:rowOff>
    </xdr:to>
    <xdr:cxnSp macro="">
      <xdr:nvCxnSpPr>
        <xdr:cNvPr id="595" name="直線コネクタ 594">
          <a:extLst>
            <a:ext uri="{FF2B5EF4-FFF2-40B4-BE49-F238E27FC236}">
              <a16:creationId xmlns:a16="http://schemas.microsoft.com/office/drawing/2014/main" xmlns="" id="{B7F8938D-A433-46B4-8416-C2CCEA937CFD}"/>
            </a:ext>
          </a:extLst>
        </xdr:cNvPr>
        <xdr:cNvCxnSpPr/>
      </xdr:nvCxnSpPr>
      <xdr:spPr>
        <a:xfrm flipV="1">
          <a:off x="18656300" y="67360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xmlns="" id="{00980084-144D-4830-867D-63A17E04C2B8}"/>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xmlns="" id="{1EAA8E40-7FF7-4455-A6F2-4F025D2EF4D9}"/>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xmlns="" id="{A2D4D9B7-165B-4E5A-8941-ECEA35CCF9E6}"/>
            </a:ext>
          </a:extLst>
        </xdr:cNvPr>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xmlns="" id="{C0C95774-24DD-4883-AADA-2C54FC33097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xmlns="" id="{8BD79E61-A58F-4BE1-B64C-D32304C3CF24}"/>
            </a:ext>
          </a:extLst>
        </xdr:cNvPr>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xmlns="" id="{91A5AAA9-993C-4366-ADDB-4A37AE94C5C7}"/>
            </a:ext>
          </a:extLst>
        </xdr:cNvPr>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xmlns="" id="{F2B92D7B-7869-45E5-A5D1-53393E52B1F1}"/>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99077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xmlns="" id="{26A02718-EE49-4BED-A2CB-6178F9398A4C}"/>
            </a:ext>
          </a:extLst>
        </xdr:cNvPr>
        <xdr:cNvSpPr txBox="1"/>
      </xdr:nvSpPr>
      <xdr:spPr>
        <a:xfrm>
          <a:off x="18421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xmlns="" id="{E7056F78-0004-434F-8C0E-8E08BF9FBD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xmlns="" id="{D58D9DCF-5362-4867-BE41-E9BEA03A6C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xmlns="" id="{40EE4434-B846-4CF8-9069-C67A760DA1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xmlns="" id="{5DCD3ABC-2D05-47AD-B42D-235BE2DBF3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xmlns="" id="{066FF483-BBF0-4683-889C-FAF3D0981F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xmlns="" id="{628986C1-D2BD-4B2A-BA20-D25D226A95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xmlns="" id="{D3B20B65-FBC9-45E0-A154-3F880D5EBA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xmlns="" id="{E0CF82BE-7208-479B-A8FC-A80438F03B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xmlns="" id="{F5743A43-573E-4FF3-8EDE-F10418E85D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xmlns="" id="{2DEF50CC-B7FE-4EC5-819E-CF870786C1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xmlns="" id="{0F0F5E02-CDAE-47A2-93A4-E429CF76F69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xmlns="" id="{C776A9C6-7217-4ED0-8E92-7B05BA140ED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xmlns="" id="{54876E1A-62E3-4F83-B041-A66CC9759D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xmlns="" id="{552D4A7B-D255-41D4-A6A7-6A02EDE7B7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xmlns="" id="{F5D22D0B-A152-44AF-83C7-E788D9A333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xmlns="" id="{307AC34C-348D-461E-A52B-DAABB732F1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xmlns="" id="{75F51D2A-78ED-428E-9A03-33DA2BB25B3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xmlns="" id="{8C6BB5F0-0E8F-4132-B198-2B6EF2370E3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xmlns="" id="{87FD4049-E665-4E5E-976D-4A7C0428B5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xmlns="" id="{AC9742C1-CFD7-4505-95FC-0FBBDE0C6E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xmlns="" id="{F4BEC5B4-A55C-44C2-A243-87C1E49806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xmlns="" id="{5EA2E72E-E4D7-42B9-B6FE-E55E747B49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xmlns="" id="{BEF7AEAE-AE82-4DCA-BE55-A5D1E80E0F8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xmlns="" id="{A9AB6B12-2532-48E5-B66B-AC2E43094F5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628" name="直線コネクタ 627">
          <a:extLst>
            <a:ext uri="{FF2B5EF4-FFF2-40B4-BE49-F238E27FC236}">
              <a16:creationId xmlns:a16="http://schemas.microsoft.com/office/drawing/2014/main" xmlns="" id="{934CDBE7-07C6-481B-B423-AA8C18F13914}"/>
            </a:ext>
          </a:extLst>
        </xdr:cNvPr>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xmlns="" id="{3562CC6A-0487-4EFE-B727-1FEE5FBE49DA}"/>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30" name="直線コネクタ 629">
          <a:extLst>
            <a:ext uri="{FF2B5EF4-FFF2-40B4-BE49-F238E27FC236}">
              <a16:creationId xmlns:a16="http://schemas.microsoft.com/office/drawing/2014/main" xmlns="" id="{F573061A-8681-4C60-8648-7CB7E9C5F3C5}"/>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1" name="【学校施設】&#10;有形固定資産減価償却率最大値テキスト">
          <a:extLst>
            <a:ext uri="{FF2B5EF4-FFF2-40B4-BE49-F238E27FC236}">
              <a16:creationId xmlns:a16="http://schemas.microsoft.com/office/drawing/2014/main" xmlns="" id="{85003AA7-C191-43F8-BF02-186677CD0002}"/>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2" name="直線コネクタ 631">
          <a:extLst>
            <a:ext uri="{FF2B5EF4-FFF2-40B4-BE49-F238E27FC236}">
              <a16:creationId xmlns:a16="http://schemas.microsoft.com/office/drawing/2014/main" xmlns="" id="{3A80FEE2-DA70-42B7-BB31-63DAA6CC2B8D}"/>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33" name="【学校施設】&#10;有形固定資産減価償却率平均値テキスト">
          <a:extLst>
            <a:ext uri="{FF2B5EF4-FFF2-40B4-BE49-F238E27FC236}">
              <a16:creationId xmlns:a16="http://schemas.microsoft.com/office/drawing/2014/main" xmlns="" id="{91111BC3-CD25-4256-B3D2-9AEB96F428EB}"/>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4" name="フローチャート: 判断 633">
          <a:extLst>
            <a:ext uri="{FF2B5EF4-FFF2-40B4-BE49-F238E27FC236}">
              <a16:creationId xmlns:a16="http://schemas.microsoft.com/office/drawing/2014/main" xmlns="" id="{B12CFEBA-1E18-4DAA-A3A7-0DEE8B77009E}"/>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35" name="フローチャート: 判断 634">
          <a:extLst>
            <a:ext uri="{FF2B5EF4-FFF2-40B4-BE49-F238E27FC236}">
              <a16:creationId xmlns:a16="http://schemas.microsoft.com/office/drawing/2014/main" xmlns="" id="{7CFC162E-08D0-4D35-9C42-9099ACD38BB5}"/>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36" name="フローチャート: 判断 635">
          <a:extLst>
            <a:ext uri="{FF2B5EF4-FFF2-40B4-BE49-F238E27FC236}">
              <a16:creationId xmlns:a16="http://schemas.microsoft.com/office/drawing/2014/main" xmlns="" id="{03B0AD09-9452-4014-8688-2DE8737DB063}"/>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37" name="フローチャート: 判断 636">
          <a:extLst>
            <a:ext uri="{FF2B5EF4-FFF2-40B4-BE49-F238E27FC236}">
              <a16:creationId xmlns:a16="http://schemas.microsoft.com/office/drawing/2014/main" xmlns="" id="{4AE6D7F4-3299-4C2C-8461-FEEC076622FD}"/>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38" name="フローチャート: 判断 637">
          <a:extLst>
            <a:ext uri="{FF2B5EF4-FFF2-40B4-BE49-F238E27FC236}">
              <a16:creationId xmlns:a16="http://schemas.microsoft.com/office/drawing/2014/main" xmlns="" id="{5C94CD06-F763-4E63-9FED-F854F11D9313}"/>
            </a:ext>
          </a:extLst>
        </xdr:cNvPr>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3388215E-71E3-4603-8AE7-F87C630E89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6F33F71D-EB67-45E0-9FCA-A2B0D1C15D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B6DB153D-E72D-407C-B24E-F334ADFEAC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9F8DE0AA-4171-4D5E-9135-FEA8F785ED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29D17D99-9D6D-499D-9EFA-97E0B83D9D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644" name="楕円 643">
          <a:extLst>
            <a:ext uri="{FF2B5EF4-FFF2-40B4-BE49-F238E27FC236}">
              <a16:creationId xmlns:a16="http://schemas.microsoft.com/office/drawing/2014/main" xmlns="" id="{243954F4-82DD-4899-9E9C-4039819E1CCC}"/>
            </a:ext>
          </a:extLst>
        </xdr:cNvPr>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125747</xdr:rowOff>
    </xdr:from>
    <xdr:ext cx="405111" cy="259045"/>
    <xdr:sp macro="" textlink="">
      <xdr:nvSpPr>
        <xdr:cNvPr id="645" name="【学校施設】&#10;有形固定資産減価償却率該当値テキスト">
          <a:extLst>
            <a:ext uri="{FF2B5EF4-FFF2-40B4-BE49-F238E27FC236}">
              <a16:creationId xmlns:a16="http://schemas.microsoft.com/office/drawing/2014/main" xmlns="" id="{B147565A-A507-4CCB-BBCB-BDDE09107FA9}"/>
            </a:ext>
          </a:extLst>
        </xdr:cNvPr>
        <xdr:cNvSpPr txBox="1"/>
      </xdr:nvSpPr>
      <xdr:spPr>
        <a:xfrm>
          <a:off x="16357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646" name="楕円 645">
          <a:extLst>
            <a:ext uri="{FF2B5EF4-FFF2-40B4-BE49-F238E27FC236}">
              <a16:creationId xmlns:a16="http://schemas.microsoft.com/office/drawing/2014/main" xmlns="" id="{7A536BCF-8049-461C-9093-84C97AD3BC40}"/>
            </a:ext>
          </a:extLst>
        </xdr:cNvPr>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26670</xdr:rowOff>
    </xdr:from>
    <xdr:to>
      <xdr:col>85</xdr:col>
      <xdr:colOff>127000</xdr:colOff>
      <xdr:row>63</xdr:row>
      <xdr:rowOff>26670</xdr:rowOff>
    </xdr:to>
    <xdr:cxnSp macro="">
      <xdr:nvCxnSpPr>
        <xdr:cNvPr id="647" name="直線コネクタ 646">
          <a:extLst>
            <a:ext uri="{FF2B5EF4-FFF2-40B4-BE49-F238E27FC236}">
              <a16:creationId xmlns:a16="http://schemas.microsoft.com/office/drawing/2014/main" xmlns="" id="{363D87C2-89D6-4494-BA23-6ABBAB7AB043}"/>
            </a:ext>
          </a:extLst>
        </xdr:cNvPr>
        <xdr:cNvCxnSpPr/>
      </xdr:nvCxnSpPr>
      <xdr:spPr>
        <a:xfrm>
          <a:off x="15481300" y="1082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648" name="楕円 647">
          <a:extLst>
            <a:ext uri="{FF2B5EF4-FFF2-40B4-BE49-F238E27FC236}">
              <a16:creationId xmlns:a16="http://schemas.microsoft.com/office/drawing/2014/main" xmlns="" id="{7DCF87F0-D3A6-446D-B66A-1646503107AB}"/>
            </a:ext>
          </a:extLst>
        </xdr:cNvPr>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45720</xdr:rowOff>
    </xdr:to>
    <xdr:cxnSp macro="">
      <xdr:nvCxnSpPr>
        <xdr:cNvPr id="649" name="直線コネクタ 648">
          <a:extLst>
            <a:ext uri="{FF2B5EF4-FFF2-40B4-BE49-F238E27FC236}">
              <a16:creationId xmlns:a16="http://schemas.microsoft.com/office/drawing/2014/main" xmlns="" id="{E9D5C7E7-73A3-4472-89C5-08679AB8712D}"/>
            </a:ext>
          </a:extLst>
        </xdr:cNvPr>
        <xdr:cNvCxnSpPr/>
      </xdr:nvCxnSpPr>
      <xdr:spPr>
        <a:xfrm flipV="1">
          <a:off x="14592300" y="1082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128270</xdr:rowOff>
    </xdr:from>
    <xdr:to>
      <xdr:col>72</xdr:col>
      <xdr:colOff>38100</xdr:colOff>
      <xdr:row>63</xdr:row>
      <xdr:rowOff>58420</xdr:rowOff>
    </xdr:to>
    <xdr:sp macro="" textlink="">
      <xdr:nvSpPr>
        <xdr:cNvPr id="650" name="楕円 649">
          <a:extLst>
            <a:ext uri="{FF2B5EF4-FFF2-40B4-BE49-F238E27FC236}">
              <a16:creationId xmlns:a16="http://schemas.microsoft.com/office/drawing/2014/main" xmlns="" id="{79E5B5E7-A25F-437D-806B-7ADB4C96CCD6}"/>
            </a:ext>
          </a:extLst>
        </xdr:cNvPr>
        <xdr:cNvSpPr/>
      </xdr:nvSpPr>
      <xdr:spPr>
        <a:xfrm>
          <a:off x="1365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7620</xdr:rowOff>
    </xdr:from>
    <xdr:to>
      <xdr:col>76</xdr:col>
      <xdr:colOff>114300</xdr:colOff>
      <xdr:row>63</xdr:row>
      <xdr:rowOff>45720</xdr:rowOff>
    </xdr:to>
    <xdr:cxnSp macro="">
      <xdr:nvCxnSpPr>
        <xdr:cNvPr id="651" name="直線コネクタ 650">
          <a:extLst>
            <a:ext uri="{FF2B5EF4-FFF2-40B4-BE49-F238E27FC236}">
              <a16:creationId xmlns:a16="http://schemas.microsoft.com/office/drawing/2014/main" xmlns="" id="{F8626880-68F0-4C13-BE88-37AF6FEA8E58}"/>
            </a:ext>
          </a:extLst>
        </xdr:cNvPr>
        <xdr:cNvCxnSpPr/>
      </xdr:nvCxnSpPr>
      <xdr:spPr>
        <a:xfrm>
          <a:off x="13703300" y="10808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71120</xdr:rowOff>
    </xdr:from>
    <xdr:to>
      <xdr:col>67</xdr:col>
      <xdr:colOff>101600</xdr:colOff>
      <xdr:row>63</xdr:row>
      <xdr:rowOff>1270</xdr:rowOff>
    </xdr:to>
    <xdr:sp macro="" textlink="">
      <xdr:nvSpPr>
        <xdr:cNvPr id="652" name="楕円 651">
          <a:extLst>
            <a:ext uri="{FF2B5EF4-FFF2-40B4-BE49-F238E27FC236}">
              <a16:creationId xmlns:a16="http://schemas.microsoft.com/office/drawing/2014/main" xmlns="" id="{6A35BB09-47C7-490D-9CCA-B56A715DEA51}"/>
            </a:ext>
          </a:extLst>
        </xdr:cNvPr>
        <xdr:cNvSpPr/>
      </xdr:nvSpPr>
      <xdr:spPr>
        <a:xfrm>
          <a:off x="1276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121920</xdr:rowOff>
    </xdr:from>
    <xdr:to>
      <xdr:col>71</xdr:col>
      <xdr:colOff>177800</xdr:colOff>
      <xdr:row>63</xdr:row>
      <xdr:rowOff>7620</xdr:rowOff>
    </xdr:to>
    <xdr:cxnSp macro="">
      <xdr:nvCxnSpPr>
        <xdr:cNvPr id="653" name="直線コネクタ 652">
          <a:extLst>
            <a:ext uri="{FF2B5EF4-FFF2-40B4-BE49-F238E27FC236}">
              <a16:creationId xmlns:a16="http://schemas.microsoft.com/office/drawing/2014/main" xmlns="" id="{088227C5-6C0B-4E39-A917-88D15E65AEDE}"/>
            </a:ext>
          </a:extLst>
        </xdr:cNvPr>
        <xdr:cNvCxnSpPr/>
      </xdr:nvCxnSpPr>
      <xdr:spPr>
        <a:xfrm>
          <a:off x="12814300" y="10751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654" name="n_1aveValue【学校施設】&#10;有形固定資産減価償却率">
          <a:extLst>
            <a:ext uri="{FF2B5EF4-FFF2-40B4-BE49-F238E27FC236}">
              <a16:creationId xmlns:a16="http://schemas.microsoft.com/office/drawing/2014/main" xmlns="" id="{E07BF414-5EC2-4525-B27C-8C11D069C136}"/>
            </a:ext>
          </a:extLst>
        </xdr:cNvPr>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55" name="n_2aveValue【学校施設】&#10;有形固定資産減価償却率">
          <a:extLst>
            <a:ext uri="{FF2B5EF4-FFF2-40B4-BE49-F238E27FC236}">
              <a16:creationId xmlns:a16="http://schemas.microsoft.com/office/drawing/2014/main" xmlns="" id="{F1D87E05-685C-494A-88F5-CB280EB4E37A}"/>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56" name="n_3aveValue【学校施設】&#10;有形固定資産減価償却率">
          <a:extLst>
            <a:ext uri="{FF2B5EF4-FFF2-40B4-BE49-F238E27FC236}">
              <a16:creationId xmlns:a16="http://schemas.microsoft.com/office/drawing/2014/main" xmlns="" id="{C0CDAC24-3C69-4E16-964F-7A7E6754E1CF}"/>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57" name="n_4aveValue【学校施設】&#10;有形固定資産減価償却率">
          <a:extLst>
            <a:ext uri="{FF2B5EF4-FFF2-40B4-BE49-F238E27FC236}">
              <a16:creationId xmlns:a16="http://schemas.microsoft.com/office/drawing/2014/main" xmlns="" id="{77CD542F-090F-4404-81DA-90BB65AE223E}"/>
            </a:ext>
          </a:extLst>
        </xdr:cNvPr>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68597</xdr:rowOff>
    </xdr:from>
    <xdr:ext cx="405111" cy="259045"/>
    <xdr:sp macro="" textlink="">
      <xdr:nvSpPr>
        <xdr:cNvPr id="658" name="n_1mainValue【学校施設】&#10;有形固定資産減価償却率">
          <a:extLst>
            <a:ext uri="{FF2B5EF4-FFF2-40B4-BE49-F238E27FC236}">
              <a16:creationId xmlns:a16="http://schemas.microsoft.com/office/drawing/2014/main" xmlns="" id="{450E9F9D-8E5B-4462-922D-17795FB208F3}"/>
            </a:ext>
          </a:extLst>
        </xdr:cNvPr>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659" name="n_2mainValue【学校施設】&#10;有形固定資産減価償却率">
          <a:extLst>
            <a:ext uri="{FF2B5EF4-FFF2-40B4-BE49-F238E27FC236}">
              <a16:creationId xmlns:a16="http://schemas.microsoft.com/office/drawing/2014/main" xmlns="" id="{9F471204-8F67-4EC1-BF3F-52EAB77C879A}"/>
            </a:ext>
          </a:extLst>
        </xdr:cNvPr>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49547</xdr:rowOff>
    </xdr:from>
    <xdr:ext cx="405111" cy="259045"/>
    <xdr:sp macro="" textlink="">
      <xdr:nvSpPr>
        <xdr:cNvPr id="660" name="n_3mainValue【学校施設】&#10;有形固定資産減価償却率">
          <a:extLst>
            <a:ext uri="{FF2B5EF4-FFF2-40B4-BE49-F238E27FC236}">
              <a16:creationId xmlns:a16="http://schemas.microsoft.com/office/drawing/2014/main" xmlns="" id="{99B7AE6A-E107-4904-9ADD-668E09D69689}"/>
            </a:ext>
          </a:extLst>
        </xdr:cNvPr>
        <xdr:cNvSpPr txBox="1"/>
      </xdr:nvSpPr>
      <xdr:spPr>
        <a:xfrm>
          <a:off x="13500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163847</xdr:rowOff>
    </xdr:from>
    <xdr:ext cx="405111" cy="259045"/>
    <xdr:sp macro="" textlink="">
      <xdr:nvSpPr>
        <xdr:cNvPr id="661" name="n_4mainValue【学校施設】&#10;有形固定資産減価償却率">
          <a:extLst>
            <a:ext uri="{FF2B5EF4-FFF2-40B4-BE49-F238E27FC236}">
              <a16:creationId xmlns:a16="http://schemas.microsoft.com/office/drawing/2014/main" xmlns="" id="{CC350742-82AC-4EFE-A7C5-D9714A1C3131}"/>
            </a:ext>
          </a:extLst>
        </xdr:cNvPr>
        <xdr:cNvSpPr txBox="1"/>
      </xdr:nvSpPr>
      <xdr:spPr>
        <a:xfrm>
          <a:off x="12611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xmlns="" id="{7998F5AA-48DE-4B3A-8B7A-38520EB36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xmlns="" id="{8DF0F7D4-A4DF-44AB-B79D-6A48A1535E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xmlns="" id="{0DB21092-049D-4DF6-A5A7-350C9C7620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xmlns="" id="{EA878ABD-1B80-4E35-985A-EB59041E58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xmlns="" id="{A8773DD6-476B-4371-A16F-29FECE1D39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xmlns="" id="{0A6DE789-F1F1-4C3C-B206-92A3A8541B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xmlns="" id="{0FAC7BE2-9DE7-4F66-90AF-01DDFC1F89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xmlns="" id="{0B0D3BD3-0BFB-4D00-B357-6ACEEFA400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xmlns="" id="{7ECE1F54-1686-448F-893E-856A84C4F6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xmlns="" id="{F5CC88C6-11A1-4302-A743-C8F987524E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xmlns="" id="{A4A89BA1-499E-4ABF-8C95-6AB3638DB3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xmlns="" id="{F319434A-BC05-4521-BAB8-8DD0175A932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xmlns="" id="{F0707D0F-4178-4845-98F7-2B85E67CF52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xmlns="" id="{9B1927EC-6580-4B6D-9FBA-12E2CA75AFE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xmlns="" id="{3C0DF693-A7BA-4E6B-BA1D-0CE9F77FEF1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xmlns="" id="{1A54355E-212A-4F39-A5FD-1D548A8C0B2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xmlns="" id="{BBE762E1-AA91-4B4F-8CD8-74406527094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xmlns="" id="{2946D9D1-BE96-4938-AF94-4E836089143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xmlns="" id="{89243380-1122-437C-8C01-D1E2F4E43ED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xmlns="" id="{0265CC6C-58DC-4D50-8AAA-2195FFF404F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xmlns="" id="{412C3232-89FF-4E31-A35B-CD5D3922512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xmlns="" id="{85EDF056-F8A9-4615-8FE1-21CA714B784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xmlns="" id="{B9C925D3-3986-41A3-9C88-7FAA23830CF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xmlns="" id="{C9DAF310-A28D-48C6-A75C-111CD1E2AB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xmlns="" id="{3AE6DF55-1ECD-4614-B37B-78742E8868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xmlns="" id="{F3DB15F6-7E52-4C7E-83EF-CACE03D29C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88" name="直線コネクタ 687">
          <a:extLst>
            <a:ext uri="{FF2B5EF4-FFF2-40B4-BE49-F238E27FC236}">
              <a16:creationId xmlns:a16="http://schemas.microsoft.com/office/drawing/2014/main" xmlns="" id="{0DF21E88-54DC-470E-96DA-1277AD6BB1A8}"/>
            </a:ext>
          </a:extLst>
        </xdr:cNvPr>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89" name="【学校施設】&#10;一人当たり面積最小値テキスト">
          <a:extLst>
            <a:ext uri="{FF2B5EF4-FFF2-40B4-BE49-F238E27FC236}">
              <a16:creationId xmlns:a16="http://schemas.microsoft.com/office/drawing/2014/main" xmlns="" id="{E893FD96-91F4-4248-A530-81AC8D5BF009}"/>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90" name="直線コネクタ 689">
          <a:extLst>
            <a:ext uri="{FF2B5EF4-FFF2-40B4-BE49-F238E27FC236}">
              <a16:creationId xmlns:a16="http://schemas.microsoft.com/office/drawing/2014/main" xmlns="" id="{D7FBF215-FB79-44D2-8498-9C267025B4D9}"/>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91" name="【学校施設】&#10;一人当たり面積最大値テキスト">
          <a:extLst>
            <a:ext uri="{FF2B5EF4-FFF2-40B4-BE49-F238E27FC236}">
              <a16:creationId xmlns:a16="http://schemas.microsoft.com/office/drawing/2014/main" xmlns="" id="{E02C59A5-AB5E-4EF9-8973-A665E11B0E8B}"/>
            </a:ext>
          </a:extLst>
        </xdr:cNvPr>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92" name="直線コネクタ 691">
          <a:extLst>
            <a:ext uri="{FF2B5EF4-FFF2-40B4-BE49-F238E27FC236}">
              <a16:creationId xmlns:a16="http://schemas.microsoft.com/office/drawing/2014/main" xmlns="" id="{93AE9BD2-BDA5-4FA8-9EC5-081351BE8F5F}"/>
            </a:ext>
          </a:extLst>
        </xdr:cNvPr>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693" name="【学校施設】&#10;一人当たり面積平均値テキスト">
          <a:extLst>
            <a:ext uri="{FF2B5EF4-FFF2-40B4-BE49-F238E27FC236}">
              <a16:creationId xmlns:a16="http://schemas.microsoft.com/office/drawing/2014/main" xmlns="" id="{856D27CC-7BDA-495D-A9DF-320A03CB8B82}"/>
            </a:ext>
          </a:extLst>
        </xdr:cNvPr>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94" name="フローチャート: 判断 693">
          <a:extLst>
            <a:ext uri="{FF2B5EF4-FFF2-40B4-BE49-F238E27FC236}">
              <a16:creationId xmlns:a16="http://schemas.microsoft.com/office/drawing/2014/main" xmlns="" id="{496CBF42-DDC8-427A-95C1-D6823A13B288}"/>
            </a:ext>
          </a:extLst>
        </xdr:cNvPr>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95" name="フローチャート: 判断 694">
          <a:extLst>
            <a:ext uri="{FF2B5EF4-FFF2-40B4-BE49-F238E27FC236}">
              <a16:creationId xmlns:a16="http://schemas.microsoft.com/office/drawing/2014/main" xmlns="" id="{6927FE32-AB2F-4B14-ACCF-D38C762DE681}"/>
            </a:ext>
          </a:extLst>
        </xdr:cNvPr>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96" name="フローチャート: 判断 695">
          <a:extLst>
            <a:ext uri="{FF2B5EF4-FFF2-40B4-BE49-F238E27FC236}">
              <a16:creationId xmlns:a16="http://schemas.microsoft.com/office/drawing/2014/main" xmlns="" id="{E527758B-92F2-40D2-8322-805898D9350C}"/>
            </a:ext>
          </a:extLst>
        </xdr:cNvPr>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97" name="フローチャート: 判断 696">
          <a:extLst>
            <a:ext uri="{FF2B5EF4-FFF2-40B4-BE49-F238E27FC236}">
              <a16:creationId xmlns:a16="http://schemas.microsoft.com/office/drawing/2014/main" xmlns="" id="{C56ACA63-E483-4F24-89C7-CEA53EEEAB65}"/>
            </a:ext>
          </a:extLst>
        </xdr:cNvPr>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98" name="フローチャート: 判断 697">
          <a:extLst>
            <a:ext uri="{FF2B5EF4-FFF2-40B4-BE49-F238E27FC236}">
              <a16:creationId xmlns:a16="http://schemas.microsoft.com/office/drawing/2014/main" xmlns="" id="{F8B7FED9-C809-4A89-A1EF-55BC734BB8A1}"/>
            </a:ext>
          </a:extLst>
        </xdr:cNvPr>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A102F977-E982-471F-B17B-E783215465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D2D8B11D-31C1-4995-90C5-08F04FC880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C51B99A6-965C-48E1-9433-5AF6F20633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E70FB09E-E116-49C7-9E99-A1D9AC6C16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67B82644-C773-4DDF-85CA-BB92C2FAC5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78196</xdr:rowOff>
    </xdr:from>
    <xdr:to>
      <xdr:col>116</xdr:col>
      <xdr:colOff>114300</xdr:colOff>
      <xdr:row>59</xdr:row>
      <xdr:rowOff>8346</xdr:rowOff>
    </xdr:to>
    <xdr:sp macro="" textlink="">
      <xdr:nvSpPr>
        <xdr:cNvPr id="704" name="楕円 703">
          <a:extLst>
            <a:ext uri="{FF2B5EF4-FFF2-40B4-BE49-F238E27FC236}">
              <a16:creationId xmlns:a16="http://schemas.microsoft.com/office/drawing/2014/main" xmlns="" id="{F2672EFF-E975-4B9A-BCD9-918E3144FA04}"/>
            </a:ext>
          </a:extLst>
        </xdr:cNvPr>
        <xdr:cNvSpPr/>
      </xdr:nvSpPr>
      <xdr:spPr>
        <a:xfrm>
          <a:off x="22110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101073</xdr:rowOff>
    </xdr:from>
    <xdr:ext cx="469744" cy="259045"/>
    <xdr:sp macro="" textlink="">
      <xdr:nvSpPr>
        <xdr:cNvPr id="705" name="【学校施設】&#10;一人当たり面積該当値テキスト">
          <a:extLst>
            <a:ext uri="{FF2B5EF4-FFF2-40B4-BE49-F238E27FC236}">
              <a16:creationId xmlns:a16="http://schemas.microsoft.com/office/drawing/2014/main" xmlns="" id="{0870E5D8-A749-4900-8550-F17FE022F784}"/>
            </a:ext>
          </a:extLst>
        </xdr:cNvPr>
        <xdr:cNvSpPr txBox="1"/>
      </xdr:nvSpPr>
      <xdr:spPr>
        <a:xfrm>
          <a:off x="22199600" y="98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112485</xdr:rowOff>
    </xdr:from>
    <xdr:to>
      <xdr:col>112</xdr:col>
      <xdr:colOff>38100</xdr:colOff>
      <xdr:row>59</xdr:row>
      <xdr:rowOff>42635</xdr:rowOff>
    </xdr:to>
    <xdr:sp macro="" textlink="">
      <xdr:nvSpPr>
        <xdr:cNvPr id="706" name="楕円 705">
          <a:extLst>
            <a:ext uri="{FF2B5EF4-FFF2-40B4-BE49-F238E27FC236}">
              <a16:creationId xmlns:a16="http://schemas.microsoft.com/office/drawing/2014/main" xmlns="" id="{A610CE4E-D3B9-4068-B56C-7625B729A77A}"/>
            </a:ext>
          </a:extLst>
        </xdr:cNvPr>
        <xdr:cNvSpPr/>
      </xdr:nvSpPr>
      <xdr:spPr>
        <a:xfrm>
          <a:off x="21272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128996</xdr:rowOff>
    </xdr:from>
    <xdr:to>
      <xdr:col>116</xdr:col>
      <xdr:colOff>63500</xdr:colOff>
      <xdr:row>58</xdr:row>
      <xdr:rowOff>163285</xdr:rowOff>
    </xdr:to>
    <xdr:cxnSp macro="">
      <xdr:nvCxnSpPr>
        <xdr:cNvPr id="707" name="直線コネクタ 706">
          <a:extLst>
            <a:ext uri="{FF2B5EF4-FFF2-40B4-BE49-F238E27FC236}">
              <a16:creationId xmlns:a16="http://schemas.microsoft.com/office/drawing/2014/main" xmlns="" id="{D090FDFC-F684-4C1F-88C8-B9EEB3D32A85}"/>
            </a:ext>
          </a:extLst>
        </xdr:cNvPr>
        <xdr:cNvCxnSpPr/>
      </xdr:nvCxnSpPr>
      <xdr:spPr>
        <a:xfrm flipV="1">
          <a:off x="21323300" y="100730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128815</xdr:rowOff>
    </xdr:from>
    <xdr:to>
      <xdr:col>107</xdr:col>
      <xdr:colOff>101600</xdr:colOff>
      <xdr:row>59</xdr:row>
      <xdr:rowOff>58965</xdr:rowOff>
    </xdr:to>
    <xdr:sp macro="" textlink="">
      <xdr:nvSpPr>
        <xdr:cNvPr id="708" name="楕円 707">
          <a:extLst>
            <a:ext uri="{FF2B5EF4-FFF2-40B4-BE49-F238E27FC236}">
              <a16:creationId xmlns:a16="http://schemas.microsoft.com/office/drawing/2014/main" xmlns="" id="{D74BBF71-A9E8-44CB-961A-47A40264CEB2}"/>
            </a:ext>
          </a:extLst>
        </xdr:cNvPr>
        <xdr:cNvSpPr/>
      </xdr:nvSpPr>
      <xdr:spPr>
        <a:xfrm>
          <a:off x="2038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163285</xdr:rowOff>
    </xdr:from>
    <xdr:to>
      <xdr:col>111</xdr:col>
      <xdr:colOff>177800</xdr:colOff>
      <xdr:row>59</xdr:row>
      <xdr:rowOff>8165</xdr:rowOff>
    </xdr:to>
    <xdr:cxnSp macro="">
      <xdr:nvCxnSpPr>
        <xdr:cNvPr id="709" name="直線コネクタ 708">
          <a:extLst>
            <a:ext uri="{FF2B5EF4-FFF2-40B4-BE49-F238E27FC236}">
              <a16:creationId xmlns:a16="http://schemas.microsoft.com/office/drawing/2014/main" xmlns="" id="{5F58DA7D-7AD6-42BF-B5F1-4D5209E390F8}"/>
            </a:ext>
          </a:extLst>
        </xdr:cNvPr>
        <xdr:cNvCxnSpPr/>
      </xdr:nvCxnSpPr>
      <xdr:spPr>
        <a:xfrm flipV="1">
          <a:off x="20434300" y="10107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83094</xdr:rowOff>
    </xdr:from>
    <xdr:to>
      <xdr:col>102</xdr:col>
      <xdr:colOff>165100</xdr:colOff>
      <xdr:row>57</xdr:row>
      <xdr:rowOff>13244</xdr:rowOff>
    </xdr:to>
    <xdr:sp macro="" textlink="">
      <xdr:nvSpPr>
        <xdr:cNvPr id="710" name="楕円 709">
          <a:extLst>
            <a:ext uri="{FF2B5EF4-FFF2-40B4-BE49-F238E27FC236}">
              <a16:creationId xmlns:a16="http://schemas.microsoft.com/office/drawing/2014/main" xmlns="" id="{EE268135-4A05-491B-B57C-6B9DD5E84C9F}"/>
            </a:ext>
          </a:extLst>
        </xdr:cNvPr>
        <xdr:cNvSpPr/>
      </xdr:nvSpPr>
      <xdr:spPr>
        <a:xfrm>
          <a:off x="19494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133894</xdr:rowOff>
    </xdr:from>
    <xdr:to>
      <xdr:col>107</xdr:col>
      <xdr:colOff>50800</xdr:colOff>
      <xdr:row>59</xdr:row>
      <xdr:rowOff>8165</xdr:rowOff>
    </xdr:to>
    <xdr:cxnSp macro="">
      <xdr:nvCxnSpPr>
        <xdr:cNvPr id="711" name="直線コネクタ 710">
          <a:extLst>
            <a:ext uri="{FF2B5EF4-FFF2-40B4-BE49-F238E27FC236}">
              <a16:creationId xmlns:a16="http://schemas.microsoft.com/office/drawing/2014/main" xmlns="" id="{962A8EC1-D486-428F-B87B-1B552251F2B8}"/>
            </a:ext>
          </a:extLst>
        </xdr:cNvPr>
        <xdr:cNvCxnSpPr/>
      </xdr:nvCxnSpPr>
      <xdr:spPr>
        <a:xfrm>
          <a:off x="19545300" y="9735094"/>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89626</xdr:rowOff>
    </xdr:from>
    <xdr:to>
      <xdr:col>98</xdr:col>
      <xdr:colOff>38100</xdr:colOff>
      <xdr:row>57</xdr:row>
      <xdr:rowOff>19776</xdr:rowOff>
    </xdr:to>
    <xdr:sp macro="" textlink="">
      <xdr:nvSpPr>
        <xdr:cNvPr id="712" name="楕円 711">
          <a:extLst>
            <a:ext uri="{FF2B5EF4-FFF2-40B4-BE49-F238E27FC236}">
              <a16:creationId xmlns:a16="http://schemas.microsoft.com/office/drawing/2014/main" xmlns="" id="{5CEA9FF0-8190-4C3D-868D-5D2A2C72824C}"/>
            </a:ext>
          </a:extLst>
        </xdr:cNvPr>
        <xdr:cNvSpPr/>
      </xdr:nvSpPr>
      <xdr:spPr>
        <a:xfrm>
          <a:off x="18605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133894</xdr:rowOff>
    </xdr:from>
    <xdr:to>
      <xdr:col>102</xdr:col>
      <xdr:colOff>114300</xdr:colOff>
      <xdr:row>56</xdr:row>
      <xdr:rowOff>140426</xdr:rowOff>
    </xdr:to>
    <xdr:cxnSp macro="">
      <xdr:nvCxnSpPr>
        <xdr:cNvPr id="713" name="直線コネクタ 712">
          <a:extLst>
            <a:ext uri="{FF2B5EF4-FFF2-40B4-BE49-F238E27FC236}">
              <a16:creationId xmlns:a16="http://schemas.microsoft.com/office/drawing/2014/main" xmlns="" id="{BC67E4C4-5536-498A-8B9D-C3A7F609DE96}"/>
            </a:ext>
          </a:extLst>
        </xdr:cNvPr>
        <xdr:cNvCxnSpPr/>
      </xdr:nvCxnSpPr>
      <xdr:spPr>
        <a:xfrm flipV="1">
          <a:off x="18656300" y="9735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714" name="n_1aveValue【学校施設】&#10;一人当たり面積">
          <a:extLst>
            <a:ext uri="{FF2B5EF4-FFF2-40B4-BE49-F238E27FC236}">
              <a16:creationId xmlns:a16="http://schemas.microsoft.com/office/drawing/2014/main" xmlns="" id="{4AB7E020-8EB8-47C3-B88C-6B23170F252B}"/>
            </a:ext>
          </a:extLst>
        </xdr:cNvPr>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715" name="n_2aveValue【学校施設】&#10;一人当たり面積">
          <a:extLst>
            <a:ext uri="{FF2B5EF4-FFF2-40B4-BE49-F238E27FC236}">
              <a16:creationId xmlns:a16="http://schemas.microsoft.com/office/drawing/2014/main" xmlns="" id="{BAF6723D-6E7F-46F0-A7AA-73E2BA2B4839}"/>
            </a:ext>
          </a:extLst>
        </xdr:cNvPr>
        <xdr:cNvSpPr txBox="1"/>
      </xdr:nvSpPr>
      <xdr:spPr>
        <a:xfrm>
          <a:off x="20199427"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716" name="n_3aveValue【学校施設】&#10;一人当たり面積">
          <a:extLst>
            <a:ext uri="{FF2B5EF4-FFF2-40B4-BE49-F238E27FC236}">
              <a16:creationId xmlns:a16="http://schemas.microsoft.com/office/drawing/2014/main" xmlns="" id="{0EA3E9D3-3F79-4C6C-842C-FB7A5E7E1141}"/>
            </a:ext>
          </a:extLst>
        </xdr:cNvPr>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68053</xdr:rowOff>
    </xdr:from>
    <xdr:ext cx="469744" cy="259045"/>
    <xdr:sp macro="" textlink="">
      <xdr:nvSpPr>
        <xdr:cNvPr id="717" name="n_4aveValue【学校施設】&#10;一人当たり面積">
          <a:extLst>
            <a:ext uri="{FF2B5EF4-FFF2-40B4-BE49-F238E27FC236}">
              <a16:creationId xmlns:a16="http://schemas.microsoft.com/office/drawing/2014/main" xmlns="" id="{3500BF74-6BDA-40FC-BA4A-8A967875E108}"/>
            </a:ext>
          </a:extLst>
        </xdr:cNvPr>
        <xdr:cNvSpPr txBox="1"/>
      </xdr:nvSpPr>
      <xdr:spPr>
        <a:xfrm>
          <a:off x="18421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59162</xdr:rowOff>
    </xdr:from>
    <xdr:ext cx="469744" cy="259045"/>
    <xdr:sp macro="" textlink="">
      <xdr:nvSpPr>
        <xdr:cNvPr id="718" name="n_1mainValue【学校施設】&#10;一人当たり面積">
          <a:extLst>
            <a:ext uri="{FF2B5EF4-FFF2-40B4-BE49-F238E27FC236}">
              <a16:creationId xmlns:a16="http://schemas.microsoft.com/office/drawing/2014/main" xmlns="" id="{2565E54E-54A3-4D35-9AFE-6B227A39AA3E}"/>
            </a:ext>
          </a:extLst>
        </xdr:cNvPr>
        <xdr:cNvSpPr txBox="1"/>
      </xdr:nvSpPr>
      <xdr:spPr>
        <a:xfrm>
          <a:off x="21075727"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75492</xdr:rowOff>
    </xdr:from>
    <xdr:ext cx="469744" cy="259045"/>
    <xdr:sp macro="" textlink="">
      <xdr:nvSpPr>
        <xdr:cNvPr id="719" name="n_2mainValue【学校施設】&#10;一人当たり面積">
          <a:extLst>
            <a:ext uri="{FF2B5EF4-FFF2-40B4-BE49-F238E27FC236}">
              <a16:creationId xmlns:a16="http://schemas.microsoft.com/office/drawing/2014/main" xmlns="" id="{B1D112B3-6E06-46DC-A2D2-7CDF51461300}"/>
            </a:ext>
          </a:extLst>
        </xdr:cNvPr>
        <xdr:cNvSpPr txBox="1"/>
      </xdr:nvSpPr>
      <xdr:spPr>
        <a:xfrm>
          <a:off x="20199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29771</xdr:rowOff>
    </xdr:from>
    <xdr:ext cx="469744" cy="259045"/>
    <xdr:sp macro="" textlink="">
      <xdr:nvSpPr>
        <xdr:cNvPr id="720" name="n_3mainValue【学校施設】&#10;一人当たり面積">
          <a:extLst>
            <a:ext uri="{FF2B5EF4-FFF2-40B4-BE49-F238E27FC236}">
              <a16:creationId xmlns:a16="http://schemas.microsoft.com/office/drawing/2014/main" xmlns="" id="{664BED5A-1193-4E15-A121-4713C75B3163}"/>
            </a:ext>
          </a:extLst>
        </xdr:cNvPr>
        <xdr:cNvSpPr txBox="1"/>
      </xdr:nvSpPr>
      <xdr:spPr>
        <a:xfrm>
          <a:off x="193104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36303</xdr:rowOff>
    </xdr:from>
    <xdr:ext cx="469744" cy="259045"/>
    <xdr:sp macro="" textlink="">
      <xdr:nvSpPr>
        <xdr:cNvPr id="721" name="n_4mainValue【学校施設】&#10;一人当たり面積">
          <a:extLst>
            <a:ext uri="{FF2B5EF4-FFF2-40B4-BE49-F238E27FC236}">
              <a16:creationId xmlns:a16="http://schemas.microsoft.com/office/drawing/2014/main" xmlns="" id="{573534F0-430E-4C32-8F33-4F10812B024F}"/>
            </a:ext>
          </a:extLst>
        </xdr:cNvPr>
        <xdr:cNvSpPr txBox="1"/>
      </xdr:nvSpPr>
      <xdr:spPr>
        <a:xfrm>
          <a:off x="18421427" y="94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xmlns="" id="{3B969863-9029-4E80-8BA4-1CB3ADD20C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xmlns="" id="{F550ABE7-D354-453D-8592-82EE74B3FA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xmlns="" id="{44123F7F-AC0A-4B39-A9C4-598E7FF0E2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xmlns="" id="{C0957220-17C9-4631-AD6B-EB1183BBBE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xmlns="" id="{164C0033-2568-4262-97DD-90B0F3AF67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xmlns="" id="{BA4F6F53-5AAA-4BB6-891B-452961CFDF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xmlns="" id="{CFA7C568-CEC8-48FD-BBE8-3ECA4A88E9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xmlns="" id="{65E327B3-6288-4686-8A21-8379B6EED7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xmlns="" id="{72D13048-4D7B-45D6-906B-7D0E625C2B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xmlns="" id="{47EFC256-546E-44BD-AE83-D1510FEDB1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xmlns="" id="{80071B69-40BC-48D2-A216-290174DC6E1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xmlns="" id="{1F081D41-81C3-431C-BEA0-86527934758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xmlns="" id="{20954C1D-D297-47FF-B929-4FA376F4F48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xmlns="" id="{2C098E0B-4B7B-4647-869E-98FCD0BC42B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xmlns="" id="{3C60096A-6B89-4327-8150-42CDB0AF32F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xmlns="" id="{AB285DE3-674A-4D12-ADD3-85EB9AF71B0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xmlns="" id="{A0EA9F52-54DD-4445-8963-DC227BB1422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xmlns="" id="{36AE6F4B-26F4-4B8E-BB1B-D0D5E9FC7B4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xmlns="" id="{0CC4859D-340F-4C77-B5AA-942E8C2363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xmlns="" id="{67B3F6EC-7D9D-4A5E-A2F5-818D97C4D8B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xmlns="" id="{1FED5AB3-C236-4B6B-8A07-B29D937D53E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xmlns="" id="{44788243-82B4-4CC4-BD9A-4BF2CF4F94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xmlns="" id="{0721CC8B-792B-48C1-A254-A3730DB63CD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xmlns="" id="{575AA055-CFA5-4F88-9981-2B1A5B4FAF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xmlns="" id="{C468B0C2-0F47-49DD-B9E3-AC6A0EB648D3}"/>
            </a:ext>
          </a:extLst>
        </xdr:cNvPr>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xmlns="" id="{01FF85C6-8DB5-4B7F-B340-8E2F568564B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xmlns="" id="{5FDB1C27-F2F6-4E8A-8247-552E3D8B2ED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49" name="【児童館】&#10;有形固定資産減価償却率最大値テキスト">
          <a:extLst>
            <a:ext uri="{FF2B5EF4-FFF2-40B4-BE49-F238E27FC236}">
              <a16:creationId xmlns:a16="http://schemas.microsoft.com/office/drawing/2014/main" xmlns="" id="{993BD7B5-0305-4C90-A65A-7F5B1DE82F72}"/>
            </a:ext>
          </a:extLst>
        </xdr:cNvPr>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50" name="直線コネクタ 749">
          <a:extLst>
            <a:ext uri="{FF2B5EF4-FFF2-40B4-BE49-F238E27FC236}">
              <a16:creationId xmlns:a16="http://schemas.microsoft.com/office/drawing/2014/main" xmlns="" id="{7ABC4A40-FCF9-40D1-A563-BCC6585E2BF7}"/>
            </a:ext>
          </a:extLst>
        </xdr:cNvPr>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51" name="【児童館】&#10;有形固定資産減価償却率平均値テキスト">
          <a:extLst>
            <a:ext uri="{FF2B5EF4-FFF2-40B4-BE49-F238E27FC236}">
              <a16:creationId xmlns:a16="http://schemas.microsoft.com/office/drawing/2014/main" xmlns="" id="{D424EEF9-A0A4-449A-A678-95ADCECC1F11}"/>
            </a:ext>
          </a:extLst>
        </xdr:cNvPr>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52" name="フローチャート: 判断 751">
          <a:extLst>
            <a:ext uri="{FF2B5EF4-FFF2-40B4-BE49-F238E27FC236}">
              <a16:creationId xmlns:a16="http://schemas.microsoft.com/office/drawing/2014/main" xmlns="" id="{02D9FCE5-DCD2-49FA-BF83-D90A20AC71F5}"/>
            </a:ext>
          </a:extLst>
        </xdr:cNvPr>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3" name="フローチャート: 判断 752">
          <a:extLst>
            <a:ext uri="{FF2B5EF4-FFF2-40B4-BE49-F238E27FC236}">
              <a16:creationId xmlns:a16="http://schemas.microsoft.com/office/drawing/2014/main" xmlns="" id="{B1268953-4BC0-4FD2-BBB1-3C42763073DA}"/>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54" name="フローチャート: 判断 753">
          <a:extLst>
            <a:ext uri="{FF2B5EF4-FFF2-40B4-BE49-F238E27FC236}">
              <a16:creationId xmlns:a16="http://schemas.microsoft.com/office/drawing/2014/main" xmlns="" id="{900D8DED-F795-488A-A043-91AC76916648}"/>
            </a:ext>
          </a:extLst>
        </xdr:cNvPr>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55" name="フローチャート: 判断 754">
          <a:extLst>
            <a:ext uri="{FF2B5EF4-FFF2-40B4-BE49-F238E27FC236}">
              <a16:creationId xmlns:a16="http://schemas.microsoft.com/office/drawing/2014/main" xmlns="" id="{6D6A2F9E-8FCD-4B1F-9781-4C45960047B6}"/>
            </a:ext>
          </a:extLst>
        </xdr:cNvPr>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a:extLst>
            <a:ext uri="{FF2B5EF4-FFF2-40B4-BE49-F238E27FC236}">
              <a16:creationId xmlns:a16="http://schemas.microsoft.com/office/drawing/2014/main" xmlns="" id="{85179C6E-504A-4E34-B18A-43D2CA32A839}"/>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EAE9639A-7E9C-48BD-8F08-9B2656B56A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29023940-11F4-4E83-A05A-C71D924904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B650905E-64CC-4AA1-A1D4-8673991F63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79E3B07E-ADC5-4F44-9B12-08B869D851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A0E5AA10-3406-465B-AB7F-C75F885BEA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62" name="楕円 761">
          <a:extLst>
            <a:ext uri="{FF2B5EF4-FFF2-40B4-BE49-F238E27FC236}">
              <a16:creationId xmlns:a16="http://schemas.microsoft.com/office/drawing/2014/main" xmlns="" id="{F20A5615-CA30-41C3-90E8-FFD64133B2B7}"/>
            </a:ext>
          </a:extLst>
        </xdr:cNvPr>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68597</xdr:rowOff>
    </xdr:from>
    <xdr:ext cx="405111" cy="259045"/>
    <xdr:sp macro="" textlink="">
      <xdr:nvSpPr>
        <xdr:cNvPr id="763" name="【児童館】&#10;有形固定資産減価償却率該当値テキスト">
          <a:extLst>
            <a:ext uri="{FF2B5EF4-FFF2-40B4-BE49-F238E27FC236}">
              <a16:creationId xmlns:a16="http://schemas.microsoft.com/office/drawing/2014/main" xmlns="" id="{03F38C6B-31B6-4FE2-A615-6043ED3F6963}"/>
            </a:ext>
          </a:extLst>
        </xdr:cNvPr>
        <xdr:cNvSpPr txBox="1"/>
      </xdr:nvSpPr>
      <xdr:spPr>
        <a:xfrm>
          <a:off x="16357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64" name="楕円 763">
          <a:extLst>
            <a:ext uri="{FF2B5EF4-FFF2-40B4-BE49-F238E27FC236}">
              <a16:creationId xmlns:a16="http://schemas.microsoft.com/office/drawing/2014/main" xmlns="" id="{5C51A7A6-BA48-4ADF-BE07-24257215140F}"/>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140970</xdr:rowOff>
    </xdr:to>
    <xdr:cxnSp macro="">
      <xdr:nvCxnSpPr>
        <xdr:cNvPr id="765" name="直線コネクタ 764">
          <a:extLst>
            <a:ext uri="{FF2B5EF4-FFF2-40B4-BE49-F238E27FC236}">
              <a16:creationId xmlns:a16="http://schemas.microsoft.com/office/drawing/2014/main" xmlns="" id="{A839B26C-9099-4F82-A9A1-761D62B02BF8}"/>
            </a:ext>
          </a:extLst>
        </xdr:cNvPr>
        <xdr:cNvCxnSpPr/>
      </xdr:nvCxnSpPr>
      <xdr:spPr>
        <a:xfrm>
          <a:off x="15481300" y="13971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766" name="楕円 765">
          <a:extLst>
            <a:ext uri="{FF2B5EF4-FFF2-40B4-BE49-F238E27FC236}">
              <a16:creationId xmlns:a16="http://schemas.microsoft.com/office/drawing/2014/main" xmlns="" id="{C1A7A59D-4DBE-4F1B-B7E7-BDD7B3B8DF53}"/>
            </a:ext>
          </a:extLst>
        </xdr:cNvPr>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82</xdr:row>
      <xdr:rowOff>68580</xdr:rowOff>
    </xdr:to>
    <xdr:cxnSp macro="">
      <xdr:nvCxnSpPr>
        <xdr:cNvPr id="767" name="直線コネクタ 766">
          <a:extLst>
            <a:ext uri="{FF2B5EF4-FFF2-40B4-BE49-F238E27FC236}">
              <a16:creationId xmlns:a16="http://schemas.microsoft.com/office/drawing/2014/main" xmlns="" id="{FD6ABCEB-6C7C-454D-B402-96B918E2E03A}"/>
            </a:ext>
          </a:extLst>
        </xdr:cNvPr>
        <xdr:cNvCxnSpPr/>
      </xdr:nvCxnSpPr>
      <xdr:spPr>
        <a:xfrm flipV="1">
          <a:off x="14592300" y="139712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768" name="楕円 767">
          <a:extLst>
            <a:ext uri="{FF2B5EF4-FFF2-40B4-BE49-F238E27FC236}">
              <a16:creationId xmlns:a16="http://schemas.microsoft.com/office/drawing/2014/main" xmlns="" id="{6730C4BD-3D26-4DF8-991A-99BD270C2E27}"/>
            </a:ext>
          </a:extLst>
        </xdr:cNvPr>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68580</xdr:rowOff>
    </xdr:from>
    <xdr:to>
      <xdr:col>76</xdr:col>
      <xdr:colOff>114300</xdr:colOff>
      <xdr:row>82</xdr:row>
      <xdr:rowOff>78105</xdr:rowOff>
    </xdr:to>
    <xdr:cxnSp macro="">
      <xdr:nvCxnSpPr>
        <xdr:cNvPr id="769" name="直線コネクタ 768">
          <a:extLst>
            <a:ext uri="{FF2B5EF4-FFF2-40B4-BE49-F238E27FC236}">
              <a16:creationId xmlns:a16="http://schemas.microsoft.com/office/drawing/2014/main" xmlns="" id="{74E0B3CA-42C1-496F-953A-833F03C81A28}"/>
            </a:ext>
          </a:extLst>
        </xdr:cNvPr>
        <xdr:cNvCxnSpPr/>
      </xdr:nvCxnSpPr>
      <xdr:spPr>
        <a:xfrm flipV="1">
          <a:off x="13703300" y="14127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23495</xdr:rowOff>
    </xdr:from>
    <xdr:to>
      <xdr:col>67</xdr:col>
      <xdr:colOff>101600</xdr:colOff>
      <xdr:row>86</xdr:row>
      <xdr:rowOff>125095</xdr:rowOff>
    </xdr:to>
    <xdr:sp macro="" textlink="">
      <xdr:nvSpPr>
        <xdr:cNvPr id="770" name="楕円 769">
          <a:extLst>
            <a:ext uri="{FF2B5EF4-FFF2-40B4-BE49-F238E27FC236}">
              <a16:creationId xmlns:a16="http://schemas.microsoft.com/office/drawing/2014/main" xmlns="" id="{B7A20C89-A5D1-4C1C-9410-8F08E637DA52}"/>
            </a:ext>
          </a:extLst>
        </xdr:cNvPr>
        <xdr:cNvSpPr/>
      </xdr:nvSpPr>
      <xdr:spPr>
        <a:xfrm>
          <a:off x="12763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86</xdr:row>
      <xdr:rowOff>74295</xdr:rowOff>
    </xdr:to>
    <xdr:cxnSp macro="">
      <xdr:nvCxnSpPr>
        <xdr:cNvPr id="771" name="直線コネクタ 770">
          <a:extLst>
            <a:ext uri="{FF2B5EF4-FFF2-40B4-BE49-F238E27FC236}">
              <a16:creationId xmlns:a16="http://schemas.microsoft.com/office/drawing/2014/main" xmlns="" id="{EB1CCF9F-C536-43EB-9D1D-CCCF02EEC2BD}"/>
            </a:ext>
          </a:extLst>
        </xdr:cNvPr>
        <xdr:cNvCxnSpPr/>
      </xdr:nvCxnSpPr>
      <xdr:spPr>
        <a:xfrm flipV="1">
          <a:off x="12814300" y="14137005"/>
          <a:ext cx="8890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2" name="n_1aveValue【児童館】&#10;有形固定資産減価償却率">
          <a:extLst>
            <a:ext uri="{FF2B5EF4-FFF2-40B4-BE49-F238E27FC236}">
              <a16:creationId xmlns:a16="http://schemas.microsoft.com/office/drawing/2014/main" xmlns="" id="{B739A82F-1877-49EC-91B1-F0887F81240C}"/>
            </a:ext>
          </a:extLst>
        </xdr:cNvPr>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3" name="n_2aveValue【児童館】&#10;有形固定資産減価償却率">
          <a:extLst>
            <a:ext uri="{FF2B5EF4-FFF2-40B4-BE49-F238E27FC236}">
              <a16:creationId xmlns:a16="http://schemas.microsoft.com/office/drawing/2014/main" xmlns="" id="{C2974DC4-2C64-40E6-BC9E-4F50871344CF}"/>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74" name="n_3aveValue【児童館】&#10;有形固定資産減価償却率">
          <a:extLst>
            <a:ext uri="{FF2B5EF4-FFF2-40B4-BE49-F238E27FC236}">
              <a16:creationId xmlns:a16="http://schemas.microsoft.com/office/drawing/2014/main" xmlns="" id="{3774DAC5-96D0-4E95-862A-F24E134C0411}"/>
            </a:ext>
          </a:extLst>
        </xdr:cNvPr>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児童館】&#10;有形固定資産減価償却率">
          <a:extLst>
            <a:ext uri="{FF2B5EF4-FFF2-40B4-BE49-F238E27FC236}">
              <a16:creationId xmlns:a16="http://schemas.microsoft.com/office/drawing/2014/main" xmlns="" id="{B0A570CA-9818-4D08-A751-939BAAE6E106}"/>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125747</xdr:rowOff>
    </xdr:from>
    <xdr:ext cx="405111" cy="259045"/>
    <xdr:sp macro="" textlink="">
      <xdr:nvSpPr>
        <xdr:cNvPr id="776" name="n_1mainValue【児童館】&#10;有形固定資産減価償却率">
          <a:extLst>
            <a:ext uri="{FF2B5EF4-FFF2-40B4-BE49-F238E27FC236}">
              <a16:creationId xmlns:a16="http://schemas.microsoft.com/office/drawing/2014/main" xmlns="" id="{B77B29C1-829D-4086-A377-D612EA65745B}"/>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777" name="n_2mainValue【児童館】&#10;有形固定資産減価償却率">
          <a:extLst>
            <a:ext uri="{FF2B5EF4-FFF2-40B4-BE49-F238E27FC236}">
              <a16:creationId xmlns:a16="http://schemas.microsoft.com/office/drawing/2014/main" xmlns="" id="{3C4BD969-F530-410C-B61A-B22C079534D2}"/>
            </a:ext>
          </a:extLst>
        </xdr:cNvPr>
        <xdr:cNvSpPr txBox="1"/>
      </xdr:nvSpPr>
      <xdr:spPr>
        <a:xfrm>
          <a:off x="14389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120032</xdr:rowOff>
    </xdr:from>
    <xdr:ext cx="405111" cy="259045"/>
    <xdr:sp macro="" textlink="">
      <xdr:nvSpPr>
        <xdr:cNvPr id="778" name="n_3mainValue【児童館】&#10;有形固定資産減価償却率">
          <a:extLst>
            <a:ext uri="{FF2B5EF4-FFF2-40B4-BE49-F238E27FC236}">
              <a16:creationId xmlns:a16="http://schemas.microsoft.com/office/drawing/2014/main" xmlns="" id="{5279A19F-16D0-4163-8A2A-EA272EFB343D}"/>
            </a:ext>
          </a:extLst>
        </xdr:cNvPr>
        <xdr:cNvSpPr txBox="1"/>
      </xdr:nvSpPr>
      <xdr:spPr>
        <a:xfrm>
          <a:off x="13500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116222</xdr:rowOff>
    </xdr:from>
    <xdr:ext cx="405111" cy="259045"/>
    <xdr:sp macro="" textlink="">
      <xdr:nvSpPr>
        <xdr:cNvPr id="779" name="n_4mainValue【児童館】&#10;有形固定資産減価償却率">
          <a:extLst>
            <a:ext uri="{FF2B5EF4-FFF2-40B4-BE49-F238E27FC236}">
              <a16:creationId xmlns:a16="http://schemas.microsoft.com/office/drawing/2014/main" xmlns="" id="{E4980628-8FF9-48C8-A87B-CFE510D26E4A}"/>
            </a:ext>
          </a:extLst>
        </xdr:cNvPr>
        <xdr:cNvSpPr txBox="1"/>
      </xdr:nvSpPr>
      <xdr:spPr>
        <a:xfrm>
          <a:off x="12611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xmlns="" id="{811D7EFA-7BDA-4201-BD89-E69AD01CE2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xmlns="" id="{C6A22ED9-6FF2-4842-87C8-411C12F57E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xmlns="" id="{3B5FFCC1-D29A-41E8-AD3C-5E659A6166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xmlns="" id="{1108DBC6-BE8E-4FE6-AE34-DA69AAE4B9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xmlns="" id="{38C0DBBD-F363-4C6F-95A4-DBF9A7B91E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xmlns="" id="{7B3F5F82-31E6-49D2-A08C-B608778A6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xmlns="" id="{7DD42FE9-0DBA-4DC8-B7BB-2E6A5F51E9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xmlns="" id="{F5F77732-B9B0-4896-8520-944727F4F9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xmlns="" id="{44127612-0806-4935-B36E-E4A8083679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xmlns="" id="{CFD7C8A8-DDA5-4C40-925D-1C0FAEBE77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xmlns="" id="{9F0429C3-DBE6-4CE6-914F-78C641BC9B6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xmlns="" id="{36B09905-936B-4308-BD88-73E91040E4F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xmlns="" id="{438C25E1-70F9-437F-A79B-D30729613D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xmlns="" id="{50D33717-CCC6-434C-9D7F-37ECB6EE748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xmlns="" id="{92DE48D5-8424-4369-986B-AAE9A2FC643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xmlns="" id="{567A78C4-FD61-431B-A130-229723C8C4C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xmlns="" id="{F4C2E714-2926-45B2-B57A-8EA1B9D4512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xmlns="" id="{9681A67D-8D00-48E3-BCAF-090B980A8A6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xmlns="" id="{06073C8D-1E71-4F4D-AB15-FE71D7868C8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xmlns="" id="{3A2AEACB-60E4-4392-A4E8-BDFE9502B2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xmlns="" id="{A05815D0-B5F9-429D-862D-DE22C9FD426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xmlns="" id="{C82D47EA-8D7A-4A00-A1D4-BC26EE0D3C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95D203B9-A931-4B5E-B5F3-60DAB72D590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ABA7C936-1864-4579-912F-D6FB0E1098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xmlns="" id="{B661002F-E5FC-432E-B702-198946DA4F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805" name="直線コネクタ 804">
          <a:extLst>
            <a:ext uri="{FF2B5EF4-FFF2-40B4-BE49-F238E27FC236}">
              <a16:creationId xmlns:a16="http://schemas.microsoft.com/office/drawing/2014/main" xmlns="" id="{5F5D4198-66A1-4409-888A-A4A6A62403BA}"/>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806" name="【児童館】&#10;一人当たり面積最小値テキスト">
          <a:extLst>
            <a:ext uri="{FF2B5EF4-FFF2-40B4-BE49-F238E27FC236}">
              <a16:creationId xmlns:a16="http://schemas.microsoft.com/office/drawing/2014/main" xmlns="" id="{6CE48D33-5340-45D0-A3A6-A57AC5913D74}"/>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807" name="直線コネクタ 806">
          <a:extLst>
            <a:ext uri="{FF2B5EF4-FFF2-40B4-BE49-F238E27FC236}">
              <a16:creationId xmlns:a16="http://schemas.microsoft.com/office/drawing/2014/main" xmlns="" id="{532704F2-3EDC-4D0F-BB8B-AEE62BCFE917}"/>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808" name="【児童館】&#10;一人当たり面積最大値テキスト">
          <a:extLst>
            <a:ext uri="{FF2B5EF4-FFF2-40B4-BE49-F238E27FC236}">
              <a16:creationId xmlns:a16="http://schemas.microsoft.com/office/drawing/2014/main" xmlns="" id="{7FD91177-0CFD-43FE-B4B5-F4079C98ADF7}"/>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809" name="直線コネクタ 808">
          <a:extLst>
            <a:ext uri="{FF2B5EF4-FFF2-40B4-BE49-F238E27FC236}">
              <a16:creationId xmlns:a16="http://schemas.microsoft.com/office/drawing/2014/main" xmlns="" id="{91F317CC-0218-4564-AA2A-CBAA7E63036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810" name="【児童館】&#10;一人当たり面積平均値テキスト">
          <a:extLst>
            <a:ext uri="{FF2B5EF4-FFF2-40B4-BE49-F238E27FC236}">
              <a16:creationId xmlns:a16="http://schemas.microsoft.com/office/drawing/2014/main" xmlns="" id="{4D73DAF8-A73C-4C98-9B46-303F4D61DEE2}"/>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11" name="フローチャート: 判断 810">
          <a:extLst>
            <a:ext uri="{FF2B5EF4-FFF2-40B4-BE49-F238E27FC236}">
              <a16:creationId xmlns:a16="http://schemas.microsoft.com/office/drawing/2014/main" xmlns="" id="{B755C24A-88AF-4C6A-8499-E1E2DF1714EE}"/>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2" name="フローチャート: 判断 811">
          <a:extLst>
            <a:ext uri="{FF2B5EF4-FFF2-40B4-BE49-F238E27FC236}">
              <a16:creationId xmlns:a16="http://schemas.microsoft.com/office/drawing/2014/main" xmlns="" id="{D2D5256C-FC75-4D4B-92E4-0C4BFB90A52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3" name="フローチャート: 判断 812">
          <a:extLst>
            <a:ext uri="{FF2B5EF4-FFF2-40B4-BE49-F238E27FC236}">
              <a16:creationId xmlns:a16="http://schemas.microsoft.com/office/drawing/2014/main" xmlns="" id="{3611F5B7-55D3-4EA0-89D2-87AF132D4001}"/>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4" name="フローチャート: 判断 813">
          <a:extLst>
            <a:ext uri="{FF2B5EF4-FFF2-40B4-BE49-F238E27FC236}">
              <a16:creationId xmlns:a16="http://schemas.microsoft.com/office/drawing/2014/main" xmlns="" id="{2B9629E5-1E32-46FF-BC00-CAACEBCCCE43}"/>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815" name="フローチャート: 判断 814">
          <a:extLst>
            <a:ext uri="{FF2B5EF4-FFF2-40B4-BE49-F238E27FC236}">
              <a16:creationId xmlns:a16="http://schemas.microsoft.com/office/drawing/2014/main" xmlns="" id="{890B3B68-AF15-4349-9F9C-D14E94FCD86D}"/>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5C56E624-204C-438D-AC02-AE5836E2DE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8334E587-45C6-48D0-9D9F-FC702DA404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2A3D4BEC-06B5-4AFB-85C9-72722EE42A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FE6673B3-F48D-43F2-A38E-77649AC0F1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B0A84A14-2E30-4FFD-A979-6E23C8CC32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21" name="楕円 820">
          <a:extLst>
            <a:ext uri="{FF2B5EF4-FFF2-40B4-BE49-F238E27FC236}">
              <a16:creationId xmlns:a16="http://schemas.microsoft.com/office/drawing/2014/main" xmlns="" id="{FC6FD6B6-CFCA-4A80-BE77-4AF0655702ED}"/>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822" name="【児童館】&#10;一人当たり面積該当値テキスト">
          <a:extLst>
            <a:ext uri="{FF2B5EF4-FFF2-40B4-BE49-F238E27FC236}">
              <a16:creationId xmlns:a16="http://schemas.microsoft.com/office/drawing/2014/main" xmlns="" id="{C5AF18DF-A6A4-4EA3-B91D-1BA36EA1CC9B}"/>
            </a:ext>
          </a:extLst>
        </xdr:cNvPr>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23" name="楕円 822">
          <a:extLst>
            <a:ext uri="{FF2B5EF4-FFF2-40B4-BE49-F238E27FC236}">
              <a16:creationId xmlns:a16="http://schemas.microsoft.com/office/drawing/2014/main" xmlns="" id="{B4127553-A728-4DAA-8B87-000256F88D3E}"/>
            </a:ext>
          </a:extLst>
        </xdr:cNvPr>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824" name="直線コネクタ 823">
          <a:extLst>
            <a:ext uri="{FF2B5EF4-FFF2-40B4-BE49-F238E27FC236}">
              <a16:creationId xmlns:a16="http://schemas.microsoft.com/office/drawing/2014/main" xmlns="" id="{3CD00284-C936-499F-929B-E7C640A34AC2}"/>
            </a:ext>
          </a:extLst>
        </xdr:cNvPr>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825" name="楕円 824">
          <a:extLst>
            <a:ext uri="{FF2B5EF4-FFF2-40B4-BE49-F238E27FC236}">
              <a16:creationId xmlns:a16="http://schemas.microsoft.com/office/drawing/2014/main" xmlns="" id="{5BAD858F-E2C7-4502-B581-97B2953DB876}"/>
            </a:ext>
          </a:extLst>
        </xdr:cNvPr>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84</xdr:row>
      <xdr:rowOff>21771</xdr:rowOff>
    </xdr:to>
    <xdr:cxnSp macro="">
      <xdr:nvCxnSpPr>
        <xdr:cNvPr id="826" name="直線コネクタ 825">
          <a:extLst>
            <a:ext uri="{FF2B5EF4-FFF2-40B4-BE49-F238E27FC236}">
              <a16:creationId xmlns:a16="http://schemas.microsoft.com/office/drawing/2014/main" xmlns="" id="{0B4A6FDA-8F19-4B8A-BFE6-60FB86C61B8F}"/>
            </a:ext>
          </a:extLst>
        </xdr:cNvPr>
        <xdr:cNvCxnSpPr/>
      </xdr:nvCxnSpPr>
      <xdr:spPr>
        <a:xfrm>
          <a:off x="20434300" y="143582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27" name="楕円 826">
          <a:extLst>
            <a:ext uri="{FF2B5EF4-FFF2-40B4-BE49-F238E27FC236}">
              <a16:creationId xmlns:a16="http://schemas.microsoft.com/office/drawing/2014/main" xmlns="" id="{C18A29D5-CF17-47BE-9F47-C297E3742F4C}"/>
            </a:ext>
          </a:extLst>
        </xdr:cNvPr>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83</xdr:row>
      <xdr:rowOff>160564</xdr:rowOff>
    </xdr:to>
    <xdr:cxnSp macro="">
      <xdr:nvCxnSpPr>
        <xdr:cNvPr id="828" name="直線コネクタ 827">
          <a:extLst>
            <a:ext uri="{FF2B5EF4-FFF2-40B4-BE49-F238E27FC236}">
              <a16:creationId xmlns:a16="http://schemas.microsoft.com/office/drawing/2014/main" xmlns="" id="{354C7082-DAE1-4337-9BE1-1A53508CC0BA}"/>
            </a:ext>
          </a:extLst>
        </xdr:cNvPr>
        <xdr:cNvCxnSpPr/>
      </xdr:nvCxnSpPr>
      <xdr:spPr>
        <a:xfrm flipV="1">
          <a:off x="19545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29" name="楕円 828">
          <a:extLst>
            <a:ext uri="{FF2B5EF4-FFF2-40B4-BE49-F238E27FC236}">
              <a16:creationId xmlns:a16="http://schemas.microsoft.com/office/drawing/2014/main" xmlns="" id="{52939257-C56C-417E-9A73-5B437CDE7053}"/>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85</xdr:row>
      <xdr:rowOff>111579</xdr:rowOff>
    </xdr:to>
    <xdr:cxnSp macro="">
      <xdr:nvCxnSpPr>
        <xdr:cNvPr id="830" name="直線コネクタ 829">
          <a:extLst>
            <a:ext uri="{FF2B5EF4-FFF2-40B4-BE49-F238E27FC236}">
              <a16:creationId xmlns:a16="http://schemas.microsoft.com/office/drawing/2014/main" xmlns="" id="{886D13FA-8A1D-4BEB-8B73-B8BB0D475B8A}"/>
            </a:ext>
          </a:extLst>
        </xdr:cNvPr>
        <xdr:cNvCxnSpPr/>
      </xdr:nvCxnSpPr>
      <xdr:spPr>
        <a:xfrm flipV="1">
          <a:off x="18656300" y="143909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1" name="n_1aveValue【児童館】&#10;一人当たり面積">
          <a:extLst>
            <a:ext uri="{FF2B5EF4-FFF2-40B4-BE49-F238E27FC236}">
              <a16:creationId xmlns:a16="http://schemas.microsoft.com/office/drawing/2014/main" xmlns="" id="{B7B44705-FA4F-4006-A100-752043E95C35}"/>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2" name="n_2aveValue【児童館】&#10;一人当たり面積">
          <a:extLst>
            <a:ext uri="{FF2B5EF4-FFF2-40B4-BE49-F238E27FC236}">
              <a16:creationId xmlns:a16="http://schemas.microsoft.com/office/drawing/2014/main" xmlns="" id="{4F8849E6-9143-448C-B79B-9C1023DD7316}"/>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3" name="n_3aveValue【児童館】&#10;一人当たり面積">
          <a:extLst>
            <a:ext uri="{FF2B5EF4-FFF2-40B4-BE49-F238E27FC236}">
              <a16:creationId xmlns:a16="http://schemas.microsoft.com/office/drawing/2014/main" xmlns="" id="{D8B468F5-23F9-4675-A66D-4AA22F45827E}"/>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834" name="n_4aveValue【児童館】&#10;一人当たり面積">
          <a:extLst>
            <a:ext uri="{FF2B5EF4-FFF2-40B4-BE49-F238E27FC236}">
              <a16:creationId xmlns:a16="http://schemas.microsoft.com/office/drawing/2014/main" xmlns="" id="{EEBF82F1-F83D-46E5-8580-80DC4D8C18ED}"/>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35" name="n_1mainValue【児童館】&#10;一人当たり面積">
          <a:extLst>
            <a:ext uri="{FF2B5EF4-FFF2-40B4-BE49-F238E27FC236}">
              <a16:creationId xmlns:a16="http://schemas.microsoft.com/office/drawing/2014/main" xmlns="" id="{1A4DED92-603D-4340-931E-2AA50B9C197F}"/>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36" name="n_2mainValue【児童館】&#10;一人当たり面積">
          <a:extLst>
            <a:ext uri="{FF2B5EF4-FFF2-40B4-BE49-F238E27FC236}">
              <a16:creationId xmlns:a16="http://schemas.microsoft.com/office/drawing/2014/main" xmlns="" id="{86574808-30D6-40B8-A61A-7D7E6204E8B7}"/>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31041</xdr:rowOff>
    </xdr:from>
    <xdr:ext cx="469744" cy="259045"/>
    <xdr:sp macro="" textlink="">
      <xdr:nvSpPr>
        <xdr:cNvPr id="837" name="n_3mainValue【児童館】&#10;一人当たり面積">
          <a:extLst>
            <a:ext uri="{FF2B5EF4-FFF2-40B4-BE49-F238E27FC236}">
              <a16:creationId xmlns:a16="http://schemas.microsoft.com/office/drawing/2014/main" xmlns="" id="{4A670B18-D006-47CC-9EDE-96382F8CFA29}"/>
            </a:ext>
          </a:extLst>
        </xdr:cNvPr>
        <xdr:cNvSpPr txBox="1"/>
      </xdr:nvSpPr>
      <xdr:spPr>
        <a:xfrm>
          <a:off x="19310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38" name="n_4mainValue【児童館】&#10;一人当たり面積">
          <a:extLst>
            <a:ext uri="{FF2B5EF4-FFF2-40B4-BE49-F238E27FC236}">
              <a16:creationId xmlns:a16="http://schemas.microsoft.com/office/drawing/2014/main" xmlns="" id="{8003F293-9EB4-4AC9-BBEA-83629F74FCEB}"/>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45D22599-6CF3-46ED-8E9D-B39425B4BC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49083D04-7A8E-435D-9DFD-FC52086E83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C4B32BEB-A1E3-4CAD-B71D-F2A7315F1D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0C730DD2-365A-4578-B275-B33CFE4F3C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B85919FE-7F03-48C0-9665-E26F29B18D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BCFFD821-39D8-4D5B-BA61-B516331C36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323CA164-F7F0-4440-9B11-8FC01FFAB0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3143A472-C6D9-422C-B2E1-33158ED105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18E49AE9-BF0F-4B72-BC4A-DF3E00AFA1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A7F7CF57-6AB1-41A6-B979-970711D8BF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xmlns="" id="{1D539F3D-369E-4A24-90C1-C09283E050A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50" name="直線コネクタ 849">
          <a:extLst>
            <a:ext uri="{FF2B5EF4-FFF2-40B4-BE49-F238E27FC236}">
              <a16:creationId xmlns:a16="http://schemas.microsoft.com/office/drawing/2014/main" xmlns="" id="{534A0625-6879-43DA-ACAE-0EE4128F749E}"/>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51" name="テキスト ボックス 850">
          <a:extLst>
            <a:ext uri="{FF2B5EF4-FFF2-40B4-BE49-F238E27FC236}">
              <a16:creationId xmlns:a16="http://schemas.microsoft.com/office/drawing/2014/main" xmlns="" id="{EF6E3F47-56FA-4F24-A62A-F561F1DB9DE3}"/>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52" name="直線コネクタ 851">
          <a:extLst>
            <a:ext uri="{FF2B5EF4-FFF2-40B4-BE49-F238E27FC236}">
              <a16:creationId xmlns:a16="http://schemas.microsoft.com/office/drawing/2014/main" xmlns="" id="{3CECD1BB-9CF5-444A-8FB9-CD382B23BC72}"/>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53" name="テキスト ボックス 852">
          <a:extLst>
            <a:ext uri="{FF2B5EF4-FFF2-40B4-BE49-F238E27FC236}">
              <a16:creationId xmlns:a16="http://schemas.microsoft.com/office/drawing/2014/main" xmlns="" id="{ADA1E205-F584-4EEF-B2E4-3E7743EBD0B4}"/>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54" name="直線コネクタ 853">
          <a:extLst>
            <a:ext uri="{FF2B5EF4-FFF2-40B4-BE49-F238E27FC236}">
              <a16:creationId xmlns:a16="http://schemas.microsoft.com/office/drawing/2014/main" xmlns="" id="{15AFE055-AE14-4C4C-9984-490F61948EBD}"/>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55" name="テキスト ボックス 854">
          <a:extLst>
            <a:ext uri="{FF2B5EF4-FFF2-40B4-BE49-F238E27FC236}">
              <a16:creationId xmlns:a16="http://schemas.microsoft.com/office/drawing/2014/main" xmlns="" id="{58AB7086-48D4-4141-B2E6-07E49881F1A5}"/>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xmlns="" id="{CB2E4018-C586-4E48-8810-971C18F330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xmlns="" id="{3C483EA7-6510-4334-897B-BD3704A827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58" name="直線コネクタ 857">
          <a:extLst>
            <a:ext uri="{FF2B5EF4-FFF2-40B4-BE49-F238E27FC236}">
              <a16:creationId xmlns:a16="http://schemas.microsoft.com/office/drawing/2014/main" xmlns="" id="{D9F464FD-9D9B-475C-A52C-0D5F56101686}"/>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59" name="テキスト ボックス 858">
          <a:extLst>
            <a:ext uri="{FF2B5EF4-FFF2-40B4-BE49-F238E27FC236}">
              <a16:creationId xmlns:a16="http://schemas.microsoft.com/office/drawing/2014/main" xmlns="" id="{56933F29-68C3-4166-BAE8-CBE6DF3CC3F6}"/>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60" name="直線コネクタ 859">
          <a:extLst>
            <a:ext uri="{FF2B5EF4-FFF2-40B4-BE49-F238E27FC236}">
              <a16:creationId xmlns:a16="http://schemas.microsoft.com/office/drawing/2014/main" xmlns="" id="{AE41D461-686F-4E44-A464-1E53B8463508}"/>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61" name="テキスト ボックス 860">
          <a:extLst>
            <a:ext uri="{FF2B5EF4-FFF2-40B4-BE49-F238E27FC236}">
              <a16:creationId xmlns:a16="http://schemas.microsoft.com/office/drawing/2014/main" xmlns="" id="{7ECB40D4-2755-4173-B459-A6F2DF9CB8A9}"/>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62" name="直線コネクタ 861">
          <a:extLst>
            <a:ext uri="{FF2B5EF4-FFF2-40B4-BE49-F238E27FC236}">
              <a16:creationId xmlns:a16="http://schemas.microsoft.com/office/drawing/2014/main" xmlns="" id="{2FECF630-313E-4448-A6D0-FF887F7CC863}"/>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63" name="テキスト ボックス 862">
          <a:extLst>
            <a:ext uri="{FF2B5EF4-FFF2-40B4-BE49-F238E27FC236}">
              <a16:creationId xmlns:a16="http://schemas.microsoft.com/office/drawing/2014/main" xmlns="" id="{8159FB55-F853-4DFE-914B-605E31032DE6}"/>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xmlns="" id="{D8D01A23-256F-49A1-8DE9-194D63E454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5" name="テキスト ボックス 864">
          <a:extLst>
            <a:ext uri="{FF2B5EF4-FFF2-40B4-BE49-F238E27FC236}">
              <a16:creationId xmlns:a16="http://schemas.microsoft.com/office/drawing/2014/main" xmlns="" id="{6E7567D3-60F7-47ED-8857-0BCFE844701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xmlns="" id="{543696E8-C40E-42BA-8E59-9BA680B453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67" name="直線コネクタ 866">
          <a:extLst>
            <a:ext uri="{FF2B5EF4-FFF2-40B4-BE49-F238E27FC236}">
              <a16:creationId xmlns:a16="http://schemas.microsoft.com/office/drawing/2014/main" xmlns="" id="{954AC8A8-C57A-4234-A7AF-C58C88799A63}"/>
            </a:ext>
          </a:extLst>
        </xdr:cNvPr>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68" name="【公民館】&#10;有形固定資産減価償却率最小値テキスト">
          <a:extLst>
            <a:ext uri="{FF2B5EF4-FFF2-40B4-BE49-F238E27FC236}">
              <a16:creationId xmlns:a16="http://schemas.microsoft.com/office/drawing/2014/main" xmlns="" id="{42D0F5B2-C26E-4134-81B2-95C0A2EFF914}"/>
            </a:ext>
          </a:extLst>
        </xdr:cNvPr>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69" name="直線コネクタ 868">
          <a:extLst>
            <a:ext uri="{FF2B5EF4-FFF2-40B4-BE49-F238E27FC236}">
              <a16:creationId xmlns:a16="http://schemas.microsoft.com/office/drawing/2014/main" xmlns="" id="{19384B37-26A7-4185-89F2-95491012FF3B}"/>
            </a:ext>
          </a:extLst>
        </xdr:cNvPr>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70" name="【公民館】&#10;有形固定資産減価償却率最大値テキスト">
          <a:extLst>
            <a:ext uri="{FF2B5EF4-FFF2-40B4-BE49-F238E27FC236}">
              <a16:creationId xmlns:a16="http://schemas.microsoft.com/office/drawing/2014/main" xmlns="" id="{B4260BD4-0A82-49FC-9189-8D91CD7349E5}"/>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71" name="直線コネクタ 870">
          <a:extLst>
            <a:ext uri="{FF2B5EF4-FFF2-40B4-BE49-F238E27FC236}">
              <a16:creationId xmlns:a16="http://schemas.microsoft.com/office/drawing/2014/main" xmlns="" id="{B927F419-59DA-433B-B2EC-C6558963680F}"/>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872" name="【公民館】&#10;有形固定資産減価償却率平均値テキスト">
          <a:extLst>
            <a:ext uri="{FF2B5EF4-FFF2-40B4-BE49-F238E27FC236}">
              <a16:creationId xmlns:a16="http://schemas.microsoft.com/office/drawing/2014/main" xmlns="" id="{E570AF71-4A6D-44F8-AA10-53723C5DD809}"/>
            </a:ext>
          </a:extLst>
        </xdr:cNvPr>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73" name="フローチャート: 判断 872">
          <a:extLst>
            <a:ext uri="{FF2B5EF4-FFF2-40B4-BE49-F238E27FC236}">
              <a16:creationId xmlns:a16="http://schemas.microsoft.com/office/drawing/2014/main" xmlns="" id="{FE81DD18-F062-434E-827A-857DC4CBD6FB}"/>
            </a:ext>
          </a:extLst>
        </xdr:cNvPr>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74" name="フローチャート: 判断 873">
          <a:extLst>
            <a:ext uri="{FF2B5EF4-FFF2-40B4-BE49-F238E27FC236}">
              <a16:creationId xmlns:a16="http://schemas.microsoft.com/office/drawing/2014/main" xmlns="" id="{D34E5FE7-47F3-4AA4-8C11-E72503B6BCF5}"/>
            </a:ext>
          </a:extLst>
        </xdr:cNvPr>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75" name="フローチャート: 判断 874">
          <a:extLst>
            <a:ext uri="{FF2B5EF4-FFF2-40B4-BE49-F238E27FC236}">
              <a16:creationId xmlns:a16="http://schemas.microsoft.com/office/drawing/2014/main" xmlns="" id="{F39C0E2B-04D7-48E4-8E54-ECE7B09659C1}"/>
            </a:ext>
          </a:extLst>
        </xdr:cNvPr>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76" name="フローチャート: 判断 875">
          <a:extLst>
            <a:ext uri="{FF2B5EF4-FFF2-40B4-BE49-F238E27FC236}">
              <a16:creationId xmlns:a16="http://schemas.microsoft.com/office/drawing/2014/main" xmlns="" id="{FC127A78-3E9D-46A5-8753-4B6AC6CDEBBC}"/>
            </a:ext>
          </a:extLst>
        </xdr:cNvPr>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77" name="フローチャート: 判断 876">
          <a:extLst>
            <a:ext uri="{FF2B5EF4-FFF2-40B4-BE49-F238E27FC236}">
              <a16:creationId xmlns:a16="http://schemas.microsoft.com/office/drawing/2014/main" xmlns="" id="{0F08AEA2-DCA6-46C3-8EA9-1C8F01A4E497}"/>
            </a:ext>
          </a:extLst>
        </xdr:cNvPr>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C8F1E60C-7E5F-4AA6-8AFE-C33A76DB7C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14A435F3-5440-4161-A5DA-AD842803C3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97AA1CB9-8B5E-4EFF-9410-DA116C5F3D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A555C67E-48B1-4BA3-AD3B-F6AFEFB785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B0DC6CF2-2D19-4546-8A7F-5B8523C6F3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96838</xdr:rowOff>
    </xdr:from>
    <xdr:to>
      <xdr:col>76</xdr:col>
      <xdr:colOff>165100</xdr:colOff>
      <xdr:row>105</xdr:row>
      <xdr:rowOff>26988</xdr:rowOff>
    </xdr:to>
    <xdr:sp macro="" textlink="">
      <xdr:nvSpPr>
        <xdr:cNvPr id="883" name="楕円 882">
          <a:extLst>
            <a:ext uri="{FF2B5EF4-FFF2-40B4-BE49-F238E27FC236}">
              <a16:creationId xmlns:a16="http://schemas.microsoft.com/office/drawing/2014/main" xmlns="" id="{7CD46AFF-F552-4B22-B462-1883BC71EAF8}"/>
            </a:ext>
          </a:extLst>
        </xdr:cNvPr>
        <xdr:cNvSpPr/>
      </xdr:nvSpPr>
      <xdr:spPr>
        <a:xfrm>
          <a:off x="14541500" y="179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51118</xdr:rowOff>
    </xdr:from>
    <xdr:to>
      <xdr:col>72</xdr:col>
      <xdr:colOff>38100</xdr:colOff>
      <xdr:row>104</xdr:row>
      <xdr:rowOff>152718</xdr:rowOff>
    </xdr:to>
    <xdr:sp macro="" textlink="">
      <xdr:nvSpPr>
        <xdr:cNvPr id="884" name="楕円 883">
          <a:extLst>
            <a:ext uri="{FF2B5EF4-FFF2-40B4-BE49-F238E27FC236}">
              <a16:creationId xmlns:a16="http://schemas.microsoft.com/office/drawing/2014/main" xmlns="" id="{1EE97424-6687-44FE-B6E9-086D419C9050}"/>
            </a:ext>
          </a:extLst>
        </xdr:cNvPr>
        <xdr:cNvSpPr/>
      </xdr:nvSpPr>
      <xdr:spPr>
        <a:xfrm>
          <a:off x="13652500" y="178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101918</xdr:rowOff>
    </xdr:from>
    <xdr:to>
      <xdr:col>76</xdr:col>
      <xdr:colOff>114300</xdr:colOff>
      <xdr:row>104</xdr:row>
      <xdr:rowOff>147638</xdr:rowOff>
    </xdr:to>
    <xdr:cxnSp macro="">
      <xdr:nvCxnSpPr>
        <xdr:cNvPr id="885" name="直線コネクタ 884">
          <a:extLst>
            <a:ext uri="{FF2B5EF4-FFF2-40B4-BE49-F238E27FC236}">
              <a16:creationId xmlns:a16="http://schemas.microsoft.com/office/drawing/2014/main" xmlns="" id="{751AB7B5-1C8A-4E00-BFF4-FA0A9844A167}"/>
            </a:ext>
          </a:extLst>
        </xdr:cNvPr>
        <xdr:cNvCxnSpPr/>
      </xdr:nvCxnSpPr>
      <xdr:spPr>
        <a:xfrm>
          <a:off x="13703300" y="17932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6" name="楕円 885">
          <a:extLst>
            <a:ext uri="{FF2B5EF4-FFF2-40B4-BE49-F238E27FC236}">
              <a16:creationId xmlns:a16="http://schemas.microsoft.com/office/drawing/2014/main" xmlns="" id="{CBA05672-2ED1-4338-84A6-FE9738B8350C}"/>
            </a:ext>
          </a:extLst>
        </xdr:cNvPr>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101918</xdr:rowOff>
    </xdr:to>
    <xdr:cxnSp macro="">
      <xdr:nvCxnSpPr>
        <xdr:cNvPr id="887" name="直線コネクタ 886">
          <a:extLst>
            <a:ext uri="{FF2B5EF4-FFF2-40B4-BE49-F238E27FC236}">
              <a16:creationId xmlns:a16="http://schemas.microsoft.com/office/drawing/2014/main" xmlns="" id="{7718D9E7-E90C-4874-85F9-A243F51BFF42}"/>
            </a:ext>
          </a:extLst>
        </xdr:cNvPr>
        <xdr:cNvCxnSpPr/>
      </xdr:nvCxnSpPr>
      <xdr:spPr>
        <a:xfrm>
          <a:off x="12814300" y="17872711"/>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888" name="n_1aveValue【公民館】&#10;有形固定資産減価償却率">
          <a:extLst>
            <a:ext uri="{FF2B5EF4-FFF2-40B4-BE49-F238E27FC236}">
              <a16:creationId xmlns:a16="http://schemas.microsoft.com/office/drawing/2014/main" xmlns="" id="{4F3338D1-A86E-4078-A682-13F1CABA07F4}"/>
            </a:ext>
          </a:extLst>
        </xdr:cNvPr>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89" name="n_2aveValue【公民館】&#10;有形固定資産減価償却率">
          <a:extLst>
            <a:ext uri="{FF2B5EF4-FFF2-40B4-BE49-F238E27FC236}">
              <a16:creationId xmlns:a16="http://schemas.microsoft.com/office/drawing/2014/main" xmlns="" id="{1C5BFBA1-30BD-4DBD-91EA-3E421EF6E713}"/>
            </a:ext>
          </a:extLst>
        </xdr:cNvPr>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90" name="n_3aveValue【公民館】&#10;有形固定資産減価償却率">
          <a:extLst>
            <a:ext uri="{FF2B5EF4-FFF2-40B4-BE49-F238E27FC236}">
              <a16:creationId xmlns:a16="http://schemas.microsoft.com/office/drawing/2014/main" xmlns="" id="{9A8A0371-9471-42B0-9180-85AAAD7C59A1}"/>
            </a:ext>
          </a:extLst>
        </xdr:cNvPr>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891" name="n_4aveValue【公民館】&#10;有形固定資産減価償却率">
          <a:extLst>
            <a:ext uri="{FF2B5EF4-FFF2-40B4-BE49-F238E27FC236}">
              <a16:creationId xmlns:a16="http://schemas.microsoft.com/office/drawing/2014/main" xmlns="" id="{E6700133-B072-473B-9C20-B29BCEC581B5}"/>
            </a:ext>
          </a:extLst>
        </xdr:cNvPr>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43515</xdr:rowOff>
    </xdr:from>
    <xdr:ext cx="405111" cy="259045"/>
    <xdr:sp macro="" textlink="">
      <xdr:nvSpPr>
        <xdr:cNvPr id="892" name="n_2mainValue【公民館】&#10;有形固定資産減価償却率">
          <a:extLst>
            <a:ext uri="{FF2B5EF4-FFF2-40B4-BE49-F238E27FC236}">
              <a16:creationId xmlns:a16="http://schemas.microsoft.com/office/drawing/2014/main" xmlns="" id="{43B7805E-F2C3-4FCD-9EC5-3B70BABEA816}"/>
            </a:ext>
          </a:extLst>
        </xdr:cNvPr>
        <xdr:cNvSpPr txBox="1"/>
      </xdr:nvSpPr>
      <xdr:spPr>
        <a:xfrm>
          <a:off x="14389744" y="1770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169245</xdr:rowOff>
    </xdr:from>
    <xdr:ext cx="405111" cy="259045"/>
    <xdr:sp macro="" textlink="">
      <xdr:nvSpPr>
        <xdr:cNvPr id="893" name="n_3mainValue【公民館】&#10;有形固定資産減価償却率">
          <a:extLst>
            <a:ext uri="{FF2B5EF4-FFF2-40B4-BE49-F238E27FC236}">
              <a16:creationId xmlns:a16="http://schemas.microsoft.com/office/drawing/2014/main" xmlns="" id="{AA00AC28-0EC0-4A38-BC35-45BF397EE732}"/>
            </a:ext>
          </a:extLst>
        </xdr:cNvPr>
        <xdr:cNvSpPr txBox="1"/>
      </xdr:nvSpPr>
      <xdr:spPr>
        <a:xfrm>
          <a:off x="13500744" y="1765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94" name="n_4mainValue【公民館】&#10;有形固定資産減価償却率">
          <a:extLst>
            <a:ext uri="{FF2B5EF4-FFF2-40B4-BE49-F238E27FC236}">
              <a16:creationId xmlns:a16="http://schemas.microsoft.com/office/drawing/2014/main" xmlns="" id="{DFD1614B-33F5-48B2-91BC-855FC428A218}"/>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xmlns="" id="{43E55057-A582-40BC-ACF1-07E6EE926E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xmlns="" id="{D228DA5B-9981-4486-9A1B-CDA5692A56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xmlns="" id="{BD58E71E-0CD7-4DB8-B427-4076A0FF86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xmlns="" id="{AE0B1F4E-99D0-41A8-8248-64B45B900A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xmlns="" id="{1E571FFF-9554-4053-ADD4-295D2D3881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xmlns="" id="{F6808B58-6206-4A43-A3DB-2720DFE99C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xmlns="" id="{81CB8915-54B7-4BA0-84B4-491733C86D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xmlns="" id="{6881B6EB-016C-44AB-8BA0-262A978D51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xmlns="" id="{35730434-CB84-4EE8-8AC6-7E988C1BD2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xmlns="" id="{13F89D3E-1DB8-47DC-8B8C-87BD77E55C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xmlns="" id="{62E28D88-FD5E-422D-BF06-334735D864E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xmlns="" id="{8CF8B4DF-965E-47DE-ABA9-EB253AA1EC9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xmlns="" id="{EADE17CD-CAC7-4FF6-9EA6-4C79F39A09D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xmlns="" id="{F77B61B8-4080-468C-A236-5EFE7603760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xmlns="" id="{01EB7FCE-9667-4F13-B501-C5C53FD9A6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xmlns="" id="{EE71C913-DB13-422B-B104-A90B4DC4D3E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xmlns="" id="{DF51974E-8080-4E95-9064-0D6BE258499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xmlns="" id="{E0C1E940-6040-4740-B10C-5E6C24647BC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FF31D64B-A2AE-4551-95C5-9EB1FA870A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xmlns="" id="{E5E39817-D689-4B4E-979E-02767B018F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xmlns="" id="{4D0B228A-59FC-4116-9E8C-4E28F020C5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41911</xdr:rowOff>
    </xdr:from>
    <xdr:to>
      <xdr:col>116</xdr:col>
      <xdr:colOff>62864</xdr:colOff>
      <xdr:row>108</xdr:row>
      <xdr:rowOff>67056</xdr:rowOff>
    </xdr:to>
    <xdr:cxnSp macro="">
      <xdr:nvCxnSpPr>
        <xdr:cNvPr id="916" name="直線コネクタ 915">
          <a:extLst>
            <a:ext uri="{FF2B5EF4-FFF2-40B4-BE49-F238E27FC236}">
              <a16:creationId xmlns:a16="http://schemas.microsoft.com/office/drawing/2014/main" xmlns="" id="{8AE28F00-438C-4F1F-93AF-3B9B13CE4470}"/>
            </a:ext>
          </a:extLst>
        </xdr:cNvPr>
        <xdr:cNvCxnSpPr/>
      </xdr:nvCxnSpPr>
      <xdr:spPr>
        <a:xfrm flipV="1">
          <a:off x="22160864" y="17701261"/>
          <a:ext cx="0" cy="882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7" name="【公民館】&#10;一人当たり面積最小値テキスト">
          <a:extLst>
            <a:ext uri="{FF2B5EF4-FFF2-40B4-BE49-F238E27FC236}">
              <a16:creationId xmlns:a16="http://schemas.microsoft.com/office/drawing/2014/main" xmlns="" id="{3B5088AD-9147-4F77-A43D-6FBB932E52F3}"/>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8" name="直線コネクタ 917">
          <a:extLst>
            <a:ext uri="{FF2B5EF4-FFF2-40B4-BE49-F238E27FC236}">
              <a16:creationId xmlns:a16="http://schemas.microsoft.com/office/drawing/2014/main" xmlns="" id="{9DEA3BEF-B574-41BC-A23D-BB0F0E8DC2D4}"/>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160038</xdr:rowOff>
    </xdr:from>
    <xdr:ext cx="469744" cy="259045"/>
    <xdr:sp macro="" textlink="">
      <xdr:nvSpPr>
        <xdr:cNvPr id="919" name="【公民館】&#10;一人当たり面積最大値テキスト">
          <a:extLst>
            <a:ext uri="{FF2B5EF4-FFF2-40B4-BE49-F238E27FC236}">
              <a16:creationId xmlns:a16="http://schemas.microsoft.com/office/drawing/2014/main" xmlns="" id="{12E9E92E-7BB0-46DE-BE20-96049D794D95}"/>
            </a:ext>
          </a:extLst>
        </xdr:cNvPr>
        <xdr:cNvSpPr txBox="1"/>
      </xdr:nvSpPr>
      <xdr:spPr>
        <a:xfrm>
          <a:off x="22199600"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41911</xdr:rowOff>
    </xdr:from>
    <xdr:to>
      <xdr:col>116</xdr:col>
      <xdr:colOff>152400</xdr:colOff>
      <xdr:row>103</xdr:row>
      <xdr:rowOff>41911</xdr:rowOff>
    </xdr:to>
    <xdr:cxnSp macro="">
      <xdr:nvCxnSpPr>
        <xdr:cNvPr id="920" name="直線コネクタ 919">
          <a:extLst>
            <a:ext uri="{FF2B5EF4-FFF2-40B4-BE49-F238E27FC236}">
              <a16:creationId xmlns:a16="http://schemas.microsoft.com/office/drawing/2014/main" xmlns="" id="{FB9CF32F-2016-4370-9F55-E95F9E9089B8}"/>
            </a:ext>
          </a:extLst>
        </xdr:cNvPr>
        <xdr:cNvCxnSpPr/>
      </xdr:nvCxnSpPr>
      <xdr:spPr>
        <a:xfrm>
          <a:off x="22072600" y="1770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17542</xdr:rowOff>
    </xdr:from>
    <xdr:ext cx="469744" cy="259045"/>
    <xdr:sp macro="" textlink="">
      <xdr:nvSpPr>
        <xdr:cNvPr id="921" name="【公民館】&#10;一人当たり面積平均値テキスト">
          <a:extLst>
            <a:ext uri="{FF2B5EF4-FFF2-40B4-BE49-F238E27FC236}">
              <a16:creationId xmlns:a16="http://schemas.microsoft.com/office/drawing/2014/main" xmlns="" id="{B1344F2E-BE87-4447-9286-30BD1B6662B1}"/>
            </a:ext>
          </a:extLst>
        </xdr:cNvPr>
        <xdr:cNvSpPr txBox="1"/>
      </xdr:nvSpPr>
      <xdr:spPr>
        <a:xfrm>
          <a:off x="22199600" y="1819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922" name="フローチャート: 判断 921">
          <a:extLst>
            <a:ext uri="{FF2B5EF4-FFF2-40B4-BE49-F238E27FC236}">
              <a16:creationId xmlns:a16="http://schemas.microsoft.com/office/drawing/2014/main" xmlns="" id="{080B9252-BE3E-4DF0-9FF8-E0FA4F742FD2}"/>
            </a:ext>
          </a:extLst>
        </xdr:cNvPr>
        <xdr:cNvSpPr/>
      </xdr:nvSpPr>
      <xdr:spPr>
        <a:xfrm>
          <a:off x="221107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16256</xdr:rowOff>
    </xdr:from>
    <xdr:to>
      <xdr:col>112</xdr:col>
      <xdr:colOff>38100</xdr:colOff>
      <xdr:row>106</xdr:row>
      <xdr:rowOff>117856</xdr:rowOff>
    </xdr:to>
    <xdr:sp macro="" textlink="">
      <xdr:nvSpPr>
        <xdr:cNvPr id="923" name="フローチャート: 判断 922">
          <a:extLst>
            <a:ext uri="{FF2B5EF4-FFF2-40B4-BE49-F238E27FC236}">
              <a16:creationId xmlns:a16="http://schemas.microsoft.com/office/drawing/2014/main" xmlns="" id="{AD294AD7-B3F2-498E-B47A-FA372F09F722}"/>
            </a:ext>
          </a:extLst>
        </xdr:cNvPr>
        <xdr:cNvSpPr/>
      </xdr:nvSpPr>
      <xdr:spPr>
        <a:xfrm>
          <a:off x="21272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xmlns="" id="{FA3489B7-20CB-43A8-9151-9D15E33F1B90}"/>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xmlns="" id="{461BB14E-C515-4514-B0F9-854EDD1B599B}"/>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87122</xdr:rowOff>
    </xdr:from>
    <xdr:to>
      <xdr:col>98</xdr:col>
      <xdr:colOff>38100</xdr:colOff>
      <xdr:row>106</xdr:row>
      <xdr:rowOff>17272</xdr:rowOff>
    </xdr:to>
    <xdr:sp macro="" textlink="">
      <xdr:nvSpPr>
        <xdr:cNvPr id="926" name="フローチャート: 判断 925">
          <a:extLst>
            <a:ext uri="{FF2B5EF4-FFF2-40B4-BE49-F238E27FC236}">
              <a16:creationId xmlns:a16="http://schemas.microsoft.com/office/drawing/2014/main" xmlns="" id="{E1AA3ACB-B20D-4A7B-8B3C-9FF42D56D613}"/>
            </a:ext>
          </a:extLst>
        </xdr:cNvPr>
        <xdr:cNvSpPr/>
      </xdr:nvSpPr>
      <xdr:spPr>
        <a:xfrm>
          <a:off x="18605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C3368240-F4A8-4350-9ADA-8C1E65FAD0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24ABBFD2-4335-42A4-8125-A8649BF47E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4B8CA9F0-639A-414C-B319-86D6E5EF87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362EAD4A-8CD8-4B56-84E9-F5E29ADB96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9775C27D-B28A-43D7-93FA-65CAF314E5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89408</xdr:rowOff>
    </xdr:from>
    <xdr:to>
      <xdr:col>107</xdr:col>
      <xdr:colOff>101600</xdr:colOff>
      <xdr:row>101</xdr:row>
      <xdr:rowOff>19558</xdr:rowOff>
    </xdr:to>
    <xdr:sp macro="" textlink="">
      <xdr:nvSpPr>
        <xdr:cNvPr id="932" name="楕円 931">
          <a:extLst>
            <a:ext uri="{FF2B5EF4-FFF2-40B4-BE49-F238E27FC236}">
              <a16:creationId xmlns:a16="http://schemas.microsoft.com/office/drawing/2014/main" xmlns="" id="{3BFD967B-19BA-4D59-ABD1-FB2885970071}"/>
            </a:ext>
          </a:extLst>
        </xdr:cNvPr>
        <xdr:cNvSpPr/>
      </xdr:nvSpPr>
      <xdr:spPr>
        <a:xfrm>
          <a:off x="20383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84837</xdr:rowOff>
    </xdr:from>
    <xdr:to>
      <xdr:col>102</xdr:col>
      <xdr:colOff>165100</xdr:colOff>
      <xdr:row>101</xdr:row>
      <xdr:rowOff>14987</xdr:rowOff>
    </xdr:to>
    <xdr:sp macro="" textlink="">
      <xdr:nvSpPr>
        <xdr:cNvPr id="933" name="楕円 932">
          <a:extLst>
            <a:ext uri="{FF2B5EF4-FFF2-40B4-BE49-F238E27FC236}">
              <a16:creationId xmlns:a16="http://schemas.microsoft.com/office/drawing/2014/main" xmlns="" id="{B746AAB2-6B20-4B69-8528-2D91958D29C3}"/>
            </a:ext>
          </a:extLst>
        </xdr:cNvPr>
        <xdr:cNvSpPr/>
      </xdr:nvSpPr>
      <xdr:spPr>
        <a:xfrm>
          <a:off x="19494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135637</xdr:rowOff>
    </xdr:from>
    <xdr:to>
      <xdr:col>107</xdr:col>
      <xdr:colOff>50800</xdr:colOff>
      <xdr:row>100</xdr:row>
      <xdr:rowOff>140208</xdr:rowOff>
    </xdr:to>
    <xdr:cxnSp macro="">
      <xdr:nvCxnSpPr>
        <xdr:cNvPr id="934" name="直線コネクタ 933">
          <a:extLst>
            <a:ext uri="{FF2B5EF4-FFF2-40B4-BE49-F238E27FC236}">
              <a16:creationId xmlns:a16="http://schemas.microsoft.com/office/drawing/2014/main" xmlns="" id="{5826353C-B34C-42FC-BF0E-4F22ACA2B3F4}"/>
            </a:ext>
          </a:extLst>
        </xdr:cNvPr>
        <xdr:cNvCxnSpPr/>
      </xdr:nvCxnSpPr>
      <xdr:spPr>
        <a:xfrm>
          <a:off x="19545300" y="17280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103124</xdr:rowOff>
    </xdr:from>
    <xdr:to>
      <xdr:col>98</xdr:col>
      <xdr:colOff>38100</xdr:colOff>
      <xdr:row>101</xdr:row>
      <xdr:rowOff>33274</xdr:rowOff>
    </xdr:to>
    <xdr:sp macro="" textlink="">
      <xdr:nvSpPr>
        <xdr:cNvPr id="935" name="楕円 934">
          <a:extLst>
            <a:ext uri="{FF2B5EF4-FFF2-40B4-BE49-F238E27FC236}">
              <a16:creationId xmlns:a16="http://schemas.microsoft.com/office/drawing/2014/main" xmlns="" id="{45DA9C1B-4971-403E-BDE4-551BC4716E8A}"/>
            </a:ext>
          </a:extLst>
        </xdr:cNvPr>
        <xdr:cNvSpPr/>
      </xdr:nvSpPr>
      <xdr:spPr>
        <a:xfrm>
          <a:off x="18605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135637</xdr:rowOff>
    </xdr:from>
    <xdr:to>
      <xdr:col>102</xdr:col>
      <xdr:colOff>114300</xdr:colOff>
      <xdr:row>100</xdr:row>
      <xdr:rowOff>153924</xdr:rowOff>
    </xdr:to>
    <xdr:cxnSp macro="">
      <xdr:nvCxnSpPr>
        <xdr:cNvPr id="936" name="直線コネクタ 935">
          <a:extLst>
            <a:ext uri="{FF2B5EF4-FFF2-40B4-BE49-F238E27FC236}">
              <a16:creationId xmlns:a16="http://schemas.microsoft.com/office/drawing/2014/main" xmlns="" id="{7839AA05-30F1-4E1D-AC96-F2866AF0E51E}"/>
            </a:ext>
          </a:extLst>
        </xdr:cNvPr>
        <xdr:cNvCxnSpPr/>
      </xdr:nvCxnSpPr>
      <xdr:spPr>
        <a:xfrm flipV="1">
          <a:off x="18656300" y="17280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134383</xdr:rowOff>
    </xdr:from>
    <xdr:ext cx="469744" cy="259045"/>
    <xdr:sp macro="" textlink="">
      <xdr:nvSpPr>
        <xdr:cNvPr id="937" name="n_1aveValue【公民館】&#10;一人当たり面積">
          <a:extLst>
            <a:ext uri="{FF2B5EF4-FFF2-40B4-BE49-F238E27FC236}">
              <a16:creationId xmlns:a16="http://schemas.microsoft.com/office/drawing/2014/main" xmlns="" id="{8E738060-798E-49D6-B8C0-BCD5D3976DED}"/>
            </a:ext>
          </a:extLst>
        </xdr:cNvPr>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38" name="n_2aveValue【公民館】&#10;一人当たり面積">
          <a:extLst>
            <a:ext uri="{FF2B5EF4-FFF2-40B4-BE49-F238E27FC236}">
              <a16:creationId xmlns:a16="http://schemas.microsoft.com/office/drawing/2014/main" xmlns="" id="{86292423-8CFE-4DCD-B0E6-AA7CCAD700AD}"/>
            </a:ext>
          </a:extLst>
        </xdr:cNvPr>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9" name="n_3aveValue【公民館】&#10;一人当たり面積">
          <a:extLst>
            <a:ext uri="{FF2B5EF4-FFF2-40B4-BE49-F238E27FC236}">
              <a16:creationId xmlns:a16="http://schemas.microsoft.com/office/drawing/2014/main" xmlns="" id="{9302401E-163E-4D2C-8428-5189FE0D4E9E}"/>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8399</xdr:rowOff>
    </xdr:from>
    <xdr:ext cx="469744" cy="259045"/>
    <xdr:sp macro="" textlink="">
      <xdr:nvSpPr>
        <xdr:cNvPr id="940" name="n_4aveValue【公民館】&#10;一人当たり面積">
          <a:extLst>
            <a:ext uri="{FF2B5EF4-FFF2-40B4-BE49-F238E27FC236}">
              <a16:creationId xmlns:a16="http://schemas.microsoft.com/office/drawing/2014/main" xmlns="" id="{DEBE7135-EF44-4056-A900-DEE4786FE2D6}"/>
            </a:ext>
          </a:extLst>
        </xdr:cNvPr>
        <xdr:cNvSpPr txBox="1"/>
      </xdr:nvSpPr>
      <xdr:spPr>
        <a:xfrm>
          <a:off x="18421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36085</xdr:rowOff>
    </xdr:from>
    <xdr:ext cx="469744" cy="259045"/>
    <xdr:sp macro="" textlink="">
      <xdr:nvSpPr>
        <xdr:cNvPr id="941" name="n_2mainValue【公民館】&#10;一人当たり面積">
          <a:extLst>
            <a:ext uri="{FF2B5EF4-FFF2-40B4-BE49-F238E27FC236}">
              <a16:creationId xmlns:a16="http://schemas.microsoft.com/office/drawing/2014/main" xmlns="" id="{8BE55F6F-3421-4BC4-A3E8-515A161D6F70}"/>
            </a:ext>
          </a:extLst>
        </xdr:cNvPr>
        <xdr:cNvSpPr txBox="1"/>
      </xdr:nvSpPr>
      <xdr:spPr>
        <a:xfrm>
          <a:off x="201994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31514</xdr:rowOff>
    </xdr:from>
    <xdr:ext cx="469744" cy="259045"/>
    <xdr:sp macro="" textlink="">
      <xdr:nvSpPr>
        <xdr:cNvPr id="942" name="n_3mainValue【公民館】&#10;一人当たり面積">
          <a:extLst>
            <a:ext uri="{FF2B5EF4-FFF2-40B4-BE49-F238E27FC236}">
              <a16:creationId xmlns:a16="http://schemas.microsoft.com/office/drawing/2014/main" xmlns="" id="{2EC85317-DF72-4863-AA36-7829564C460B}"/>
            </a:ext>
          </a:extLst>
        </xdr:cNvPr>
        <xdr:cNvSpPr txBox="1"/>
      </xdr:nvSpPr>
      <xdr:spPr>
        <a:xfrm>
          <a:off x="19310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49801</xdr:rowOff>
    </xdr:from>
    <xdr:ext cx="469744" cy="259045"/>
    <xdr:sp macro="" textlink="">
      <xdr:nvSpPr>
        <xdr:cNvPr id="943" name="n_4mainValue【公民館】&#10;一人当たり面積">
          <a:extLst>
            <a:ext uri="{FF2B5EF4-FFF2-40B4-BE49-F238E27FC236}">
              <a16:creationId xmlns:a16="http://schemas.microsoft.com/office/drawing/2014/main" xmlns="" id="{AE1113AC-AB3A-49CB-B587-679098F30F6B}"/>
            </a:ext>
          </a:extLst>
        </xdr:cNvPr>
        <xdr:cNvSpPr txBox="1"/>
      </xdr:nvSpPr>
      <xdr:spPr>
        <a:xfrm>
          <a:off x="18421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xmlns="" id="{398752CF-4F2B-4A86-A741-3D6DB5F22E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xmlns="" id="{A79DF74A-D686-4407-AB3F-11216BC56C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xmlns="" id="{4821E1A5-EF6A-430B-A2CA-91236C04EF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「認定こども園、幼稚園、保育所」、「学校施設」、「公営住宅」における有形固定資産減価償却率が類似団体と比べて高い要因として、高度経済成長期（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整備した施設の更新時期が一斉に到来していることがあげられる。「認定こども園、幼稚園、保育所」については、幼保一元化や保育所の民営化等を進めていることもあり、有形固定資産減価償却率並びに一人当たりの面積は今後減少することが見込まれる。「学校施設」については、個別施設計画に基づく長寿命化対策を進めていることから、有形固定資産減価償却率は横ばいとなっており、今後も横ばいで推移していくと考えられる。「公営住宅」については、計画的な建て替えと廃止を進めていることから、有形固定資産減価償却率及び一人当たりの面積は今後も減少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また、「児童館」については、一定の整備が完了したことから、有形固定資産減価償却率は暦年の償却で増加が見込まれる。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なお、「公民館」については、平成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年度に社会教育法の基づく公民館とは異なる「市民センター」となったため、該当する資産がなくなっている。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A6659A0-EE71-46A7-A8DB-6949D84AFE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532BE49-26DF-447C-84DF-C86AD963F1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832FFAD-B188-47D6-879C-0BF4375284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A2B81B0-F5BE-4008-90FC-255EFB63BB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66F351C-960A-4719-B582-D81DE326C6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49500B2-CCCC-483C-A311-A8DA73EF6E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8C7CF5B-5904-4BAD-B48B-C6DA8802C9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20B9437-15BD-45E1-B5CA-192AF365EB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8813189-306D-4B91-8ADB-8CEADD31EA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6F7A253-6D8B-431D-8AE1-881A927293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B7F476F-817C-4606-9207-57E9E1E05A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70384BF-C86E-4244-8FDA-8BBB3C120E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4FF3B9B-2D15-4549-8087-EADEDB73E1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1CFC0E1-7AA7-423B-A0A3-837398B0FA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43FBB69-F013-4D70-91D4-CFE843266F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6BF6C47-71C7-4FB9-A3C9-F2013AB2A4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C2A483C-8FCD-405B-A55F-71818E9200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4D9C817-9B71-4704-95B6-EF80B33666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8582429-8121-4F14-8194-FA58140F2A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CC02D88-28C4-4E08-AB34-77DDECF4EE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CBFE769-8532-44FF-A965-4E72874D07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627F11A-E1E3-47E2-865E-1F86716E54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289928F-70CB-4723-B90A-21B9A7CACF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BD24D6D-7CC1-4377-B5CF-CDAEF57E71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B616B9C-1D3E-4EA3-B923-7F4F899270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6FD7D4B-E32A-4BF4-AC69-98CA2BC5E9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A2FF879-0A55-4672-9589-679D05BEF3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9230205-E500-486D-80D3-45A5F34CE8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DFBD58A-E2E4-46AA-ACB1-3F29581839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BA668F5-BA96-4198-9FA4-88C1CE507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9B95BDE-313D-48E5-8CB8-EDE952FBDB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57CA45B-7CA3-4CBC-98F4-495614FED9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F83E8E6-8178-4765-859E-CB629594A9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61210DA-B523-43D7-8A64-8551E84D77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57AEF13-A9CE-419F-A4C3-362685C7E2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0F3335D-8010-4E76-B9C3-1DC7693CAF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57DA2FC-3082-4B49-AB57-57C47F86D2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9269A26-ADD0-483F-9699-83F65CE04E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A85109E-5FB0-485D-962E-BD29C5941A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B77D94B-8C4A-40B2-B63A-30FFA6679E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5F95375-B0B5-4780-BAF8-D1D5A3617D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302873A-5EF8-4B19-B9C2-5EA7299FB8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22CC603-D271-4708-AB3E-0AE01B37847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0CE72EE-DB17-4C0F-A73C-CD8D3D8DF5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8D7613D-0E87-4343-9892-04EE05EEF9C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C15A1A97-D1BB-4F58-A784-AA8489912D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51E0E74-AC8F-4ADF-8E57-67F41561DA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1995D0E4-852B-4142-9A31-2771A54B31A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C020911-88DE-46F8-95FE-5B81047349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27A9E61D-75E7-4DC4-9227-85E61CDBAFD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506DB48-1344-49B2-B99C-6E3816D9A9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2D2BB861-396A-40EC-992E-448ABB9E45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2851FE9-0FA2-47F5-8744-D004EC55EF3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71407CC3-6BA4-4D4F-9E97-73A01E401E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B8CDD2BB-A33C-47D3-A0EF-AEA094858A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4BBE10F-51C5-42C0-A7AA-24F27B3002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xmlns="" id="{E8957841-107F-4DB0-BD1D-4C276D0CBDA1}"/>
            </a:ext>
          </a:extLst>
        </xdr:cNvPr>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85A31563-147B-4D52-B7CA-9A4D8DC421E7}"/>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xmlns="" id="{EEFB7197-4197-4060-A735-77192390868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FCD4CAED-D187-43B0-853E-CBAA51041A6D}"/>
            </a:ext>
          </a:extLst>
        </xdr:cNvPr>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xmlns="" id="{8E325607-9111-4CD3-B809-FB6074EEEDBB}"/>
            </a:ext>
          </a:extLst>
        </xdr:cNvPr>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3A79822D-60A0-4034-A10C-C8D58D1B8608}"/>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xmlns="" id="{AC05304D-1145-48E8-8398-F083B0DB1611}"/>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xmlns="" id="{A2CE7070-2699-413E-A2EC-58FC028E17B6}"/>
            </a:ext>
          </a:extLst>
        </xdr:cNvPr>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xmlns="" id="{0180685B-70DD-42C4-8567-7306B876B139}"/>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xmlns="" id="{D71570C5-0C32-44E8-839D-2327E8547111}"/>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xmlns="" id="{BF3C44C8-6E9A-4913-93C7-6E7BF4888F34}"/>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5ACD4E1-41E5-4A60-AD9B-6735B911CD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34CA5C4-78A8-4498-8C3A-D97F754821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B5C2AB9-ED95-47A9-906D-C29BEE482F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DE98FE3-C913-4E1D-9318-517C673DB5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5279683B-79D7-41A8-ACE1-3EF01851D7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a:extLst>
            <a:ext uri="{FF2B5EF4-FFF2-40B4-BE49-F238E27FC236}">
              <a16:creationId xmlns:a16="http://schemas.microsoft.com/office/drawing/2014/main" xmlns="" id="{E8258D5A-92DD-461C-9802-5153750BA448}"/>
            </a:ext>
          </a:extLst>
        </xdr:cNvPr>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13C86B53-8856-4805-A70D-D430C7D6AE6F}"/>
            </a:ext>
          </a:extLst>
        </xdr:cNvPr>
        <xdr:cNvSpPr txBox="1"/>
      </xdr:nvSpPr>
      <xdr:spPr>
        <a:xfrm>
          <a:off x="4673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a:extLst>
            <a:ext uri="{FF2B5EF4-FFF2-40B4-BE49-F238E27FC236}">
              <a16:creationId xmlns:a16="http://schemas.microsoft.com/office/drawing/2014/main" xmlns="" id="{C18820E5-793E-4D28-A90E-AAD0D49DD3E4}"/>
            </a:ext>
          </a:extLst>
        </xdr:cNvPr>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37012</xdr:rowOff>
    </xdr:to>
    <xdr:cxnSp macro="">
      <xdr:nvCxnSpPr>
        <xdr:cNvPr id="77" name="直線コネクタ 76">
          <a:extLst>
            <a:ext uri="{FF2B5EF4-FFF2-40B4-BE49-F238E27FC236}">
              <a16:creationId xmlns:a16="http://schemas.microsoft.com/office/drawing/2014/main" xmlns="" id="{1FB5B476-DFD6-4546-B0C1-682C49D183CB}"/>
            </a:ext>
          </a:extLst>
        </xdr:cNvPr>
        <xdr:cNvCxnSpPr/>
      </xdr:nvCxnSpPr>
      <xdr:spPr>
        <a:xfrm>
          <a:off x="3797300" y="65194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8" name="楕円 77">
          <a:extLst>
            <a:ext uri="{FF2B5EF4-FFF2-40B4-BE49-F238E27FC236}">
              <a16:creationId xmlns:a16="http://schemas.microsoft.com/office/drawing/2014/main" xmlns="" id="{976AA54A-722D-4914-91AE-583D03D1E2A1}"/>
            </a:ext>
          </a:extLst>
        </xdr:cNvPr>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4354</xdr:rowOff>
    </xdr:to>
    <xdr:cxnSp macro="">
      <xdr:nvCxnSpPr>
        <xdr:cNvPr id="79" name="直線コネクタ 78">
          <a:extLst>
            <a:ext uri="{FF2B5EF4-FFF2-40B4-BE49-F238E27FC236}">
              <a16:creationId xmlns:a16="http://schemas.microsoft.com/office/drawing/2014/main" xmlns="" id="{BF606D7A-1C35-4CB1-A62C-4A61D103B97E}"/>
            </a:ext>
          </a:extLst>
        </xdr:cNvPr>
        <xdr:cNvCxnSpPr/>
      </xdr:nvCxnSpPr>
      <xdr:spPr>
        <a:xfrm>
          <a:off x="2908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a:extLst>
            <a:ext uri="{FF2B5EF4-FFF2-40B4-BE49-F238E27FC236}">
              <a16:creationId xmlns:a16="http://schemas.microsoft.com/office/drawing/2014/main" xmlns="" id="{A89224F5-661E-495C-AED1-F4318B9FE63D}"/>
            </a:ext>
          </a:extLst>
        </xdr:cNvPr>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2722</xdr:rowOff>
    </xdr:to>
    <xdr:cxnSp macro="">
      <xdr:nvCxnSpPr>
        <xdr:cNvPr id="81" name="直線コネクタ 80">
          <a:extLst>
            <a:ext uri="{FF2B5EF4-FFF2-40B4-BE49-F238E27FC236}">
              <a16:creationId xmlns:a16="http://schemas.microsoft.com/office/drawing/2014/main" xmlns="" id="{CE70279C-0252-4C55-8D9F-4122AE48A7E2}"/>
            </a:ext>
          </a:extLst>
        </xdr:cNvPr>
        <xdr:cNvCxnSpPr/>
      </xdr:nvCxnSpPr>
      <xdr:spPr>
        <a:xfrm>
          <a:off x="2019300" y="64851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a:extLst>
            <a:ext uri="{FF2B5EF4-FFF2-40B4-BE49-F238E27FC236}">
              <a16:creationId xmlns:a16="http://schemas.microsoft.com/office/drawing/2014/main" xmlns="" id="{D7B189C9-0934-4BAF-A735-42AA42D050AA}"/>
            </a:ext>
          </a:extLst>
        </xdr:cNvPr>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141514</xdr:rowOff>
    </xdr:to>
    <xdr:cxnSp macro="">
      <xdr:nvCxnSpPr>
        <xdr:cNvPr id="83" name="直線コネクタ 82">
          <a:extLst>
            <a:ext uri="{FF2B5EF4-FFF2-40B4-BE49-F238E27FC236}">
              <a16:creationId xmlns:a16="http://schemas.microsoft.com/office/drawing/2014/main" xmlns="" id="{390FAC14-5E97-450C-8401-2F692626A0FC}"/>
            </a:ext>
          </a:extLst>
        </xdr:cNvPr>
        <xdr:cNvCxnSpPr/>
      </xdr:nvCxnSpPr>
      <xdr:spPr>
        <a:xfrm>
          <a:off x="1130300" y="64525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a:extLst>
            <a:ext uri="{FF2B5EF4-FFF2-40B4-BE49-F238E27FC236}">
              <a16:creationId xmlns:a16="http://schemas.microsoft.com/office/drawing/2014/main" xmlns="" id="{38ABC560-2A9C-4B83-8954-4B2DA25D1C1B}"/>
            </a:ext>
          </a:extLst>
        </xdr:cNvPr>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a:extLst>
            <a:ext uri="{FF2B5EF4-FFF2-40B4-BE49-F238E27FC236}">
              <a16:creationId xmlns:a16="http://schemas.microsoft.com/office/drawing/2014/main" xmlns="" id="{713EBDD6-185D-4670-9F46-F455A52C25BE}"/>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xmlns="" id="{EB39AED0-E125-4F45-A743-3CEFB0D051CB}"/>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a:extLst>
            <a:ext uri="{FF2B5EF4-FFF2-40B4-BE49-F238E27FC236}">
              <a16:creationId xmlns:a16="http://schemas.microsoft.com/office/drawing/2014/main" xmlns="" id="{F68620AE-3CD4-47BC-AF5D-0B150F1A17D2}"/>
            </a:ext>
          </a:extLst>
        </xdr:cNvPr>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71681</xdr:rowOff>
    </xdr:from>
    <xdr:ext cx="405111" cy="259045"/>
    <xdr:sp macro="" textlink="">
      <xdr:nvSpPr>
        <xdr:cNvPr id="88" name="n_1mainValue【図書館】&#10;有形固定資産減価償却率">
          <a:extLst>
            <a:ext uri="{FF2B5EF4-FFF2-40B4-BE49-F238E27FC236}">
              <a16:creationId xmlns:a16="http://schemas.microsoft.com/office/drawing/2014/main" xmlns="" id="{E8FD9809-6BAE-4440-BFC6-086617EF0A97}"/>
            </a:ext>
          </a:extLst>
        </xdr:cNvPr>
        <xdr:cNvSpPr txBox="1"/>
      </xdr:nvSpPr>
      <xdr:spPr>
        <a:xfrm>
          <a:off x="3582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xmlns="" id="{A6D573A5-F7D3-4269-BA19-2F6BE6F6E756}"/>
            </a:ext>
          </a:extLst>
        </xdr:cNvPr>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a:extLst>
            <a:ext uri="{FF2B5EF4-FFF2-40B4-BE49-F238E27FC236}">
              <a16:creationId xmlns:a16="http://schemas.microsoft.com/office/drawing/2014/main" xmlns="" id="{AC2E4486-94C7-41F9-8DE3-0FB205BF4CB5}"/>
            </a:ext>
          </a:extLst>
        </xdr:cNvPr>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xmlns="" id="{7862A626-DE97-4217-98E1-A69BC8979B1D}"/>
            </a:ext>
          </a:extLst>
        </xdr:cNvPr>
        <xdr:cNvSpPr txBox="1"/>
      </xdr:nvSpPr>
      <xdr:spPr>
        <a:xfrm>
          <a:off x="927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1D5259E-BC24-4A3F-9B57-A6312FC937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8F54AE1A-B6A7-441B-A91C-57D85DAE3B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89931134-D3B1-4428-AAAA-7A78FDF774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F74EE7E-DB3A-47DF-9A3F-E5E1D156CC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A5345D79-CFCD-4A6F-AAF5-E5730362E3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D8F9604D-F30C-4DD0-88DB-6DDBED44E2B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7E72ACE4-A9BF-46B9-9551-55F161CDCA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415647BD-A68E-4E22-B809-D95A186ED5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75C92E0F-6263-4C16-9B8B-24F07F01D25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A442131-3EFD-4555-877E-E19E937B7E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E131DE38-B4AB-436A-85D4-25A5A705D7C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F71BB198-7992-4070-9929-2FE1EAB12ED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52AEB43B-5F1E-4511-B75A-C921046330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F07CD59B-84C4-460F-B7D0-6FAD7B878FE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F7F2A426-D21F-41CD-A0BC-52D65DD3DD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34DC6EA5-F652-43C9-95EA-02B6A4EA0F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4CDC0728-AE7B-47FE-87F7-0051756A16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A1EF7F8D-3427-4B3E-9A2C-43C5F758B0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8345C25A-51B1-4447-9558-8A75A473F18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B6A00088-F181-4D2F-812A-3A39A4752CC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97BED849-1C21-4857-867E-F6385C61BD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B2B49707-BE42-4000-8D6C-79E8D9512D6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D84AC26C-663F-4015-A2A0-58B7DDA02F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xmlns="" id="{E1F267D7-CC2F-4455-A75F-DEC0CAFC9B91}"/>
            </a:ext>
          </a:extLst>
        </xdr:cNvPr>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xmlns="" id="{1124F133-834F-4876-9499-AA23901888E2}"/>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xmlns="" id="{0D031E26-9AF0-4312-93F0-D3990A69E627}"/>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a:extLst>
            <a:ext uri="{FF2B5EF4-FFF2-40B4-BE49-F238E27FC236}">
              <a16:creationId xmlns:a16="http://schemas.microsoft.com/office/drawing/2014/main" xmlns="" id="{BF272DEF-6111-4F26-A34F-1A8857C87878}"/>
            </a:ext>
          </a:extLst>
        </xdr:cNvPr>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a:extLst>
            <a:ext uri="{FF2B5EF4-FFF2-40B4-BE49-F238E27FC236}">
              <a16:creationId xmlns:a16="http://schemas.microsoft.com/office/drawing/2014/main" xmlns="" id="{652FD083-BBC7-4194-AF66-3DD631DA2673}"/>
            </a:ext>
          </a:extLst>
        </xdr:cNvPr>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xmlns="" id="{0E44366F-0E87-40C8-B358-945C062F8EC3}"/>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xmlns="" id="{E5F7D823-0347-4BFF-AB58-72DCB5B0CA37}"/>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a:extLst>
            <a:ext uri="{FF2B5EF4-FFF2-40B4-BE49-F238E27FC236}">
              <a16:creationId xmlns:a16="http://schemas.microsoft.com/office/drawing/2014/main" xmlns="" id="{3399B61D-01A4-447C-8692-B73987F0967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xmlns="" id="{DB27B0B1-44DC-46CA-BD91-05C31979C3F5}"/>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xmlns="" id="{2EEB22DA-8B11-44B0-A553-881BD91047EE}"/>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a:extLst>
            <a:ext uri="{FF2B5EF4-FFF2-40B4-BE49-F238E27FC236}">
              <a16:creationId xmlns:a16="http://schemas.microsoft.com/office/drawing/2014/main" xmlns="" id="{3D761B41-9A56-41E2-8F04-0C5CD82FA6A6}"/>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A2BF159-68CF-4B4D-834B-C0B7CEBC32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CEEF5125-55E5-468C-89E4-4808DF059D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83D7273E-7EE3-4D21-8AF1-448A4D7202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49D19AA-B153-4D86-B777-742F636E5A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6A29A22-034E-4342-B301-2C82CF5D2D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31" name="楕円 130">
          <a:extLst>
            <a:ext uri="{FF2B5EF4-FFF2-40B4-BE49-F238E27FC236}">
              <a16:creationId xmlns:a16="http://schemas.microsoft.com/office/drawing/2014/main" xmlns="" id="{62F7E50D-46D5-4ACA-9581-4783947380CA}"/>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xmlns="" id="{799E6D50-2ECA-4229-8061-F02335E38FE4}"/>
            </a:ext>
          </a:extLst>
        </xdr:cNvPr>
        <xdr:cNvSpPr txBox="1"/>
      </xdr:nvSpPr>
      <xdr:spPr>
        <a:xfrm>
          <a:off x="10515600"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a:extLst>
            <a:ext uri="{FF2B5EF4-FFF2-40B4-BE49-F238E27FC236}">
              <a16:creationId xmlns:a16="http://schemas.microsoft.com/office/drawing/2014/main" xmlns="" id="{81274000-4908-4ED8-93C3-9A5F51036DA5}"/>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44450</xdr:rowOff>
    </xdr:to>
    <xdr:cxnSp macro="">
      <xdr:nvCxnSpPr>
        <xdr:cNvPr id="134" name="直線コネクタ 133">
          <a:extLst>
            <a:ext uri="{FF2B5EF4-FFF2-40B4-BE49-F238E27FC236}">
              <a16:creationId xmlns:a16="http://schemas.microsoft.com/office/drawing/2014/main" xmlns="" id="{E903A541-D24C-4835-977A-BA7F8496B092}"/>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xmlns="" id="{DCB6584F-C7E8-4A9C-85A1-CFA4E466A7B9}"/>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xmlns="" id="{299E6E68-D3F3-4394-AD35-7AF47961FA5C}"/>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7" name="楕円 136">
          <a:extLst>
            <a:ext uri="{FF2B5EF4-FFF2-40B4-BE49-F238E27FC236}">
              <a16:creationId xmlns:a16="http://schemas.microsoft.com/office/drawing/2014/main" xmlns="" id="{7B946B95-A6BF-4822-B931-9D3BAC98017E}"/>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57150</xdr:rowOff>
    </xdr:to>
    <xdr:cxnSp macro="">
      <xdr:nvCxnSpPr>
        <xdr:cNvPr id="138" name="直線コネクタ 137">
          <a:extLst>
            <a:ext uri="{FF2B5EF4-FFF2-40B4-BE49-F238E27FC236}">
              <a16:creationId xmlns:a16="http://schemas.microsoft.com/office/drawing/2014/main" xmlns="" id="{C85F4CA4-B5A8-4283-8D90-3316A3C72689}"/>
            </a:ext>
          </a:extLst>
        </xdr:cNvPr>
        <xdr:cNvCxnSpPr/>
      </xdr:nvCxnSpPr>
      <xdr:spPr>
        <a:xfrm flipV="1">
          <a:off x="7861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xmlns="" id="{27B9F933-FE72-46E1-BDDF-698585B09FC5}"/>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xmlns="" id="{92F980E1-0655-44E5-82F2-00CD89A2953E}"/>
            </a:ext>
          </a:extLst>
        </xdr:cNvPr>
        <xdr:cNvCxnSpPr/>
      </xdr:nvCxnSpPr>
      <xdr:spPr>
        <a:xfrm>
          <a:off x="6972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a:extLst>
            <a:ext uri="{FF2B5EF4-FFF2-40B4-BE49-F238E27FC236}">
              <a16:creationId xmlns:a16="http://schemas.microsoft.com/office/drawing/2014/main" xmlns="" id="{BAF381DF-D751-44EA-9C8D-4C740C569747}"/>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xmlns="" id="{1682716A-B79F-4BE4-9500-4A95B45F120F}"/>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xmlns="" id="{F208F6A6-AA78-4738-A827-8E05CBA3D912}"/>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a:extLst>
            <a:ext uri="{FF2B5EF4-FFF2-40B4-BE49-F238E27FC236}">
              <a16:creationId xmlns:a16="http://schemas.microsoft.com/office/drawing/2014/main" xmlns="" id="{DAA423A0-BF67-425E-A15C-3E36CED3EF79}"/>
            </a:ext>
          </a:extLst>
        </xdr:cNvPr>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111777</xdr:rowOff>
    </xdr:from>
    <xdr:ext cx="469744" cy="259045"/>
    <xdr:sp macro="" textlink="">
      <xdr:nvSpPr>
        <xdr:cNvPr id="145" name="n_1mainValue【図書館】&#10;一人当たり面積">
          <a:extLst>
            <a:ext uri="{FF2B5EF4-FFF2-40B4-BE49-F238E27FC236}">
              <a16:creationId xmlns:a16="http://schemas.microsoft.com/office/drawing/2014/main" xmlns="" id="{5BFBB8B0-4EC8-41D0-8951-490784161B90}"/>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a:extLst>
            <a:ext uri="{FF2B5EF4-FFF2-40B4-BE49-F238E27FC236}">
              <a16:creationId xmlns:a16="http://schemas.microsoft.com/office/drawing/2014/main" xmlns="" id="{C5CF24A8-5CC5-4C98-B5BC-CDF2BF9CD719}"/>
            </a:ext>
          </a:extLst>
        </xdr:cNvPr>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7" name="n_3mainValue【図書館】&#10;一人当たり面積">
          <a:extLst>
            <a:ext uri="{FF2B5EF4-FFF2-40B4-BE49-F238E27FC236}">
              <a16:creationId xmlns:a16="http://schemas.microsoft.com/office/drawing/2014/main" xmlns="" id="{4DEA03A5-39C7-422C-854B-26CD44CE8A52}"/>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xmlns="" id="{BCB0F4C2-A006-4F8C-8512-07994D3CC4C7}"/>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C04DF3A2-292F-40BB-8265-75850C53C2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2464679-5A25-4D9F-8B08-BCC586B551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2900EC1-4FEF-4E72-840F-68526FE375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469A7F8A-DED6-45A8-89C0-F27B9A1482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3B907DD6-9BA4-4A51-95C1-3D954FD2D3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E86405B-0ED7-481C-A717-20FFEBA1C6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4933FDF0-31F4-478F-AE9F-170EC1D3C1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952837E3-FABB-469F-8FD2-269BD1EF30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9579B19B-A897-472D-B7C3-43AFBF944C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7809621C-5AF1-4C4C-9896-B92A850C8D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EB3CD69A-65DE-482E-8DD0-067332B81F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1F6224F4-FA67-4F9F-8698-F8D68BB87A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DD08AE73-5C6B-4080-BA97-B0347F4CE01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16871B59-2A9F-45A5-87E0-9628C92187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C5343420-5352-4B06-ACEE-42F7080689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E43571E7-14A0-4AA4-B968-5F3C158DB2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91DAB20C-660D-4E82-B39B-BCF2CE0FAC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0DA04A62-7DA2-4592-89CE-9B05214C78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A9F3BFD7-4317-441C-A55C-FA0B8D0CDF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8C33D855-D28C-465C-92B2-40E4D711ED8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1F16D4A9-2484-407B-88B1-BD400B3D2C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C08ED553-1588-48BE-9F83-886B1AF4F0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F72BF8F8-A0C1-46D3-9083-BE9288F427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F736CD9A-79C5-4EBD-BA54-004CFF82F4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a:extLst>
            <a:ext uri="{FF2B5EF4-FFF2-40B4-BE49-F238E27FC236}">
              <a16:creationId xmlns:a16="http://schemas.microsoft.com/office/drawing/2014/main" xmlns="" id="{A50F0B5C-FE4D-4DE1-8404-648888AF9EA2}"/>
            </a:ext>
          </a:extLst>
        </xdr:cNvPr>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xmlns="" id="{BDD91042-738D-497D-ADDC-A9ACACBD6499}"/>
            </a:ext>
          </a:extLst>
        </xdr:cNvPr>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a:extLst>
            <a:ext uri="{FF2B5EF4-FFF2-40B4-BE49-F238E27FC236}">
              <a16:creationId xmlns:a16="http://schemas.microsoft.com/office/drawing/2014/main" xmlns="" id="{FF7AC9B5-1A9E-4B3B-9F20-253CF67A6760}"/>
            </a:ext>
          </a:extLst>
        </xdr:cNvPr>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82A43A7A-1E85-4109-B909-450E2976CDFA}"/>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a:extLst>
            <a:ext uri="{FF2B5EF4-FFF2-40B4-BE49-F238E27FC236}">
              <a16:creationId xmlns:a16="http://schemas.microsoft.com/office/drawing/2014/main" xmlns="" id="{98A45CA8-5385-4E64-85C9-E0FDD0F90DC7}"/>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F66F53CF-6700-42A7-BC33-829A83747253}"/>
            </a:ext>
          </a:extLst>
        </xdr:cNvPr>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a:extLst>
            <a:ext uri="{FF2B5EF4-FFF2-40B4-BE49-F238E27FC236}">
              <a16:creationId xmlns:a16="http://schemas.microsoft.com/office/drawing/2014/main" xmlns="" id="{A81FECB6-B04A-4E6E-AB09-BB3CBB8408DA}"/>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a:extLst>
            <a:ext uri="{FF2B5EF4-FFF2-40B4-BE49-F238E27FC236}">
              <a16:creationId xmlns:a16="http://schemas.microsoft.com/office/drawing/2014/main" xmlns="" id="{F6220472-869A-4801-AC34-CE6BCDC00BEC}"/>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a:extLst>
            <a:ext uri="{FF2B5EF4-FFF2-40B4-BE49-F238E27FC236}">
              <a16:creationId xmlns:a16="http://schemas.microsoft.com/office/drawing/2014/main" xmlns="" id="{D6087E9C-ECF8-4DA4-AE27-D01E49CCBFE6}"/>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a:extLst>
            <a:ext uri="{FF2B5EF4-FFF2-40B4-BE49-F238E27FC236}">
              <a16:creationId xmlns:a16="http://schemas.microsoft.com/office/drawing/2014/main" xmlns="" id="{74591AB2-38B5-4284-A036-156F036A540A}"/>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a:extLst>
            <a:ext uri="{FF2B5EF4-FFF2-40B4-BE49-F238E27FC236}">
              <a16:creationId xmlns:a16="http://schemas.microsoft.com/office/drawing/2014/main" xmlns="" id="{C79FD1CB-CB28-4E9F-9336-991A438B701F}"/>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09328F4-CE6D-44EB-80C1-B190F34ED2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81CD937-12CE-42E5-BCCD-1025BADA8E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FCD04D0-971B-45F7-B7FF-6D745C11DA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9AE33DB-19D0-4402-BDD5-8909ECB9A5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293E852-F738-4E5C-8E6B-DEA45054EC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9" name="楕円 188">
          <a:extLst>
            <a:ext uri="{FF2B5EF4-FFF2-40B4-BE49-F238E27FC236}">
              <a16:creationId xmlns:a16="http://schemas.microsoft.com/office/drawing/2014/main" xmlns="" id="{6E1D87A7-11B0-416D-B618-1F0152ECA4A1}"/>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D57C82E3-5375-4D2B-B34A-0BEBA2F3903D}"/>
            </a:ext>
          </a:extLst>
        </xdr:cNvPr>
        <xdr:cNvSpPr txBox="1"/>
      </xdr:nvSpPr>
      <xdr:spPr>
        <a:xfrm>
          <a:off x="4673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1" name="楕円 190">
          <a:extLst>
            <a:ext uri="{FF2B5EF4-FFF2-40B4-BE49-F238E27FC236}">
              <a16:creationId xmlns:a16="http://schemas.microsoft.com/office/drawing/2014/main" xmlns="" id="{15149F5E-70B0-409A-B603-4465ED76386C}"/>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20955</xdr:rowOff>
    </xdr:to>
    <xdr:cxnSp macro="">
      <xdr:nvCxnSpPr>
        <xdr:cNvPr id="192" name="直線コネクタ 191">
          <a:extLst>
            <a:ext uri="{FF2B5EF4-FFF2-40B4-BE49-F238E27FC236}">
              <a16:creationId xmlns:a16="http://schemas.microsoft.com/office/drawing/2014/main" xmlns="" id="{DC2866FE-EE39-46CD-9766-B3D557D6F66E}"/>
            </a:ext>
          </a:extLst>
        </xdr:cNvPr>
        <xdr:cNvCxnSpPr/>
      </xdr:nvCxnSpPr>
      <xdr:spPr>
        <a:xfrm>
          <a:off x="3797300" y="102641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93" name="楕円 192">
          <a:extLst>
            <a:ext uri="{FF2B5EF4-FFF2-40B4-BE49-F238E27FC236}">
              <a16:creationId xmlns:a16="http://schemas.microsoft.com/office/drawing/2014/main" xmlns="" id="{EEF65041-A883-4F12-A882-9D03A65B7236}"/>
            </a:ext>
          </a:extLst>
        </xdr:cNvPr>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148590</xdr:rowOff>
    </xdr:to>
    <xdr:cxnSp macro="">
      <xdr:nvCxnSpPr>
        <xdr:cNvPr id="194" name="直線コネクタ 193">
          <a:extLst>
            <a:ext uri="{FF2B5EF4-FFF2-40B4-BE49-F238E27FC236}">
              <a16:creationId xmlns:a16="http://schemas.microsoft.com/office/drawing/2014/main" xmlns="" id="{2DB54772-AFDB-44D3-9FB2-16DB190C0EEE}"/>
            </a:ext>
          </a:extLst>
        </xdr:cNvPr>
        <xdr:cNvCxnSpPr/>
      </xdr:nvCxnSpPr>
      <xdr:spPr>
        <a:xfrm>
          <a:off x="2908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5" name="楕円 194">
          <a:extLst>
            <a:ext uri="{FF2B5EF4-FFF2-40B4-BE49-F238E27FC236}">
              <a16:creationId xmlns:a16="http://schemas.microsoft.com/office/drawing/2014/main" xmlns="" id="{9008C012-27D1-4E4A-8F26-943B6C27662A}"/>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129540</xdr:rowOff>
    </xdr:to>
    <xdr:cxnSp macro="">
      <xdr:nvCxnSpPr>
        <xdr:cNvPr id="196" name="直線コネクタ 195">
          <a:extLst>
            <a:ext uri="{FF2B5EF4-FFF2-40B4-BE49-F238E27FC236}">
              <a16:creationId xmlns:a16="http://schemas.microsoft.com/office/drawing/2014/main" xmlns="" id="{031F5B80-D495-415F-B0CB-A64D0FE239E0}"/>
            </a:ext>
          </a:extLst>
        </xdr:cNvPr>
        <xdr:cNvCxnSpPr/>
      </xdr:nvCxnSpPr>
      <xdr:spPr>
        <a:xfrm>
          <a:off x="2019300" y="10206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7" name="楕円 196">
          <a:extLst>
            <a:ext uri="{FF2B5EF4-FFF2-40B4-BE49-F238E27FC236}">
              <a16:creationId xmlns:a16="http://schemas.microsoft.com/office/drawing/2014/main" xmlns="" id="{EF1761C6-5621-47BF-870D-D49525BBF317}"/>
            </a:ext>
          </a:extLst>
        </xdr:cNvPr>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49530</xdr:rowOff>
    </xdr:from>
    <xdr:to>
      <xdr:col>10</xdr:col>
      <xdr:colOff>114300</xdr:colOff>
      <xdr:row>59</xdr:row>
      <xdr:rowOff>91440</xdr:rowOff>
    </xdr:to>
    <xdr:cxnSp macro="">
      <xdr:nvCxnSpPr>
        <xdr:cNvPr id="198" name="直線コネクタ 197">
          <a:extLst>
            <a:ext uri="{FF2B5EF4-FFF2-40B4-BE49-F238E27FC236}">
              <a16:creationId xmlns:a16="http://schemas.microsoft.com/office/drawing/2014/main" xmlns="" id="{DD989E1B-ABED-45B4-B3CC-0C504EC977A9}"/>
            </a:ext>
          </a:extLst>
        </xdr:cNvPr>
        <xdr:cNvCxnSpPr/>
      </xdr:nvCxnSpPr>
      <xdr:spPr>
        <a:xfrm>
          <a:off x="1130300" y="10165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CA685D0F-D289-49C5-BF8C-0236EE614504}"/>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32286879-08AB-4B21-93BE-8C94D5E345D8}"/>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F39D06F5-1DB9-4A5C-83FD-033688306DBC}"/>
            </a:ext>
          </a:extLst>
        </xdr:cNvPr>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777EF919-5A57-4E74-B375-FD41FCDCDD5D}"/>
            </a:ext>
          </a:extLst>
        </xdr:cNvPr>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C997124D-979D-4F4C-BC41-7FE4F63121E7}"/>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94FF7573-8760-425F-8763-1987767006B8}"/>
            </a:ext>
          </a:extLst>
        </xdr:cNvPr>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25BA7CCC-D48C-4CBB-8F69-B7AF1303E405}"/>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DDDE1193-3B71-43F7-B106-13D47E1E9CA3}"/>
            </a:ext>
          </a:extLst>
        </xdr:cNvPr>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6230A5E5-478D-497A-BFCF-35E70393A5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DF2A7E80-AB0C-4300-A276-275B4E7ED5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A4071B66-2184-483B-B704-33681F629A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256E7B35-513E-4AAA-BC22-33874B40D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50D66A0C-1424-42F8-88A1-940A2CFB5D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9DFDF432-FDC8-4E94-8462-438EDA0F63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FED28B5A-10EA-418D-8225-AB6A28467E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EED773C2-C93E-444C-98CE-B6C0D35389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4E3A6598-4BDC-4769-B964-EA155F2CD6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315184B0-863A-4534-8994-54954EFFFE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C5835EDC-022C-4193-88E8-B4893DF3EB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7C40032B-7E68-4BD6-BD48-9854F42B89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9E30B2E9-F950-4DA1-B62B-A26CFFD92E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74BA08D5-2AD8-49F1-B263-CEADFF8625E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EA2229EC-6266-4471-961A-3A12961086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C8E5B98E-06CD-43B7-ABC8-033D55504D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C5B2CCC1-DD57-49C5-B100-CBEC2CD52A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292525D1-9DEB-4F60-8CDD-86204A75A7C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0B5B4B0E-E99A-431A-BDE2-FEA06A394F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27F8E47F-7347-4232-8395-8D7F4787460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5EF4E303-344A-4CBB-86B9-6AF51B0C8E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4C112304-2665-4022-8197-E52024F6B9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715A7A61-F51D-4FD0-A051-3F63AC8A11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xmlns="" id="{C74D2C28-65CB-4CAE-9C77-5A087EB1A7AB}"/>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DCFCE414-3937-4D8C-A1B8-D09B65539596}"/>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xmlns="" id="{969982DD-9E43-4204-A88B-6A71232F4AE9}"/>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9E2E9EBB-EA34-438A-8F99-43A10E63C74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a:extLst>
            <a:ext uri="{FF2B5EF4-FFF2-40B4-BE49-F238E27FC236}">
              <a16:creationId xmlns:a16="http://schemas.microsoft.com/office/drawing/2014/main" xmlns="" id="{0EB3FC45-BF2B-44F0-8820-D19D96AA8DA6}"/>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F49F3713-BDD9-41C0-9C35-59E52728C5CB}"/>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a:extLst>
            <a:ext uri="{FF2B5EF4-FFF2-40B4-BE49-F238E27FC236}">
              <a16:creationId xmlns:a16="http://schemas.microsoft.com/office/drawing/2014/main" xmlns="" id="{DDB69D5E-B02A-416F-9A51-F7D04DC3FF84}"/>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a:extLst>
            <a:ext uri="{FF2B5EF4-FFF2-40B4-BE49-F238E27FC236}">
              <a16:creationId xmlns:a16="http://schemas.microsoft.com/office/drawing/2014/main" xmlns="" id="{BEEA2270-5243-441C-A6CA-FE3D3BDF2CBF}"/>
            </a:ext>
          </a:extLst>
        </xdr:cNvPr>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a:extLst>
            <a:ext uri="{FF2B5EF4-FFF2-40B4-BE49-F238E27FC236}">
              <a16:creationId xmlns:a16="http://schemas.microsoft.com/office/drawing/2014/main" xmlns="" id="{91B41FFC-8DD1-4558-8693-A12A5F0ECC7C}"/>
            </a:ext>
          </a:extLst>
        </xdr:cNvPr>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a:extLst>
            <a:ext uri="{FF2B5EF4-FFF2-40B4-BE49-F238E27FC236}">
              <a16:creationId xmlns:a16="http://schemas.microsoft.com/office/drawing/2014/main" xmlns="" id="{3A29444B-1F50-4376-A7CD-02B8FDC4C9B1}"/>
            </a:ext>
          </a:extLst>
        </xdr:cNvPr>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a:extLst>
            <a:ext uri="{FF2B5EF4-FFF2-40B4-BE49-F238E27FC236}">
              <a16:creationId xmlns:a16="http://schemas.microsoft.com/office/drawing/2014/main" xmlns="" id="{876D37CF-5377-40CA-9254-25EC92E3877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3EB81732-7194-412F-A296-F03EED3CD3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233DABA-8319-4C97-AFD7-E700D112B0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1273E9A-D3E7-451A-A76E-E24CCC1FE9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8081BECA-853D-4243-8547-18598E3FF8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8F3A71E-042F-47BD-AE8A-64A86A7145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246" name="楕円 245">
          <a:extLst>
            <a:ext uri="{FF2B5EF4-FFF2-40B4-BE49-F238E27FC236}">
              <a16:creationId xmlns:a16="http://schemas.microsoft.com/office/drawing/2014/main" xmlns="" id="{8DB5A69B-106A-4F70-ADF6-B11FFE677FC9}"/>
            </a:ext>
          </a:extLst>
        </xdr:cNvPr>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FDC4A7F4-3DED-4C1D-9840-FCCB46739C48}"/>
            </a:ext>
          </a:extLst>
        </xdr:cNvPr>
        <xdr:cNvSpPr txBox="1"/>
      </xdr:nvSpPr>
      <xdr:spPr>
        <a:xfrm>
          <a:off x="10515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166370</xdr:rowOff>
    </xdr:from>
    <xdr:to>
      <xdr:col>50</xdr:col>
      <xdr:colOff>165100</xdr:colOff>
      <xdr:row>61</xdr:row>
      <xdr:rowOff>96520</xdr:rowOff>
    </xdr:to>
    <xdr:sp macro="" textlink="">
      <xdr:nvSpPr>
        <xdr:cNvPr id="248" name="楕円 247">
          <a:extLst>
            <a:ext uri="{FF2B5EF4-FFF2-40B4-BE49-F238E27FC236}">
              <a16:creationId xmlns:a16="http://schemas.microsoft.com/office/drawing/2014/main" xmlns="" id="{E240CD8C-A97D-433A-BC0A-AA6BEC614F93}"/>
            </a:ext>
          </a:extLst>
        </xdr:cNvPr>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45720</xdr:rowOff>
    </xdr:to>
    <xdr:cxnSp macro="">
      <xdr:nvCxnSpPr>
        <xdr:cNvPr id="249" name="直線コネクタ 248">
          <a:extLst>
            <a:ext uri="{FF2B5EF4-FFF2-40B4-BE49-F238E27FC236}">
              <a16:creationId xmlns:a16="http://schemas.microsoft.com/office/drawing/2014/main" xmlns="" id="{886D3008-FA67-4BE2-A517-8AAC71921C00}"/>
            </a:ext>
          </a:extLst>
        </xdr:cNvPr>
        <xdr:cNvCxnSpPr/>
      </xdr:nvCxnSpPr>
      <xdr:spPr>
        <a:xfrm flipV="1">
          <a:off x="9639300" y="10500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50" name="楕円 249">
          <a:extLst>
            <a:ext uri="{FF2B5EF4-FFF2-40B4-BE49-F238E27FC236}">
              <a16:creationId xmlns:a16="http://schemas.microsoft.com/office/drawing/2014/main" xmlns="" id="{3089A666-3BDD-4548-9171-F2C5D8CD824D}"/>
            </a:ext>
          </a:extLst>
        </xdr:cNvPr>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45720</xdr:rowOff>
    </xdr:from>
    <xdr:to>
      <xdr:col>50</xdr:col>
      <xdr:colOff>114300</xdr:colOff>
      <xdr:row>61</xdr:row>
      <xdr:rowOff>53340</xdr:rowOff>
    </xdr:to>
    <xdr:cxnSp macro="">
      <xdr:nvCxnSpPr>
        <xdr:cNvPr id="251" name="直線コネクタ 250">
          <a:extLst>
            <a:ext uri="{FF2B5EF4-FFF2-40B4-BE49-F238E27FC236}">
              <a16:creationId xmlns:a16="http://schemas.microsoft.com/office/drawing/2014/main" xmlns="" id="{614105C4-DE48-47AA-98BC-4EB1B2CD7471}"/>
            </a:ext>
          </a:extLst>
        </xdr:cNvPr>
        <xdr:cNvCxnSpPr/>
      </xdr:nvCxnSpPr>
      <xdr:spPr>
        <a:xfrm flipV="1">
          <a:off x="8750300" y="1050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52" name="楕円 251">
          <a:extLst>
            <a:ext uri="{FF2B5EF4-FFF2-40B4-BE49-F238E27FC236}">
              <a16:creationId xmlns:a16="http://schemas.microsoft.com/office/drawing/2014/main" xmlns="" id="{5D84FAE2-B584-460C-B25F-51974F6FECB2}"/>
            </a:ext>
          </a:extLst>
        </xdr:cNvPr>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53340</xdr:rowOff>
    </xdr:from>
    <xdr:to>
      <xdr:col>45</xdr:col>
      <xdr:colOff>177800</xdr:colOff>
      <xdr:row>61</xdr:row>
      <xdr:rowOff>57150</xdr:rowOff>
    </xdr:to>
    <xdr:cxnSp macro="">
      <xdr:nvCxnSpPr>
        <xdr:cNvPr id="253" name="直線コネクタ 252">
          <a:extLst>
            <a:ext uri="{FF2B5EF4-FFF2-40B4-BE49-F238E27FC236}">
              <a16:creationId xmlns:a16="http://schemas.microsoft.com/office/drawing/2014/main" xmlns="" id="{EE2A77ED-4F0E-4662-B7BB-444A0216B0B1}"/>
            </a:ext>
          </a:extLst>
        </xdr:cNvPr>
        <xdr:cNvCxnSpPr/>
      </xdr:nvCxnSpPr>
      <xdr:spPr>
        <a:xfrm flipV="1">
          <a:off x="7861300" y="1051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10160</xdr:rowOff>
    </xdr:from>
    <xdr:to>
      <xdr:col>36</xdr:col>
      <xdr:colOff>165100</xdr:colOff>
      <xdr:row>61</xdr:row>
      <xdr:rowOff>111760</xdr:rowOff>
    </xdr:to>
    <xdr:sp macro="" textlink="">
      <xdr:nvSpPr>
        <xdr:cNvPr id="254" name="楕円 253">
          <a:extLst>
            <a:ext uri="{FF2B5EF4-FFF2-40B4-BE49-F238E27FC236}">
              <a16:creationId xmlns:a16="http://schemas.microsoft.com/office/drawing/2014/main" xmlns="" id="{E7E708B2-7022-443A-8978-1D3C7E5FCFE8}"/>
            </a:ext>
          </a:extLst>
        </xdr:cNvPr>
        <xdr:cNvSpPr/>
      </xdr:nvSpPr>
      <xdr:spPr>
        <a:xfrm>
          <a:off x="692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61</xdr:row>
      <xdr:rowOff>60960</xdr:rowOff>
    </xdr:to>
    <xdr:cxnSp macro="">
      <xdr:nvCxnSpPr>
        <xdr:cNvPr id="255" name="直線コネクタ 254">
          <a:extLst>
            <a:ext uri="{FF2B5EF4-FFF2-40B4-BE49-F238E27FC236}">
              <a16:creationId xmlns:a16="http://schemas.microsoft.com/office/drawing/2014/main" xmlns="" id="{73F55B04-DAC4-407E-BFE9-63C1B79EBD8B}"/>
            </a:ext>
          </a:extLst>
        </xdr:cNvPr>
        <xdr:cNvCxnSpPr/>
      </xdr:nvCxnSpPr>
      <xdr:spPr>
        <a:xfrm flipV="1">
          <a:off x="6972300" y="10515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a:extLst>
            <a:ext uri="{FF2B5EF4-FFF2-40B4-BE49-F238E27FC236}">
              <a16:creationId xmlns:a16="http://schemas.microsoft.com/office/drawing/2014/main" xmlns="" id="{34D329A5-3598-4097-A705-E0C60583776B}"/>
            </a:ext>
          </a:extLst>
        </xdr:cNvPr>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a:extLst>
            <a:ext uri="{FF2B5EF4-FFF2-40B4-BE49-F238E27FC236}">
              <a16:creationId xmlns:a16="http://schemas.microsoft.com/office/drawing/2014/main" xmlns="" id="{9A19C33E-4522-492A-ADC7-BEBD99235CAF}"/>
            </a:ext>
          </a:extLst>
        </xdr:cNvPr>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a:extLst>
            <a:ext uri="{FF2B5EF4-FFF2-40B4-BE49-F238E27FC236}">
              <a16:creationId xmlns:a16="http://schemas.microsoft.com/office/drawing/2014/main" xmlns="" id="{B4A52965-D566-4333-A8B0-7112CD674625}"/>
            </a:ext>
          </a:extLst>
        </xdr:cNvPr>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xmlns="" id="{FA710155-5D96-4430-A9D9-A76D96A91299}"/>
            </a:ext>
          </a:extLst>
        </xdr:cNvPr>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113047</xdr:rowOff>
    </xdr:from>
    <xdr:ext cx="469744" cy="259045"/>
    <xdr:sp macro="" textlink="">
      <xdr:nvSpPr>
        <xdr:cNvPr id="260" name="n_1mainValue【体育館・プール】&#10;一人当たり面積">
          <a:extLst>
            <a:ext uri="{FF2B5EF4-FFF2-40B4-BE49-F238E27FC236}">
              <a16:creationId xmlns:a16="http://schemas.microsoft.com/office/drawing/2014/main" xmlns="" id="{96BD6CED-92E5-4A74-A79F-A82C36674640}"/>
            </a:ext>
          </a:extLst>
        </xdr:cNvPr>
        <xdr:cNvSpPr txBox="1"/>
      </xdr:nvSpPr>
      <xdr:spPr>
        <a:xfrm>
          <a:off x="9391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61" name="n_2mainValue【体育館・プール】&#10;一人当たり面積">
          <a:extLst>
            <a:ext uri="{FF2B5EF4-FFF2-40B4-BE49-F238E27FC236}">
              <a16:creationId xmlns:a16="http://schemas.microsoft.com/office/drawing/2014/main" xmlns="" id="{43D91C65-0FF6-4A7F-A886-4D8A828E7A77}"/>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62" name="n_3mainValue【体育館・プール】&#10;一人当たり面積">
          <a:extLst>
            <a:ext uri="{FF2B5EF4-FFF2-40B4-BE49-F238E27FC236}">
              <a16:creationId xmlns:a16="http://schemas.microsoft.com/office/drawing/2014/main" xmlns="" id="{9CBFF84E-10F8-467B-841C-6D6BBB5D5CC7}"/>
            </a:ext>
          </a:extLst>
        </xdr:cNvPr>
        <xdr:cNvSpPr txBox="1"/>
      </xdr:nvSpPr>
      <xdr:spPr>
        <a:xfrm>
          <a:off x="7626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128287</xdr:rowOff>
    </xdr:from>
    <xdr:ext cx="469744" cy="259045"/>
    <xdr:sp macro="" textlink="">
      <xdr:nvSpPr>
        <xdr:cNvPr id="263" name="n_4mainValue【体育館・プール】&#10;一人当たり面積">
          <a:extLst>
            <a:ext uri="{FF2B5EF4-FFF2-40B4-BE49-F238E27FC236}">
              <a16:creationId xmlns:a16="http://schemas.microsoft.com/office/drawing/2014/main" xmlns="" id="{F12A2F6D-4484-41EF-810B-7BD45525723E}"/>
            </a:ext>
          </a:extLst>
        </xdr:cNvPr>
        <xdr:cNvSpPr txBox="1"/>
      </xdr:nvSpPr>
      <xdr:spPr>
        <a:xfrm>
          <a:off x="6737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D5090D02-6E72-4BF5-BFE3-ADA6A14753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C172E63D-3F74-4D6F-B352-CD7D21DE04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26CA2D8A-CBF3-4615-9363-800BC9104E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D8EF7B47-8406-44EC-95D5-4F68FA8E4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CA8BE81-1D01-475A-A0C8-1A208A7EF5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360E07C9-0699-4539-847B-1D91FA2C23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4C865DDA-86EA-43B9-8515-E401AC14FE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EE7E103E-FD43-4CBE-B4AB-2FCCFD6726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81353FCE-EB1D-4053-B40A-7BA7E7C36B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EB823BAF-857A-4E8A-87B8-5B99E60F38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AF7EBCF8-DF69-45C1-B16C-238311CDC1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B0E6BAFC-D822-4F2A-9D0E-3DB40A41B5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6FEB0545-AB4D-4CF5-BB27-B73E3AB61E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385EFDB8-1C3D-46FC-A686-C61D5E8CBA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47502E61-538C-4CAA-B000-DD905A55804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3E947959-EA4E-470B-85A4-D454A68F59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8CAD8C84-A6FA-4958-8204-EF6CA02A88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D7E34D3-570D-4D71-B1F2-BDC1B7B770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B063282-BBF0-4C15-AB4D-E5C1986860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5954F496-A5D9-481B-88DF-34773510AF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8DB64969-7433-4557-944F-74FBF34016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9015F061-2BC4-4BD4-ACDD-CBEBECA0EA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63E2E929-8F39-47B2-854B-13FDE4FF365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xmlns="" id="{245EFB3B-643E-4F78-AA9D-79D468CD76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a:extLst>
            <a:ext uri="{FF2B5EF4-FFF2-40B4-BE49-F238E27FC236}">
              <a16:creationId xmlns:a16="http://schemas.microsoft.com/office/drawing/2014/main" xmlns="" id="{FEB43B49-D065-45FD-8A5B-190A32D5F499}"/>
            </a:ext>
          </a:extLst>
        </xdr:cNvPr>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a:extLst>
            <a:ext uri="{FF2B5EF4-FFF2-40B4-BE49-F238E27FC236}">
              <a16:creationId xmlns:a16="http://schemas.microsoft.com/office/drawing/2014/main" xmlns="" id="{E6A7A412-51A2-4031-AA6E-3B27588D89B3}"/>
            </a:ext>
          </a:extLst>
        </xdr:cNvPr>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a:extLst>
            <a:ext uri="{FF2B5EF4-FFF2-40B4-BE49-F238E27FC236}">
              <a16:creationId xmlns:a16="http://schemas.microsoft.com/office/drawing/2014/main" xmlns="" id="{DFA47B30-65CF-40B5-9A6C-6F32945E1541}"/>
            </a:ext>
          </a:extLst>
        </xdr:cNvPr>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a:extLst>
            <a:ext uri="{FF2B5EF4-FFF2-40B4-BE49-F238E27FC236}">
              <a16:creationId xmlns:a16="http://schemas.microsoft.com/office/drawing/2014/main" xmlns="" id="{5631F764-5355-40BA-8131-E16BED396E0D}"/>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a:extLst>
            <a:ext uri="{FF2B5EF4-FFF2-40B4-BE49-F238E27FC236}">
              <a16:creationId xmlns:a16="http://schemas.microsoft.com/office/drawing/2014/main" xmlns="" id="{4CF69FD2-9F3B-4C53-97AD-80B61D919555}"/>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a:extLst>
            <a:ext uri="{FF2B5EF4-FFF2-40B4-BE49-F238E27FC236}">
              <a16:creationId xmlns:a16="http://schemas.microsoft.com/office/drawing/2014/main" xmlns="" id="{5A9BC54D-8D02-4711-8B8D-FE5AC46D5934}"/>
            </a:ext>
          </a:extLst>
        </xdr:cNvPr>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a:extLst>
            <a:ext uri="{FF2B5EF4-FFF2-40B4-BE49-F238E27FC236}">
              <a16:creationId xmlns:a16="http://schemas.microsoft.com/office/drawing/2014/main" xmlns="" id="{4EDD00D2-8CD2-4DEA-917E-141C140A8735}"/>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a:extLst>
            <a:ext uri="{FF2B5EF4-FFF2-40B4-BE49-F238E27FC236}">
              <a16:creationId xmlns:a16="http://schemas.microsoft.com/office/drawing/2014/main" xmlns="" id="{566E44EC-2DB9-445E-98F3-1423589F55B7}"/>
            </a:ext>
          </a:extLst>
        </xdr:cNvPr>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xmlns="" id="{0876145E-A889-4A6A-A3AA-4CE28B26D3C3}"/>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a:extLst>
            <a:ext uri="{FF2B5EF4-FFF2-40B4-BE49-F238E27FC236}">
              <a16:creationId xmlns:a16="http://schemas.microsoft.com/office/drawing/2014/main" xmlns="" id="{4B85C033-EF8A-46E0-9EA4-703281906FCE}"/>
            </a:ext>
          </a:extLst>
        </xdr:cNvPr>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xmlns="" id="{B3CFAC70-5156-4C0A-A266-89B664F05C8E}"/>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ABAA3748-B436-4D1E-B0D1-CFBB7A8D9E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FEA1E41-0FA0-4698-9BFF-C49DDEFEA0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E156068-B3B7-4390-92B7-628B997F4C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4159D3C-B66D-4B44-A896-A339D83989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A97A0E3-F8EF-4A66-A570-52F9909296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4" name="楕円 303">
          <a:extLst>
            <a:ext uri="{FF2B5EF4-FFF2-40B4-BE49-F238E27FC236}">
              <a16:creationId xmlns:a16="http://schemas.microsoft.com/office/drawing/2014/main" xmlns="" id="{CDB12216-0CCE-4ABB-B67D-1375F3493FE1}"/>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xmlns="" id="{19314524-F74A-4128-9458-D8AED81BE538}"/>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306" name="楕円 305">
          <a:extLst>
            <a:ext uri="{FF2B5EF4-FFF2-40B4-BE49-F238E27FC236}">
              <a16:creationId xmlns:a16="http://schemas.microsoft.com/office/drawing/2014/main" xmlns="" id="{C8413C13-892C-4D49-898B-D7A7D7EAC560}"/>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133350</xdr:rowOff>
    </xdr:to>
    <xdr:cxnSp macro="">
      <xdr:nvCxnSpPr>
        <xdr:cNvPr id="307" name="直線コネクタ 306">
          <a:extLst>
            <a:ext uri="{FF2B5EF4-FFF2-40B4-BE49-F238E27FC236}">
              <a16:creationId xmlns:a16="http://schemas.microsoft.com/office/drawing/2014/main" xmlns="" id="{CE8CF752-E4BB-48C1-9EC9-998C90EC0E07}"/>
            </a:ext>
          </a:extLst>
        </xdr:cNvPr>
        <xdr:cNvCxnSpPr/>
      </xdr:nvCxnSpPr>
      <xdr:spPr>
        <a:xfrm>
          <a:off x="3797300" y="137883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08" name="楕円 307">
          <a:extLst>
            <a:ext uri="{FF2B5EF4-FFF2-40B4-BE49-F238E27FC236}">
              <a16:creationId xmlns:a16="http://schemas.microsoft.com/office/drawing/2014/main" xmlns="" id="{DB83DDB1-24CB-4B40-8430-B46D2C54523B}"/>
            </a:ext>
          </a:extLst>
        </xdr:cNvPr>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72389</xdr:rowOff>
    </xdr:to>
    <xdr:cxnSp macro="">
      <xdr:nvCxnSpPr>
        <xdr:cNvPr id="309" name="直線コネクタ 308">
          <a:extLst>
            <a:ext uri="{FF2B5EF4-FFF2-40B4-BE49-F238E27FC236}">
              <a16:creationId xmlns:a16="http://schemas.microsoft.com/office/drawing/2014/main" xmlns="" id="{E3729E33-3C50-4807-9DB5-10E769313771}"/>
            </a:ext>
          </a:extLst>
        </xdr:cNvPr>
        <xdr:cNvCxnSpPr/>
      </xdr:nvCxnSpPr>
      <xdr:spPr>
        <a:xfrm>
          <a:off x="2908300" y="13735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310" name="楕円 309">
          <a:extLst>
            <a:ext uri="{FF2B5EF4-FFF2-40B4-BE49-F238E27FC236}">
              <a16:creationId xmlns:a16="http://schemas.microsoft.com/office/drawing/2014/main" xmlns="" id="{9FA12AA7-A797-4DE4-89CF-5BEA158D07D7}"/>
            </a:ext>
          </a:extLst>
        </xdr:cNvPr>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148589</xdr:rowOff>
    </xdr:from>
    <xdr:to>
      <xdr:col>15</xdr:col>
      <xdr:colOff>50800</xdr:colOff>
      <xdr:row>80</xdr:row>
      <xdr:rowOff>19050</xdr:rowOff>
    </xdr:to>
    <xdr:cxnSp macro="">
      <xdr:nvCxnSpPr>
        <xdr:cNvPr id="311" name="直線コネクタ 310">
          <a:extLst>
            <a:ext uri="{FF2B5EF4-FFF2-40B4-BE49-F238E27FC236}">
              <a16:creationId xmlns:a16="http://schemas.microsoft.com/office/drawing/2014/main" xmlns="" id="{6D329EF1-89CB-4B8A-AB35-D22E9510F241}"/>
            </a:ext>
          </a:extLst>
        </xdr:cNvPr>
        <xdr:cNvCxnSpPr/>
      </xdr:nvCxnSpPr>
      <xdr:spPr>
        <a:xfrm>
          <a:off x="2019300" y="13693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40639</xdr:rowOff>
    </xdr:from>
    <xdr:to>
      <xdr:col>6</xdr:col>
      <xdr:colOff>38100</xdr:colOff>
      <xdr:row>79</xdr:row>
      <xdr:rowOff>142239</xdr:rowOff>
    </xdr:to>
    <xdr:sp macro="" textlink="">
      <xdr:nvSpPr>
        <xdr:cNvPr id="312" name="楕円 311">
          <a:extLst>
            <a:ext uri="{FF2B5EF4-FFF2-40B4-BE49-F238E27FC236}">
              <a16:creationId xmlns:a16="http://schemas.microsoft.com/office/drawing/2014/main" xmlns="" id="{11C193E0-79B6-4C57-BB95-44064D28A1C2}"/>
            </a:ext>
          </a:extLst>
        </xdr:cNvPr>
        <xdr:cNvSpPr/>
      </xdr:nvSpPr>
      <xdr:spPr>
        <a:xfrm>
          <a:off x="1079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91439</xdr:rowOff>
    </xdr:from>
    <xdr:to>
      <xdr:col>10</xdr:col>
      <xdr:colOff>114300</xdr:colOff>
      <xdr:row>79</xdr:row>
      <xdr:rowOff>148589</xdr:rowOff>
    </xdr:to>
    <xdr:cxnSp macro="">
      <xdr:nvCxnSpPr>
        <xdr:cNvPr id="313" name="直線コネクタ 312">
          <a:extLst>
            <a:ext uri="{FF2B5EF4-FFF2-40B4-BE49-F238E27FC236}">
              <a16:creationId xmlns:a16="http://schemas.microsoft.com/office/drawing/2014/main" xmlns="" id="{000F63A9-7098-420D-AEAD-DFC1DB914EBA}"/>
            </a:ext>
          </a:extLst>
        </xdr:cNvPr>
        <xdr:cNvCxnSpPr/>
      </xdr:nvCxnSpPr>
      <xdr:spPr>
        <a:xfrm>
          <a:off x="1130300" y="13635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a:extLst>
            <a:ext uri="{FF2B5EF4-FFF2-40B4-BE49-F238E27FC236}">
              <a16:creationId xmlns:a16="http://schemas.microsoft.com/office/drawing/2014/main" xmlns="" id="{0EFA00B6-6702-4379-B7BC-C94723391BE4}"/>
            </a:ext>
          </a:extLst>
        </xdr:cNvPr>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xmlns="" id="{B7A8DBEB-95BE-4FFE-BDC6-AE9AC9E6E6B9}"/>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a:extLst>
            <a:ext uri="{FF2B5EF4-FFF2-40B4-BE49-F238E27FC236}">
              <a16:creationId xmlns:a16="http://schemas.microsoft.com/office/drawing/2014/main" xmlns="" id="{C9A2B329-3C10-4D41-A0AF-FB9C1858193C}"/>
            </a:ext>
          </a:extLst>
        </xdr:cNvPr>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a:extLst>
            <a:ext uri="{FF2B5EF4-FFF2-40B4-BE49-F238E27FC236}">
              <a16:creationId xmlns:a16="http://schemas.microsoft.com/office/drawing/2014/main" xmlns="" id="{5EA03BDA-C915-4AA8-9093-642B495A19F4}"/>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318" name="n_1mainValue【福祉施設】&#10;有形固定資産減価償却率">
          <a:extLst>
            <a:ext uri="{FF2B5EF4-FFF2-40B4-BE49-F238E27FC236}">
              <a16:creationId xmlns:a16="http://schemas.microsoft.com/office/drawing/2014/main" xmlns="" id="{C3DD1976-E755-46F4-B8A9-CF8BD6938986}"/>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19" name="n_2mainValue【福祉施設】&#10;有形固定資産減価償却率">
          <a:extLst>
            <a:ext uri="{FF2B5EF4-FFF2-40B4-BE49-F238E27FC236}">
              <a16:creationId xmlns:a16="http://schemas.microsoft.com/office/drawing/2014/main" xmlns="" id="{52971418-011A-4E83-A653-9B3D6ADA58CA}"/>
            </a:ext>
          </a:extLst>
        </xdr:cNvPr>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320" name="n_3mainValue【福祉施設】&#10;有形固定資産減価償却率">
          <a:extLst>
            <a:ext uri="{FF2B5EF4-FFF2-40B4-BE49-F238E27FC236}">
              <a16:creationId xmlns:a16="http://schemas.microsoft.com/office/drawing/2014/main" xmlns="" id="{26937905-E480-4A84-B711-6375BC9D8280}"/>
            </a:ext>
          </a:extLst>
        </xdr:cNvPr>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158766</xdr:rowOff>
    </xdr:from>
    <xdr:ext cx="405111" cy="259045"/>
    <xdr:sp macro="" textlink="">
      <xdr:nvSpPr>
        <xdr:cNvPr id="321" name="n_4mainValue【福祉施設】&#10;有形固定資産減価償却率">
          <a:extLst>
            <a:ext uri="{FF2B5EF4-FFF2-40B4-BE49-F238E27FC236}">
              <a16:creationId xmlns:a16="http://schemas.microsoft.com/office/drawing/2014/main" xmlns="" id="{9EAF07D3-FC84-4E65-ACE1-0C47899798BF}"/>
            </a:ext>
          </a:extLst>
        </xdr:cNvPr>
        <xdr:cNvSpPr txBox="1"/>
      </xdr:nvSpPr>
      <xdr:spPr>
        <a:xfrm>
          <a:off x="927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6A794D4B-9CCB-48D7-9B96-12EC2D006B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2124C4E6-084E-4C6F-BF41-58AC0B6EB0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5C26C0DF-1E21-41FE-8F84-59314C5B8A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BEBEABC7-7D3E-4668-96F0-C5FC983300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844F3478-3076-4717-8B3D-1023A84C18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B6480E0C-091F-41AD-8B28-62757F5525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8135BDBC-A4D5-4927-8ABA-912BBB18A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88DAF8E8-9B25-4014-80DC-A7EF8F395E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F459AD6D-95EF-4BFE-8247-6126D079E5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2D50BF20-1258-4157-9327-294A4B1F31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CB309F37-BA8F-4A85-BA99-6123564ACAB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F04E075E-BBC9-4E60-8ECD-4FB213575DE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746CF7C8-1539-4BB3-BF5E-463C4061F0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8946CAF2-9FEB-4697-A54B-EA4358B87D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79B05982-3497-4AB4-90DA-420EB6877F1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63E04B4C-9AEF-4187-8E76-648A46A5084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2F011C15-BE55-42EB-90F2-CA5CCB8887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5E2000B7-83FA-4412-89CC-4DB643D4AF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BBD933F1-21CA-44E0-BBC3-83A1760AC79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F9A2EAAC-5B81-42F4-A340-D384810B52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9B0843A9-1936-4A11-BF82-9E0738E180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8EEB05BE-E70B-474D-A569-0F957A7DEB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22AC5D38-676D-43E3-95E1-AD7C79D9F5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a:extLst>
            <a:ext uri="{FF2B5EF4-FFF2-40B4-BE49-F238E27FC236}">
              <a16:creationId xmlns:a16="http://schemas.microsoft.com/office/drawing/2014/main" xmlns="" id="{5D7658AD-0D93-4F31-8313-471CA2E57B83}"/>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a:extLst>
            <a:ext uri="{FF2B5EF4-FFF2-40B4-BE49-F238E27FC236}">
              <a16:creationId xmlns:a16="http://schemas.microsoft.com/office/drawing/2014/main" xmlns="" id="{743DE227-FA12-4C30-BE7B-7FF59A933E11}"/>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a:extLst>
            <a:ext uri="{FF2B5EF4-FFF2-40B4-BE49-F238E27FC236}">
              <a16:creationId xmlns:a16="http://schemas.microsoft.com/office/drawing/2014/main" xmlns="" id="{822F300F-C031-47F2-96A8-B6417C2D173A}"/>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a:extLst>
            <a:ext uri="{FF2B5EF4-FFF2-40B4-BE49-F238E27FC236}">
              <a16:creationId xmlns:a16="http://schemas.microsoft.com/office/drawing/2014/main" xmlns="" id="{29149073-CF40-4F75-9BE5-9117FE72A32C}"/>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a:extLst>
            <a:ext uri="{FF2B5EF4-FFF2-40B4-BE49-F238E27FC236}">
              <a16:creationId xmlns:a16="http://schemas.microsoft.com/office/drawing/2014/main" xmlns="" id="{A46F0759-67D5-4C14-B938-DDB8CB005F79}"/>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a:extLst>
            <a:ext uri="{FF2B5EF4-FFF2-40B4-BE49-F238E27FC236}">
              <a16:creationId xmlns:a16="http://schemas.microsoft.com/office/drawing/2014/main" xmlns="" id="{EF33DA1A-B84D-4642-B54A-EABB2E4232B4}"/>
            </a:ext>
          </a:extLst>
        </xdr:cNvPr>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a:extLst>
            <a:ext uri="{FF2B5EF4-FFF2-40B4-BE49-F238E27FC236}">
              <a16:creationId xmlns:a16="http://schemas.microsoft.com/office/drawing/2014/main" xmlns="" id="{A0FBA8FB-ACB3-419A-943F-22420EF6114A}"/>
            </a:ext>
          </a:extLst>
        </xdr:cNvPr>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a:extLst>
            <a:ext uri="{FF2B5EF4-FFF2-40B4-BE49-F238E27FC236}">
              <a16:creationId xmlns:a16="http://schemas.microsoft.com/office/drawing/2014/main" xmlns="" id="{7B57D06D-AA06-4D62-969F-6CE0A9EE3745}"/>
            </a:ext>
          </a:extLst>
        </xdr:cNvPr>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a:extLst>
            <a:ext uri="{FF2B5EF4-FFF2-40B4-BE49-F238E27FC236}">
              <a16:creationId xmlns:a16="http://schemas.microsoft.com/office/drawing/2014/main" xmlns="" id="{7AAD7B2B-9BB1-4382-994C-3DE9F1700032}"/>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a:extLst>
            <a:ext uri="{FF2B5EF4-FFF2-40B4-BE49-F238E27FC236}">
              <a16:creationId xmlns:a16="http://schemas.microsoft.com/office/drawing/2014/main" xmlns="" id="{ACB9EA1A-96A4-4564-AB32-580C966BE833}"/>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a:extLst>
            <a:ext uri="{FF2B5EF4-FFF2-40B4-BE49-F238E27FC236}">
              <a16:creationId xmlns:a16="http://schemas.microsoft.com/office/drawing/2014/main" xmlns="" id="{05229BB3-EC43-4BE6-938F-A3C5240E2595}"/>
            </a:ext>
          </a:extLst>
        </xdr:cNvPr>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9B1FAE61-6117-4476-A6A3-DA042FBA61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8F89BB6-5889-4FDA-B5EC-5B336D4D4F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0B9D06B-74F9-4172-A6A5-73D587AF57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897D176E-1A87-4238-8351-5E9C99E345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C9F7A588-7042-42C4-B475-4B24C5CD76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61" name="楕円 360">
          <a:extLst>
            <a:ext uri="{FF2B5EF4-FFF2-40B4-BE49-F238E27FC236}">
              <a16:creationId xmlns:a16="http://schemas.microsoft.com/office/drawing/2014/main" xmlns="" id="{8D888C29-10F3-4BE0-8810-30921FFD464D}"/>
            </a:ext>
          </a:extLst>
        </xdr:cNvPr>
        <xdr:cNvSpPr/>
      </xdr:nvSpPr>
      <xdr:spPr>
        <a:xfrm>
          <a:off x="10426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362" name="【福祉施設】&#10;一人当たり面積該当値テキスト">
          <a:extLst>
            <a:ext uri="{FF2B5EF4-FFF2-40B4-BE49-F238E27FC236}">
              <a16:creationId xmlns:a16="http://schemas.microsoft.com/office/drawing/2014/main" xmlns="" id="{A7FB769E-AC71-4642-B370-61BD9E3EBFF5}"/>
            </a:ext>
          </a:extLst>
        </xdr:cNvPr>
        <xdr:cNvSpPr txBox="1"/>
      </xdr:nvSpPr>
      <xdr:spPr>
        <a:xfrm>
          <a:off x="10515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3" name="楕円 362">
          <a:extLst>
            <a:ext uri="{FF2B5EF4-FFF2-40B4-BE49-F238E27FC236}">
              <a16:creationId xmlns:a16="http://schemas.microsoft.com/office/drawing/2014/main" xmlns="" id="{A8370E6A-154D-45F2-B8A0-252E0196A5C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144780</xdr:rowOff>
    </xdr:to>
    <xdr:cxnSp macro="">
      <xdr:nvCxnSpPr>
        <xdr:cNvPr id="364" name="直線コネクタ 363">
          <a:extLst>
            <a:ext uri="{FF2B5EF4-FFF2-40B4-BE49-F238E27FC236}">
              <a16:creationId xmlns:a16="http://schemas.microsoft.com/office/drawing/2014/main" xmlns="" id="{D0BAF842-4680-4936-8B78-E793F4438718}"/>
            </a:ext>
          </a:extLst>
        </xdr:cNvPr>
        <xdr:cNvCxnSpPr/>
      </xdr:nvCxnSpPr>
      <xdr:spPr>
        <a:xfrm>
          <a:off x="9639300" y="14531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5" name="楕円 364">
          <a:extLst>
            <a:ext uri="{FF2B5EF4-FFF2-40B4-BE49-F238E27FC236}">
              <a16:creationId xmlns:a16="http://schemas.microsoft.com/office/drawing/2014/main" xmlns="" id="{52364C1F-8F99-41B2-884D-F18C962E5B9E}"/>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66" name="直線コネクタ 365">
          <a:extLst>
            <a:ext uri="{FF2B5EF4-FFF2-40B4-BE49-F238E27FC236}">
              <a16:creationId xmlns:a16="http://schemas.microsoft.com/office/drawing/2014/main" xmlns="" id="{420BB5E6-7B5D-4AA3-A9B2-ECDD03EA003D}"/>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7" name="楕円 366">
          <a:extLst>
            <a:ext uri="{FF2B5EF4-FFF2-40B4-BE49-F238E27FC236}">
              <a16:creationId xmlns:a16="http://schemas.microsoft.com/office/drawing/2014/main" xmlns="" id="{4098E883-D055-44A0-993D-C6CE388AB8B3}"/>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68" name="直線コネクタ 367">
          <a:extLst>
            <a:ext uri="{FF2B5EF4-FFF2-40B4-BE49-F238E27FC236}">
              <a16:creationId xmlns:a16="http://schemas.microsoft.com/office/drawing/2014/main" xmlns="" id="{7A39B614-D3E4-4AC4-AEA3-3FC5A16CCFDE}"/>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69" name="楕円 368">
          <a:extLst>
            <a:ext uri="{FF2B5EF4-FFF2-40B4-BE49-F238E27FC236}">
              <a16:creationId xmlns:a16="http://schemas.microsoft.com/office/drawing/2014/main" xmlns="" id="{D6806A0C-C2BA-4659-A449-015AE84F672A}"/>
            </a:ext>
          </a:extLst>
        </xdr:cNvPr>
        <xdr:cNvSpPr/>
      </xdr:nvSpPr>
      <xdr:spPr>
        <a:xfrm>
          <a:off x="692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137161</xdr:rowOff>
    </xdr:to>
    <xdr:cxnSp macro="">
      <xdr:nvCxnSpPr>
        <xdr:cNvPr id="370" name="直線コネクタ 369">
          <a:extLst>
            <a:ext uri="{FF2B5EF4-FFF2-40B4-BE49-F238E27FC236}">
              <a16:creationId xmlns:a16="http://schemas.microsoft.com/office/drawing/2014/main" xmlns="" id="{7E69ECEF-1060-446A-B14A-42C828B808E9}"/>
            </a:ext>
          </a:extLst>
        </xdr:cNvPr>
        <xdr:cNvCxnSpPr/>
      </xdr:nvCxnSpPr>
      <xdr:spPr>
        <a:xfrm flipV="1">
          <a:off x="6972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a:extLst>
            <a:ext uri="{FF2B5EF4-FFF2-40B4-BE49-F238E27FC236}">
              <a16:creationId xmlns:a16="http://schemas.microsoft.com/office/drawing/2014/main" xmlns="" id="{AAB142B8-34F8-4B9A-9EF7-123C1A0ADBB6}"/>
            </a:ext>
          </a:extLst>
        </xdr:cNvPr>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a:extLst>
            <a:ext uri="{FF2B5EF4-FFF2-40B4-BE49-F238E27FC236}">
              <a16:creationId xmlns:a16="http://schemas.microsoft.com/office/drawing/2014/main" xmlns="" id="{B6644585-A207-4446-B4CB-A3831B085568}"/>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a:extLst>
            <a:ext uri="{FF2B5EF4-FFF2-40B4-BE49-F238E27FC236}">
              <a16:creationId xmlns:a16="http://schemas.microsoft.com/office/drawing/2014/main" xmlns="" id="{5143F898-51D1-4839-AD81-69FF7BE6C1B4}"/>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a:extLst>
            <a:ext uri="{FF2B5EF4-FFF2-40B4-BE49-F238E27FC236}">
              <a16:creationId xmlns:a16="http://schemas.microsoft.com/office/drawing/2014/main" xmlns="" id="{A61745A1-47FE-4482-B40A-0C85C8A13BCC}"/>
            </a:ext>
          </a:extLst>
        </xdr:cNvPr>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5" name="n_1mainValue【福祉施設】&#10;一人当たり面積">
          <a:extLst>
            <a:ext uri="{FF2B5EF4-FFF2-40B4-BE49-F238E27FC236}">
              <a16:creationId xmlns:a16="http://schemas.microsoft.com/office/drawing/2014/main" xmlns="" id="{5CDD1566-410C-4130-B5B0-4EBDE4EF2B3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6" name="n_2mainValue【福祉施設】&#10;一人当たり面積">
          <a:extLst>
            <a:ext uri="{FF2B5EF4-FFF2-40B4-BE49-F238E27FC236}">
              <a16:creationId xmlns:a16="http://schemas.microsoft.com/office/drawing/2014/main" xmlns="" id="{5C6DDA01-4381-4F46-A110-27B6DE381449}"/>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7" name="n_3mainValue【福祉施設】&#10;一人当たり面積">
          <a:extLst>
            <a:ext uri="{FF2B5EF4-FFF2-40B4-BE49-F238E27FC236}">
              <a16:creationId xmlns:a16="http://schemas.microsoft.com/office/drawing/2014/main" xmlns="" id="{36FD934B-8D45-405E-903B-77453FAA408B}"/>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7638</xdr:rowOff>
    </xdr:from>
    <xdr:ext cx="469744" cy="259045"/>
    <xdr:sp macro="" textlink="">
      <xdr:nvSpPr>
        <xdr:cNvPr id="378" name="n_4mainValue【福祉施設】&#10;一人当たり面積">
          <a:extLst>
            <a:ext uri="{FF2B5EF4-FFF2-40B4-BE49-F238E27FC236}">
              <a16:creationId xmlns:a16="http://schemas.microsoft.com/office/drawing/2014/main" xmlns="" id="{410217FC-79D2-49AD-9ECC-5B6EE28D6041}"/>
            </a:ext>
          </a:extLst>
        </xdr:cNvPr>
        <xdr:cNvSpPr txBox="1"/>
      </xdr:nvSpPr>
      <xdr:spPr>
        <a:xfrm>
          <a:off x="6737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81C4148B-A1B9-48CA-B4BA-3196F4B683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91C31C12-D909-491D-9846-B0DD7730B5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11688F64-E67E-4565-A85A-031B2CA406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7F9139A8-DA03-4DC0-B1CD-637797405C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909FDF6F-3A76-41C2-92F9-3CBFE7B95B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FC1FD5F5-0952-4390-9BE9-AA20557822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B3178BA6-224F-415A-BFB7-FB12DDAE8B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C9C2E7B0-7B81-4992-BAFA-1E50394F3B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411E4597-0376-4E96-AC08-F1B4861F59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DF1EB93F-27E0-466C-B713-62801D2A5D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7AFDEF63-63D6-45A6-A5B6-1CEFB2B225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239FDAFB-3669-4DB9-A9CA-DE5DE2BD92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AEB122E9-31CF-4C5F-AC52-6837ACC258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5209675D-754D-466A-A347-3A92E3FFEC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7C0390D0-4D03-44F1-BC9B-237333DFC7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FA7777BE-6B70-4D01-A242-64628ED7BE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1AC09690-D120-4EA8-9893-56889F4C6F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AD96D231-09F5-4733-A6B8-D69DF0EEA1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34FAA539-DA8C-4E96-90D0-787EA76F17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52C910F1-1006-4081-A10B-F99D2E7303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A61E0AAB-6676-4EFF-9F83-CA6DE091EA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94D9AE1-09D6-4109-BBCB-E1CB4B75AF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5DABBFC3-FB64-4922-A444-767735B8BC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ABD47FCD-8D9D-446F-8E6E-E1F0AA3EC9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6CE9AFB3-8A68-46A3-B0DB-58E310367B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27416989-48F4-446B-811C-E58B2A34FD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69AAB4A5-0F3E-46F1-94D1-EE1DF9E271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363A12FB-47BB-4D00-B629-0051B0302AD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a:extLst>
            <a:ext uri="{FF2B5EF4-FFF2-40B4-BE49-F238E27FC236}">
              <a16:creationId xmlns:a16="http://schemas.microsoft.com/office/drawing/2014/main" xmlns="" id="{6A639DD3-7D83-4CDF-910B-34BB741648E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1EC3239A-1BC9-4E51-ABF7-4253E96BF0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C5AE12CB-9723-46A5-8831-5326465C7D1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5DEAC828-C587-4524-B2F8-DE0485E4DA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008DBEDD-ADF8-43F6-8AD2-2E17335AA77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8CE62D9F-8B1E-49D1-97DD-33113226EA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FEEC7807-563A-495D-BB5D-43460D3465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563AA7F6-622B-41EC-9E0E-882D807F96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xmlns="" id="{1BB1020F-FC7B-496F-AD01-CCC86142846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EA37455F-312E-4F49-84F5-49ACE41995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xmlns="" id="{997F3699-508F-42AE-965C-4ACFA4566D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18" name="直線コネクタ 417">
          <a:extLst>
            <a:ext uri="{FF2B5EF4-FFF2-40B4-BE49-F238E27FC236}">
              <a16:creationId xmlns:a16="http://schemas.microsoft.com/office/drawing/2014/main" xmlns="" id="{6D1BCCE8-23C0-4CD0-9132-3238130DFD16}"/>
            </a:ext>
          </a:extLst>
        </xdr:cNvPr>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xmlns="" id="{EB37D193-CB34-4CEB-9D75-15A8C6B1EB49}"/>
            </a:ext>
          </a:extLst>
        </xdr:cNvPr>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0" name="直線コネクタ 419">
          <a:extLst>
            <a:ext uri="{FF2B5EF4-FFF2-40B4-BE49-F238E27FC236}">
              <a16:creationId xmlns:a16="http://schemas.microsoft.com/office/drawing/2014/main" xmlns="" id="{253951C9-8CF3-42F1-A942-1D7191D309B4}"/>
            </a:ext>
          </a:extLst>
        </xdr:cNvPr>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xmlns="" id="{461E7D5E-9F37-4142-A85D-A1091E6B5293}"/>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22" name="直線コネクタ 421">
          <a:extLst>
            <a:ext uri="{FF2B5EF4-FFF2-40B4-BE49-F238E27FC236}">
              <a16:creationId xmlns:a16="http://schemas.microsoft.com/office/drawing/2014/main" xmlns="" id="{7278ABA5-B6CB-4012-BD47-9BE76ED31FA8}"/>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xmlns="" id="{C661457C-94DE-4CA6-851E-2CF9F32497CF}"/>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24" name="フローチャート: 判断 423">
          <a:extLst>
            <a:ext uri="{FF2B5EF4-FFF2-40B4-BE49-F238E27FC236}">
              <a16:creationId xmlns:a16="http://schemas.microsoft.com/office/drawing/2014/main" xmlns="" id="{E887EE3E-C82B-4CE7-AA25-4247A695F3BF}"/>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425" name="フローチャート: 判断 424">
          <a:extLst>
            <a:ext uri="{FF2B5EF4-FFF2-40B4-BE49-F238E27FC236}">
              <a16:creationId xmlns:a16="http://schemas.microsoft.com/office/drawing/2014/main" xmlns="" id="{BFD71E2E-B43B-4BEA-A481-EDCB42B7F3A1}"/>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26" name="フローチャート: 判断 425">
          <a:extLst>
            <a:ext uri="{FF2B5EF4-FFF2-40B4-BE49-F238E27FC236}">
              <a16:creationId xmlns:a16="http://schemas.microsoft.com/office/drawing/2014/main" xmlns="" id="{15BCD19D-6B74-4EA0-89A5-26D7CE3A66B6}"/>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427" name="フローチャート: 判断 426">
          <a:extLst>
            <a:ext uri="{FF2B5EF4-FFF2-40B4-BE49-F238E27FC236}">
              <a16:creationId xmlns:a16="http://schemas.microsoft.com/office/drawing/2014/main" xmlns="" id="{4ADD884A-4A67-4216-AD4C-75BD6AF11E67}"/>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428" name="フローチャート: 判断 427">
          <a:extLst>
            <a:ext uri="{FF2B5EF4-FFF2-40B4-BE49-F238E27FC236}">
              <a16:creationId xmlns:a16="http://schemas.microsoft.com/office/drawing/2014/main" xmlns="" id="{2F636F3C-ACD7-463A-B0C4-04AF41805F4C}"/>
            </a:ext>
          </a:extLst>
        </xdr:cNvPr>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F0C0A1A-6341-4302-BBF8-1CEA89EDF8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66A8B85C-F1D2-4B32-A63D-91A441D82E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AE414C3-01FB-448B-B7F9-A7D2CC0222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D8D6C98F-F219-447B-A452-E373E5FF08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EC4CB63-F2A8-4ECA-AA3A-5DE3774BB9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34" name="楕円 433">
          <a:extLst>
            <a:ext uri="{FF2B5EF4-FFF2-40B4-BE49-F238E27FC236}">
              <a16:creationId xmlns:a16="http://schemas.microsoft.com/office/drawing/2014/main" xmlns="" id="{D55AD979-275B-4CDF-AF54-3340FC28CC5A}"/>
            </a:ext>
          </a:extLst>
        </xdr:cNvPr>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xmlns="" id="{E03A90D7-9BDE-4F81-933E-22C6970D9416}"/>
            </a:ext>
          </a:extLst>
        </xdr:cNvPr>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107315</xdr:rowOff>
    </xdr:from>
    <xdr:to>
      <xdr:col>81</xdr:col>
      <xdr:colOff>101600</xdr:colOff>
      <xdr:row>40</xdr:row>
      <xdr:rowOff>37465</xdr:rowOff>
    </xdr:to>
    <xdr:sp macro="" textlink="">
      <xdr:nvSpPr>
        <xdr:cNvPr id="436" name="楕円 435">
          <a:extLst>
            <a:ext uri="{FF2B5EF4-FFF2-40B4-BE49-F238E27FC236}">
              <a16:creationId xmlns:a16="http://schemas.microsoft.com/office/drawing/2014/main" xmlns="" id="{C3C4B086-225E-4409-9D8D-80E8A84FFFAF}"/>
            </a:ext>
          </a:extLst>
        </xdr:cNvPr>
        <xdr:cNvSpPr/>
      </xdr:nvSpPr>
      <xdr:spPr>
        <a:xfrm>
          <a:off x="1543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49530</xdr:rowOff>
    </xdr:to>
    <xdr:cxnSp macro="">
      <xdr:nvCxnSpPr>
        <xdr:cNvPr id="437" name="直線コネクタ 436">
          <a:extLst>
            <a:ext uri="{FF2B5EF4-FFF2-40B4-BE49-F238E27FC236}">
              <a16:creationId xmlns:a16="http://schemas.microsoft.com/office/drawing/2014/main" xmlns="" id="{4B7F2A0B-7CAF-45ED-AAD4-918F8F092411}"/>
            </a:ext>
          </a:extLst>
        </xdr:cNvPr>
        <xdr:cNvCxnSpPr/>
      </xdr:nvCxnSpPr>
      <xdr:spPr>
        <a:xfrm>
          <a:off x="15481300" y="68446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8" name="楕円 437">
          <a:extLst>
            <a:ext uri="{FF2B5EF4-FFF2-40B4-BE49-F238E27FC236}">
              <a16:creationId xmlns:a16="http://schemas.microsoft.com/office/drawing/2014/main" xmlns="" id="{400B16B2-0780-48D6-B184-95B9F0AAB9B6}"/>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158115</xdr:rowOff>
    </xdr:to>
    <xdr:cxnSp macro="">
      <xdr:nvCxnSpPr>
        <xdr:cNvPr id="439" name="直線コネクタ 438">
          <a:extLst>
            <a:ext uri="{FF2B5EF4-FFF2-40B4-BE49-F238E27FC236}">
              <a16:creationId xmlns:a16="http://schemas.microsoft.com/office/drawing/2014/main" xmlns="" id="{C1474745-B2E1-43DC-8E27-73E1BDCDA091}"/>
            </a:ext>
          </a:extLst>
        </xdr:cNvPr>
        <xdr:cNvCxnSpPr/>
      </xdr:nvCxnSpPr>
      <xdr:spPr>
        <a:xfrm>
          <a:off x="14592300" y="6804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40" name="楕円 439">
          <a:extLst>
            <a:ext uri="{FF2B5EF4-FFF2-40B4-BE49-F238E27FC236}">
              <a16:creationId xmlns:a16="http://schemas.microsoft.com/office/drawing/2014/main" xmlns="" id="{4FCCBC06-AB87-44D0-922E-3B2DA47E1B51}"/>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118110</xdr:rowOff>
    </xdr:to>
    <xdr:cxnSp macro="">
      <xdr:nvCxnSpPr>
        <xdr:cNvPr id="441" name="直線コネクタ 440">
          <a:extLst>
            <a:ext uri="{FF2B5EF4-FFF2-40B4-BE49-F238E27FC236}">
              <a16:creationId xmlns:a16="http://schemas.microsoft.com/office/drawing/2014/main" xmlns="" id="{C0102BFC-1398-4E85-B367-E18DAD804427}"/>
            </a:ext>
          </a:extLst>
        </xdr:cNvPr>
        <xdr:cNvCxnSpPr/>
      </xdr:nvCxnSpPr>
      <xdr:spPr>
        <a:xfrm>
          <a:off x="13703300" y="6747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xmlns="" id="{08F508E3-7106-445B-8956-9CAFEBC55845}"/>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xmlns="" id="{A7C4FF18-A614-4143-AC2B-F49D71E00B6D}"/>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xmlns="" id="{5E3FD5BD-64DE-4136-BC92-533C03F6E87D}"/>
            </a:ext>
          </a:extLst>
        </xdr:cNvPr>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xmlns="" id="{8029B40D-11A5-4BD9-8566-13CA90D9378A}"/>
            </a:ext>
          </a:extLst>
        </xdr:cNvPr>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28592</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xmlns="" id="{E5C2515F-0FE6-4D58-8907-251A68933DD4}"/>
            </a:ext>
          </a:extLst>
        </xdr:cNvPr>
        <xdr:cNvSpPr txBox="1"/>
      </xdr:nvSpPr>
      <xdr:spPr>
        <a:xfrm>
          <a:off x="15266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xmlns="" id="{8B65B50E-E0FD-462E-BCEF-6D4D62621C7D}"/>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xmlns="" id="{D1CCA11A-8E2F-4743-8748-DA9D75CCEAD7}"/>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xmlns="" id="{459512C5-1C24-4CE1-BAAE-B4C4F137CD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xmlns="" id="{2D4DCF19-0D49-450E-B6F9-86ACAA2FEB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xmlns="" id="{6F3F0008-75C9-4086-82AC-2ABFF9EB11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xmlns="" id="{3A54FC2F-0E99-4ACF-8FE9-53FD65263B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xmlns="" id="{D42123B8-C715-49ED-8091-007CB5697E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xmlns="" id="{B2BFE8E7-C50B-48A4-A84F-7A28E4D166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xmlns="" id="{CFD684DF-3836-4450-87FD-F292C60CF8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xmlns="" id="{1B259F46-8563-487B-BBF6-D1C8D24E98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xmlns="" id="{BFA4DBEB-617C-4676-B40D-4C3A4DCBA1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xmlns="" id="{7B6D5526-C0B8-4663-AE49-8ECDB84862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xmlns="" id="{314CB58C-5929-4EBA-AC35-6148922642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xmlns="" id="{E13CF76B-5987-4C7B-8284-F67F024C916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xmlns="" id="{9133A39F-185F-440D-B125-DBBB5C3B857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2" name="テキスト ボックス 461">
          <a:extLst>
            <a:ext uri="{FF2B5EF4-FFF2-40B4-BE49-F238E27FC236}">
              <a16:creationId xmlns:a16="http://schemas.microsoft.com/office/drawing/2014/main" xmlns="" id="{88BEDC2C-5421-4B35-9B46-0FA0B476C03E}"/>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xmlns="" id="{86991EC2-3F41-4B0C-B792-1CC7885D5CC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64" name="テキスト ボックス 463">
          <a:extLst>
            <a:ext uri="{FF2B5EF4-FFF2-40B4-BE49-F238E27FC236}">
              <a16:creationId xmlns:a16="http://schemas.microsoft.com/office/drawing/2014/main" xmlns="" id="{306894D0-52C2-4E20-A127-1684A34742A9}"/>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xmlns="" id="{541D86BC-9CF1-4E0F-8305-A94C81CEA6F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6" name="テキスト ボックス 465">
          <a:extLst>
            <a:ext uri="{FF2B5EF4-FFF2-40B4-BE49-F238E27FC236}">
              <a16:creationId xmlns:a16="http://schemas.microsoft.com/office/drawing/2014/main" xmlns="" id="{7B3785A0-2CE6-4762-9F81-CF62D6AB0A9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xmlns="" id="{9EAA8198-A4E7-44D0-A543-08B943558B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a:extLst>
            <a:ext uri="{FF2B5EF4-FFF2-40B4-BE49-F238E27FC236}">
              <a16:creationId xmlns:a16="http://schemas.microsoft.com/office/drawing/2014/main" xmlns="" id="{A776F2E6-4775-42CA-B50D-3DDDE3AB20D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xmlns="" id="{BA6EB2CB-8D52-439F-9264-24F24DE5D75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a:extLst>
            <a:ext uri="{FF2B5EF4-FFF2-40B4-BE49-F238E27FC236}">
              <a16:creationId xmlns:a16="http://schemas.microsoft.com/office/drawing/2014/main" xmlns="" id="{ACF56CF6-C56B-422D-89D5-C5421A90ED1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04F6313A-9145-4030-8E45-1E42C94B17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xmlns="" id="{4AE20560-C371-4D44-AC50-2858E055C22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xmlns="" id="{FFE09A29-3DAE-419C-9DFA-D61D202B77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474" name="直線コネクタ 473">
          <a:extLst>
            <a:ext uri="{FF2B5EF4-FFF2-40B4-BE49-F238E27FC236}">
              <a16:creationId xmlns:a16="http://schemas.microsoft.com/office/drawing/2014/main" xmlns="" id="{AB94157F-1AA7-4B19-B335-F9C89E98B33E}"/>
            </a:ext>
          </a:extLst>
        </xdr:cNvPr>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xmlns="" id="{4CE582D4-047C-4DF4-A531-06C081015E53}"/>
            </a:ext>
          </a:extLst>
        </xdr:cNvPr>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476" name="直線コネクタ 475">
          <a:extLst>
            <a:ext uri="{FF2B5EF4-FFF2-40B4-BE49-F238E27FC236}">
              <a16:creationId xmlns:a16="http://schemas.microsoft.com/office/drawing/2014/main" xmlns="" id="{32FBD4F8-0731-4481-94A1-8CD02D038AF1}"/>
            </a:ext>
          </a:extLst>
        </xdr:cNvPr>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xmlns="" id="{08DBEF58-26D7-4883-A917-9B0941B554C8}"/>
            </a:ext>
          </a:extLst>
        </xdr:cNvPr>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478" name="直線コネクタ 477">
          <a:extLst>
            <a:ext uri="{FF2B5EF4-FFF2-40B4-BE49-F238E27FC236}">
              <a16:creationId xmlns:a16="http://schemas.microsoft.com/office/drawing/2014/main" xmlns="" id="{6BEE7AB4-B4AD-4897-BB9C-3052BD445E20}"/>
            </a:ext>
          </a:extLst>
        </xdr:cNvPr>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xmlns="" id="{06083329-15FF-407D-8F15-1CA169262031}"/>
            </a:ext>
          </a:extLst>
        </xdr:cNvPr>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480" name="フローチャート: 判断 479">
          <a:extLst>
            <a:ext uri="{FF2B5EF4-FFF2-40B4-BE49-F238E27FC236}">
              <a16:creationId xmlns:a16="http://schemas.microsoft.com/office/drawing/2014/main" xmlns="" id="{71438E71-848C-4979-BF56-D9EF52CCE331}"/>
            </a:ext>
          </a:extLst>
        </xdr:cNvPr>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481" name="フローチャート: 判断 480">
          <a:extLst>
            <a:ext uri="{FF2B5EF4-FFF2-40B4-BE49-F238E27FC236}">
              <a16:creationId xmlns:a16="http://schemas.microsoft.com/office/drawing/2014/main" xmlns="" id="{97352959-8DD3-404B-9900-09157477B0ED}"/>
            </a:ext>
          </a:extLst>
        </xdr:cNvPr>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482" name="フローチャート: 判断 481">
          <a:extLst>
            <a:ext uri="{FF2B5EF4-FFF2-40B4-BE49-F238E27FC236}">
              <a16:creationId xmlns:a16="http://schemas.microsoft.com/office/drawing/2014/main" xmlns="" id="{93A7B334-3AD9-4A09-9691-B8CCA2C75438}"/>
            </a:ext>
          </a:extLst>
        </xdr:cNvPr>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483" name="フローチャート: 判断 482">
          <a:extLst>
            <a:ext uri="{FF2B5EF4-FFF2-40B4-BE49-F238E27FC236}">
              <a16:creationId xmlns:a16="http://schemas.microsoft.com/office/drawing/2014/main" xmlns="" id="{EFE5BF87-3727-461F-A3F3-03A43D93219B}"/>
            </a:ext>
          </a:extLst>
        </xdr:cNvPr>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484" name="フローチャート: 判断 483">
          <a:extLst>
            <a:ext uri="{FF2B5EF4-FFF2-40B4-BE49-F238E27FC236}">
              <a16:creationId xmlns:a16="http://schemas.microsoft.com/office/drawing/2014/main" xmlns="" id="{FE9A40DD-A659-4F5B-8EC2-57B9ECADFEAC}"/>
            </a:ext>
          </a:extLst>
        </xdr:cNvPr>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EB2BAF86-B9E9-4EB5-9BE9-D7DA0F582F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EC11D00C-64D0-44E1-81B7-2AC13C49C2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26EB3EF2-31E3-4AC0-9DAB-AD2C3DB340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83B7B003-73AA-49B5-A252-5CFC2ED1AA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2A6815AE-1DC1-489B-B287-D5E04E6079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94394</xdr:rowOff>
    </xdr:from>
    <xdr:to>
      <xdr:col>116</xdr:col>
      <xdr:colOff>114300</xdr:colOff>
      <xdr:row>36</xdr:row>
      <xdr:rowOff>24544</xdr:rowOff>
    </xdr:to>
    <xdr:sp macro="" textlink="">
      <xdr:nvSpPr>
        <xdr:cNvPr id="490" name="楕円 489">
          <a:extLst>
            <a:ext uri="{FF2B5EF4-FFF2-40B4-BE49-F238E27FC236}">
              <a16:creationId xmlns:a16="http://schemas.microsoft.com/office/drawing/2014/main" xmlns="" id="{AA657B73-F3F3-4FB8-98D2-E0F2E8719C31}"/>
            </a:ext>
          </a:extLst>
        </xdr:cNvPr>
        <xdr:cNvSpPr/>
      </xdr:nvSpPr>
      <xdr:spPr>
        <a:xfrm>
          <a:off x="22110700" y="60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117271</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xmlns="" id="{D35D9CCD-9DB2-4CB8-A1B7-0C4D12148FDF}"/>
            </a:ext>
          </a:extLst>
        </xdr:cNvPr>
        <xdr:cNvSpPr txBox="1"/>
      </xdr:nvSpPr>
      <xdr:spPr>
        <a:xfrm>
          <a:off x="22199600" y="594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129522</xdr:rowOff>
    </xdr:from>
    <xdr:to>
      <xdr:col>112</xdr:col>
      <xdr:colOff>38100</xdr:colOff>
      <xdr:row>36</xdr:row>
      <xdr:rowOff>59672</xdr:rowOff>
    </xdr:to>
    <xdr:sp macro="" textlink="">
      <xdr:nvSpPr>
        <xdr:cNvPr id="492" name="楕円 491">
          <a:extLst>
            <a:ext uri="{FF2B5EF4-FFF2-40B4-BE49-F238E27FC236}">
              <a16:creationId xmlns:a16="http://schemas.microsoft.com/office/drawing/2014/main" xmlns="" id="{13758A8C-3108-4137-9FD8-0A2F10440AA7}"/>
            </a:ext>
          </a:extLst>
        </xdr:cNvPr>
        <xdr:cNvSpPr/>
      </xdr:nvSpPr>
      <xdr:spPr>
        <a:xfrm>
          <a:off x="21272500" y="61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145194</xdr:rowOff>
    </xdr:from>
    <xdr:to>
      <xdr:col>116</xdr:col>
      <xdr:colOff>63500</xdr:colOff>
      <xdr:row>36</xdr:row>
      <xdr:rowOff>8872</xdr:rowOff>
    </xdr:to>
    <xdr:cxnSp macro="">
      <xdr:nvCxnSpPr>
        <xdr:cNvPr id="493" name="直線コネクタ 492">
          <a:extLst>
            <a:ext uri="{FF2B5EF4-FFF2-40B4-BE49-F238E27FC236}">
              <a16:creationId xmlns:a16="http://schemas.microsoft.com/office/drawing/2014/main" xmlns="" id="{7F98ED77-711B-4C23-BD98-007A2187CA94}"/>
            </a:ext>
          </a:extLst>
        </xdr:cNvPr>
        <xdr:cNvCxnSpPr/>
      </xdr:nvCxnSpPr>
      <xdr:spPr>
        <a:xfrm flipV="1">
          <a:off x="21323300" y="6145944"/>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152807</xdr:rowOff>
    </xdr:from>
    <xdr:to>
      <xdr:col>107</xdr:col>
      <xdr:colOff>101600</xdr:colOff>
      <xdr:row>36</xdr:row>
      <xdr:rowOff>82957</xdr:rowOff>
    </xdr:to>
    <xdr:sp macro="" textlink="">
      <xdr:nvSpPr>
        <xdr:cNvPr id="494" name="楕円 493">
          <a:extLst>
            <a:ext uri="{FF2B5EF4-FFF2-40B4-BE49-F238E27FC236}">
              <a16:creationId xmlns:a16="http://schemas.microsoft.com/office/drawing/2014/main" xmlns="" id="{F818F905-C785-4741-9A0D-CDDEC5162511}"/>
            </a:ext>
          </a:extLst>
        </xdr:cNvPr>
        <xdr:cNvSpPr/>
      </xdr:nvSpPr>
      <xdr:spPr>
        <a:xfrm>
          <a:off x="20383500" y="61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8872</xdr:rowOff>
    </xdr:from>
    <xdr:to>
      <xdr:col>111</xdr:col>
      <xdr:colOff>177800</xdr:colOff>
      <xdr:row>36</xdr:row>
      <xdr:rowOff>32157</xdr:rowOff>
    </xdr:to>
    <xdr:cxnSp macro="">
      <xdr:nvCxnSpPr>
        <xdr:cNvPr id="495" name="直線コネクタ 494">
          <a:extLst>
            <a:ext uri="{FF2B5EF4-FFF2-40B4-BE49-F238E27FC236}">
              <a16:creationId xmlns:a16="http://schemas.microsoft.com/office/drawing/2014/main" xmlns="" id="{EFD6F08A-BA3F-4EF5-A34C-F68C34E22545}"/>
            </a:ext>
          </a:extLst>
        </xdr:cNvPr>
        <xdr:cNvCxnSpPr/>
      </xdr:nvCxnSpPr>
      <xdr:spPr>
        <a:xfrm flipV="1">
          <a:off x="20434300" y="6181072"/>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170594</xdr:rowOff>
    </xdr:from>
    <xdr:to>
      <xdr:col>102</xdr:col>
      <xdr:colOff>165100</xdr:colOff>
      <xdr:row>36</xdr:row>
      <xdr:rowOff>100744</xdr:rowOff>
    </xdr:to>
    <xdr:sp macro="" textlink="">
      <xdr:nvSpPr>
        <xdr:cNvPr id="496" name="楕円 495">
          <a:extLst>
            <a:ext uri="{FF2B5EF4-FFF2-40B4-BE49-F238E27FC236}">
              <a16:creationId xmlns:a16="http://schemas.microsoft.com/office/drawing/2014/main" xmlns="" id="{C89E3B73-F3E0-4BBD-A55B-2B3B5855489E}"/>
            </a:ext>
          </a:extLst>
        </xdr:cNvPr>
        <xdr:cNvSpPr/>
      </xdr:nvSpPr>
      <xdr:spPr>
        <a:xfrm>
          <a:off x="19494500" y="61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32157</xdr:rowOff>
    </xdr:from>
    <xdr:to>
      <xdr:col>107</xdr:col>
      <xdr:colOff>50800</xdr:colOff>
      <xdr:row>36</xdr:row>
      <xdr:rowOff>49944</xdr:rowOff>
    </xdr:to>
    <xdr:cxnSp macro="">
      <xdr:nvCxnSpPr>
        <xdr:cNvPr id="497" name="直線コネクタ 496">
          <a:extLst>
            <a:ext uri="{FF2B5EF4-FFF2-40B4-BE49-F238E27FC236}">
              <a16:creationId xmlns:a16="http://schemas.microsoft.com/office/drawing/2014/main" xmlns="" id="{59F77DE4-0D49-45C6-A332-D8541DD8BFC7}"/>
            </a:ext>
          </a:extLst>
        </xdr:cNvPr>
        <xdr:cNvCxnSpPr/>
      </xdr:nvCxnSpPr>
      <xdr:spPr>
        <a:xfrm flipV="1">
          <a:off x="19545300" y="6204357"/>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xmlns="" id="{567884B6-6C20-4F10-80EE-F1CD83AC2400}"/>
            </a:ext>
          </a:extLst>
        </xdr:cNvPr>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xmlns="" id="{4A1F1F86-ECAB-48C7-A59D-143844C97325}"/>
            </a:ext>
          </a:extLst>
        </xdr:cNvPr>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xmlns="" id="{5DF5DC8A-DD50-41DE-BD8F-ED852A10EB87}"/>
            </a:ext>
          </a:extLst>
        </xdr:cNvPr>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xmlns="" id="{5E37A904-45F6-42DE-9DF2-1BC0F19BF2DA}"/>
            </a:ext>
          </a:extLst>
        </xdr:cNvPr>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76199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xmlns="" id="{F61F69F7-5A06-4ACF-BA2E-243286EC4C09}"/>
            </a:ext>
          </a:extLst>
        </xdr:cNvPr>
        <xdr:cNvSpPr txBox="1"/>
      </xdr:nvSpPr>
      <xdr:spPr>
        <a:xfrm>
          <a:off x="21011095" y="5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99484</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xmlns="" id="{8FAF5569-24AF-4BF4-8093-FE8DA18800C3}"/>
            </a:ext>
          </a:extLst>
        </xdr:cNvPr>
        <xdr:cNvSpPr txBox="1"/>
      </xdr:nvSpPr>
      <xdr:spPr>
        <a:xfrm>
          <a:off x="20134795" y="59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117271</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xmlns="" id="{1DDB311E-B43A-429C-9721-6AFDD7A27768}"/>
            </a:ext>
          </a:extLst>
        </xdr:cNvPr>
        <xdr:cNvSpPr txBox="1"/>
      </xdr:nvSpPr>
      <xdr:spPr>
        <a:xfrm>
          <a:off x="19278111" y="59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F91E562D-25F3-4A74-BF44-A883626187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9E74EC05-62B7-495E-A7F1-21AAD95C5B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F4047ADD-2292-4681-A220-21EC4751D4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281B6C71-2740-45A1-BB21-DD3D64E12A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DDBA80E1-4935-48A2-AAEE-60E34C7B21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74B46C57-C796-49B7-8657-9B17913759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5239F29E-FD9E-4DCD-841F-A103DD08F8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5D9A6676-A235-4148-9EE2-5ED055AABA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AAD426F1-E265-4F17-8100-6CC6C13804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CBEB8944-D591-4982-8BF2-602F0C1E1D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a:extLst>
            <a:ext uri="{FF2B5EF4-FFF2-40B4-BE49-F238E27FC236}">
              <a16:creationId xmlns:a16="http://schemas.microsoft.com/office/drawing/2014/main" xmlns="" id="{BC314F7C-ECCA-4935-9375-D441A83CB96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6" name="直線コネクタ 515">
          <a:extLst>
            <a:ext uri="{FF2B5EF4-FFF2-40B4-BE49-F238E27FC236}">
              <a16:creationId xmlns:a16="http://schemas.microsoft.com/office/drawing/2014/main" xmlns="" id="{9B6BD450-BFB1-4491-8078-6195C216AC56}"/>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7" name="テキスト ボックス 516">
          <a:extLst>
            <a:ext uri="{FF2B5EF4-FFF2-40B4-BE49-F238E27FC236}">
              <a16:creationId xmlns:a16="http://schemas.microsoft.com/office/drawing/2014/main" xmlns="" id="{3D425B81-DEE5-4DCB-A807-642575DD9FCA}"/>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8" name="直線コネクタ 517">
          <a:extLst>
            <a:ext uri="{FF2B5EF4-FFF2-40B4-BE49-F238E27FC236}">
              <a16:creationId xmlns:a16="http://schemas.microsoft.com/office/drawing/2014/main" xmlns="" id="{100C29A8-8A03-44DB-8A21-D020ECC326A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9" name="テキスト ボックス 518">
          <a:extLst>
            <a:ext uri="{FF2B5EF4-FFF2-40B4-BE49-F238E27FC236}">
              <a16:creationId xmlns:a16="http://schemas.microsoft.com/office/drawing/2014/main" xmlns="" id="{4C2DB518-FDC5-4CB9-953C-536CEBF377FD}"/>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0" name="直線コネクタ 519">
          <a:extLst>
            <a:ext uri="{FF2B5EF4-FFF2-40B4-BE49-F238E27FC236}">
              <a16:creationId xmlns:a16="http://schemas.microsoft.com/office/drawing/2014/main" xmlns="" id="{276EC40E-A3F2-45E3-9C2A-4FDEE836CBB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1" name="テキスト ボックス 520">
          <a:extLst>
            <a:ext uri="{FF2B5EF4-FFF2-40B4-BE49-F238E27FC236}">
              <a16:creationId xmlns:a16="http://schemas.microsoft.com/office/drawing/2014/main" xmlns="" id="{71C0391A-E78F-4F8A-848F-49F573051515}"/>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B7955125-4D98-4870-AB02-9102A9E567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EA435671-3660-43F2-8BBE-71B1EF84F5E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4" name="直線コネクタ 523">
          <a:extLst>
            <a:ext uri="{FF2B5EF4-FFF2-40B4-BE49-F238E27FC236}">
              <a16:creationId xmlns:a16="http://schemas.microsoft.com/office/drawing/2014/main" xmlns="" id="{B9444AFF-0615-4546-86CF-6A648D77EEE7}"/>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5" name="テキスト ボックス 524">
          <a:extLst>
            <a:ext uri="{FF2B5EF4-FFF2-40B4-BE49-F238E27FC236}">
              <a16:creationId xmlns:a16="http://schemas.microsoft.com/office/drawing/2014/main" xmlns="" id="{EE39E535-A3B9-4562-9C6D-1FCCD95BA201}"/>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a:extLst>
            <a:ext uri="{FF2B5EF4-FFF2-40B4-BE49-F238E27FC236}">
              <a16:creationId xmlns:a16="http://schemas.microsoft.com/office/drawing/2014/main" xmlns="" id="{5A29CB58-693A-473C-A6A9-CD142F528574}"/>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a:extLst>
            <a:ext uri="{FF2B5EF4-FFF2-40B4-BE49-F238E27FC236}">
              <a16:creationId xmlns:a16="http://schemas.microsoft.com/office/drawing/2014/main" xmlns="" id="{5E02518C-85B8-4A72-8D8C-749231D60E62}"/>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8" name="直線コネクタ 527">
          <a:extLst>
            <a:ext uri="{FF2B5EF4-FFF2-40B4-BE49-F238E27FC236}">
              <a16:creationId xmlns:a16="http://schemas.microsoft.com/office/drawing/2014/main" xmlns="" id="{E2CF1321-8895-4E8F-BE77-7331670D2B09}"/>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9" name="テキスト ボックス 528">
          <a:extLst>
            <a:ext uri="{FF2B5EF4-FFF2-40B4-BE49-F238E27FC236}">
              <a16:creationId xmlns:a16="http://schemas.microsoft.com/office/drawing/2014/main" xmlns="" id="{0CC61CB7-350D-48F4-AC0F-F24061366C76}"/>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364A1F36-1885-44A0-AB1E-F7917AF156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xmlns="" id="{FF6AF529-2848-4BA2-8EFC-59FD66F1B8B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xmlns="" id="{20AA68A9-FCFE-4EA0-B770-984A29C2F8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533" name="直線コネクタ 532">
          <a:extLst>
            <a:ext uri="{FF2B5EF4-FFF2-40B4-BE49-F238E27FC236}">
              <a16:creationId xmlns:a16="http://schemas.microsoft.com/office/drawing/2014/main" xmlns="" id="{4F149ED8-51A2-4C7C-9F5B-D5D74EB639DC}"/>
            </a:ext>
          </a:extLst>
        </xdr:cNvPr>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xmlns="" id="{2962AA2C-08FA-4952-9B43-2D585B707245}"/>
            </a:ext>
          </a:extLst>
        </xdr:cNvPr>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535" name="直線コネクタ 534">
          <a:extLst>
            <a:ext uri="{FF2B5EF4-FFF2-40B4-BE49-F238E27FC236}">
              <a16:creationId xmlns:a16="http://schemas.microsoft.com/office/drawing/2014/main" xmlns="" id="{AD0F44C3-4243-455B-8D39-A4B6B364DC3A}"/>
            </a:ext>
          </a:extLst>
        </xdr:cNvPr>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xmlns="" id="{CCD01BA3-E61F-4115-BCC3-D86B55A06406}"/>
            </a:ext>
          </a:extLst>
        </xdr:cNvPr>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537" name="直線コネクタ 536">
          <a:extLst>
            <a:ext uri="{FF2B5EF4-FFF2-40B4-BE49-F238E27FC236}">
              <a16:creationId xmlns:a16="http://schemas.microsoft.com/office/drawing/2014/main" xmlns="" id="{C2E4A313-E39E-4BA0-94FB-DDB0B9CBE0A8}"/>
            </a:ext>
          </a:extLst>
        </xdr:cNvPr>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xmlns="" id="{EBBBB383-2E6D-4F38-B63C-52BDDCD8B48F}"/>
            </a:ext>
          </a:extLst>
        </xdr:cNvPr>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39" name="フローチャート: 判断 538">
          <a:extLst>
            <a:ext uri="{FF2B5EF4-FFF2-40B4-BE49-F238E27FC236}">
              <a16:creationId xmlns:a16="http://schemas.microsoft.com/office/drawing/2014/main" xmlns="" id="{6C46DF21-C58D-4115-BC5B-2F4BC653528F}"/>
            </a:ext>
          </a:extLst>
        </xdr:cNvPr>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540" name="フローチャート: 判断 539">
          <a:extLst>
            <a:ext uri="{FF2B5EF4-FFF2-40B4-BE49-F238E27FC236}">
              <a16:creationId xmlns:a16="http://schemas.microsoft.com/office/drawing/2014/main" xmlns="" id="{B033E8FE-A496-4801-A4C8-00EB192120F0}"/>
            </a:ext>
          </a:extLst>
        </xdr:cNvPr>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1" name="フローチャート: 判断 540">
          <a:extLst>
            <a:ext uri="{FF2B5EF4-FFF2-40B4-BE49-F238E27FC236}">
              <a16:creationId xmlns:a16="http://schemas.microsoft.com/office/drawing/2014/main" xmlns="" id="{8C4A39FF-0E5C-47A7-9625-5D263A1A83DC}"/>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42" name="フローチャート: 判断 541">
          <a:extLst>
            <a:ext uri="{FF2B5EF4-FFF2-40B4-BE49-F238E27FC236}">
              <a16:creationId xmlns:a16="http://schemas.microsoft.com/office/drawing/2014/main" xmlns="" id="{AD6B4E21-0956-4171-965D-1E9FD411D1FC}"/>
            </a:ext>
          </a:extLst>
        </xdr:cNvPr>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543" name="フローチャート: 判断 542">
          <a:extLst>
            <a:ext uri="{FF2B5EF4-FFF2-40B4-BE49-F238E27FC236}">
              <a16:creationId xmlns:a16="http://schemas.microsoft.com/office/drawing/2014/main" xmlns="" id="{32439CF9-9F71-4B42-9C81-0795FA87804B}"/>
            </a:ext>
          </a:extLst>
        </xdr:cNvPr>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BF801144-D98E-42C7-BE20-EE651008F0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76DC3EE-714A-47CA-BBEC-67205E5CDB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5622E6E8-66A1-4ACF-8425-E6E1B2BC0D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9361CEF3-A33B-4BCB-94A7-3B305E71FC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84516272-F811-4737-AB12-19AABB8096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72072</xdr:rowOff>
    </xdr:from>
    <xdr:to>
      <xdr:col>85</xdr:col>
      <xdr:colOff>177800</xdr:colOff>
      <xdr:row>61</xdr:row>
      <xdr:rowOff>2222</xdr:rowOff>
    </xdr:to>
    <xdr:sp macro="" textlink="">
      <xdr:nvSpPr>
        <xdr:cNvPr id="549" name="楕円 548">
          <a:extLst>
            <a:ext uri="{FF2B5EF4-FFF2-40B4-BE49-F238E27FC236}">
              <a16:creationId xmlns:a16="http://schemas.microsoft.com/office/drawing/2014/main" xmlns="" id="{88F4B9A3-5284-4AFE-8910-2E1C4AF0D405}"/>
            </a:ext>
          </a:extLst>
        </xdr:cNvPr>
        <xdr:cNvSpPr/>
      </xdr:nvSpPr>
      <xdr:spPr>
        <a:xfrm>
          <a:off x="162687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50499</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xmlns="" id="{C1799C3C-D443-4981-876D-4415A105CBBE}"/>
            </a:ext>
          </a:extLst>
        </xdr:cNvPr>
        <xdr:cNvSpPr txBox="1"/>
      </xdr:nvSpPr>
      <xdr:spPr>
        <a:xfrm>
          <a:off x="16357600" y="1033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51" name="楕円 550">
          <a:extLst>
            <a:ext uri="{FF2B5EF4-FFF2-40B4-BE49-F238E27FC236}">
              <a16:creationId xmlns:a16="http://schemas.microsoft.com/office/drawing/2014/main" xmlns="" id="{1ED59298-62C2-498D-8D84-C6C1E60BF165}"/>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122872</xdr:rowOff>
    </xdr:from>
    <xdr:to>
      <xdr:col>85</xdr:col>
      <xdr:colOff>127000</xdr:colOff>
      <xdr:row>61</xdr:row>
      <xdr:rowOff>17145</xdr:rowOff>
    </xdr:to>
    <xdr:cxnSp macro="">
      <xdr:nvCxnSpPr>
        <xdr:cNvPr id="552" name="直線コネクタ 551">
          <a:extLst>
            <a:ext uri="{FF2B5EF4-FFF2-40B4-BE49-F238E27FC236}">
              <a16:creationId xmlns:a16="http://schemas.microsoft.com/office/drawing/2014/main" xmlns="" id="{7382A091-F450-4F1A-BD7E-EA6096992321}"/>
            </a:ext>
          </a:extLst>
        </xdr:cNvPr>
        <xdr:cNvCxnSpPr/>
      </xdr:nvCxnSpPr>
      <xdr:spPr>
        <a:xfrm flipV="1">
          <a:off x="15481300" y="10409872"/>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169228</xdr:rowOff>
    </xdr:from>
    <xdr:to>
      <xdr:col>76</xdr:col>
      <xdr:colOff>165100</xdr:colOff>
      <xdr:row>61</xdr:row>
      <xdr:rowOff>99378</xdr:rowOff>
    </xdr:to>
    <xdr:sp macro="" textlink="">
      <xdr:nvSpPr>
        <xdr:cNvPr id="553" name="楕円 552">
          <a:extLst>
            <a:ext uri="{FF2B5EF4-FFF2-40B4-BE49-F238E27FC236}">
              <a16:creationId xmlns:a16="http://schemas.microsoft.com/office/drawing/2014/main" xmlns="" id="{53EE20F1-E22C-43BD-AF9F-3FF4BEF34408}"/>
            </a:ext>
          </a:extLst>
        </xdr:cNvPr>
        <xdr:cNvSpPr/>
      </xdr:nvSpPr>
      <xdr:spPr>
        <a:xfrm>
          <a:off x="14541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48578</xdr:rowOff>
    </xdr:to>
    <xdr:cxnSp macro="">
      <xdr:nvCxnSpPr>
        <xdr:cNvPr id="554" name="直線コネクタ 553">
          <a:extLst>
            <a:ext uri="{FF2B5EF4-FFF2-40B4-BE49-F238E27FC236}">
              <a16:creationId xmlns:a16="http://schemas.microsoft.com/office/drawing/2014/main" xmlns="" id="{FDD7A5D8-ED79-421F-9BAF-961EF704F8F0}"/>
            </a:ext>
          </a:extLst>
        </xdr:cNvPr>
        <xdr:cNvCxnSpPr/>
      </xdr:nvCxnSpPr>
      <xdr:spPr>
        <a:xfrm flipV="1">
          <a:off x="14592300" y="1047559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5" name="楕円 554">
          <a:extLst>
            <a:ext uri="{FF2B5EF4-FFF2-40B4-BE49-F238E27FC236}">
              <a16:creationId xmlns:a16="http://schemas.microsoft.com/office/drawing/2014/main" xmlns="" id="{2E69B64F-62FE-4085-94B0-8556B0A95AA9}"/>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48578</xdr:rowOff>
    </xdr:to>
    <xdr:cxnSp macro="">
      <xdr:nvCxnSpPr>
        <xdr:cNvPr id="556" name="直線コネクタ 555">
          <a:extLst>
            <a:ext uri="{FF2B5EF4-FFF2-40B4-BE49-F238E27FC236}">
              <a16:creationId xmlns:a16="http://schemas.microsoft.com/office/drawing/2014/main" xmlns="" id="{018BBF68-01B2-49E3-90F1-12F244B78115}"/>
            </a:ext>
          </a:extLst>
        </xdr:cNvPr>
        <xdr:cNvCxnSpPr/>
      </xdr:nvCxnSpPr>
      <xdr:spPr>
        <a:xfrm>
          <a:off x="13703300" y="1042987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129222</xdr:rowOff>
    </xdr:from>
    <xdr:to>
      <xdr:col>67</xdr:col>
      <xdr:colOff>101600</xdr:colOff>
      <xdr:row>61</xdr:row>
      <xdr:rowOff>59372</xdr:rowOff>
    </xdr:to>
    <xdr:sp macro="" textlink="">
      <xdr:nvSpPr>
        <xdr:cNvPr id="557" name="楕円 556">
          <a:extLst>
            <a:ext uri="{FF2B5EF4-FFF2-40B4-BE49-F238E27FC236}">
              <a16:creationId xmlns:a16="http://schemas.microsoft.com/office/drawing/2014/main" xmlns="" id="{906BED10-75C2-448B-8C01-A7E27E2984EA}"/>
            </a:ext>
          </a:extLst>
        </xdr:cNvPr>
        <xdr:cNvSpPr/>
      </xdr:nvSpPr>
      <xdr:spPr>
        <a:xfrm>
          <a:off x="127635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61</xdr:row>
      <xdr:rowOff>8572</xdr:rowOff>
    </xdr:to>
    <xdr:cxnSp macro="">
      <xdr:nvCxnSpPr>
        <xdr:cNvPr id="558" name="直線コネクタ 557">
          <a:extLst>
            <a:ext uri="{FF2B5EF4-FFF2-40B4-BE49-F238E27FC236}">
              <a16:creationId xmlns:a16="http://schemas.microsoft.com/office/drawing/2014/main" xmlns="" id="{4F2FF11A-661D-4A18-8D40-D33EF7F9F419}"/>
            </a:ext>
          </a:extLst>
        </xdr:cNvPr>
        <xdr:cNvCxnSpPr/>
      </xdr:nvCxnSpPr>
      <xdr:spPr>
        <a:xfrm flipV="1">
          <a:off x="12814300" y="1042987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xmlns="" id="{29F72C8F-FB60-48C6-9B6D-B2E37B336503}"/>
            </a:ext>
          </a:extLst>
        </xdr:cNvPr>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xmlns="" id="{12463C01-A519-4FFA-99B7-DC1E9F5F6A71}"/>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xmlns="" id="{9EF3A871-3680-4497-B75A-CF9423402F48}"/>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xmlns="" id="{9DBFCB59-F644-4D47-AFDB-B7E207A12440}"/>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xmlns="" id="{23A039F5-1E2D-462B-AF44-0563EAA8423C}"/>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90505</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xmlns="" id="{6147FF28-C5E5-4816-9503-18456DB78C2A}"/>
            </a:ext>
          </a:extLst>
        </xdr:cNvPr>
        <xdr:cNvSpPr txBox="1"/>
      </xdr:nvSpPr>
      <xdr:spPr>
        <a:xfrm>
          <a:off x="14389744" y="1054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xmlns="" id="{B43BCA47-76AC-410E-A333-B97A21B5EDB2}"/>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50499</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xmlns="" id="{C4C69B35-09D9-4266-BF85-CADC8A356112}"/>
            </a:ext>
          </a:extLst>
        </xdr:cNvPr>
        <xdr:cNvSpPr txBox="1"/>
      </xdr:nvSpPr>
      <xdr:spPr>
        <a:xfrm>
          <a:off x="12611744" y="1050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835FCC7E-F861-4AC5-84B6-CC274F1A5E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0DF3C49B-A8B8-4957-BEC5-5B799C34C7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85191397-5917-486B-BD62-96D54DC321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3A0E13A1-FE2B-4A05-A7A8-FE2891C312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1A543E31-585D-42AF-A450-ECEE9024BF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CF1A5749-06F8-4C35-9414-C1F877E7F2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82D27E29-456B-46B4-802F-94E49228DB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248265F8-C8E6-49E5-904C-DE55468E99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AA34D954-FCD4-4E9A-85F2-BE00AC0429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F4A76819-6703-4415-8E6E-6E4756AED0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xmlns="" id="{D0D1A2E3-CDC6-4BF7-A1FA-A090B9D21F0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xmlns="" id="{8E21A564-61A0-4296-9757-90E3F05336A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xmlns="" id="{A125962A-60A6-493C-9AD1-DC872E7251B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xmlns="" id="{843A8AAA-3AB3-4B9B-B2A9-B9A2531BD67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xmlns="" id="{28C62BD7-A14E-4A6A-AF23-60D73B62206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xmlns="" id="{17C33808-D89B-4DA3-AC1F-4755D3F0D2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xmlns="" id="{1D450286-D987-4AA2-9568-7EF61EDC442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xmlns="" id="{66CC5B4C-D717-45FA-BF71-091D85129D2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xmlns="" id="{EDDBEFA1-1DDD-449E-8BD5-6BE9B7BC6F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xmlns="" id="{C6B24FC7-7849-4A3F-A8D3-F4D8B97F43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xmlns="" id="{FCE995AA-6023-4FA6-B743-C9410022F2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8" name="直線コネクタ 587">
          <a:extLst>
            <a:ext uri="{FF2B5EF4-FFF2-40B4-BE49-F238E27FC236}">
              <a16:creationId xmlns:a16="http://schemas.microsoft.com/office/drawing/2014/main" xmlns="" id="{31B616C8-FF00-4FB6-898B-8A0B0B55A65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xmlns="" id="{70B39B34-7FE3-4905-966C-0A84FE058CD2}"/>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0" name="直線コネクタ 589">
          <a:extLst>
            <a:ext uri="{FF2B5EF4-FFF2-40B4-BE49-F238E27FC236}">
              <a16:creationId xmlns:a16="http://schemas.microsoft.com/office/drawing/2014/main" xmlns="" id="{4529C964-6036-4552-A672-119E7AB7A5C7}"/>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xmlns="" id="{0FFAFDBA-40AC-440E-A4CF-3B455211840C}"/>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2" name="直線コネクタ 591">
          <a:extLst>
            <a:ext uri="{FF2B5EF4-FFF2-40B4-BE49-F238E27FC236}">
              <a16:creationId xmlns:a16="http://schemas.microsoft.com/office/drawing/2014/main" xmlns="" id="{962EB80B-0FE8-42B7-98B0-AA5274C3C08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xmlns="" id="{C235B8FE-DA68-485E-9936-C68AFE3D3F35}"/>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4" name="フローチャート: 判断 593">
          <a:extLst>
            <a:ext uri="{FF2B5EF4-FFF2-40B4-BE49-F238E27FC236}">
              <a16:creationId xmlns:a16="http://schemas.microsoft.com/office/drawing/2014/main" xmlns="" id="{40140915-CBA3-49DD-9CA9-5E98D637020A}"/>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95" name="フローチャート: 判断 594">
          <a:extLst>
            <a:ext uri="{FF2B5EF4-FFF2-40B4-BE49-F238E27FC236}">
              <a16:creationId xmlns:a16="http://schemas.microsoft.com/office/drawing/2014/main" xmlns="" id="{29EAEB62-6041-4F74-8CF7-5A49997CC4D3}"/>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596" name="フローチャート: 判断 595">
          <a:extLst>
            <a:ext uri="{FF2B5EF4-FFF2-40B4-BE49-F238E27FC236}">
              <a16:creationId xmlns:a16="http://schemas.microsoft.com/office/drawing/2014/main" xmlns="" id="{D1E2EBE3-7B58-45AF-9802-865250DC8147}"/>
            </a:ext>
          </a:extLst>
        </xdr:cNvPr>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597" name="フローチャート: 判断 596">
          <a:extLst>
            <a:ext uri="{FF2B5EF4-FFF2-40B4-BE49-F238E27FC236}">
              <a16:creationId xmlns:a16="http://schemas.microsoft.com/office/drawing/2014/main" xmlns="" id="{7EFB60CA-38BA-4D3E-BB00-9748578A58C8}"/>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598" name="フローチャート: 判断 597">
          <a:extLst>
            <a:ext uri="{FF2B5EF4-FFF2-40B4-BE49-F238E27FC236}">
              <a16:creationId xmlns:a16="http://schemas.microsoft.com/office/drawing/2014/main" xmlns="" id="{C25BB26A-477A-4384-A595-313C2FB4FB49}"/>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1B745AD7-9B61-48FD-931E-1C44DC1239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97EE78A0-61A8-4452-B84D-308560FA58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DEEBCCFB-8EDF-450A-8344-319FB908F3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9F2BAC68-C86C-4665-AA66-52B4BFCE29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5471BDE3-9710-419E-AB8A-996559AA37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4" name="楕円 603">
          <a:extLst>
            <a:ext uri="{FF2B5EF4-FFF2-40B4-BE49-F238E27FC236}">
              <a16:creationId xmlns:a16="http://schemas.microsoft.com/office/drawing/2014/main" xmlns="" id="{937E61EA-732C-4630-B100-00305349D23B}"/>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xmlns="" id="{97A404EA-890B-4A86-B9A4-3FA9D5231C55}"/>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6" name="楕円 605">
          <a:extLst>
            <a:ext uri="{FF2B5EF4-FFF2-40B4-BE49-F238E27FC236}">
              <a16:creationId xmlns:a16="http://schemas.microsoft.com/office/drawing/2014/main" xmlns="" id="{D658C1FF-1D4D-4CBF-93C5-6C5C0EE4EE58}"/>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7" name="直線コネクタ 606">
          <a:extLst>
            <a:ext uri="{FF2B5EF4-FFF2-40B4-BE49-F238E27FC236}">
              <a16:creationId xmlns:a16="http://schemas.microsoft.com/office/drawing/2014/main" xmlns="" id="{F4A3D148-5556-4BCA-9458-5C6DC387665B}"/>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8" name="楕円 607">
          <a:extLst>
            <a:ext uri="{FF2B5EF4-FFF2-40B4-BE49-F238E27FC236}">
              <a16:creationId xmlns:a16="http://schemas.microsoft.com/office/drawing/2014/main" xmlns="" id="{F29F8CD7-9BCE-4556-BBDB-5FC05791EEA8}"/>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91440</xdr:rowOff>
    </xdr:to>
    <xdr:cxnSp macro="">
      <xdr:nvCxnSpPr>
        <xdr:cNvPr id="609" name="直線コネクタ 608">
          <a:extLst>
            <a:ext uri="{FF2B5EF4-FFF2-40B4-BE49-F238E27FC236}">
              <a16:creationId xmlns:a16="http://schemas.microsoft.com/office/drawing/2014/main" xmlns="" id="{C3CD51D4-6317-4D46-98E1-553C440755A5}"/>
            </a:ext>
          </a:extLst>
        </xdr:cNvPr>
        <xdr:cNvCxnSpPr/>
      </xdr:nvCxnSpPr>
      <xdr:spPr>
        <a:xfrm>
          <a:off x="20434300" y="10629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10" name="楕円 609">
          <a:extLst>
            <a:ext uri="{FF2B5EF4-FFF2-40B4-BE49-F238E27FC236}">
              <a16:creationId xmlns:a16="http://schemas.microsoft.com/office/drawing/2014/main" xmlns="" id="{1A1C5654-F2FD-4D3E-96B0-F30EE4D58A0F}"/>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11" name="直線コネクタ 610">
          <a:extLst>
            <a:ext uri="{FF2B5EF4-FFF2-40B4-BE49-F238E27FC236}">
              <a16:creationId xmlns:a16="http://schemas.microsoft.com/office/drawing/2014/main" xmlns="" id="{AF09C63B-F4EE-43C7-98A8-A939B92AAC3C}"/>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12" name="楕円 611">
          <a:extLst>
            <a:ext uri="{FF2B5EF4-FFF2-40B4-BE49-F238E27FC236}">
              <a16:creationId xmlns:a16="http://schemas.microsoft.com/office/drawing/2014/main" xmlns="" id="{4BB27ECD-E3ED-48E5-9AEA-43603FD1A281}"/>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22860</xdr:rowOff>
    </xdr:to>
    <xdr:cxnSp macro="">
      <xdr:nvCxnSpPr>
        <xdr:cNvPr id="613" name="直線コネクタ 612">
          <a:extLst>
            <a:ext uri="{FF2B5EF4-FFF2-40B4-BE49-F238E27FC236}">
              <a16:creationId xmlns:a16="http://schemas.microsoft.com/office/drawing/2014/main" xmlns="" id="{454AEC9B-0DB9-443A-B22C-C1EA66BACCAF}"/>
            </a:ext>
          </a:extLst>
        </xdr:cNvPr>
        <xdr:cNvCxnSpPr/>
      </xdr:nvCxnSpPr>
      <xdr:spPr>
        <a:xfrm flipV="1">
          <a:off x="18656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14" name="n_1aveValue【保健センター・保健所】&#10;一人当たり面積">
          <a:extLst>
            <a:ext uri="{FF2B5EF4-FFF2-40B4-BE49-F238E27FC236}">
              <a16:creationId xmlns:a16="http://schemas.microsoft.com/office/drawing/2014/main" xmlns="" id="{047CC454-7FEA-48AF-8E19-FCBFD4AD4786}"/>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15" name="n_2aveValue【保健センター・保健所】&#10;一人当たり面積">
          <a:extLst>
            <a:ext uri="{FF2B5EF4-FFF2-40B4-BE49-F238E27FC236}">
              <a16:creationId xmlns:a16="http://schemas.microsoft.com/office/drawing/2014/main" xmlns="" id="{04A03BBC-A9B5-4858-BF78-4FB2F5394088}"/>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16" name="n_3aveValue【保健センター・保健所】&#10;一人当たり面積">
          <a:extLst>
            <a:ext uri="{FF2B5EF4-FFF2-40B4-BE49-F238E27FC236}">
              <a16:creationId xmlns:a16="http://schemas.microsoft.com/office/drawing/2014/main" xmlns="" id="{FFFAB8E8-BA79-422D-936C-6E2D081E5756}"/>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xmlns="" id="{FE4E756B-7C90-4597-AB91-2ACF630BABBA}"/>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8" name="n_1mainValue【保健センター・保健所】&#10;一人当たり面積">
          <a:extLst>
            <a:ext uri="{FF2B5EF4-FFF2-40B4-BE49-F238E27FC236}">
              <a16:creationId xmlns:a16="http://schemas.microsoft.com/office/drawing/2014/main" xmlns="" id="{227A11DD-A92D-4CB7-987F-9D818A3A90BD}"/>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9" name="n_2mainValue【保健センター・保健所】&#10;一人当たり面積">
          <a:extLst>
            <a:ext uri="{FF2B5EF4-FFF2-40B4-BE49-F238E27FC236}">
              <a16:creationId xmlns:a16="http://schemas.microsoft.com/office/drawing/2014/main" xmlns="" id="{0859A494-D8CF-4559-AC66-30F6DBCADE12}"/>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20" name="n_3mainValue【保健センター・保健所】&#10;一人当たり面積">
          <a:extLst>
            <a:ext uri="{FF2B5EF4-FFF2-40B4-BE49-F238E27FC236}">
              <a16:creationId xmlns:a16="http://schemas.microsoft.com/office/drawing/2014/main" xmlns="" id="{44BAC64E-BE4E-4CF3-AFE3-3B2FA1436186}"/>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621" name="n_4mainValue【保健センター・保健所】&#10;一人当たり面積">
          <a:extLst>
            <a:ext uri="{FF2B5EF4-FFF2-40B4-BE49-F238E27FC236}">
              <a16:creationId xmlns:a16="http://schemas.microsoft.com/office/drawing/2014/main" xmlns="" id="{306E6E7B-D010-43F7-8E3F-B7C8A0B90D23}"/>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xmlns="" id="{FEFF0500-D541-4254-950C-8D4566BDC8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xmlns="" id="{7CCC40AB-5DCE-40BC-8CF8-84F714FFA1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xmlns="" id="{41993565-8DB8-468A-A835-4D5962E1B1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xmlns="" id="{76C6B403-711F-4EB6-A6F2-BB406F9183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xmlns="" id="{64022EB6-7AAF-46C9-B4F6-A47A734D04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xmlns="" id="{6DA7C319-75C4-4294-8620-A70D2CA8FB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xmlns="" id="{C01640D0-6F75-4959-A5CF-FB95E16DB4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xmlns="" id="{C11F64CB-1D1F-4CD6-AC41-D5E1C08463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xmlns="" id="{EC29073B-BCC5-4332-A904-DD82526293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xmlns="" id="{7EB4AD59-215E-4710-B6D2-CA5135BE39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xmlns="" id="{8FF4ACB9-DE29-40FA-A816-A8A6C94B77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a:extLst>
            <a:ext uri="{FF2B5EF4-FFF2-40B4-BE49-F238E27FC236}">
              <a16:creationId xmlns:a16="http://schemas.microsoft.com/office/drawing/2014/main" xmlns="" id="{854B46F8-2506-4106-AA7C-7381FBDF7EF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4" name="テキスト ボックス 633">
          <a:extLst>
            <a:ext uri="{FF2B5EF4-FFF2-40B4-BE49-F238E27FC236}">
              <a16:creationId xmlns:a16="http://schemas.microsoft.com/office/drawing/2014/main" xmlns="" id="{7D92BA2A-1FFB-4BB0-BFFA-72536FB803A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a:extLst>
            <a:ext uri="{FF2B5EF4-FFF2-40B4-BE49-F238E27FC236}">
              <a16:creationId xmlns:a16="http://schemas.microsoft.com/office/drawing/2014/main" xmlns="" id="{72633BF6-E8D7-44AA-A8F9-490E1CFF4EA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a:extLst>
            <a:ext uri="{FF2B5EF4-FFF2-40B4-BE49-F238E27FC236}">
              <a16:creationId xmlns:a16="http://schemas.microsoft.com/office/drawing/2014/main" xmlns="" id="{3B265BDA-B38F-4B73-BDB1-6F3D9B5A301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a:extLst>
            <a:ext uri="{FF2B5EF4-FFF2-40B4-BE49-F238E27FC236}">
              <a16:creationId xmlns:a16="http://schemas.microsoft.com/office/drawing/2014/main" xmlns="" id="{9BEE5903-8465-45D7-9FB2-1564D5DF4B1F}"/>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a:extLst>
            <a:ext uri="{FF2B5EF4-FFF2-40B4-BE49-F238E27FC236}">
              <a16:creationId xmlns:a16="http://schemas.microsoft.com/office/drawing/2014/main" xmlns="" id="{BA58268B-612D-4255-9893-95B12758A49E}"/>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a:extLst>
            <a:ext uri="{FF2B5EF4-FFF2-40B4-BE49-F238E27FC236}">
              <a16:creationId xmlns:a16="http://schemas.microsoft.com/office/drawing/2014/main" xmlns="" id="{EA554D9C-1F1A-419B-84F8-B099989932C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a:extLst>
            <a:ext uri="{FF2B5EF4-FFF2-40B4-BE49-F238E27FC236}">
              <a16:creationId xmlns:a16="http://schemas.microsoft.com/office/drawing/2014/main" xmlns="" id="{C26B581C-5E24-4D65-951D-750F87C92B9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xmlns="" id="{A98D2147-7A3C-4F28-894F-9796B90CEB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xmlns="" id="{CF40D94B-E43A-4820-A44C-EE9A2168993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xmlns="" id="{D993A069-DB80-4328-9243-8E3BBD3383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644" name="直線コネクタ 643">
          <a:extLst>
            <a:ext uri="{FF2B5EF4-FFF2-40B4-BE49-F238E27FC236}">
              <a16:creationId xmlns:a16="http://schemas.microsoft.com/office/drawing/2014/main" xmlns="" id="{9938A6D4-A89D-47A8-AF82-5083B9ABE8D1}"/>
            </a:ext>
          </a:extLst>
        </xdr:cNvPr>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645" name="【消防施設】&#10;有形固定資産減価償却率最小値テキスト">
          <a:extLst>
            <a:ext uri="{FF2B5EF4-FFF2-40B4-BE49-F238E27FC236}">
              <a16:creationId xmlns:a16="http://schemas.microsoft.com/office/drawing/2014/main" xmlns="" id="{118ED7F9-A70B-4C45-854D-A6C8A891F918}"/>
            </a:ext>
          </a:extLst>
        </xdr:cNvPr>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646" name="直線コネクタ 645">
          <a:extLst>
            <a:ext uri="{FF2B5EF4-FFF2-40B4-BE49-F238E27FC236}">
              <a16:creationId xmlns:a16="http://schemas.microsoft.com/office/drawing/2014/main" xmlns="" id="{1BA4B0BC-0A0F-485A-8A7A-81365B84F7AF}"/>
            </a:ext>
          </a:extLst>
        </xdr:cNvPr>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647" name="【消防施設】&#10;有形固定資産減価償却率最大値テキスト">
          <a:extLst>
            <a:ext uri="{FF2B5EF4-FFF2-40B4-BE49-F238E27FC236}">
              <a16:creationId xmlns:a16="http://schemas.microsoft.com/office/drawing/2014/main" xmlns="" id="{64F8CF9F-5E45-41CD-BE1B-11D0F9FB97C7}"/>
            </a:ext>
          </a:extLst>
        </xdr:cNvPr>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648" name="直線コネクタ 647">
          <a:extLst>
            <a:ext uri="{FF2B5EF4-FFF2-40B4-BE49-F238E27FC236}">
              <a16:creationId xmlns:a16="http://schemas.microsoft.com/office/drawing/2014/main" xmlns="" id="{6530F550-8694-4F68-ACE8-AC02F537D71C}"/>
            </a:ext>
          </a:extLst>
        </xdr:cNvPr>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649" name="【消防施設】&#10;有形固定資産減価償却率平均値テキスト">
          <a:extLst>
            <a:ext uri="{FF2B5EF4-FFF2-40B4-BE49-F238E27FC236}">
              <a16:creationId xmlns:a16="http://schemas.microsoft.com/office/drawing/2014/main" xmlns="" id="{17E3E914-4ED3-443C-AE68-5569B6DB9926}"/>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650" name="フローチャート: 判断 649">
          <a:extLst>
            <a:ext uri="{FF2B5EF4-FFF2-40B4-BE49-F238E27FC236}">
              <a16:creationId xmlns:a16="http://schemas.microsoft.com/office/drawing/2014/main" xmlns="" id="{CE066E4C-329B-4543-8827-767896F7CEE2}"/>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1" name="フローチャート: 判断 650">
          <a:extLst>
            <a:ext uri="{FF2B5EF4-FFF2-40B4-BE49-F238E27FC236}">
              <a16:creationId xmlns:a16="http://schemas.microsoft.com/office/drawing/2014/main" xmlns="" id="{C580D68F-94D2-4D82-802F-D22CE501055E}"/>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652" name="フローチャート: 判断 651">
          <a:extLst>
            <a:ext uri="{FF2B5EF4-FFF2-40B4-BE49-F238E27FC236}">
              <a16:creationId xmlns:a16="http://schemas.microsoft.com/office/drawing/2014/main" xmlns="" id="{6904D569-9DDA-4E38-AACE-2BCA8BA6A161}"/>
            </a:ext>
          </a:extLst>
        </xdr:cNvPr>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653" name="フローチャート: 判断 652">
          <a:extLst>
            <a:ext uri="{FF2B5EF4-FFF2-40B4-BE49-F238E27FC236}">
              <a16:creationId xmlns:a16="http://schemas.microsoft.com/office/drawing/2014/main" xmlns="" id="{528B79ED-99E6-4945-BEFB-621A7ABB33B0}"/>
            </a:ext>
          </a:extLst>
        </xdr:cNvPr>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654" name="フローチャート: 判断 653">
          <a:extLst>
            <a:ext uri="{FF2B5EF4-FFF2-40B4-BE49-F238E27FC236}">
              <a16:creationId xmlns:a16="http://schemas.microsoft.com/office/drawing/2014/main" xmlns="" id="{6D1AA7BE-0A7E-482F-9CEA-0A2AAF53DE16}"/>
            </a:ext>
          </a:extLst>
        </xdr:cNvPr>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2D0CA4BE-CBC4-4290-8833-EA9A0461F5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F305990B-8B2E-42C2-AC46-750F5B42E3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9A8C7A10-2E91-4D63-B4E4-4C4F095395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B1D13E8-DD30-4986-B818-9C36C866C9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E1F6DE7F-391E-4404-A8FC-A8B14555AF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23876</xdr:rowOff>
    </xdr:from>
    <xdr:to>
      <xdr:col>85</xdr:col>
      <xdr:colOff>177800</xdr:colOff>
      <xdr:row>83</xdr:row>
      <xdr:rowOff>125476</xdr:rowOff>
    </xdr:to>
    <xdr:sp macro="" textlink="">
      <xdr:nvSpPr>
        <xdr:cNvPr id="660" name="楕円 659">
          <a:extLst>
            <a:ext uri="{FF2B5EF4-FFF2-40B4-BE49-F238E27FC236}">
              <a16:creationId xmlns:a16="http://schemas.microsoft.com/office/drawing/2014/main" xmlns="" id="{5F979ACD-A8FA-4503-A853-6F9FC1CA9B0F}"/>
            </a:ext>
          </a:extLst>
        </xdr:cNvPr>
        <xdr:cNvSpPr/>
      </xdr:nvSpPr>
      <xdr:spPr>
        <a:xfrm>
          <a:off x="16268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2303</xdr:rowOff>
    </xdr:from>
    <xdr:ext cx="405111" cy="259045"/>
    <xdr:sp macro="" textlink="">
      <xdr:nvSpPr>
        <xdr:cNvPr id="661" name="【消防施設】&#10;有形固定資産減価償却率該当値テキスト">
          <a:extLst>
            <a:ext uri="{FF2B5EF4-FFF2-40B4-BE49-F238E27FC236}">
              <a16:creationId xmlns:a16="http://schemas.microsoft.com/office/drawing/2014/main" xmlns="" id="{04D29842-E3D8-4D81-98E7-D50CAC0BA89B}"/>
            </a:ext>
          </a:extLst>
        </xdr:cNvPr>
        <xdr:cNvSpPr txBox="1"/>
      </xdr:nvSpPr>
      <xdr:spPr>
        <a:xfrm>
          <a:off x="1635760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149606</xdr:rowOff>
    </xdr:from>
    <xdr:to>
      <xdr:col>81</xdr:col>
      <xdr:colOff>101600</xdr:colOff>
      <xdr:row>83</xdr:row>
      <xdr:rowOff>79756</xdr:rowOff>
    </xdr:to>
    <xdr:sp macro="" textlink="">
      <xdr:nvSpPr>
        <xdr:cNvPr id="662" name="楕円 661">
          <a:extLst>
            <a:ext uri="{FF2B5EF4-FFF2-40B4-BE49-F238E27FC236}">
              <a16:creationId xmlns:a16="http://schemas.microsoft.com/office/drawing/2014/main" xmlns="" id="{0AFC02C6-20FE-4407-B066-6B2F15EFDF44}"/>
            </a:ext>
          </a:extLst>
        </xdr:cNvPr>
        <xdr:cNvSpPr/>
      </xdr:nvSpPr>
      <xdr:spPr>
        <a:xfrm>
          <a:off x="15430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28956</xdr:rowOff>
    </xdr:from>
    <xdr:to>
      <xdr:col>85</xdr:col>
      <xdr:colOff>127000</xdr:colOff>
      <xdr:row>83</xdr:row>
      <xdr:rowOff>74676</xdr:rowOff>
    </xdr:to>
    <xdr:cxnSp macro="">
      <xdr:nvCxnSpPr>
        <xdr:cNvPr id="663" name="直線コネクタ 662">
          <a:extLst>
            <a:ext uri="{FF2B5EF4-FFF2-40B4-BE49-F238E27FC236}">
              <a16:creationId xmlns:a16="http://schemas.microsoft.com/office/drawing/2014/main" xmlns="" id="{45F197C3-DD0B-4C51-9378-79DEDEF6FA2A}"/>
            </a:ext>
          </a:extLst>
        </xdr:cNvPr>
        <xdr:cNvCxnSpPr/>
      </xdr:nvCxnSpPr>
      <xdr:spPr>
        <a:xfrm>
          <a:off x="15481300" y="142593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64" name="楕円 663">
          <a:extLst>
            <a:ext uri="{FF2B5EF4-FFF2-40B4-BE49-F238E27FC236}">
              <a16:creationId xmlns:a16="http://schemas.microsoft.com/office/drawing/2014/main" xmlns="" id="{B48A8D46-7A40-4CE1-82EF-E72F4E957E94}"/>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106680</xdr:rowOff>
    </xdr:to>
    <xdr:cxnSp macro="">
      <xdr:nvCxnSpPr>
        <xdr:cNvPr id="665" name="直線コネクタ 664">
          <a:extLst>
            <a:ext uri="{FF2B5EF4-FFF2-40B4-BE49-F238E27FC236}">
              <a16:creationId xmlns:a16="http://schemas.microsoft.com/office/drawing/2014/main" xmlns="" id="{833BB74D-8F33-48E9-A0D0-E75740059449}"/>
            </a:ext>
          </a:extLst>
        </xdr:cNvPr>
        <xdr:cNvCxnSpPr/>
      </xdr:nvCxnSpPr>
      <xdr:spPr>
        <a:xfrm flipV="1">
          <a:off x="14592300" y="142593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62737</xdr:rowOff>
    </xdr:from>
    <xdr:to>
      <xdr:col>72</xdr:col>
      <xdr:colOff>38100</xdr:colOff>
      <xdr:row>83</xdr:row>
      <xdr:rowOff>164337</xdr:rowOff>
    </xdr:to>
    <xdr:sp macro="" textlink="">
      <xdr:nvSpPr>
        <xdr:cNvPr id="666" name="楕円 665">
          <a:extLst>
            <a:ext uri="{FF2B5EF4-FFF2-40B4-BE49-F238E27FC236}">
              <a16:creationId xmlns:a16="http://schemas.microsoft.com/office/drawing/2014/main" xmlns="" id="{FA2A878F-B25F-4271-8427-C1BCDC651916}"/>
            </a:ext>
          </a:extLst>
        </xdr:cNvPr>
        <xdr:cNvSpPr/>
      </xdr:nvSpPr>
      <xdr:spPr>
        <a:xfrm>
          <a:off x="1365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113537</xdr:rowOff>
    </xdr:to>
    <xdr:cxnSp macro="">
      <xdr:nvCxnSpPr>
        <xdr:cNvPr id="667" name="直線コネクタ 666">
          <a:extLst>
            <a:ext uri="{FF2B5EF4-FFF2-40B4-BE49-F238E27FC236}">
              <a16:creationId xmlns:a16="http://schemas.microsoft.com/office/drawing/2014/main" xmlns="" id="{82259A61-E001-435F-9610-831B18AD51A8}"/>
            </a:ext>
          </a:extLst>
        </xdr:cNvPr>
        <xdr:cNvCxnSpPr/>
      </xdr:nvCxnSpPr>
      <xdr:spPr>
        <a:xfrm flipV="1">
          <a:off x="13703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68" name="n_1aveValue【消防施設】&#10;有形固定資産減価償却率">
          <a:extLst>
            <a:ext uri="{FF2B5EF4-FFF2-40B4-BE49-F238E27FC236}">
              <a16:creationId xmlns:a16="http://schemas.microsoft.com/office/drawing/2014/main" xmlns="" id="{6392D2E0-F249-4020-B1E3-38D20B1836C3}"/>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669" name="n_2aveValue【消防施設】&#10;有形固定資産減価償却率">
          <a:extLst>
            <a:ext uri="{FF2B5EF4-FFF2-40B4-BE49-F238E27FC236}">
              <a16:creationId xmlns:a16="http://schemas.microsoft.com/office/drawing/2014/main" xmlns="" id="{54958779-D0BA-4B14-8435-4AB88B9E2518}"/>
            </a:ext>
          </a:extLst>
        </xdr:cNvPr>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670" name="n_3aveValue【消防施設】&#10;有形固定資産減価償却率">
          <a:extLst>
            <a:ext uri="{FF2B5EF4-FFF2-40B4-BE49-F238E27FC236}">
              <a16:creationId xmlns:a16="http://schemas.microsoft.com/office/drawing/2014/main" xmlns="" id="{F95BD420-6276-422D-8B62-14FF81B04B8D}"/>
            </a:ext>
          </a:extLst>
        </xdr:cNvPr>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671" name="n_4aveValue【消防施設】&#10;有形固定資産減価償却率">
          <a:extLst>
            <a:ext uri="{FF2B5EF4-FFF2-40B4-BE49-F238E27FC236}">
              <a16:creationId xmlns:a16="http://schemas.microsoft.com/office/drawing/2014/main" xmlns="" id="{3E4D4C27-3AC7-4831-9C7F-4A5002FE4AEA}"/>
            </a:ext>
          </a:extLst>
        </xdr:cNvPr>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70883</xdr:rowOff>
    </xdr:from>
    <xdr:ext cx="405111" cy="259045"/>
    <xdr:sp macro="" textlink="">
      <xdr:nvSpPr>
        <xdr:cNvPr id="672" name="n_1mainValue【消防施設】&#10;有形固定資産減価償却率">
          <a:extLst>
            <a:ext uri="{FF2B5EF4-FFF2-40B4-BE49-F238E27FC236}">
              <a16:creationId xmlns:a16="http://schemas.microsoft.com/office/drawing/2014/main" xmlns="" id="{78B53659-1635-4AC0-B152-BE473FEB0C53}"/>
            </a:ext>
          </a:extLst>
        </xdr:cNvPr>
        <xdr:cNvSpPr txBox="1"/>
      </xdr:nvSpPr>
      <xdr:spPr>
        <a:xfrm>
          <a:off x="15266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73" name="n_2mainValue【消防施設】&#10;有形固定資産減価償却率">
          <a:extLst>
            <a:ext uri="{FF2B5EF4-FFF2-40B4-BE49-F238E27FC236}">
              <a16:creationId xmlns:a16="http://schemas.microsoft.com/office/drawing/2014/main" xmlns="" id="{96F4D1EE-8D25-4813-ACDC-E5A52DEF4736}"/>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155464</xdr:rowOff>
    </xdr:from>
    <xdr:ext cx="405111" cy="259045"/>
    <xdr:sp macro="" textlink="">
      <xdr:nvSpPr>
        <xdr:cNvPr id="674" name="n_3mainValue【消防施設】&#10;有形固定資産減価償却率">
          <a:extLst>
            <a:ext uri="{FF2B5EF4-FFF2-40B4-BE49-F238E27FC236}">
              <a16:creationId xmlns:a16="http://schemas.microsoft.com/office/drawing/2014/main" xmlns="" id="{92F8A6E9-D439-40AE-AEB2-97C40F095893}"/>
            </a:ext>
          </a:extLst>
        </xdr:cNvPr>
        <xdr:cNvSpPr txBox="1"/>
      </xdr:nvSpPr>
      <xdr:spPr>
        <a:xfrm>
          <a:off x="13500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xmlns="" id="{B1F600B4-C252-48B2-A578-40A215F304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xmlns="" id="{DBDF0EB3-56DD-4E2C-BA64-D31FA0B01F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xmlns="" id="{02DE1A51-2F44-4F8A-A834-A24C18FF26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xmlns="" id="{858FC829-BB5E-4D78-9AA3-50B7D9E834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xmlns="" id="{A8AB9461-7ABA-4B39-B6A8-20FC47CE7B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xmlns="" id="{9CD1D51F-AD06-4345-8848-BA235F5282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xmlns="" id="{ED7B6D92-E364-4212-929E-04C38D6828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xmlns="" id="{A48F5D43-69D2-4EE1-A88B-4390FFABB2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xmlns="" id="{2C24AC2D-60EF-428F-9B70-39366F8DF8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xmlns="" id="{B79E3855-61D2-456D-8642-8FAD2CC550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xmlns="" id="{1C84B87A-9720-4ABE-AF21-8B98627FAD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xmlns="" id="{F48A6210-0D77-40AA-9557-A20F9CFDCB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xmlns="" id="{715831C5-F1C4-4D90-8F4E-EA7C9658925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xmlns="" id="{A8DE509B-A79F-4934-A1A8-D0E1E021F9C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xmlns="" id="{66592869-5A68-41D4-88FC-885FE084D8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xmlns="" id="{136163FD-B92D-418F-B29E-32B8C9AA110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xmlns="" id="{4DF4F24A-5BAD-4791-B2E5-2683146C5CD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xmlns="" id="{1EEBD77F-AE88-4DA8-817B-6717E4F86FA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xmlns="" id="{D18567B4-F476-4871-93C8-875E2D3E6AA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xmlns="" id="{80E01100-C7CB-4634-A979-655582D530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526EF92D-60BB-4D6D-98A9-3FC7AB1572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215A2A4A-C8C7-4E79-8FEF-F77210C45D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xmlns="" id="{594AAFAD-A88F-4890-ACE5-9E40F35A28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xmlns="" id="{7AA8D1CC-F03D-4BA3-B710-6A07F4100792}"/>
            </a:ext>
          </a:extLst>
        </xdr:cNvPr>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xmlns="" id="{C2BB74B7-3CE2-448D-B03C-864E7994E97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xmlns="" id="{B0C44F8C-9DCF-4BAD-BB38-3420587146B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01" name="【消防施設】&#10;一人当たり面積最大値テキスト">
          <a:extLst>
            <a:ext uri="{FF2B5EF4-FFF2-40B4-BE49-F238E27FC236}">
              <a16:creationId xmlns:a16="http://schemas.microsoft.com/office/drawing/2014/main" xmlns="" id="{C1422C1A-3A15-4D54-80E1-53AD27B26DD4}"/>
            </a:ext>
          </a:extLst>
        </xdr:cNvPr>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02" name="直線コネクタ 701">
          <a:extLst>
            <a:ext uri="{FF2B5EF4-FFF2-40B4-BE49-F238E27FC236}">
              <a16:creationId xmlns:a16="http://schemas.microsoft.com/office/drawing/2014/main" xmlns="" id="{238DFC85-43D3-4C0E-ADD7-6042704AC1BE}"/>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03" name="【消防施設】&#10;一人当たり面積平均値テキスト">
          <a:extLst>
            <a:ext uri="{FF2B5EF4-FFF2-40B4-BE49-F238E27FC236}">
              <a16:creationId xmlns:a16="http://schemas.microsoft.com/office/drawing/2014/main" xmlns="" id="{64A9CD72-624C-4E79-96F6-FAFA22492CAF}"/>
            </a:ext>
          </a:extLst>
        </xdr:cNvPr>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04" name="フローチャート: 判断 703">
          <a:extLst>
            <a:ext uri="{FF2B5EF4-FFF2-40B4-BE49-F238E27FC236}">
              <a16:creationId xmlns:a16="http://schemas.microsoft.com/office/drawing/2014/main" xmlns="" id="{EACF3AD1-A3EB-430A-BB79-5BBB49F92292}"/>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5" name="フローチャート: 判断 704">
          <a:extLst>
            <a:ext uri="{FF2B5EF4-FFF2-40B4-BE49-F238E27FC236}">
              <a16:creationId xmlns:a16="http://schemas.microsoft.com/office/drawing/2014/main" xmlns="" id="{9F3BD772-A42C-4D8A-A3BF-ED4532C7DBA2}"/>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6" name="フローチャート: 判断 705">
          <a:extLst>
            <a:ext uri="{FF2B5EF4-FFF2-40B4-BE49-F238E27FC236}">
              <a16:creationId xmlns:a16="http://schemas.microsoft.com/office/drawing/2014/main" xmlns="" id="{486A2B92-A4AF-44C9-B910-A1578056B012}"/>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07" name="フローチャート: 判断 706">
          <a:extLst>
            <a:ext uri="{FF2B5EF4-FFF2-40B4-BE49-F238E27FC236}">
              <a16:creationId xmlns:a16="http://schemas.microsoft.com/office/drawing/2014/main" xmlns="" id="{3F31D67A-D3F9-48A1-A33A-D16D2FE335B0}"/>
            </a:ext>
          </a:extLst>
        </xdr:cNvPr>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08" name="フローチャート: 判断 707">
          <a:extLst>
            <a:ext uri="{FF2B5EF4-FFF2-40B4-BE49-F238E27FC236}">
              <a16:creationId xmlns:a16="http://schemas.microsoft.com/office/drawing/2014/main" xmlns="" id="{B19B6B3D-3447-4919-AF84-21E816B2DEFF}"/>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B9DDB88A-7997-489A-B410-19BD53489E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2CE2E56F-47C2-4FF6-A671-474696E270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878C3E21-0586-41F8-A61B-EB7EF81CE5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C78A811B-160F-40AE-905F-150D4C45EC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6BAFE98C-F1FF-418F-B636-C58B577710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4" name="楕円 713">
          <a:extLst>
            <a:ext uri="{FF2B5EF4-FFF2-40B4-BE49-F238E27FC236}">
              <a16:creationId xmlns:a16="http://schemas.microsoft.com/office/drawing/2014/main" xmlns="" id="{947793DE-C10F-4B23-8BD3-CD528D799CDE}"/>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15" name="【消防施設】&#10;一人当たり面積該当値テキスト">
          <a:extLst>
            <a:ext uri="{FF2B5EF4-FFF2-40B4-BE49-F238E27FC236}">
              <a16:creationId xmlns:a16="http://schemas.microsoft.com/office/drawing/2014/main" xmlns="" id="{334CC5F6-A227-4F76-B69A-76E890800E97}"/>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6" name="楕円 715">
          <a:extLst>
            <a:ext uri="{FF2B5EF4-FFF2-40B4-BE49-F238E27FC236}">
              <a16:creationId xmlns:a16="http://schemas.microsoft.com/office/drawing/2014/main" xmlns="" id="{4227D96D-DBAF-416F-964A-1830F12E471C}"/>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17" name="直線コネクタ 716">
          <a:extLst>
            <a:ext uri="{FF2B5EF4-FFF2-40B4-BE49-F238E27FC236}">
              <a16:creationId xmlns:a16="http://schemas.microsoft.com/office/drawing/2014/main" xmlns="" id="{6F84841B-052B-4CBE-A8D6-671CF21D179D}"/>
            </a:ext>
          </a:extLst>
        </xdr:cNvPr>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154939</xdr:rowOff>
    </xdr:from>
    <xdr:to>
      <xdr:col>107</xdr:col>
      <xdr:colOff>101600</xdr:colOff>
      <xdr:row>83</xdr:row>
      <xdr:rowOff>85089</xdr:rowOff>
    </xdr:to>
    <xdr:sp macro="" textlink="">
      <xdr:nvSpPr>
        <xdr:cNvPr id="718" name="楕円 717">
          <a:extLst>
            <a:ext uri="{FF2B5EF4-FFF2-40B4-BE49-F238E27FC236}">
              <a16:creationId xmlns:a16="http://schemas.microsoft.com/office/drawing/2014/main" xmlns="" id="{477E30EC-B594-42EC-AA3B-1F540D926853}"/>
            </a:ext>
          </a:extLst>
        </xdr:cNvPr>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34289</xdr:rowOff>
    </xdr:to>
    <xdr:cxnSp macro="">
      <xdr:nvCxnSpPr>
        <xdr:cNvPr id="719" name="直線コネクタ 718">
          <a:extLst>
            <a:ext uri="{FF2B5EF4-FFF2-40B4-BE49-F238E27FC236}">
              <a16:creationId xmlns:a16="http://schemas.microsoft.com/office/drawing/2014/main" xmlns="" id="{C6A0339E-CCF8-4F28-84E5-5AC7E48D162E}"/>
            </a:ext>
          </a:extLst>
        </xdr:cNvPr>
        <xdr:cNvCxnSpPr/>
      </xdr:nvCxnSpPr>
      <xdr:spPr>
        <a:xfrm flipV="1">
          <a:off x="20434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29211</xdr:rowOff>
    </xdr:from>
    <xdr:to>
      <xdr:col>102</xdr:col>
      <xdr:colOff>165100</xdr:colOff>
      <xdr:row>83</xdr:row>
      <xdr:rowOff>130811</xdr:rowOff>
    </xdr:to>
    <xdr:sp macro="" textlink="">
      <xdr:nvSpPr>
        <xdr:cNvPr id="720" name="楕円 719">
          <a:extLst>
            <a:ext uri="{FF2B5EF4-FFF2-40B4-BE49-F238E27FC236}">
              <a16:creationId xmlns:a16="http://schemas.microsoft.com/office/drawing/2014/main" xmlns="" id="{5CDA92B0-FFEF-49F9-9208-6AFF11C7492F}"/>
            </a:ext>
          </a:extLst>
        </xdr:cNvPr>
        <xdr:cNvSpPr/>
      </xdr:nvSpPr>
      <xdr:spPr>
        <a:xfrm>
          <a:off x="19494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34289</xdr:rowOff>
    </xdr:from>
    <xdr:to>
      <xdr:col>107</xdr:col>
      <xdr:colOff>50800</xdr:colOff>
      <xdr:row>83</xdr:row>
      <xdr:rowOff>80011</xdr:rowOff>
    </xdr:to>
    <xdr:cxnSp macro="">
      <xdr:nvCxnSpPr>
        <xdr:cNvPr id="721" name="直線コネクタ 720">
          <a:extLst>
            <a:ext uri="{FF2B5EF4-FFF2-40B4-BE49-F238E27FC236}">
              <a16:creationId xmlns:a16="http://schemas.microsoft.com/office/drawing/2014/main" xmlns="" id="{12BB1E2F-520F-4A44-8345-EB8736B16A89}"/>
            </a:ext>
          </a:extLst>
        </xdr:cNvPr>
        <xdr:cNvCxnSpPr/>
      </xdr:nvCxnSpPr>
      <xdr:spPr>
        <a:xfrm flipV="1">
          <a:off x="19545300" y="1426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22" name="n_1aveValue【消防施設】&#10;一人当たり面積">
          <a:extLst>
            <a:ext uri="{FF2B5EF4-FFF2-40B4-BE49-F238E27FC236}">
              <a16:creationId xmlns:a16="http://schemas.microsoft.com/office/drawing/2014/main" xmlns="" id="{3D0548F4-57F7-482C-9670-D2F771167035}"/>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23" name="n_2aveValue【消防施設】&#10;一人当たり面積">
          <a:extLst>
            <a:ext uri="{FF2B5EF4-FFF2-40B4-BE49-F238E27FC236}">
              <a16:creationId xmlns:a16="http://schemas.microsoft.com/office/drawing/2014/main" xmlns="" id="{C3737534-1B0E-43A4-9964-57BC74042C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24" name="n_3aveValue【消防施設】&#10;一人当たり面積">
          <a:extLst>
            <a:ext uri="{FF2B5EF4-FFF2-40B4-BE49-F238E27FC236}">
              <a16:creationId xmlns:a16="http://schemas.microsoft.com/office/drawing/2014/main" xmlns="" id="{C2AD8ECE-214A-4121-ACD7-9983BE9C920A}"/>
            </a:ext>
          </a:extLst>
        </xdr:cNvPr>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25" name="n_4aveValue【消防施設】&#10;一人当たり面積">
          <a:extLst>
            <a:ext uri="{FF2B5EF4-FFF2-40B4-BE49-F238E27FC236}">
              <a16:creationId xmlns:a16="http://schemas.microsoft.com/office/drawing/2014/main" xmlns="" id="{1EB71531-D07A-40F9-97ED-8186C6EB0674}"/>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26" name="n_1mainValue【消防施設】&#10;一人当たり面積">
          <a:extLst>
            <a:ext uri="{FF2B5EF4-FFF2-40B4-BE49-F238E27FC236}">
              <a16:creationId xmlns:a16="http://schemas.microsoft.com/office/drawing/2014/main" xmlns="" id="{7150C597-F7F3-430D-9BAD-5EF8EB68CDCE}"/>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727" name="n_2mainValue【消防施設】&#10;一人当たり面積">
          <a:extLst>
            <a:ext uri="{FF2B5EF4-FFF2-40B4-BE49-F238E27FC236}">
              <a16:creationId xmlns:a16="http://schemas.microsoft.com/office/drawing/2014/main" xmlns="" id="{21E31279-DD49-4D2E-A3FC-B2B266DEF3FE}"/>
            </a:ext>
          </a:extLst>
        </xdr:cNvPr>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147338</xdr:rowOff>
    </xdr:from>
    <xdr:ext cx="469744" cy="259045"/>
    <xdr:sp macro="" textlink="">
      <xdr:nvSpPr>
        <xdr:cNvPr id="728" name="n_3mainValue【消防施設】&#10;一人当たり面積">
          <a:extLst>
            <a:ext uri="{FF2B5EF4-FFF2-40B4-BE49-F238E27FC236}">
              <a16:creationId xmlns:a16="http://schemas.microsoft.com/office/drawing/2014/main" xmlns="" id="{0F2250A8-626B-4C79-B0D5-3C7D5D688E90}"/>
            </a:ext>
          </a:extLst>
        </xdr:cNvPr>
        <xdr:cNvSpPr txBox="1"/>
      </xdr:nvSpPr>
      <xdr:spPr>
        <a:xfrm>
          <a:off x="19310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xmlns="" id="{11EAF2BC-2132-4A7F-9C99-6D09DCD966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xmlns="" id="{178FAE0B-9120-4A55-8DD6-7B6D34A979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xmlns="" id="{B60F30C2-EFCA-46C5-801C-88B80C0875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xmlns="" id="{94CC90F5-62BC-4713-8EDF-0F1C6722E6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xmlns="" id="{1796E13D-5352-4628-9EA6-5BA416C6FF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xmlns="" id="{C482CF78-2D6A-4DDE-AE80-A08C06DDBE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xmlns="" id="{35A1911C-FD60-44EF-BA01-4C5D89EB78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xmlns="" id="{CEAFFF64-FAF7-40C2-A2F0-D4126657F1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xmlns="" id="{7A1B73B6-FF99-450B-BE97-CC5D7F176B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xmlns="" id="{ADE34AF6-4114-49CD-9FB4-80A8ABEEA1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xmlns="" id="{334591F7-C2D9-4766-9247-93DA8C93F44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xmlns="" id="{2C1C251A-291C-43CD-BA5C-C2DF71A51E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xmlns="" id="{72E76822-6754-4B16-AD91-F18401A477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xmlns="" id="{CAA4857A-F4F0-444D-A21F-AFAF6CCB05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xmlns="" id="{128289F5-3335-459F-B25C-4F96B7789E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xmlns="" id="{5D388F41-21DC-4206-82E5-018D68CD95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xmlns="" id="{B96DFF6D-B306-4D9C-951C-43EA661998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xmlns="" id="{3EFE6F93-231E-40D3-B0FD-41A2250E82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xmlns="" id="{7B205E51-F085-49A9-8915-EEAF49CABF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xmlns="" id="{2BEADED8-77A4-494D-9742-14FAABD550B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xmlns="" id="{0D912555-C6D5-460B-BBD1-6407E4E38F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xmlns="" id="{143B3EDC-C9F2-47D2-B9FD-8040849FDB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xmlns="" id="{437ED4AB-BACE-47F9-A9A8-911FFA2430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xmlns="" id="{537E6AC4-99BC-4BE8-A04C-5D890EAA10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xmlns="" id="{2ED76439-F03D-4DF2-9C05-60646EE29B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754" name="直線コネクタ 753">
          <a:extLst>
            <a:ext uri="{FF2B5EF4-FFF2-40B4-BE49-F238E27FC236}">
              <a16:creationId xmlns:a16="http://schemas.microsoft.com/office/drawing/2014/main" xmlns="" id="{68227607-A3A4-4FD6-95F1-85403B0CCF25}"/>
            </a:ext>
          </a:extLst>
        </xdr:cNvPr>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55" name="【庁舎】&#10;有形固定資産減価償却率最小値テキスト">
          <a:extLst>
            <a:ext uri="{FF2B5EF4-FFF2-40B4-BE49-F238E27FC236}">
              <a16:creationId xmlns:a16="http://schemas.microsoft.com/office/drawing/2014/main" xmlns="" id="{5BBC221E-F913-4DBF-B564-7AF11D0BE190}"/>
            </a:ext>
          </a:extLst>
        </xdr:cNvPr>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56" name="直線コネクタ 755">
          <a:extLst>
            <a:ext uri="{FF2B5EF4-FFF2-40B4-BE49-F238E27FC236}">
              <a16:creationId xmlns:a16="http://schemas.microsoft.com/office/drawing/2014/main" xmlns="" id="{FE05C988-CA2F-4080-A01D-93B3A91AB5AE}"/>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757" name="【庁舎】&#10;有形固定資産減価償却率最大値テキスト">
          <a:extLst>
            <a:ext uri="{FF2B5EF4-FFF2-40B4-BE49-F238E27FC236}">
              <a16:creationId xmlns:a16="http://schemas.microsoft.com/office/drawing/2014/main" xmlns="" id="{C8E71FE7-B31E-415E-8E71-7836635F2C1A}"/>
            </a:ext>
          </a:extLst>
        </xdr:cNvPr>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758" name="直線コネクタ 757">
          <a:extLst>
            <a:ext uri="{FF2B5EF4-FFF2-40B4-BE49-F238E27FC236}">
              <a16:creationId xmlns:a16="http://schemas.microsoft.com/office/drawing/2014/main" xmlns="" id="{D7CFF8F1-AFE4-4C8B-8401-0C979DE12DE0}"/>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59" name="【庁舎】&#10;有形固定資産減価償却率平均値テキスト">
          <a:extLst>
            <a:ext uri="{FF2B5EF4-FFF2-40B4-BE49-F238E27FC236}">
              <a16:creationId xmlns:a16="http://schemas.microsoft.com/office/drawing/2014/main" xmlns="" id="{72D8BB86-C646-45FB-9EBD-2C26A2851E7E}"/>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60" name="フローチャート: 判断 759">
          <a:extLst>
            <a:ext uri="{FF2B5EF4-FFF2-40B4-BE49-F238E27FC236}">
              <a16:creationId xmlns:a16="http://schemas.microsoft.com/office/drawing/2014/main" xmlns="" id="{61A37444-995A-445B-B0D2-F2E2FE12D68D}"/>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761" name="フローチャート: 判断 760">
          <a:extLst>
            <a:ext uri="{FF2B5EF4-FFF2-40B4-BE49-F238E27FC236}">
              <a16:creationId xmlns:a16="http://schemas.microsoft.com/office/drawing/2014/main" xmlns="" id="{35D19520-B7CF-4295-BDC8-0B54ED42FE18}"/>
            </a:ext>
          </a:extLst>
        </xdr:cNvPr>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762" name="フローチャート: 判断 761">
          <a:extLst>
            <a:ext uri="{FF2B5EF4-FFF2-40B4-BE49-F238E27FC236}">
              <a16:creationId xmlns:a16="http://schemas.microsoft.com/office/drawing/2014/main" xmlns="" id="{A25D8D55-F1D6-4416-A97F-29E9517C4EEE}"/>
            </a:ext>
          </a:extLst>
        </xdr:cNvPr>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63" name="フローチャート: 判断 762">
          <a:extLst>
            <a:ext uri="{FF2B5EF4-FFF2-40B4-BE49-F238E27FC236}">
              <a16:creationId xmlns:a16="http://schemas.microsoft.com/office/drawing/2014/main" xmlns="" id="{544FFC89-D929-4736-A6BD-262C7416B9A5}"/>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764" name="フローチャート: 判断 763">
          <a:extLst>
            <a:ext uri="{FF2B5EF4-FFF2-40B4-BE49-F238E27FC236}">
              <a16:creationId xmlns:a16="http://schemas.microsoft.com/office/drawing/2014/main" xmlns="" id="{360A94EB-CC88-498C-9577-15C03AF6A91F}"/>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FFC1D530-AF18-45D1-B0A3-12C818D9A8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AB1AEDA1-CEE8-4B4E-B723-E6D2C28028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0B6A87FE-DB76-40D3-AFA5-3A60046613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54FBE5F2-E600-4D62-948D-C2D7A19B0D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44A287EC-DD1B-4DD4-BC65-2ABADC2E8C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xdr:rowOff>
    </xdr:from>
    <xdr:to>
      <xdr:col>85</xdr:col>
      <xdr:colOff>177800</xdr:colOff>
      <xdr:row>100</xdr:row>
      <xdr:rowOff>117202</xdr:rowOff>
    </xdr:to>
    <xdr:sp macro="" textlink="">
      <xdr:nvSpPr>
        <xdr:cNvPr id="770" name="楕円 769">
          <a:extLst>
            <a:ext uri="{FF2B5EF4-FFF2-40B4-BE49-F238E27FC236}">
              <a16:creationId xmlns:a16="http://schemas.microsoft.com/office/drawing/2014/main" xmlns="" id="{AAF63C5A-FB66-4BED-9172-0D116EF07926}"/>
            </a:ext>
          </a:extLst>
        </xdr:cNvPr>
        <xdr:cNvSpPr/>
      </xdr:nvSpPr>
      <xdr:spPr>
        <a:xfrm>
          <a:off x="16268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140079</xdr:rowOff>
    </xdr:from>
    <xdr:ext cx="340478" cy="259045"/>
    <xdr:sp macro="" textlink="">
      <xdr:nvSpPr>
        <xdr:cNvPr id="771" name="【庁舎】&#10;有形固定資産減価償却率該当値テキスト">
          <a:extLst>
            <a:ext uri="{FF2B5EF4-FFF2-40B4-BE49-F238E27FC236}">
              <a16:creationId xmlns:a16="http://schemas.microsoft.com/office/drawing/2014/main" xmlns="" id="{BBC09E64-B62F-4B01-8A85-FEB45822F160}"/>
            </a:ext>
          </a:extLst>
        </xdr:cNvPr>
        <xdr:cNvSpPr txBox="1"/>
      </xdr:nvSpPr>
      <xdr:spPr>
        <a:xfrm>
          <a:off x="16357600" y="17113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138068</xdr:rowOff>
    </xdr:from>
    <xdr:to>
      <xdr:col>81</xdr:col>
      <xdr:colOff>101600</xdr:colOff>
      <xdr:row>100</xdr:row>
      <xdr:rowOff>68218</xdr:rowOff>
    </xdr:to>
    <xdr:sp macro="" textlink="">
      <xdr:nvSpPr>
        <xdr:cNvPr id="772" name="楕円 771">
          <a:extLst>
            <a:ext uri="{FF2B5EF4-FFF2-40B4-BE49-F238E27FC236}">
              <a16:creationId xmlns:a16="http://schemas.microsoft.com/office/drawing/2014/main" xmlns="" id="{E69901C0-FCA2-4062-BCF7-52D3F61057D2}"/>
            </a:ext>
          </a:extLst>
        </xdr:cNvPr>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17418</xdr:rowOff>
    </xdr:from>
    <xdr:to>
      <xdr:col>85</xdr:col>
      <xdr:colOff>127000</xdr:colOff>
      <xdr:row>100</xdr:row>
      <xdr:rowOff>66402</xdr:rowOff>
    </xdr:to>
    <xdr:cxnSp macro="">
      <xdr:nvCxnSpPr>
        <xdr:cNvPr id="773" name="直線コネクタ 772">
          <a:extLst>
            <a:ext uri="{FF2B5EF4-FFF2-40B4-BE49-F238E27FC236}">
              <a16:creationId xmlns:a16="http://schemas.microsoft.com/office/drawing/2014/main" xmlns="" id="{7CFD18FC-8243-4F91-875B-F62EFADD7264}"/>
            </a:ext>
          </a:extLst>
        </xdr:cNvPr>
        <xdr:cNvCxnSpPr/>
      </xdr:nvCxnSpPr>
      <xdr:spPr>
        <a:xfrm>
          <a:off x="15481300" y="1716241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774" name="楕円 773">
          <a:extLst>
            <a:ext uri="{FF2B5EF4-FFF2-40B4-BE49-F238E27FC236}">
              <a16:creationId xmlns:a16="http://schemas.microsoft.com/office/drawing/2014/main" xmlns="" id="{04137715-40DA-4E58-8538-410112E50802}"/>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107</xdr:row>
      <xdr:rowOff>95794</xdr:rowOff>
    </xdr:to>
    <xdr:cxnSp macro="">
      <xdr:nvCxnSpPr>
        <xdr:cNvPr id="775" name="直線コネクタ 774">
          <a:extLst>
            <a:ext uri="{FF2B5EF4-FFF2-40B4-BE49-F238E27FC236}">
              <a16:creationId xmlns:a16="http://schemas.microsoft.com/office/drawing/2014/main" xmlns="" id="{09B2D4DB-335F-469F-B235-E26F296D19D3}"/>
            </a:ext>
          </a:extLst>
        </xdr:cNvPr>
        <xdr:cNvCxnSpPr/>
      </xdr:nvCxnSpPr>
      <xdr:spPr>
        <a:xfrm flipV="1">
          <a:off x="14592300" y="17162418"/>
          <a:ext cx="889000" cy="1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76" name="楕円 775">
          <a:extLst>
            <a:ext uri="{FF2B5EF4-FFF2-40B4-BE49-F238E27FC236}">
              <a16:creationId xmlns:a16="http://schemas.microsoft.com/office/drawing/2014/main" xmlns="" id="{DEFE87AD-F00D-49A7-BF61-B6E041F9B5E7}"/>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95794</xdr:rowOff>
    </xdr:to>
    <xdr:cxnSp macro="">
      <xdr:nvCxnSpPr>
        <xdr:cNvPr id="777" name="直線コネクタ 776">
          <a:extLst>
            <a:ext uri="{FF2B5EF4-FFF2-40B4-BE49-F238E27FC236}">
              <a16:creationId xmlns:a16="http://schemas.microsoft.com/office/drawing/2014/main" xmlns="" id="{32F39BE0-554A-42DA-A9F5-4500BC1F827D}"/>
            </a:ext>
          </a:extLst>
        </xdr:cNvPr>
        <xdr:cNvCxnSpPr/>
      </xdr:nvCxnSpPr>
      <xdr:spPr>
        <a:xfrm>
          <a:off x="13703300" y="1842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778" name="楕円 777">
          <a:extLst>
            <a:ext uri="{FF2B5EF4-FFF2-40B4-BE49-F238E27FC236}">
              <a16:creationId xmlns:a16="http://schemas.microsoft.com/office/drawing/2014/main" xmlns="" id="{0A42D8E2-DBAB-4FB9-9427-BEEE43DB4704}"/>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84364</xdr:rowOff>
    </xdr:to>
    <xdr:cxnSp macro="">
      <xdr:nvCxnSpPr>
        <xdr:cNvPr id="779" name="直線コネクタ 778">
          <a:extLst>
            <a:ext uri="{FF2B5EF4-FFF2-40B4-BE49-F238E27FC236}">
              <a16:creationId xmlns:a16="http://schemas.microsoft.com/office/drawing/2014/main" xmlns="" id="{64249A1A-0731-4114-B883-B440240F97A3}"/>
            </a:ext>
          </a:extLst>
        </xdr:cNvPr>
        <xdr:cNvCxnSpPr/>
      </xdr:nvCxnSpPr>
      <xdr:spPr>
        <a:xfrm flipV="1">
          <a:off x="12814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780" name="n_1aveValue【庁舎】&#10;有形固定資産減価償却率">
          <a:extLst>
            <a:ext uri="{FF2B5EF4-FFF2-40B4-BE49-F238E27FC236}">
              <a16:creationId xmlns:a16="http://schemas.microsoft.com/office/drawing/2014/main" xmlns="" id="{2243616D-C25D-47DB-97F9-59C1C2DBBB91}"/>
            </a:ext>
          </a:extLst>
        </xdr:cNvPr>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781" name="n_2aveValue【庁舎】&#10;有形固定資産減価償却率">
          <a:extLst>
            <a:ext uri="{FF2B5EF4-FFF2-40B4-BE49-F238E27FC236}">
              <a16:creationId xmlns:a16="http://schemas.microsoft.com/office/drawing/2014/main" xmlns="" id="{DFD1E3C2-74E5-41A6-B4F4-763200C171D7}"/>
            </a:ext>
          </a:extLst>
        </xdr:cNvPr>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782" name="n_3aveValue【庁舎】&#10;有形固定資産減価償却率">
          <a:extLst>
            <a:ext uri="{FF2B5EF4-FFF2-40B4-BE49-F238E27FC236}">
              <a16:creationId xmlns:a16="http://schemas.microsoft.com/office/drawing/2014/main" xmlns="" id="{E972AF85-C5E0-4A64-89D7-9C43BA3B2004}"/>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783" name="n_4aveValue【庁舎】&#10;有形固定資産減価償却率">
          <a:extLst>
            <a:ext uri="{FF2B5EF4-FFF2-40B4-BE49-F238E27FC236}">
              <a16:creationId xmlns:a16="http://schemas.microsoft.com/office/drawing/2014/main" xmlns="" id="{6F7513E0-BA15-4872-8C45-00DEC737F8EC}"/>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84745</xdr:rowOff>
    </xdr:from>
    <xdr:ext cx="340478" cy="259045"/>
    <xdr:sp macro="" textlink="">
      <xdr:nvSpPr>
        <xdr:cNvPr id="784" name="n_1mainValue【庁舎】&#10;有形固定資産減価償却率">
          <a:extLst>
            <a:ext uri="{FF2B5EF4-FFF2-40B4-BE49-F238E27FC236}">
              <a16:creationId xmlns:a16="http://schemas.microsoft.com/office/drawing/2014/main" xmlns="" id="{E15B6C4E-5D6B-466C-8598-026586F4E25E}"/>
            </a:ext>
          </a:extLst>
        </xdr:cNvPr>
        <xdr:cNvSpPr txBox="1"/>
      </xdr:nvSpPr>
      <xdr:spPr>
        <a:xfrm>
          <a:off x="152983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785" name="n_2mainValue【庁舎】&#10;有形固定資産減価償却率">
          <a:extLst>
            <a:ext uri="{FF2B5EF4-FFF2-40B4-BE49-F238E27FC236}">
              <a16:creationId xmlns:a16="http://schemas.microsoft.com/office/drawing/2014/main" xmlns="" id="{E765A691-8739-4163-BB3C-05A4A1BB8285}"/>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86" name="n_3mainValue【庁舎】&#10;有形固定資産減価償却率">
          <a:extLst>
            <a:ext uri="{FF2B5EF4-FFF2-40B4-BE49-F238E27FC236}">
              <a16:creationId xmlns:a16="http://schemas.microsoft.com/office/drawing/2014/main" xmlns="" id="{5274C0B8-73E5-482D-BFCF-848DB76C53E4}"/>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787" name="n_4mainValue【庁舎】&#10;有形固定資産減価償却率">
          <a:extLst>
            <a:ext uri="{FF2B5EF4-FFF2-40B4-BE49-F238E27FC236}">
              <a16:creationId xmlns:a16="http://schemas.microsoft.com/office/drawing/2014/main" xmlns="" id="{E98C2AEC-5DC1-4A94-93FC-6D824423F35D}"/>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xmlns="" id="{BE580E5B-A2BE-4896-9CC4-5B2D019023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xmlns="" id="{4A4468A1-4A75-4191-8BA5-79CFA0D442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xmlns="" id="{5D28829C-40D7-414F-8DEF-303817E142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xmlns="" id="{09E58B2A-5DDD-4A69-A7E0-69092E3745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xmlns="" id="{2A86CB14-9C4E-4BB1-A67A-450F674292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xmlns="" id="{1EBBABFF-A181-45A6-9C45-3ECE2C6517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xmlns="" id="{78E7FAF1-A144-4906-915C-90467F41C8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xmlns="" id="{1486BA23-2DEA-4397-8047-DDE1746812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xmlns="" id="{92BF1EB1-FC2D-4624-BB43-C17195FAE3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xmlns="" id="{70CC1B79-14B1-4026-B860-1DB33C065D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xmlns="" id="{960A08E3-D42A-42AD-AB6E-9879235A05F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xmlns="" id="{919CF8C2-229D-4CD3-9145-C08907606E1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xmlns="" id="{6AD8974A-2E03-4AFB-9E13-B8A22056245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xmlns="" id="{484F0D3C-8075-45E4-B073-F91B1FC5587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xmlns="" id="{041C058C-63AD-475D-84DE-9DD281A3204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xmlns="" id="{B2B68601-CE77-41EE-A0ED-29BF4E8B6A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xmlns="" id="{920256E7-4B55-49B1-B886-2CFC6D40334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xmlns="" id="{D62D5649-04B6-4801-9C95-CBF1DBCAC0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xmlns="" id="{918A43E5-1758-4315-AB8D-8E1C442905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xmlns="" id="{53E57B5C-74C5-423B-B62A-4B707DDA52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a:extLst>
            <a:ext uri="{FF2B5EF4-FFF2-40B4-BE49-F238E27FC236}">
              <a16:creationId xmlns:a16="http://schemas.microsoft.com/office/drawing/2014/main" xmlns="" id="{5815A17C-4BEE-423D-91A3-6954D5D239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09" name="直線コネクタ 808">
          <a:extLst>
            <a:ext uri="{FF2B5EF4-FFF2-40B4-BE49-F238E27FC236}">
              <a16:creationId xmlns:a16="http://schemas.microsoft.com/office/drawing/2014/main" xmlns="" id="{75E0FBB2-BFCD-42E1-85C5-CFE54090A364}"/>
            </a:ext>
          </a:extLst>
        </xdr:cNvPr>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10" name="【庁舎】&#10;一人当たり面積最小値テキスト">
          <a:extLst>
            <a:ext uri="{FF2B5EF4-FFF2-40B4-BE49-F238E27FC236}">
              <a16:creationId xmlns:a16="http://schemas.microsoft.com/office/drawing/2014/main" xmlns="" id="{A3189B3D-DDAA-47FA-998E-77149EB3F94C}"/>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11" name="直線コネクタ 810">
          <a:extLst>
            <a:ext uri="{FF2B5EF4-FFF2-40B4-BE49-F238E27FC236}">
              <a16:creationId xmlns:a16="http://schemas.microsoft.com/office/drawing/2014/main" xmlns="" id="{03EAE33C-F698-4D98-BA7C-054729F09BA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12" name="【庁舎】&#10;一人当たり面積最大値テキスト">
          <a:extLst>
            <a:ext uri="{FF2B5EF4-FFF2-40B4-BE49-F238E27FC236}">
              <a16:creationId xmlns:a16="http://schemas.microsoft.com/office/drawing/2014/main" xmlns="" id="{155B6A36-2DC1-443A-902A-ACA52DB69087}"/>
            </a:ext>
          </a:extLst>
        </xdr:cNvPr>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13" name="直線コネクタ 812">
          <a:extLst>
            <a:ext uri="{FF2B5EF4-FFF2-40B4-BE49-F238E27FC236}">
              <a16:creationId xmlns:a16="http://schemas.microsoft.com/office/drawing/2014/main" xmlns="" id="{5262CFED-A509-4E2E-8EC4-FD15F5274786}"/>
            </a:ext>
          </a:extLst>
        </xdr:cNvPr>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14" name="【庁舎】&#10;一人当たり面積平均値テキスト">
          <a:extLst>
            <a:ext uri="{FF2B5EF4-FFF2-40B4-BE49-F238E27FC236}">
              <a16:creationId xmlns:a16="http://schemas.microsoft.com/office/drawing/2014/main" xmlns="" id="{CCA2E70A-EF1D-4A1D-B063-4E3695F42145}"/>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5" name="フローチャート: 判断 814">
          <a:extLst>
            <a:ext uri="{FF2B5EF4-FFF2-40B4-BE49-F238E27FC236}">
              <a16:creationId xmlns:a16="http://schemas.microsoft.com/office/drawing/2014/main" xmlns="" id="{A88FAB0D-693C-423F-A548-2C3C77D495FC}"/>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16" name="フローチャート: 判断 815">
          <a:extLst>
            <a:ext uri="{FF2B5EF4-FFF2-40B4-BE49-F238E27FC236}">
              <a16:creationId xmlns:a16="http://schemas.microsoft.com/office/drawing/2014/main" xmlns="" id="{59870A6A-3031-45A2-8765-25A19B65AA24}"/>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7" name="フローチャート: 判断 816">
          <a:extLst>
            <a:ext uri="{FF2B5EF4-FFF2-40B4-BE49-F238E27FC236}">
              <a16:creationId xmlns:a16="http://schemas.microsoft.com/office/drawing/2014/main" xmlns="" id="{D045AFA8-7785-40B5-99EB-E11864C73D8B}"/>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18" name="フローチャート: 判断 817">
          <a:extLst>
            <a:ext uri="{FF2B5EF4-FFF2-40B4-BE49-F238E27FC236}">
              <a16:creationId xmlns:a16="http://schemas.microsoft.com/office/drawing/2014/main" xmlns="" id="{09A4A438-B0EA-4FC4-9D26-711F5AE127A5}"/>
            </a:ext>
          </a:extLst>
        </xdr:cNvPr>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19" name="フローチャート: 判断 818">
          <a:extLst>
            <a:ext uri="{FF2B5EF4-FFF2-40B4-BE49-F238E27FC236}">
              <a16:creationId xmlns:a16="http://schemas.microsoft.com/office/drawing/2014/main" xmlns="" id="{1FE9C768-B452-4EAE-BB1F-255E64326296}"/>
            </a:ext>
          </a:extLst>
        </xdr:cNvPr>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xmlns="" id="{CA730ED2-550F-457D-9C4D-059413F238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xmlns="" id="{3EBBF809-0E97-4F6D-854C-5D559A066A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xmlns="" id="{8FDD0232-EA5F-453C-A31E-05840110F6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9E8E33E6-2F35-40CD-A43F-8C7914FDDF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27E73E4C-4384-46BB-8753-562D257620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5" name="楕円 824">
          <a:extLst>
            <a:ext uri="{FF2B5EF4-FFF2-40B4-BE49-F238E27FC236}">
              <a16:creationId xmlns:a16="http://schemas.microsoft.com/office/drawing/2014/main" xmlns="" id="{3FC6F1DC-9B39-462B-9CB2-03FC85CDA0E9}"/>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120414</xdr:rowOff>
    </xdr:from>
    <xdr:ext cx="469744" cy="259045"/>
    <xdr:sp macro="" textlink="">
      <xdr:nvSpPr>
        <xdr:cNvPr id="826" name="【庁舎】&#10;一人当たり面積該当値テキスト">
          <a:extLst>
            <a:ext uri="{FF2B5EF4-FFF2-40B4-BE49-F238E27FC236}">
              <a16:creationId xmlns:a16="http://schemas.microsoft.com/office/drawing/2014/main" xmlns="" id="{4E985D6F-4E96-49EA-A7FE-5398AC7E5B97}"/>
            </a:ext>
          </a:extLst>
        </xdr:cNvPr>
        <xdr:cNvSpPr txBox="1"/>
      </xdr:nvSpPr>
      <xdr:spPr>
        <a:xfrm>
          <a:off x="221996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827" name="楕円 826">
          <a:extLst>
            <a:ext uri="{FF2B5EF4-FFF2-40B4-BE49-F238E27FC236}">
              <a16:creationId xmlns:a16="http://schemas.microsoft.com/office/drawing/2014/main" xmlns="" id="{2DF0C97A-2CFA-491A-A90B-F54F05BA2993}"/>
            </a:ext>
          </a:extLst>
        </xdr:cNvPr>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37337</xdr:rowOff>
    </xdr:to>
    <xdr:cxnSp macro="">
      <xdr:nvCxnSpPr>
        <xdr:cNvPr id="828" name="直線コネクタ 827">
          <a:extLst>
            <a:ext uri="{FF2B5EF4-FFF2-40B4-BE49-F238E27FC236}">
              <a16:creationId xmlns:a16="http://schemas.microsoft.com/office/drawing/2014/main" xmlns="" id="{406405A3-4048-458E-B34C-C5346614A6BE}"/>
            </a:ext>
          </a:extLst>
        </xdr:cNvPr>
        <xdr:cNvCxnSpPr/>
      </xdr:nvCxnSpPr>
      <xdr:spPr>
        <a:xfrm flipV="1">
          <a:off x="21323300" y="18195037"/>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829" name="楕円 828">
          <a:extLst>
            <a:ext uri="{FF2B5EF4-FFF2-40B4-BE49-F238E27FC236}">
              <a16:creationId xmlns:a16="http://schemas.microsoft.com/office/drawing/2014/main" xmlns="" id="{1A9D2E54-66CC-4F42-9E83-7847DBD327C4}"/>
            </a:ext>
          </a:extLst>
        </xdr:cNvPr>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169926</xdr:rowOff>
    </xdr:to>
    <xdr:cxnSp macro="">
      <xdr:nvCxnSpPr>
        <xdr:cNvPr id="830" name="直線コネクタ 829">
          <a:extLst>
            <a:ext uri="{FF2B5EF4-FFF2-40B4-BE49-F238E27FC236}">
              <a16:creationId xmlns:a16="http://schemas.microsoft.com/office/drawing/2014/main" xmlns="" id="{96489DE0-D23F-47EF-B11A-E40D139926E6}"/>
            </a:ext>
          </a:extLst>
        </xdr:cNvPr>
        <xdr:cNvCxnSpPr/>
      </xdr:nvCxnSpPr>
      <xdr:spPr>
        <a:xfrm flipV="1">
          <a:off x="20434300" y="1821103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831" name="楕円 830">
          <a:extLst>
            <a:ext uri="{FF2B5EF4-FFF2-40B4-BE49-F238E27FC236}">
              <a16:creationId xmlns:a16="http://schemas.microsoft.com/office/drawing/2014/main" xmlns="" id="{7BEE95FB-7F6C-40CA-9E8C-33C78FEA4C72}"/>
            </a:ext>
          </a:extLst>
        </xdr:cNvPr>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107</xdr:row>
      <xdr:rowOff>3048</xdr:rowOff>
    </xdr:to>
    <xdr:cxnSp macro="">
      <xdr:nvCxnSpPr>
        <xdr:cNvPr id="832" name="直線コネクタ 831">
          <a:extLst>
            <a:ext uri="{FF2B5EF4-FFF2-40B4-BE49-F238E27FC236}">
              <a16:creationId xmlns:a16="http://schemas.microsoft.com/office/drawing/2014/main" xmlns="" id="{9FE91ADA-903B-4766-A95E-A2A515196A4F}"/>
            </a:ext>
          </a:extLst>
        </xdr:cNvPr>
        <xdr:cNvCxnSpPr/>
      </xdr:nvCxnSpPr>
      <xdr:spPr>
        <a:xfrm flipV="1">
          <a:off x="19545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98552</xdr:rowOff>
    </xdr:from>
    <xdr:to>
      <xdr:col>98</xdr:col>
      <xdr:colOff>38100</xdr:colOff>
      <xdr:row>107</xdr:row>
      <xdr:rowOff>28702</xdr:rowOff>
    </xdr:to>
    <xdr:sp macro="" textlink="">
      <xdr:nvSpPr>
        <xdr:cNvPr id="833" name="楕円 832">
          <a:extLst>
            <a:ext uri="{FF2B5EF4-FFF2-40B4-BE49-F238E27FC236}">
              <a16:creationId xmlns:a16="http://schemas.microsoft.com/office/drawing/2014/main" xmlns="" id="{A20AB488-616C-46D2-AA14-B81F0EA2D157}"/>
            </a:ext>
          </a:extLst>
        </xdr:cNvPr>
        <xdr:cNvSpPr/>
      </xdr:nvSpPr>
      <xdr:spPr>
        <a:xfrm>
          <a:off x="18605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107</xdr:row>
      <xdr:rowOff>3048</xdr:rowOff>
    </xdr:to>
    <xdr:cxnSp macro="">
      <xdr:nvCxnSpPr>
        <xdr:cNvPr id="834" name="直線コネクタ 833">
          <a:extLst>
            <a:ext uri="{FF2B5EF4-FFF2-40B4-BE49-F238E27FC236}">
              <a16:creationId xmlns:a16="http://schemas.microsoft.com/office/drawing/2014/main" xmlns="" id="{D04EFE19-0DE1-4D38-958A-0E8A5BCA6EA8}"/>
            </a:ext>
          </a:extLst>
        </xdr:cNvPr>
        <xdr:cNvCxnSpPr/>
      </xdr:nvCxnSpPr>
      <xdr:spPr>
        <a:xfrm>
          <a:off x="18656300" y="183230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35" name="n_1aveValue【庁舎】&#10;一人当たり面積">
          <a:extLst>
            <a:ext uri="{FF2B5EF4-FFF2-40B4-BE49-F238E27FC236}">
              <a16:creationId xmlns:a16="http://schemas.microsoft.com/office/drawing/2014/main" xmlns="" id="{229A64FC-C238-43E6-94E3-A3B038535865}"/>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36" name="n_2aveValue【庁舎】&#10;一人当たり面積">
          <a:extLst>
            <a:ext uri="{FF2B5EF4-FFF2-40B4-BE49-F238E27FC236}">
              <a16:creationId xmlns:a16="http://schemas.microsoft.com/office/drawing/2014/main" xmlns="" id="{6C0C1B0B-D212-4264-B298-93013BD70596}"/>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837" name="n_3aveValue【庁舎】&#10;一人当たり面積">
          <a:extLst>
            <a:ext uri="{FF2B5EF4-FFF2-40B4-BE49-F238E27FC236}">
              <a16:creationId xmlns:a16="http://schemas.microsoft.com/office/drawing/2014/main" xmlns="" id="{A6BCD1C4-1287-4936-ADED-56836A10B5BE}"/>
            </a:ext>
          </a:extLst>
        </xdr:cNvPr>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838" name="n_4aveValue【庁舎】&#10;一人当たり面積">
          <a:extLst>
            <a:ext uri="{FF2B5EF4-FFF2-40B4-BE49-F238E27FC236}">
              <a16:creationId xmlns:a16="http://schemas.microsoft.com/office/drawing/2014/main" xmlns="" id="{FAF79392-831F-4592-8F9D-2CBFE8CCFD74}"/>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79264</xdr:rowOff>
    </xdr:from>
    <xdr:ext cx="469744" cy="259045"/>
    <xdr:sp macro="" textlink="">
      <xdr:nvSpPr>
        <xdr:cNvPr id="839" name="n_1mainValue【庁舎】&#10;一人当たり面積">
          <a:extLst>
            <a:ext uri="{FF2B5EF4-FFF2-40B4-BE49-F238E27FC236}">
              <a16:creationId xmlns:a16="http://schemas.microsoft.com/office/drawing/2014/main" xmlns="" id="{4F08D4C8-13AD-4540-91D1-4F1E5ABDB3EC}"/>
            </a:ext>
          </a:extLst>
        </xdr:cNvPr>
        <xdr:cNvSpPr txBox="1"/>
      </xdr:nvSpPr>
      <xdr:spPr>
        <a:xfrm>
          <a:off x="21075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840" name="n_2mainValue【庁舎】&#10;一人当たり面積">
          <a:extLst>
            <a:ext uri="{FF2B5EF4-FFF2-40B4-BE49-F238E27FC236}">
              <a16:creationId xmlns:a16="http://schemas.microsoft.com/office/drawing/2014/main" xmlns="" id="{9DB076A2-5DCE-48EC-B6E5-61A98A219149}"/>
            </a:ext>
          </a:extLst>
        </xdr:cNvPr>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841" name="n_3mainValue【庁舎】&#10;一人当たり面積">
          <a:extLst>
            <a:ext uri="{FF2B5EF4-FFF2-40B4-BE49-F238E27FC236}">
              <a16:creationId xmlns:a16="http://schemas.microsoft.com/office/drawing/2014/main" xmlns="" id="{3E33F27A-2758-4B91-8880-45FAD4BAD4DC}"/>
            </a:ext>
          </a:extLst>
        </xdr:cNvPr>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19829</xdr:rowOff>
    </xdr:from>
    <xdr:ext cx="469744" cy="259045"/>
    <xdr:sp macro="" textlink="">
      <xdr:nvSpPr>
        <xdr:cNvPr id="842" name="n_4mainValue【庁舎】&#10;一人当たり面積">
          <a:extLst>
            <a:ext uri="{FF2B5EF4-FFF2-40B4-BE49-F238E27FC236}">
              <a16:creationId xmlns:a16="http://schemas.microsoft.com/office/drawing/2014/main" xmlns="" id="{B4A3F57D-9DA0-419C-A307-BC9DFA9EC7FA}"/>
            </a:ext>
          </a:extLst>
        </xdr:cNvPr>
        <xdr:cNvSpPr txBox="1"/>
      </xdr:nvSpPr>
      <xdr:spPr>
        <a:xfrm>
          <a:off x="18421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xmlns="" id="{C17D708F-1879-48D9-B0AD-FE4ABE6F3B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xmlns="" id="{4448A4E4-A5F9-4620-A927-009411A6A6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xmlns="" id="{20217D5D-F295-4237-AD41-70BE01AEE0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「庁舎」については、令和元年度に新庁舎の第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期工事が完成したことから、一人当たりの面積は増加しているものの、平成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年度に完成した庁舎の割合が大部分を占めることから、有形固定資産減価償却率は増加している。令和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年度以降は、有形固定資産減価償却率は増加することが見込まれる。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「保健センター」については、長寿命化対策を進めていることから、有形固定資産減価償却率は横ばいとなっている。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年度に新たな消防庁舎が完成することから、有形固定資産減価償却率は大幅に減少することが見込まれる。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本市の財政構造上、周南コンビナートを形成する大企業の収益動向により税収が大きく左右されるという特徴がある。</a:t>
          </a:r>
        </a:p>
        <a:p>
          <a:r>
            <a:rPr kumimoji="1" lang="ja-JP" altLang="en-US" sz="1300">
              <a:latin typeface="ＭＳ Ｐゴシック" panose="020B0600070205080204" pitchFamily="50" charset="-128"/>
              <a:ea typeface="ＭＳ Ｐゴシック" panose="020B0600070205080204" pitchFamily="50" charset="-128"/>
            </a:rPr>
            <a:t>　財政力指数は、社会福祉費や公債費の増に伴う基準財政需要額の増加があるものの、市民税法人税割等、税収増による基準財政収入額の増加もあることにより、前年度と同水準となった。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分子である経常経費充当一般財源は退職者減による退職手当の減等により、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億円減となったが、これに対し、分母である経常一般財源は、地方交付税（普通交付税）の減等により、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億円の大幅減となった。これにより、経常収支比率は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普通交付税の合併算定替が終了し、今後更なる財源不足が見込まれるため、事業の選択と集中、事務事業の見直しにより事業費の抑制に努める。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148082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92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84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41910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6888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83058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068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消防業務について、広い市域の多くを一部事務組合によらず直接運営しているため、人件費が類似団体平均を大きく上回っている。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今後も引き続き、適正な職員配置による人件費の抑制に努めるとともに、事業の選択や公共施設の統廃合の推進などにより物件費の削減を図っていく。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126495</xdr:rowOff>
    </xdr:from>
    <xdr:to>
      <xdr:col>23</xdr:col>
      <xdr:colOff>133350</xdr:colOff>
      <xdr:row>85</xdr:row>
      <xdr:rowOff>131217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4699745"/>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131217</xdr:rowOff>
    </xdr:from>
    <xdr:to>
      <xdr:col>19</xdr:col>
      <xdr:colOff>133350</xdr:colOff>
      <xdr:row>85</xdr:row>
      <xdr:rowOff>136544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70446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47349</xdr:rowOff>
    </xdr:from>
    <xdr:to>
      <xdr:col>15</xdr:col>
      <xdr:colOff>82550</xdr:colOff>
      <xdr:row>85</xdr:row>
      <xdr:rowOff>136544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620599"/>
          <a:ext cx="889000" cy="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31646</xdr:rowOff>
    </xdr:from>
    <xdr:to>
      <xdr:col>11</xdr:col>
      <xdr:colOff>31750</xdr:colOff>
      <xdr:row>85</xdr:row>
      <xdr:rowOff>47349</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604896"/>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75695</xdr:rowOff>
    </xdr:from>
    <xdr:to>
      <xdr:col>23</xdr:col>
      <xdr:colOff>184150</xdr:colOff>
      <xdr:row>86</xdr:row>
      <xdr:rowOff>5845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6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47772</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62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80417</xdr:rowOff>
    </xdr:from>
    <xdr:to>
      <xdr:col>19</xdr:col>
      <xdr:colOff>184150</xdr:colOff>
      <xdr:row>86</xdr:row>
      <xdr:rowOff>10567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6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166794</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7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85744</xdr:rowOff>
    </xdr:from>
    <xdr:to>
      <xdr:col>15</xdr:col>
      <xdr:colOff>133350</xdr:colOff>
      <xdr:row>86</xdr:row>
      <xdr:rowOff>15894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671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74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167999</xdr:rowOff>
    </xdr:from>
    <xdr:to>
      <xdr:col>11</xdr:col>
      <xdr:colOff>82550</xdr:colOff>
      <xdr:row>85</xdr:row>
      <xdr:rowOff>98149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82926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6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152296</xdr:rowOff>
    </xdr:from>
    <xdr:to>
      <xdr:col>7</xdr:col>
      <xdr:colOff>31750</xdr:colOff>
      <xdr:row>85</xdr:row>
      <xdr:rowOff>82446</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67223</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6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給与カットが終了した平成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年度から類似団体より高い水準となっている。</a:t>
          </a:r>
        </a:p>
        <a:p>
          <a:r>
            <a:rPr kumimoji="1" lang="ja-JP" altLang="en-US" sz="13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職員の階層変動等により、今後も指数が変動していくことが予想されるが、人事院勧告、地域の民間企業及び類似団体の状況を勘案し、役職等の見直しにより給与の適正化に努める。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1841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72389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48261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職員数について、新規採用者数については、採用計画に基づき適正な人数を採用しているが、定年退職及び普通退職ともに前年と比べて減少している。</a:t>
          </a:r>
        </a:p>
        <a:p>
          <a:r>
            <a:rPr kumimoji="1" lang="ja-JP" altLang="en-US" sz="1300">
              <a:latin typeface="ＭＳ Ｐゴシック" panose="020B0600070205080204" pitchFamily="50" charset="-128"/>
              <a:ea typeface="ＭＳ Ｐゴシック" panose="020B0600070205080204" pitchFamily="50" charset="-128"/>
            </a:rPr>
            <a:t>　また、市の人口が減少していることもあり、前年度に比べて若干高い水準の結果となっている。今後についても、業務が適正に行われる人員配置を目指した定員管理となるように努める。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90043</xdr:rowOff>
    </xdr:from>
    <xdr:to>
      <xdr:col>81</xdr:col>
      <xdr:colOff>44450</xdr:colOff>
      <xdr:row>64</xdr:row>
      <xdr:rowOff>123825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1062843"/>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128651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106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92456</xdr:rowOff>
    </xdr:from>
    <xdr:to>
      <xdr:col>72</xdr:col>
      <xdr:colOff>203200</xdr:colOff>
      <xdr:row>64</xdr:row>
      <xdr:rowOff>128651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10652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46609</xdr:rowOff>
    </xdr:from>
    <xdr:to>
      <xdr:col>68</xdr:col>
      <xdr:colOff>152400</xdr:colOff>
      <xdr:row>64</xdr:row>
      <xdr:rowOff>92456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101940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73025</xdr:rowOff>
    </xdr:from>
    <xdr:to>
      <xdr:col>81</xdr:col>
      <xdr:colOff>95250</xdr:colOff>
      <xdr:row>65</xdr:row>
      <xdr:rowOff>3175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45102</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39243</xdr:rowOff>
    </xdr:from>
    <xdr:to>
      <xdr:col>77</xdr:col>
      <xdr:colOff>95250</xdr:colOff>
      <xdr:row>64</xdr:row>
      <xdr:rowOff>140843</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77851</xdr:rowOff>
    </xdr:from>
    <xdr:to>
      <xdr:col>73</xdr:col>
      <xdr:colOff>44450</xdr:colOff>
      <xdr:row>65</xdr:row>
      <xdr:rowOff>8001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164228</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41656</xdr:rowOff>
    </xdr:from>
    <xdr:to>
      <xdr:col>68</xdr:col>
      <xdr:colOff>203200</xdr:colOff>
      <xdr:row>64</xdr:row>
      <xdr:rowOff>143256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128033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167259</xdr:rowOff>
    </xdr:from>
    <xdr:to>
      <xdr:col>64</xdr:col>
      <xdr:colOff>152400</xdr:colOff>
      <xdr:row>64</xdr:row>
      <xdr:rowOff>97409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82186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合併特例債を活用した大型事業の償還開始により、普通会計の元利償還金が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億円増加し、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か年平均により算出する実質公債費比率は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合併支援措置が終了となり、今後は交付税措置される有利な起債である合併特例債が活用できないことを踏まえ、事業の選択と集中により大型事業及び起債発行額を抑制することを前提としつつ、引き続き交付税措置される起債を有効活用することで、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23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17356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33444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合併特例債を活用した大規模事業が完了したため、地方債の借入額は減少した。</a:t>
          </a:r>
        </a:p>
        <a:p>
          <a:r>
            <a:rPr kumimoji="1" lang="ja-JP" altLang="en-US" sz="1050">
              <a:latin typeface="ＭＳ Ｐゴシック" panose="020B0600070205080204" pitchFamily="50" charset="-128"/>
              <a:ea typeface="ＭＳ Ｐゴシック" panose="020B0600070205080204" pitchFamily="50" charset="-128"/>
            </a:rPr>
            <a:t>また、地方債償還の据置期間が経過した大型事業の償還開始により、地方債現在高も減少した。一方で、合併特例債の未償還元金の減少等によって、基準財政需要額への元利償還額の算入が減少し、充当可能財源が大幅に減少したことで、分子全体では</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億円増加した。</a:t>
          </a:r>
        </a:p>
        <a:p>
          <a:r>
            <a:rPr kumimoji="1" lang="ja-JP" altLang="en-US" sz="1050">
              <a:latin typeface="ＭＳ Ｐゴシック" panose="020B0600070205080204" pitchFamily="50" charset="-128"/>
              <a:ea typeface="ＭＳ Ｐゴシック" panose="020B0600070205080204" pitchFamily="50" charset="-128"/>
            </a:rPr>
            <a:t>　これに対し、分母は標準財政規模の増等により</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億円増加したが、分子の増が大きく、将来負担比率は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ポイント増加となった。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行革大綱に定める財政改革目標である地方債借入上限額の堅持などの取り組みにより、持続可能な財政運営に努める。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年度数値については修正により正しくは、</a:t>
          </a:r>
          <a:r>
            <a:rPr kumimoji="1" lang="en-US" altLang="ja-JP" sz="1050">
              <a:latin typeface="ＭＳ Ｐゴシック" panose="020B0600070205080204" pitchFamily="50" charset="-128"/>
              <a:ea typeface="ＭＳ Ｐゴシック" panose="020B0600070205080204" pitchFamily="50" charset="-128"/>
            </a:rPr>
            <a:t>90.3</a:t>
          </a:r>
          <a:r>
            <a:rPr kumimoji="1" lang="ja-JP" altLang="en-US" sz="1050">
              <a:latin typeface="ＭＳ Ｐゴシック" panose="020B0600070205080204" pitchFamily="50" charset="-128"/>
              <a:ea typeface="ＭＳ Ｐゴシック" panose="020B0600070205080204" pitchFamily="50" charset="-128"/>
            </a:rPr>
            <a:t>である。　</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93254</xdr:rowOff>
    </xdr:from>
    <xdr:to>
      <xdr:col>81</xdr:col>
      <xdr:colOff>44450</xdr:colOff>
      <xdr:row>19</xdr:row>
      <xdr:rowOff>101298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335080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97851</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33508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126819</xdr:rowOff>
    </xdr:from>
    <xdr:to>
      <xdr:col>72</xdr:col>
      <xdr:colOff>203200</xdr:colOff>
      <xdr:row>19</xdr:row>
      <xdr:rowOff>97851</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3212919"/>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126819</xdr:rowOff>
    </xdr:from>
    <xdr:to>
      <xdr:col>68</xdr:col>
      <xdr:colOff>152400</xdr:colOff>
      <xdr:row>19</xdr:row>
      <xdr:rowOff>104745</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32129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50498</xdr:rowOff>
    </xdr:from>
    <xdr:to>
      <xdr:col>81</xdr:col>
      <xdr:colOff>95250</xdr:colOff>
      <xdr:row>19</xdr:row>
      <xdr:rowOff>152098</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22575</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328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42454</xdr:rowOff>
    </xdr:from>
    <xdr:to>
      <xdr:col>77</xdr:col>
      <xdr:colOff>95250</xdr:colOff>
      <xdr:row>19</xdr:row>
      <xdr:rowOff>144054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128831</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38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47051</xdr:rowOff>
    </xdr:from>
    <xdr:to>
      <xdr:col>73</xdr:col>
      <xdr:colOff>44450</xdr:colOff>
      <xdr:row>19</xdr:row>
      <xdr:rowOff>148651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33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133428</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3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76019</xdr:rowOff>
    </xdr:from>
    <xdr:to>
      <xdr:col>68</xdr:col>
      <xdr:colOff>203200</xdr:colOff>
      <xdr:row>19</xdr:row>
      <xdr:rowOff>6169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162396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53945</xdr:rowOff>
    </xdr:from>
    <xdr:to>
      <xdr:col>64</xdr:col>
      <xdr:colOff>152400</xdr:colOff>
      <xdr:row>19</xdr:row>
      <xdr:rowOff>155545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140322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他団体と比較して指数が高くなっている要因は、平成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年度から令和元年度にかけて退職者が例年より多く、退職手当が増大したためである。また、退職者数の増加を見込み、職員採用数を増やしていることや、再任用職員数が増加していることも影響している。</a:t>
          </a:r>
        </a:p>
        <a:p>
          <a:r>
            <a:rPr kumimoji="1" lang="ja-JP" altLang="en-US" sz="1300">
              <a:latin typeface="ＭＳ Ｐゴシック" panose="020B0600070205080204" pitchFamily="50" charset="-128"/>
              <a:ea typeface="ＭＳ Ｐゴシック" panose="020B0600070205080204" pitchFamily="50" charset="-128"/>
            </a:rPr>
            <a:t>　計画的な職員採用や一層の働き方改革等の推進により、総人件費の縮減に努めていく。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39</xdr:row>
      <xdr:rowOff>20865</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620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50058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37</xdr:row>
      <xdr:rowOff>156936</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42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80736</xdr:rowOff>
    </xdr:from>
    <xdr:to>
      <xdr:col>11</xdr:col>
      <xdr:colOff>9525</xdr:colOff>
      <xdr:row>37</xdr:row>
      <xdr:rowOff>146050</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42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防災情報収集伝達システム整備後の維持管理費の増等により、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今後も引き続き、公共施設再配置計画による取組みを進め、維持管理経費の削減を図る。また、行政評価による事務事業の見直しなどにより経費の抑制に努める。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122428</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65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76708</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制度改正による対象月の増により、児童扶養手当が増加したこと等により、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今後も引き続き、高齢化の進行等により社会福祉費が増加することが予想されることから、単独事業の見直し等、給付の適正化に努めていく。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国民健康保険特別会計への繰出金の増等により、前年度より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今後も引き続き、特別会計の経営の効率化等を図ることで、繰出金などの負担の減少に努める。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116115</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319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72572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54</xdr:row>
      <xdr:rowOff>94343</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72572</xdr:rowOff>
    </xdr:from>
    <xdr:to>
      <xdr:col>69</xdr:col>
      <xdr:colOff>92075</xdr:colOff>
      <xdr:row>54</xdr:row>
      <xdr:rowOff>94343</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65315</xdr:rowOff>
    </xdr:from>
    <xdr:to>
      <xdr:col>82</xdr:col>
      <xdr:colOff>158750</xdr:colOff>
      <xdr:row>54</xdr:row>
      <xdr:rowOff>166915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81842</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21772</xdr:rowOff>
    </xdr:from>
    <xdr:to>
      <xdr:col>65</xdr:col>
      <xdr:colOff>53975</xdr:colOff>
      <xdr:row>54</xdr:row>
      <xdr:rowOff>123372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133549</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保育無償化に伴う私立幼稚園園児保護者補助金、私立幼稚園就園奨励費補助金の減により、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今後も各種団体への補助金等について、必要性や効果の検証及び見直しを進め、一層の適正化を図っていく。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153670</xdr:rowOff>
    </xdr:from>
    <xdr:to>
      <xdr:col>82</xdr:col>
      <xdr:colOff>107950</xdr:colOff>
      <xdr:row>38</xdr:row>
      <xdr:rowOff>12700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49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104140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104140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73660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102870</xdr:rowOff>
    </xdr:from>
    <xdr:to>
      <xdr:col>82</xdr:col>
      <xdr:colOff>158750</xdr:colOff>
      <xdr:row>38</xdr:row>
      <xdr:rowOff>33020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74947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合併特例債を活用した大型事業の償還開始により、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xmlns=""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xmlns=""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xmlns=""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42418</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987800" y="13545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a:extLst>
            <a:ext uri="{FF2B5EF4-FFF2-40B4-BE49-F238E27FC236}">
              <a16:creationId xmlns:a16="http://schemas.microsoft.com/office/drawing/2014/main" xmlns="" id="{00000000-0008-0000-0400-000072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1270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098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127000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2209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71645</xdr:rowOff>
    </xdr:from>
    <xdr:ext cx="762000" cy="259045"/>
    <xdr:sp macro="" textlink="">
      <xdr:nvSpPr>
        <xdr:cNvPr id="389" name="公債費該当値テキスト">
          <a:extLst>
            <a:ext uri="{FF2B5EF4-FFF2-40B4-BE49-F238E27FC236}">
              <a16:creationId xmlns:a16="http://schemas.microsoft.com/office/drawing/2014/main" xmlns="" id="{00000000-0008-0000-0400-000085010000}"/>
            </a:ext>
          </a:extLst>
        </xdr:cNvPr>
        <xdr:cNvSpPr txBox="1"/>
      </xdr:nvSpPr>
      <xdr:spPr>
        <a:xfrm>
          <a:off x="4914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人件費（退職手当）や補助費等の減少により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今後も働き方改革による人件費の抑制や事業の選択と集中による支出の削減に努めていく。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143002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3309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115570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2120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51563</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004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139230</xdr:rowOff>
    </xdr:from>
    <xdr:to>
      <xdr:col>29</xdr:col>
      <xdr:colOff>127000</xdr:colOff>
      <xdr:row>15</xdr:row>
      <xdr:rowOff>151498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758605"/>
          <a:ext cx="6477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139230</xdr:rowOff>
    </xdr:from>
    <xdr:to>
      <xdr:col>26</xdr:col>
      <xdr:colOff>50800</xdr:colOff>
      <xdr:row>15</xdr:row>
      <xdr:rowOff>159747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758605"/>
          <a:ext cx="6985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159747</xdr:rowOff>
    </xdr:from>
    <xdr:to>
      <xdr:col>22</xdr:col>
      <xdr:colOff>114300</xdr:colOff>
      <xdr:row>16</xdr:row>
      <xdr:rowOff>32893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779122"/>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21444</xdr:rowOff>
    </xdr:from>
    <xdr:to>
      <xdr:col>18</xdr:col>
      <xdr:colOff>177800</xdr:colOff>
      <xdr:row>16</xdr:row>
      <xdr:rowOff>32893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812269"/>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100698</xdr:rowOff>
    </xdr:from>
    <xdr:to>
      <xdr:col>29</xdr:col>
      <xdr:colOff>177800</xdr:colOff>
      <xdr:row>16</xdr:row>
      <xdr:rowOff>30848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117225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5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88430</xdr:rowOff>
    </xdr:from>
    <xdr:to>
      <xdr:col>26</xdr:col>
      <xdr:colOff>101600</xdr:colOff>
      <xdr:row>16</xdr:row>
      <xdr:rowOff>18580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28757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108947</xdr:rowOff>
    </xdr:from>
    <xdr:to>
      <xdr:col>22</xdr:col>
      <xdr:colOff>165100</xdr:colOff>
      <xdr:row>16</xdr:row>
      <xdr:rowOff>39097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49274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4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153543</xdr:rowOff>
    </xdr:from>
    <xdr:to>
      <xdr:col>19</xdr:col>
      <xdr:colOff>38100</xdr:colOff>
      <xdr:row>16</xdr:row>
      <xdr:rowOff>83693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93870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5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142094</xdr:rowOff>
    </xdr:from>
    <xdr:to>
      <xdr:col>15</xdr:col>
      <xdr:colOff>101600</xdr:colOff>
      <xdr:row>16</xdr:row>
      <xdr:rowOff>72244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82421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5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180302</xdr:rowOff>
    </xdr:from>
    <xdr:to>
      <xdr:col>29</xdr:col>
      <xdr:colOff>127000</xdr:colOff>
      <xdr:row>34</xdr:row>
      <xdr:rowOff>251587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447752"/>
          <a:ext cx="647700" cy="7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251587</xdr:rowOff>
    </xdr:from>
    <xdr:to>
      <xdr:col>26</xdr:col>
      <xdr:colOff>50800</xdr:colOff>
      <xdr:row>34</xdr:row>
      <xdr:rowOff>267589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51903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267589</xdr:rowOff>
    </xdr:from>
    <xdr:to>
      <xdr:col>22</xdr:col>
      <xdr:colOff>114300</xdr:colOff>
      <xdr:row>34</xdr:row>
      <xdr:rowOff>326301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535039"/>
          <a:ext cx="6985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299212</xdr:rowOff>
    </xdr:from>
    <xdr:to>
      <xdr:col>18</xdr:col>
      <xdr:colOff>177800</xdr:colOff>
      <xdr:row>34</xdr:row>
      <xdr:rowOff>326301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566662"/>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129502</xdr:rowOff>
    </xdr:from>
    <xdr:to>
      <xdr:col>29</xdr:col>
      <xdr:colOff>177800</xdr:colOff>
      <xdr:row>34</xdr:row>
      <xdr:rowOff>231102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39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317479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200787</xdr:rowOff>
    </xdr:from>
    <xdr:to>
      <xdr:col>26</xdr:col>
      <xdr:colOff>101600</xdr:colOff>
      <xdr:row>34</xdr:row>
      <xdr:rowOff>302387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312564</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23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216789</xdr:rowOff>
    </xdr:from>
    <xdr:to>
      <xdr:col>22</xdr:col>
      <xdr:colOff>165100</xdr:colOff>
      <xdr:row>34</xdr:row>
      <xdr:rowOff>318389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328566</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25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275501</xdr:rowOff>
    </xdr:from>
    <xdr:to>
      <xdr:col>19</xdr:col>
      <xdr:colOff>38100</xdr:colOff>
      <xdr:row>35</xdr:row>
      <xdr:rowOff>34201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44378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3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248412</xdr:rowOff>
    </xdr:from>
    <xdr:to>
      <xdr:col>15</xdr:col>
      <xdr:colOff>101600</xdr:colOff>
      <xdr:row>35</xdr:row>
      <xdr:rowOff>7112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17289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28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111468</xdr:rowOff>
    </xdr:from>
    <xdr:to>
      <xdr:col>24</xdr:col>
      <xdr:colOff>63500</xdr:colOff>
      <xdr:row>31</xdr:row>
      <xdr:rowOff>20866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254968"/>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111468</xdr:rowOff>
    </xdr:from>
    <xdr:to>
      <xdr:col>19</xdr:col>
      <xdr:colOff>177800</xdr:colOff>
      <xdr:row>31</xdr:row>
      <xdr:rowOff>159131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254968"/>
          <a:ext cx="889000" cy="2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159131</xdr:rowOff>
    </xdr:from>
    <xdr:to>
      <xdr:col>15</xdr:col>
      <xdr:colOff>50800</xdr:colOff>
      <xdr:row>32</xdr:row>
      <xdr:rowOff>50546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47408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158217</xdr:rowOff>
    </xdr:from>
    <xdr:to>
      <xdr:col>10</xdr:col>
      <xdr:colOff>114300</xdr:colOff>
      <xdr:row>32</xdr:row>
      <xdr:rowOff>50546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47316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141516</xdr:rowOff>
    </xdr:from>
    <xdr:to>
      <xdr:col>24</xdr:col>
      <xdr:colOff>114300</xdr:colOff>
      <xdr:row>31</xdr:row>
      <xdr:rowOff>71666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2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164393</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1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60668</xdr:rowOff>
    </xdr:from>
    <xdr:to>
      <xdr:col>20</xdr:col>
      <xdr:colOff>38100</xdr:colOff>
      <xdr:row>30</xdr:row>
      <xdr:rowOff>162268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7345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49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108331</xdr:rowOff>
    </xdr:from>
    <xdr:to>
      <xdr:col>15</xdr:col>
      <xdr:colOff>101600</xdr:colOff>
      <xdr:row>32</xdr:row>
      <xdr:rowOff>38481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55008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171196</xdr:rowOff>
    </xdr:from>
    <xdr:to>
      <xdr:col>10</xdr:col>
      <xdr:colOff>165100</xdr:colOff>
      <xdr:row>32</xdr:row>
      <xdr:rowOff>101346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117873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2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107417</xdr:rowOff>
    </xdr:from>
    <xdr:to>
      <xdr:col>6</xdr:col>
      <xdr:colOff>38100</xdr:colOff>
      <xdr:row>32</xdr:row>
      <xdr:rowOff>37567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54094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1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72622</xdr:rowOff>
    </xdr:from>
    <xdr:to>
      <xdr:col>24</xdr:col>
      <xdr:colOff>63500</xdr:colOff>
      <xdr:row>55</xdr:row>
      <xdr:rowOff>99597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502372"/>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59984</xdr:rowOff>
    </xdr:from>
    <xdr:to>
      <xdr:col>19</xdr:col>
      <xdr:colOff>177800</xdr:colOff>
      <xdr:row>55</xdr:row>
      <xdr:rowOff>99597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48973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59984</xdr:rowOff>
    </xdr:from>
    <xdr:to>
      <xdr:col>15</xdr:col>
      <xdr:colOff>50800</xdr:colOff>
      <xdr:row>55</xdr:row>
      <xdr:rowOff>164454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489734"/>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164454</xdr:rowOff>
    </xdr:from>
    <xdr:to>
      <xdr:col>10</xdr:col>
      <xdr:colOff>114300</xdr:colOff>
      <xdr:row>56</xdr:row>
      <xdr:rowOff>35981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5942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21822</xdr:rowOff>
    </xdr:from>
    <xdr:to>
      <xdr:col>24</xdr:col>
      <xdr:colOff>114300</xdr:colOff>
      <xdr:row>55</xdr:row>
      <xdr:rowOff>123422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44699</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30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48797</xdr:rowOff>
    </xdr:from>
    <xdr:to>
      <xdr:col>20</xdr:col>
      <xdr:colOff>38100</xdr:colOff>
      <xdr:row>55</xdr:row>
      <xdr:rowOff>150397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166924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9184</xdr:rowOff>
    </xdr:from>
    <xdr:to>
      <xdr:col>15</xdr:col>
      <xdr:colOff>101600</xdr:colOff>
      <xdr:row>55</xdr:row>
      <xdr:rowOff>110784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127311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113654</xdr:rowOff>
    </xdr:from>
    <xdr:to>
      <xdr:col>10</xdr:col>
      <xdr:colOff>165100</xdr:colOff>
      <xdr:row>56</xdr:row>
      <xdr:rowOff>43804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60331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156631</xdr:rowOff>
    </xdr:from>
    <xdr:to>
      <xdr:col>6</xdr:col>
      <xdr:colOff>38100</xdr:colOff>
      <xdr:row>56</xdr:row>
      <xdr:rowOff>86781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103308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3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138557</xdr:rowOff>
    </xdr:from>
    <xdr:to>
      <xdr:col>24</xdr:col>
      <xdr:colOff>63500</xdr:colOff>
      <xdr:row>76</xdr:row>
      <xdr:rowOff>138720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16875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92184</xdr:rowOff>
    </xdr:from>
    <xdr:to>
      <xdr:col>19</xdr:col>
      <xdr:colOff>177800</xdr:colOff>
      <xdr:row>76</xdr:row>
      <xdr:rowOff>138720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12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39280</xdr:rowOff>
    </xdr:from>
    <xdr:to>
      <xdr:col>15</xdr:col>
      <xdr:colOff>50800</xdr:colOff>
      <xdr:row>76</xdr:row>
      <xdr:rowOff>92184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06948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39280</xdr:rowOff>
    </xdr:from>
    <xdr:to>
      <xdr:col>10</xdr:col>
      <xdr:colOff>114300</xdr:colOff>
      <xdr:row>76</xdr:row>
      <xdr:rowOff>90714</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069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87757</xdr:rowOff>
    </xdr:from>
    <xdr:to>
      <xdr:col>24</xdr:col>
      <xdr:colOff>114300</xdr:colOff>
      <xdr:row>77</xdr:row>
      <xdr:rowOff>17907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66184</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09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87920</xdr:rowOff>
    </xdr:from>
    <xdr:to>
      <xdr:col>20</xdr:col>
      <xdr:colOff>38100</xdr:colOff>
      <xdr:row>77</xdr:row>
      <xdr:rowOff>18070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9197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2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41384</xdr:rowOff>
    </xdr:from>
    <xdr:to>
      <xdr:col>15</xdr:col>
      <xdr:colOff>101600</xdr:colOff>
      <xdr:row>76</xdr:row>
      <xdr:rowOff>142984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134111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1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159930</xdr:rowOff>
    </xdr:from>
    <xdr:to>
      <xdr:col>10</xdr:col>
      <xdr:colOff>165100</xdr:colOff>
      <xdr:row>76</xdr:row>
      <xdr:rowOff>90080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81207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39914</xdr:rowOff>
    </xdr:from>
    <xdr:to>
      <xdr:col>6</xdr:col>
      <xdr:colOff>38100</xdr:colOff>
      <xdr:row>76</xdr:row>
      <xdr:rowOff>141514</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132641</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154560</xdr:rowOff>
    </xdr:from>
    <xdr:to>
      <xdr:col>24</xdr:col>
      <xdr:colOff>63500</xdr:colOff>
      <xdr:row>97</xdr:row>
      <xdr:rowOff>98171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613760"/>
          <a:ext cx="8382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89027</xdr:rowOff>
    </xdr:from>
    <xdr:to>
      <xdr:col>19</xdr:col>
      <xdr:colOff>177800</xdr:colOff>
      <xdr:row>97</xdr:row>
      <xdr:rowOff>98171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2908300" y="1671967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21704</xdr:rowOff>
    </xdr:from>
    <xdr:to>
      <xdr:col>15</xdr:col>
      <xdr:colOff>50800</xdr:colOff>
      <xdr:row>97</xdr:row>
      <xdr:rowOff>89027</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2019300" y="16652354"/>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21704</xdr:rowOff>
    </xdr:from>
    <xdr:to>
      <xdr:col>10</xdr:col>
      <xdr:colOff>114300</xdr:colOff>
      <xdr:row>98</xdr:row>
      <xdr:rowOff>84798</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652354"/>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103760</xdr:rowOff>
    </xdr:from>
    <xdr:to>
      <xdr:col>24</xdr:col>
      <xdr:colOff>114300</xdr:colOff>
      <xdr:row>97</xdr:row>
      <xdr:rowOff>33910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82187</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5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47371</xdr:rowOff>
    </xdr:from>
    <xdr:to>
      <xdr:col>20</xdr:col>
      <xdr:colOff>38100</xdr:colOff>
      <xdr:row>97</xdr:row>
      <xdr:rowOff>148971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140098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38227</xdr:rowOff>
    </xdr:from>
    <xdr:to>
      <xdr:col>15</xdr:col>
      <xdr:colOff>101600</xdr:colOff>
      <xdr:row>97</xdr:row>
      <xdr:rowOff>139827</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130954</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142354</xdr:rowOff>
    </xdr:from>
    <xdr:to>
      <xdr:col>10</xdr:col>
      <xdr:colOff>165100</xdr:colOff>
      <xdr:row>97</xdr:row>
      <xdr:rowOff>72504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89031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33998</xdr:rowOff>
    </xdr:from>
    <xdr:to>
      <xdr:col>6</xdr:col>
      <xdr:colOff>38100</xdr:colOff>
      <xdr:row>98</xdr:row>
      <xdr:rowOff>135598</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126725</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84346</xdr:rowOff>
    </xdr:from>
    <xdr:to>
      <xdr:col>55</xdr:col>
      <xdr:colOff>0</xdr:colOff>
      <xdr:row>35</xdr:row>
      <xdr:rowOff>94797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9639300" y="6085096"/>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34397</xdr:rowOff>
    </xdr:from>
    <xdr:to>
      <xdr:col>50</xdr:col>
      <xdr:colOff>114300</xdr:colOff>
      <xdr:row>35</xdr:row>
      <xdr:rowOff>94797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8750300" y="6035147"/>
          <a:ext cx="8890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34397</xdr:rowOff>
    </xdr:from>
    <xdr:to>
      <xdr:col>45</xdr:col>
      <xdr:colOff>177800</xdr:colOff>
      <xdr:row>35</xdr:row>
      <xdr:rowOff>115289</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035147"/>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63821</xdr:rowOff>
    </xdr:from>
    <xdr:to>
      <xdr:col>41</xdr:col>
      <xdr:colOff>50800</xdr:colOff>
      <xdr:row>35</xdr:row>
      <xdr:rowOff>115289</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a:off x="6972300" y="6064571"/>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33546</xdr:rowOff>
    </xdr:from>
    <xdr:to>
      <xdr:col>55</xdr:col>
      <xdr:colOff>50800</xdr:colOff>
      <xdr:row>35</xdr:row>
      <xdr:rowOff>135146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56423</xdr:rowOff>
    </xdr:from>
    <xdr:ext cx="534377"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58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43997</xdr:rowOff>
    </xdr:from>
    <xdr:to>
      <xdr:col>50</xdr:col>
      <xdr:colOff>165100</xdr:colOff>
      <xdr:row>35</xdr:row>
      <xdr:rowOff>145597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6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162124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72111" y="5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155047</xdr:rowOff>
    </xdr:from>
    <xdr:to>
      <xdr:col>46</xdr:col>
      <xdr:colOff>38100</xdr:colOff>
      <xdr:row>35</xdr:row>
      <xdr:rowOff>85197</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59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101724</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57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64489</xdr:rowOff>
    </xdr:from>
    <xdr:to>
      <xdr:col>41</xdr:col>
      <xdr:colOff>101600</xdr:colOff>
      <xdr:row>35</xdr:row>
      <xdr:rowOff>166089</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0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11166</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58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13021</xdr:rowOff>
    </xdr:from>
    <xdr:to>
      <xdr:col>36</xdr:col>
      <xdr:colOff>165100</xdr:colOff>
      <xdr:row>35</xdr:row>
      <xdr:rowOff>114621</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0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131148</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5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20265</xdr:rowOff>
    </xdr:from>
    <xdr:to>
      <xdr:col>55</xdr:col>
      <xdr:colOff>0</xdr:colOff>
      <xdr:row>57</xdr:row>
      <xdr:rowOff>76245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9639300" y="9792915"/>
          <a:ext cx="8382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15913</xdr:rowOff>
    </xdr:from>
    <xdr:to>
      <xdr:col>50</xdr:col>
      <xdr:colOff>114300</xdr:colOff>
      <xdr:row>57</xdr:row>
      <xdr:rowOff>20265</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9617113"/>
          <a:ext cx="889000" cy="17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15913</xdr:rowOff>
    </xdr:from>
    <xdr:to>
      <xdr:col>45</xdr:col>
      <xdr:colOff>177800</xdr:colOff>
      <xdr:row>57</xdr:row>
      <xdr:rowOff>74572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617113"/>
          <a:ext cx="889000" cy="2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22062</xdr:rowOff>
    </xdr:from>
    <xdr:to>
      <xdr:col>41</xdr:col>
      <xdr:colOff>50800</xdr:colOff>
      <xdr:row>57</xdr:row>
      <xdr:rowOff>74572</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794712"/>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25445</xdr:rowOff>
    </xdr:from>
    <xdr:to>
      <xdr:col>55</xdr:col>
      <xdr:colOff>50800</xdr:colOff>
      <xdr:row>57</xdr:row>
      <xdr:rowOff>127045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7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111822</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140915</xdr:rowOff>
    </xdr:from>
    <xdr:to>
      <xdr:col>50</xdr:col>
      <xdr:colOff>165100</xdr:colOff>
      <xdr:row>57</xdr:row>
      <xdr:rowOff>71065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7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87592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5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136563</xdr:rowOff>
    </xdr:from>
    <xdr:to>
      <xdr:col>46</xdr:col>
      <xdr:colOff>38100</xdr:colOff>
      <xdr:row>56</xdr:row>
      <xdr:rowOff>66713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83240</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50795" y="93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23772</xdr:rowOff>
    </xdr:from>
    <xdr:to>
      <xdr:col>41</xdr:col>
      <xdr:colOff>101600</xdr:colOff>
      <xdr:row>57</xdr:row>
      <xdr:rowOff>125372</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116499</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8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142712</xdr:rowOff>
    </xdr:from>
    <xdr:to>
      <xdr:col>36</xdr:col>
      <xdr:colOff>165100</xdr:colOff>
      <xdr:row>57</xdr:row>
      <xdr:rowOff>72862</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7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89389</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51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148444</xdr:rowOff>
    </xdr:from>
    <xdr:to>
      <xdr:col>55</xdr:col>
      <xdr:colOff>0</xdr:colOff>
      <xdr:row>78</xdr:row>
      <xdr:rowOff>8587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35009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137585</xdr:rowOff>
    </xdr:from>
    <xdr:to>
      <xdr:col>50</xdr:col>
      <xdr:colOff>114300</xdr:colOff>
      <xdr:row>77</xdr:row>
      <xdr:rowOff>148444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33923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137585</xdr:rowOff>
    </xdr:from>
    <xdr:to>
      <xdr:col>45</xdr:col>
      <xdr:colOff>177800</xdr:colOff>
      <xdr:row>77</xdr:row>
      <xdr:rowOff>158148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339235"/>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52243</xdr:rowOff>
    </xdr:from>
    <xdr:to>
      <xdr:col>41</xdr:col>
      <xdr:colOff>50800</xdr:colOff>
      <xdr:row>77</xdr:row>
      <xdr:rowOff>158148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253893"/>
          <a:ext cx="8890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129237</xdr:rowOff>
    </xdr:from>
    <xdr:to>
      <xdr:col>55</xdr:col>
      <xdr:colOff>50800</xdr:colOff>
      <xdr:row>78</xdr:row>
      <xdr:rowOff>59387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3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44164</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24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97644</xdr:rowOff>
    </xdr:from>
    <xdr:to>
      <xdr:col>50</xdr:col>
      <xdr:colOff>165100</xdr:colOff>
      <xdr:row>78</xdr:row>
      <xdr:rowOff>27794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18921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3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86785</xdr:rowOff>
    </xdr:from>
    <xdr:to>
      <xdr:col>46</xdr:col>
      <xdr:colOff>38100</xdr:colOff>
      <xdr:row>78</xdr:row>
      <xdr:rowOff>16935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2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33462</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0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107348</xdr:rowOff>
    </xdr:from>
    <xdr:to>
      <xdr:col>41</xdr:col>
      <xdr:colOff>101600</xdr:colOff>
      <xdr:row>78</xdr:row>
      <xdr:rowOff>37498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28625</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4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xdr:rowOff>
    </xdr:from>
    <xdr:to>
      <xdr:col>36</xdr:col>
      <xdr:colOff>165100</xdr:colOff>
      <xdr:row>77</xdr:row>
      <xdr:rowOff>103043</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2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119570</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29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157341</xdr:rowOff>
    </xdr:from>
    <xdr:to>
      <xdr:col>55</xdr:col>
      <xdr:colOff>0</xdr:colOff>
      <xdr:row>94</xdr:row>
      <xdr:rowOff>74854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9639300" y="16102191"/>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10313</xdr:rowOff>
    </xdr:from>
    <xdr:to>
      <xdr:col>50</xdr:col>
      <xdr:colOff>114300</xdr:colOff>
      <xdr:row>93</xdr:row>
      <xdr:rowOff>157341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5440813"/>
          <a:ext cx="889000" cy="6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10313</xdr:rowOff>
    </xdr:from>
    <xdr:to>
      <xdr:col>45</xdr:col>
      <xdr:colOff>177800</xdr:colOff>
      <xdr:row>94</xdr:row>
      <xdr:rowOff>143205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5440813"/>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143205</xdr:rowOff>
    </xdr:from>
    <xdr:to>
      <xdr:col>41</xdr:col>
      <xdr:colOff>50800</xdr:colOff>
      <xdr:row>95</xdr:row>
      <xdr:rowOff>119031</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259505"/>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24054</xdr:rowOff>
    </xdr:from>
    <xdr:to>
      <xdr:col>55</xdr:col>
      <xdr:colOff>50800</xdr:colOff>
      <xdr:row>94</xdr:row>
      <xdr:rowOff>125654</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46931</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5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106541</xdr:rowOff>
    </xdr:from>
    <xdr:to>
      <xdr:col>50</xdr:col>
      <xdr:colOff>165100</xdr:colOff>
      <xdr:row>94</xdr:row>
      <xdr:rowOff>36691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0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53218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58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130963</xdr:rowOff>
    </xdr:from>
    <xdr:to>
      <xdr:col>46</xdr:col>
      <xdr:colOff>38100</xdr:colOff>
      <xdr:row>90</xdr:row>
      <xdr:rowOff>61113</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53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77640</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51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92405</xdr:rowOff>
    </xdr:from>
    <xdr:to>
      <xdr:col>41</xdr:col>
      <xdr:colOff>101600</xdr:colOff>
      <xdr:row>95</xdr:row>
      <xdr:rowOff>22555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2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39082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59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68231</xdr:rowOff>
    </xdr:from>
    <xdr:to>
      <xdr:col>36</xdr:col>
      <xdr:colOff>165100</xdr:colOff>
      <xdr:row>95</xdr:row>
      <xdr:rowOff>169831</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3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14908</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1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15450</xdr:rowOff>
    </xdr:from>
    <xdr:to>
      <xdr:col>85</xdr:col>
      <xdr:colOff>127000</xdr:colOff>
      <xdr:row>39</xdr:row>
      <xdr:rowOff>21808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5481300" y="6702000"/>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15450</xdr:rowOff>
    </xdr:from>
    <xdr:to>
      <xdr:col>81</xdr:col>
      <xdr:colOff>50800</xdr:colOff>
      <xdr:row>39</xdr:row>
      <xdr:rowOff>90094</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702000"/>
          <a:ext cx="889000" cy="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81320</xdr:rowOff>
    </xdr:from>
    <xdr:to>
      <xdr:col>76</xdr:col>
      <xdr:colOff>114300</xdr:colOff>
      <xdr:row>39</xdr:row>
      <xdr:rowOff>90094</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767870"/>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81320</xdr:rowOff>
    </xdr:from>
    <xdr:to>
      <xdr:col>71</xdr:col>
      <xdr:colOff>177800</xdr:colOff>
      <xdr:row>39</xdr:row>
      <xdr:rowOff>89419</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76787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142458</xdr:rowOff>
    </xdr:from>
    <xdr:to>
      <xdr:col>85</xdr:col>
      <xdr:colOff>177800</xdr:colOff>
      <xdr:row>39</xdr:row>
      <xdr:rowOff>72608</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101835</xdr:rowOff>
    </xdr:from>
    <xdr:ext cx="469744"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44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136100</xdr:rowOff>
    </xdr:from>
    <xdr:to>
      <xdr:col>81</xdr:col>
      <xdr:colOff>101600</xdr:colOff>
      <xdr:row>39</xdr:row>
      <xdr:rowOff>66250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82778</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46428" y="64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39294</xdr:rowOff>
    </xdr:from>
    <xdr:to>
      <xdr:col>76</xdr:col>
      <xdr:colOff>165100</xdr:colOff>
      <xdr:row>39</xdr:row>
      <xdr:rowOff>140894</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157421</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3017" y="650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30520</xdr:rowOff>
    </xdr:from>
    <xdr:to>
      <xdr:col>72</xdr:col>
      <xdr:colOff>38100</xdr:colOff>
      <xdr:row>39</xdr:row>
      <xdr:rowOff>132120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7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123247</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468428" y="680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38619</xdr:rowOff>
    </xdr:from>
    <xdr:to>
      <xdr:col>67</xdr:col>
      <xdr:colOff>101600</xdr:colOff>
      <xdr:row>39</xdr:row>
      <xdr:rowOff>140219</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7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156746</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25017" y="6500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165691</xdr:rowOff>
    </xdr:from>
    <xdr:to>
      <xdr:col>85</xdr:col>
      <xdr:colOff>127000</xdr:colOff>
      <xdr:row>71</xdr:row>
      <xdr:rowOff>48968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2167191"/>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5214</xdr:rowOff>
    </xdr:from>
    <xdr:to>
      <xdr:col>81</xdr:col>
      <xdr:colOff>50800</xdr:colOff>
      <xdr:row>71</xdr:row>
      <xdr:rowOff>48968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17816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5214</xdr:rowOff>
    </xdr:from>
    <xdr:to>
      <xdr:col>76</xdr:col>
      <xdr:colOff>114300</xdr:colOff>
      <xdr:row>71</xdr:row>
      <xdr:rowOff>156045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17816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156045</xdr:rowOff>
    </xdr:from>
    <xdr:to>
      <xdr:col>71</xdr:col>
      <xdr:colOff>177800</xdr:colOff>
      <xdr:row>72</xdr:row>
      <xdr:rowOff>19022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2328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114891</xdr:rowOff>
    </xdr:from>
    <xdr:to>
      <xdr:col>85</xdr:col>
      <xdr:colOff>177800</xdr:colOff>
      <xdr:row>71</xdr:row>
      <xdr:rowOff>45041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1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137768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19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169618</xdr:rowOff>
    </xdr:from>
    <xdr:to>
      <xdr:col>81</xdr:col>
      <xdr:colOff>101600</xdr:colOff>
      <xdr:row>71</xdr:row>
      <xdr:rowOff>99768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1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116295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19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125864</xdr:rowOff>
    </xdr:from>
    <xdr:to>
      <xdr:col>76</xdr:col>
      <xdr:colOff>165100</xdr:colOff>
      <xdr:row>71</xdr:row>
      <xdr:rowOff>56014</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72541</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19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105245</xdr:rowOff>
    </xdr:from>
    <xdr:to>
      <xdr:col>72</xdr:col>
      <xdr:colOff>38100</xdr:colOff>
      <xdr:row>72</xdr:row>
      <xdr:rowOff>35395</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51922</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139672</xdr:rowOff>
    </xdr:from>
    <xdr:to>
      <xdr:col>67</xdr:col>
      <xdr:colOff>101600</xdr:colOff>
      <xdr:row>72</xdr:row>
      <xdr:rowOff>69822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86349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0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146661</xdr:rowOff>
    </xdr:from>
    <xdr:to>
      <xdr:col>85</xdr:col>
      <xdr:colOff>127000</xdr:colOff>
      <xdr:row>98</xdr:row>
      <xdr:rowOff>152749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5481300" y="16948761"/>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146661</xdr:rowOff>
    </xdr:from>
    <xdr:to>
      <xdr:col>81</xdr:col>
      <xdr:colOff>50800</xdr:colOff>
      <xdr:row>98</xdr:row>
      <xdr:rowOff>159359</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948761"/>
          <a:ext cx="889000" cy="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126445</xdr:rowOff>
    </xdr:from>
    <xdr:to>
      <xdr:col>76</xdr:col>
      <xdr:colOff>114300</xdr:colOff>
      <xdr:row>98</xdr:row>
      <xdr:rowOff>159359</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928545"/>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126445</xdr:rowOff>
    </xdr:from>
    <xdr:to>
      <xdr:col>71</xdr:col>
      <xdr:colOff>177800</xdr:colOff>
      <xdr:row>98</xdr:row>
      <xdr:rowOff>168249</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928545"/>
          <a:ext cx="8890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101949</xdr:rowOff>
    </xdr:from>
    <xdr:to>
      <xdr:col>85</xdr:col>
      <xdr:colOff>177800</xdr:colOff>
      <xdr:row>99</xdr:row>
      <xdr:rowOff>32099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56464</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95861</xdr:rowOff>
    </xdr:from>
    <xdr:to>
      <xdr:col>81</xdr:col>
      <xdr:colOff>101600</xdr:colOff>
      <xdr:row>99</xdr:row>
      <xdr:rowOff>26011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42538</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6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108559</xdr:rowOff>
    </xdr:from>
    <xdr:to>
      <xdr:col>76</xdr:col>
      <xdr:colOff>165100</xdr:colOff>
      <xdr:row>99</xdr:row>
      <xdr:rowOff>38709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55236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6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75645</xdr:rowOff>
    </xdr:from>
    <xdr:to>
      <xdr:col>72</xdr:col>
      <xdr:colOff>38100</xdr:colOff>
      <xdr:row>99</xdr:row>
      <xdr:rowOff>5795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22322</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6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117449</xdr:rowOff>
    </xdr:from>
    <xdr:to>
      <xdr:col>67</xdr:col>
      <xdr:colOff>101600</xdr:colOff>
      <xdr:row>99</xdr:row>
      <xdr:rowOff>47599</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64126</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6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64008</xdr:rowOff>
    </xdr:from>
    <xdr:to>
      <xdr:col>116</xdr:col>
      <xdr:colOff>63500</xdr:colOff>
      <xdr:row>35</xdr:row>
      <xdr:rowOff>99060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06475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xdr:rowOff>
    </xdr:from>
    <xdr:to>
      <xdr:col>111</xdr:col>
      <xdr:colOff>177800</xdr:colOff>
      <xdr:row>35</xdr:row>
      <xdr:rowOff>64008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00837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7620</xdr:rowOff>
    </xdr:from>
    <xdr:to>
      <xdr:col>107</xdr:col>
      <xdr:colOff>50800</xdr:colOff>
      <xdr:row>35</xdr:row>
      <xdr:rowOff>70104</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9545300" y="600837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53340</xdr:rowOff>
    </xdr:from>
    <xdr:to>
      <xdr:col>102</xdr:col>
      <xdr:colOff>114300</xdr:colOff>
      <xdr:row>35</xdr:row>
      <xdr:rowOff>70104</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58826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48260</xdr:rowOff>
    </xdr:from>
    <xdr:to>
      <xdr:col>116</xdr:col>
      <xdr:colOff>114300</xdr:colOff>
      <xdr:row>35</xdr:row>
      <xdr:rowOff>149860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71137</xdr:rowOff>
    </xdr:from>
    <xdr:ext cx="469744"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13208</xdr:rowOff>
    </xdr:from>
    <xdr:to>
      <xdr:col>112</xdr:col>
      <xdr:colOff>38100</xdr:colOff>
      <xdr:row>35</xdr:row>
      <xdr:rowOff>114808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131335</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088428" y="57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128270</xdr:rowOff>
    </xdr:from>
    <xdr:to>
      <xdr:col>107</xdr:col>
      <xdr:colOff>101600</xdr:colOff>
      <xdr:row>35</xdr:row>
      <xdr:rowOff>58420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74947</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199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19304</xdr:rowOff>
    </xdr:from>
    <xdr:to>
      <xdr:col>102</xdr:col>
      <xdr:colOff>165100</xdr:colOff>
      <xdr:row>35</xdr:row>
      <xdr:rowOff>120904</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0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137431</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10428" y="57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2540</xdr:rowOff>
    </xdr:from>
    <xdr:to>
      <xdr:col>98</xdr:col>
      <xdr:colOff>38100</xdr:colOff>
      <xdr:row>34</xdr:row>
      <xdr:rowOff>104140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120667</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21428"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95923</xdr:rowOff>
    </xdr:from>
    <xdr:to>
      <xdr:col>116</xdr:col>
      <xdr:colOff>63500</xdr:colOff>
      <xdr:row>56</xdr:row>
      <xdr:rowOff>140557</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9697123"/>
          <a:ext cx="8382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40773</xdr:rowOff>
    </xdr:from>
    <xdr:to>
      <xdr:col>111</xdr:col>
      <xdr:colOff>177800</xdr:colOff>
      <xdr:row>56</xdr:row>
      <xdr:rowOff>95923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9641973"/>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40773</xdr:rowOff>
    </xdr:from>
    <xdr:to>
      <xdr:col>107</xdr:col>
      <xdr:colOff>50800</xdr:colOff>
      <xdr:row>56</xdr:row>
      <xdr:rowOff>46317</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964197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46317</xdr:rowOff>
    </xdr:from>
    <xdr:to>
      <xdr:col>102</xdr:col>
      <xdr:colOff>114300</xdr:colOff>
      <xdr:row>57</xdr:row>
      <xdr:rowOff>22143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9647517"/>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89757</xdr:rowOff>
    </xdr:from>
    <xdr:to>
      <xdr:col>116</xdr:col>
      <xdr:colOff>114300</xdr:colOff>
      <xdr:row>57</xdr:row>
      <xdr:rowOff>19907</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68184</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66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45123</xdr:rowOff>
    </xdr:from>
    <xdr:to>
      <xdr:col>112</xdr:col>
      <xdr:colOff>38100</xdr:colOff>
      <xdr:row>56</xdr:row>
      <xdr:rowOff>146723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137850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161423</xdr:rowOff>
    </xdr:from>
    <xdr:to>
      <xdr:col>107</xdr:col>
      <xdr:colOff>101600</xdr:colOff>
      <xdr:row>56</xdr:row>
      <xdr:rowOff>91573</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9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82700</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96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166967</xdr:rowOff>
    </xdr:from>
    <xdr:to>
      <xdr:col>102</xdr:col>
      <xdr:colOff>165100</xdr:colOff>
      <xdr:row>56</xdr:row>
      <xdr:rowOff>97117</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88244</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10428" y="9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142793</xdr:rowOff>
    </xdr:from>
    <xdr:to>
      <xdr:col>98</xdr:col>
      <xdr:colOff>38100</xdr:colOff>
      <xdr:row>57</xdr:row>
      <xdr:rowOff>72943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7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64070</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983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135654</xdr:rowOff>
    </xdr:from>
    <xdr:to>
      <xdr:col>116</xdr:col>
      <xdr:colOff>63500</xdr:colOff>
      <xdr:row>77</xdr:row>
      <xdr:rowOff>148834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3337304"/>
          <a:ext cx="8382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138757</xdr:rowOff>
    </xdr:from>
    <xdr:to>
      <xdr:col>111</xdr:col>
      <xdr:colOff>177800</xdr:colOff>
      <xdr:row>77</xdr:row>
      <xdr:rowOff>148834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0434300" y="13340407"/>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126921</xdr:rowOff>
    </xdr:from>
    <xdr:to>
      <xdr:col>107</xdr:col>
      <xdr:colOff>50800</xdr:colOff>
      <xdr:row>77</xdr:row>
      <xdr:rowOff>138757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9545300" y="13328571"/>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126921</xdr:rowOff>
    </xdr:from>
    <xdr:to>
      <xdr:col>102</xdr:col>
      <xdr:colOff>114300</xdr:colOff>
      <xdr:row>77</xdr:row>
      <xdr:rowOff>129646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328571"/>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84854</xdr:rowOff>
    </xdr:from>
    <xdr:to>
      <xdr:col>116</xdr:col>
      <xdr:colOff>114300</xdr:colOff>
      <xdr:row>78</xdr:row>
      <xdr:rowOff>15004</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32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98034</xdr:rowOff>
    </xdr:from>
    <xdr:to>
      <xdr:col>112</xdr:col>
      <xdr:colOff>38100</xdr:colOff>
      <xdr:row>78</xdr:row>
      <xdr:rowOff>28184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2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19311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87957</xdr:rowOff>
    </xdr:from>
    <xdr:to>
      <xdr:col>107</xdr:col>
      <xdr:colOff>101600</xdr:colOff>
      <xdr:row>78</xdr:row>
      <xdr:rowOff>18107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2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9234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3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76121</xdr:rowOff>
    </xdr:from>
    <xdr:to>
      <xdr:col>102</xdr:col>
      <xdr:colOff>165100</xdr:colOff>
      <xdr:row>78</xdr:row>
      <xdr:rowOff>6271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168848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78846</xdr:rowOff>
    </xdr:from>
    <xdr:to>
      <xdr:col>98</xdr:col>
      <xdr:colOff>38100</xdr:colOff>
      <xdr:row>78</xdr:row>
      <xdr:rowOff>8996</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2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3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今後も引き続き、計画的な職員採用、配置に努めるとともに、働き方改革を推進することで総人件費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普通建設事業（更新整備）は、大型事業の進捗により、一人当たりの額は減少傾向であるが、今後も再配置計画に基づき施設の統合、廃止を含め検討を進めつつ、施設の更新整備を行っていく。</a:t>
          </a:r>
        </a:p>
        <a:p>
          <a:r>
            <a:rPr kumimoji="1" lang="ja-JP" altLang="en-US" sz="1300">
              <a:latin typeface="ＭＳ Ｐゴシック" panose="020B0600070205080204" pitchFamily="50" charset="-128"/>
              <a:ea typeface="ＭＳ Ｐゴシック" panose="020B0600070205080204" pitchFamily="50" charset="-128"/>
            </a:rPr>
            <a:t>　公債費は、合併特例債等の償還により、県内での平均を上回っている状態である。今後は、第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165281</xdr:rowOff>
    </xdr:from>
    <xdr:to>
      <xdr:col>24</xdr:col>
      <xdr:colOff>63500</xdr:colOff>
      <xdr:row>34</xdr:row>
      <xdr:rowOff>9072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23131"/>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9072</xdr:rowOff>
    </xdr:from>
    <xdr:to>
      <xdr:col>19</xdr:col>
      <xdr:colOff>177800</xdr:colOff>
      <xdr:row>34</xdr:row>
      <xdr:rowOff>64589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383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17780</xdr:rowOff>
    </xdr:from>
    <xdr:to>
      <xdr:col>15</xdr:col>
      <xdr:colOff>50800</xdr:colOff>
      <xdr:row>34</xdr:row>
      <xdr:rowOff>64589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4708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150586</xdr:rowOff>
    </xdr:from>
    <xdr:to>
      <xdr:col>10</xdr:col>
      <xdr:colOff>114300</xdr:colOff>
      <xdr:row>34</xdr:row>
      <xdr:rowOff>17780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636986"/>
          <a:ext cx="8890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114481</xdr:rowOff>
    </xdr:from>
    <xdr:to>
      <xdr:col>24</xdr:col>
      <xdr:colOff>114300</xdr:colOff>
      <xdr:row>34</xdr:row>
      <xdr:rowOff>44631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137358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129722</xdr:rowOff>
    </xdr:from>
    <xdr:to>
      <xdr:col>20</xdr:col>
      <xdr:colOff>38100</xdr:colOff>
      <xdr:row>34</xdr:row>
      <xdr:rowOff>59872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76399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13789</xdr:rowOff>
    </xdr:from>
    <xdr:to>
      <xdr:col>15</xdr:col>
      <xdr:colOff>101600</xdr:colOff>
      <xdr:row>34</xdr:row>
      <xdr:rowOff>115389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131916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138430</xdr:rowOff>
    </xdr:from>
    <xdr:to>
      <xdr:col>10</xdr:col>
      <xdr:colOff>165100</xdr:colOff>
      <xdr:row>34</xdr:row>
      <xdr:rowOff>68580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85107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99786</xdr:rowOff>
    </xdr:from>
    <xdr:to>
      <xdr:col>6</xdr:col>
      <xdr:colOff>38100</xdr:colOff>
      <xdr:row>33</xdr:row>
      <xdr:rowOff>29936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46463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83640</xdr:rowOff>
    </xdr:from>
    <xdr:to>
      <xdr:col>24</xdr:col>
      <xdr:colOff>63500</xdr:colOff>
      <xdr:row>57</xdr:row>
      <xdr:rowOff>142424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56290"/>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89574</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6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16786</xdr:rowOff>
    </xdr:from>
    <xdr:to>
      <xdr:col>19</xdr:col>
      <xdr:colOff>177800</xdr:colOff>
      <xdr:row>57</xdr:row>
      <xdr:rowOff>83640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789436"/>
          <a:ext cx="889000" cy="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16786</xdr:rowOff>
    </xdr:from>
    <xdr:to>
      <xdr:col>15</xdr:col>
      <xdr:colOff>50800</xdr:colOff>
      <xdr:row>57</xdr:row>
      <xdr:rowOff>127211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789436"/>
          <a:ext cx="889000" cy="1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127211</xdr:rowOff>
    </xdr:from>
    <xdr:to>
      <xdr:col>10</xdr:col>
      <xdr:colOff>114300</xdr:colOff>
      <xdr:row>58</xdr:row>
      <xdr:rowOff>16538</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899861"/>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91624</xdr:rowOff>
    </xdr:from>
    <xdr:to>
      <xdr:col>24</xdr:col>
      <xdr:colOff>114300</xdr:colOff>
      <xdr:row>58</xdr:row>
      <xdr:rowOff>21774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114501</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32840</xdr:rowOff>
    </xdr:from>
    <xdr:to>
      <xdr:col>20</xdr:col>
      <xdr:colOff>38100</xdr:colOff>
      <xdr:row>57</xdr:row>
      <xdr:rowOff>134440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150967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5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137436</xdr:rowOff>
    </xdr:from>
    <xdr:to>
      <xdr:col>15</xdr:col>
      <xdr:colOff>101600</xdr:colOff>
      <xdr:row>57</xdr:row>
      <xdr:rowOff>67586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84113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5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76411</xdr:rowOff>
    </xdr:from>
    <xdr:to>
      <xdr:col>10</xdr:col>
      <xdr:colOff>165100</xdr:colOff>
      <xdr:row>58</xdr:row>
      <xdr:rowOff>6561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23088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6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137188</xdr:rowOff>
    </xdr:from>
    <xdr:to>
      <xdr:col>6</xdr:col>
      <xdr:colOff>38100</xdr:colOff>
      <xdr:row>58</xdr:row>
      <xdr:rowOff>67338</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83865</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6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559</xdr:rowOff>
    </xdr:from>
    <xdr:to>
      <xdr:col>24</xdr:col>
      <xdr:colOff>63500</xdr:colOff>
      <xdr:row>75</xdr:row>
      <xdr:rowOff>88379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859309"/>
          <a:ext cx="8382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28981</xdr:rowOff>
    </xdr:from>
    <xdr:to>
      <xdr:col>19</xdr:col>
      <xdr:colOff>177800</xdr:colOff>
      <xdr:row>75</xdr:row>
      <xdr:rowOff>88379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887731"/>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128498</xdr:rowOff>
    </xdr:from>
    <xdr:to>
      <xdr:col>15</xdr:col>
      <xdr:colOff>50800</xdr:colOff>
      <xdr:row>75</xdr:row>
      <xdr:rowOff>28981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815798"/>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128498</xdr:rowOff>
    </xdr:from>
    <xdr:to>
      <xdr:col>10</xdr:col>
      <xdr:colOff>114300</xdr:colOff>
      <xdr:row>75</xdr:row>
      <xdr:rowOff>73730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15798"/>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121209</xdr:rowOff>
    </xdr:from>
    <xdr:to>
      <xdr:col>24</xdr:col>
      <xdr:colOff>114300</xdr:colOff>
      <xdr:row>75</xdr:row>
      <xdr:rowOff>51359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99636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78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37579</xdr:rowOff>
    </xdr:from>
    <xdr:to>
      <xdr:col>20</xdr:col>
      <xdr:colOff>38100</xdr:colOff>
      <xdr:row>75</xdr:row>
      <xdr:rowOff>139179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155706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67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149631</xdr:rowOff>
    </xdr:from>
    <xdr:to>
      <xdr:col>15</xdr:col>
      <xdr:colOff>101600</xdr:colOff>
      <xdr:row>75</xdr:row>
      <xdr:rowOff>79781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96308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1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77698</xdr:rowOff>
    </xdr:from>
    <xdr:to>
      <xdr:col>10</xdr:col>
      <xdr:colOff>165100</xdr:colOff>
      <xdr:row>75</xdr:row>
      <xdr:rowOff>7848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24375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22930</xdr:rowOff>
    </xdr:from>
    <xdr:to>
      <xdr:col>6</xdr:col>
      <xdr:colOff>38100</xdr:colOff>
      <xdr:row>75</xdr:row>
      <xdr:rowOff>124530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141057</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26150</xdr:rowOff>
    </xdr:from>
    <xdr:to>
      <xdr:col>24</xdr:col>
      <xdr:colOff>63500</xdr:colOff>
      <xdr:row>96</xdr:row>
      <xdr:rowOff>41697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3797300" y="16485350"/>
          <a:ext cx="8382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26150</xdr:rowOff>
    </xdr:from>
    <xdr:to>
      <xdr:col>19</xdr:col>
      <xdr:colOff>177800</xdr:colOff>
      <xdr:row>96</xdr:row>
      <xdr:rowOff>54073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908300" y="16485350"/>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54073</xdr:rowOff>
    </xdr:from>
    <xdr:to>
      <xdr:col>15</xdr:col>
      <xdr:colOff>50800</xdr:colOff>
      <xdr:row>96</xdr:row>
      <xdr:rowOff>103451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51327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103451</xdr:rowOff>
    </xdr:from>
    <xdr:to>
      <xdr:col>10</xdr:col>
      <xdr:colOff>114300</xdr:colOff>
      <xdr:row>96</xdr:row>
      <xdr:rowOff>137970</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56265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162347</xdr:rowOff>
    </xdr:from>
    <xdr:to>
      <xdr:col>24</xdr:col>
      <xdr:colOff>114300</xdr:colOff>
      <xdr:row>96</xdr:row>
      <xdr:rowOff>92497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13774</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3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146800</xdr:rowOff>
    </xdr:from>
    <xdr:to>
      <xdr:col>20</xdr:col>
      <xdr:colOff>38100</xdr:colOff>
      <xdr:row>96</xdr:row>
      <xdr:rowOff>76950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93477</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2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3273</xdr:rowOff>
    </xdr:from>
    <xdr:to>
      <xdr:col>15</xdr:col>
      <xdr:colOff>101600</xdr:colOff>
      <xdr:row>96</xdr:row>
      <xdr:rowOff>104873</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4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96000</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5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52651</xdr:rowOff>
    </xdr:from>
    <xdr:to>
      <xdr:col>10</xdr:col>
      <xdr:colOff>165100</xdr:colOff>
      <xdr:row>96</xdr:row>
      <xdr:rowOff>154251</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170778</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87170</xdr:rowOff>
    </xdr:from>
    <xdr:to>
      <xdr:col>6</xdr:col>
      <xdr:colOff>38100</xdr:colOff>
      <xdr:row>97</xdr:row>
      <xdr:rowOff>17320</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5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33847</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3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12370</xdr:rowOff>
    </xdr:from>
    <xdr:to>
      <xdr:col>55</xdr:col>
      <xdr:colOff>0</xdr:colOff>
      <xdr:row>39</xdr:row>
      <xdr:rowOff>15951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69892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12370</xdr:rowOff>
    </xdr:from>
    <xdr:to>
      <xdr:col>50</xdr:col>
      <xdr:colOff>114300</xdr:colOff>
      <xdr:row>39</xdr:row>
      <xdr:rowOff>17552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8750300" y="669892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17552</xdr:rowOff>
    </xdr:from>
    <xdr:to>
      <xdr:col>45</xdr:col>
      <xdr:colOff>177800</xdr:colOff>
      <xdr:row>39</xdr:row>
      <xdr:rowOff>23495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7861300" y="670410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164084</xdr:rowOff>
    </xdr:from>
    <xdr:to>
      <xdr:col>41</xdr:col>
      <xdr:colOff>50800</xdr:colOff>
      <xdr:row>39</xdr:row>
      <xdr:rowOff>23495</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67918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136601</xdr:rowOff>
    </xdr:from>
    <xdr:to>
      <xdr:col>55</xdr:col>
      <xdr:colOff>50800</xdr:colOff>
      <xdr:row>39</xdr:row>
      <xdr:rowOff>66751</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51528</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133020</xdr:rowOff>
    </xdr:from>
    <xdr:to>
      <xdr:col>50</xdr:col>
      <xdr:colOff>165100</xdr:colOff>
      <xdr:row>39</xdr:row>
      <xdr:rowOff>63170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54297</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138202</xdr:rowOff>
    </xdr:from>
    <xdr:to>
      <xdr:col>46</xdr:col>
      <xdr:colOff>38100</xdr:colOff>
      <xdr:row>39</xdr:row>
      <xdr:rowOff>68352</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59479</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61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144145</xdr:rowOff>
    </xdr:from>
    <xdr:to>
      <xdr:col>41</xdr:col>
      <xdr:colOff>101600</xdr:colOff>
      <xdr:row>39</xdr:row>
      <xdr:rowOff>74295</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65422</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113284</xdr:rowOff>
    </xdr:from>
    <xdr:to>
      <xdr:col>36</xdr:col>
      <xdr:colOff>165100</xdr:colOff>
      <xdr:row>39</xdr:row>
      <xdr:rowOff>43434</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34561</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46399</xdr:rowOff>
    </xdr:from>
    <xdr:to>
      <xdr:col>55</xdr:col>
      <xdr:colOff>0</xdr:colOff>
      <xdr:row>57</xdr:row>
      <xdr:rowOff>112431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9819049"/>
          <a:ext cx="838200" cy="6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46399</xdr:rowOff>
    </xdr:from>
    <xdr:to>
      <xdr:col>50</xdr:col>
      <xdr:colOff>114300</xdr:colOff>
      <xdr:row>57</xdr:row>
      <xdr:rowOff>61519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8750300" y="9819049"/>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61519</xdr:rowOff>
    </xdr:from>
    <xdr:to>
      <xdr:col>45</xdr:col>
      <xdr:colOff>177800</xdr:colOff>
      <xdr:row>57</xdr:row>
      <xdr:rowOff>111844</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9834169"/>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111844</xdr:rowOff>
    </xdr:from>
    <xdr:to>
      <xdr:col>41</xdr:col>
      <xdr:colOff>50800</xdr:colOff>
      <xdr:row>57</xdr:row>
      <xdr:rowOff>120693</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9884494"/>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61631</xdr:rowOff>
    </xdr:from>
    <xdr:to>
      <xdr:col>55</xdr:col>
      <xdr:colOff>50800</xdr:colOff>
      <xdr:row>57</xdr:row>
      <xdr:rowOff>163231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98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40058</xdr:rowOff>
    </xdr:from>
    <xdr:ext cx="534377"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8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167049</xdr:rowOff>
    </xdr:from>
    <xdr:to>
      <xdr:col>50</xdr:col>
      <xdr:colOff>165100</xdr:colOff>
      <xdr:row>57</xdr:row>
      <xdr:rowOff>97199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113726</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372111" y="9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10719</xdr:rowOff>
    </xdr:from>
    <xdr:to>
      <xdr:col>46</xdr:col>
      <xdr:colOff>38100</xdr:colOff>
      <xdr:row>57</xdr:row>
      <xdr:rowOff>112319</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128846</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483111" y="9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61044</xdr:rowOff>
    </xdr:from>
    <xdr:to>
      <xdr:col>41</xdr:col>
      <xdr:colOff>101600</xdr:colOff>
      <xdr:row>57</xdr:row>
      <xdr:rowOff>162644</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98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7721</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594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69893</xdr:rowOff>
    </xdr:from>
    <xdr:to>
      <xdr:col>36</xdr:col>
      <xdr:colOff>165100</xdr:colOff>
      <xdr:row>58</xdr:row>
      <xdr:rowOff>43</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9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16570</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96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3088</xdr:rowOff>
    </xdr:from>
    <xdr:to>
      <xdr:col>55</xdr:col>
      <xdr:colOff>0</xdr:colOff>
      <xdr:row>76</xdr:row>
      <xdr:rowOff>9170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9639300" y="13033288"/>
          <a:ext cx="8382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72080</xdr:rowOff>
    </xdr:from>
    <xdr:to>
      <xdr:col>50</xdr:col>
      <xdr:colOff>114300</xdr:colOff>
      <xdr:row>76</xdr:row>
      <xdr:rowOff>9170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8750300" y="12930830"/>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72080</xdr:rowOff>
    </xdr:from>
    <xdr:to>
      <xdr:col>45</xdr:col>
      <xdr:colOff>177800</xdr:colOff>
      <xdr:row>75</xdr:row>
      <xdr:rowOff>119400</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7861300" y="1293083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119400</xdr:rowOff>
    </xdr:from>
    <xdr:to>
      <xdr:col>41</xdr:col>
      <xdr:colOff>50800</xdr:colOff>
      <xdr:row>76</xdr:row>
      <xdr:rowOff>36099</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2978150"/>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123739</xdr:rowOff>
    </xdr:from>
    <xdr:to>
      <xdr:col>55</xdr:col>
      <xdr:colOff>50800</xdr:colOff>
      <xdr:row>76</xdr:row>
      <xdr:rowOff>53888</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102166</xdr:rowOff>
    </xdr:from>
    <xdr:ext cx="534377"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29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129819</xdr:rowOff>
    </xdr:from>
    <xdr:to>
      <xdr:col>50</xdr:col>
      <xdr:colOff>165100</xdr:colOff>
      <xdr:row>76</xdr:row>
      <xdr:rowOff>59968</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76496</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372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21280</xdr:rowOff>
    </xdr:from>
    <xdr:to>
      <xdr:col>46</xdr:col>
      <xdr:colOff>38100</xdr:colOff>
      <xdr:row>75</xdr:row>
      <xdr:rowOff>122880</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139407</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483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68600</xdr:rowOff>
    </xdr:from>
    <xdr:to>
      <xdr:col>41</xdr:col>
      <xdr:colOff>101600</xdr:colOff>
      <xdr:row>75</xdr:row>
      <xdr:rowOff>170200</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15277</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594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156749</xdr:rowOff>
    </xdr:from>
    <xdr:to>
      <xdr:col>36</xdr:col>
      <xdr:colOff>165100</xdr:colOff>
      <xdr:row>76</xdr:row>
      <xdr:rowOff>86899</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78026</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141819</xdr:rowOff>
    </xdr:from>
    <xdr:to>
      <xdr:col>55</xdr:col>
      <xdr:colOff>0</xdr:colOff>
      <xdr:row>98</xdr:row>
      <xdr:rowOff>143171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9639300" y="16943919"/>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70771</xdr:rowOff>
    </xdr:from>
    <xdr:to>
      <xdr:col>50</xdr:col>
      <xdr:colOff>114300</xdr:colOff>
      <xdr:row>98</xdr:row>
      <xdr:rowOff>143171</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8750300" y="16872871"/>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70771</xdr:rowOff>
    </xdr:from>
    <xdr:to>
      <xdr:col>45</xdr:col>
      <xdr:colOff>177800</xdr:colOff>
      <xdr:row>98</xdr:row>
      <xdr:rowOff>103871</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7861300" y="1687287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81313</xdr:rowOff>
    </xdr:from>
    <xdr:to>
      <xdr:col>41</xdr:col>
      <xdr:colOff>50800</xdr:colOff>
      <xdr:row>98</xdr:row>
      <xdr:rowOff>103871</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a:off x="6972300" y="16883413"/>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91019</xdr:rowOff>
    </xdr:from>
    <xdr:to>
      <xdr:col>55</xdr:col>
      <xdr:colOff>50800</xdr:colOff>
      <xdr:row>99</xdr:row>
      <xdr:rowOff>21169</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10426700" y="168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5946</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68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92371</xdr:rowOff>
    </xdr:from>
    <xdr:to>
      <xdr:col>50</xdr:col>
      <xdr:colOff>165100</xdr:colOff>
      <xdr:row>99</xdr:row>
      <xdr:rowOff>22521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9588500" y="168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13648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69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19971</xdr:rowOff>
    </xdr:from>
    <xdr:to>
      <xdr:col>46</xdr:col>
      <xdr:colOff>38100</xdr:colOff>
      <xdr:row>98</xdr:row>
      <xdr:rowOff>121571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86995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138098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53071</xdr:rowOff>
    </xdr:from>
    <xdr:to>
      <xdr:col>41</xdr:col>
      <xdr:colOff>101600</xdr:colOff>
      <xdr:row>98</xdr:row>
      <xdr:rowOff>154671</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7810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145798</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30513</xdr:rowOff>
    </xdr:from>
    <xdr:to>
      <xdr:col>36</xdr:col>
      <xdr:colOff>165100</xdr:colOff>
      <xdr:row>98</xdr:row>
      <xdr:rowOff>132113</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6921500" y="16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148640</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6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72034</xdr:rowOff>
    </xdr:from>
    <xdr:to>
      <xdr:col>85</xdr:col>
      <xdr:colOff>127000</xdr:colOff>
      <xdr:row>37</xdr:row>
      <xdr:rowOff>64376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5481300" y="6244234"/>
          <a:ext cx="8382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72034</xdr:rowOff>
    </xdr:from>
    <xdr:to>
      <xdr:col>81</xdr:col>
      <xdr:colOff>50800</xdr:colOff>
      <xdr:row>36</xdr:row>
      <xdr:rowOff>150825</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24423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150825</xdr:rowOff>
    </xdr:from>
    <xdr:to>
      <xdr:col>76</xdr:col>
      <xdr:colOff>114300</xdr:colOff>
      <xdr:row>37</xdr:row>
      <xdr:rowOff>63538</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323025"/>
          <a:ext cx="8890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63538</xdr:rowOff>
    </xdr:from>
    <xdr:to>
      <xdr:col>71</xdr:col>
      <xdr:colOff>177800</xdr:colOff>
      <xdr:row>37</xdr:row>
      <xdr:rowOff>162369</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407188"/>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13576</xdr:rowOff>
    </xdr:from>
    <xdr:to>
      <xdr:col>85</xdr:col>
      <xdr:colOff>177800</xdr:colOff>
      <xdr:row>37</xdr:row>
      <xdr:rowOff>115176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3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36453</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2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21234</xdr:rowOff>
    </xdr:from>
    <xdr:to>
      <xdr:col>81</xdr:col>
      <xdr:colOff>101600</xdr:colOff>
      <xdr:row>36</xdr:row>
      <xdr:rowOff>122834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139361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100025</xdr:rowOff>
    </xdr:from>
    <xdr:to>
      <xdr:col>76</xdr:col>
      <xdr:colOff>165100</xdr:colOff>
      <xdr:row>37</xdr:row>
      <xdr:rowOff>30175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2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46702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0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12738</xdr:rowOff>
    </xdr:from>
    <xdr:to>
      <xdr:col>72</xdr:col>
      <xdr:colOff>38100</xdr:colOff>
      <xdr:row>37</xdr:row>
      <xdr:rowOff>114338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3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130865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1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111570</xdr:rowOff>
    </xdr:from>
    <xdr:to>
      <xdr:col>67</xdr:col>
      <xdr:colOff>101600</xdr:colOff>
      <xdr:row>38</xdr:row>
      <xdr:rowOff>41720</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58247</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2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115102</xdr:rowOff>
    </xdr:from>
    <xdr:to>
      <xdr:col>85</xdr:col>
      <xdr:colOff>127000</xdr:colOff>
      <xdr:row>54</xdr:row>
      <xdr:rowOff>113982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5481300" y="9201952"/>
          <a:ext cx="838200" cy="1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113982</xdr:rowOff>
    </xdr:from>
    <xdr:to>
      <xdr:col>81</xdr:col>
      <xdr:colOff>50800</xdr:colOff>
      <xdr:row>55</xdr:row>
      <xdr:rowOff>17673</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372282"/>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17673</xdr:rowOff>
    </xdr:from>
    <xdr:to>
      <xdr:col>76</xdr:col>
      <xdr:colOff>114300</xdr:colOff>
      <xdr:row>55</xdr:row>
      <xdr:rowOff>148592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3703300" y="9447423"/>
          <a:ext cx="889000" cy="1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119309</xdr:rowOff>
    </xdr:from>
    <xdr:to>
      <xdr:col>71</xdr:col>
      <xdr:colOff>177800</xdr:colOff>
      <xdr:row>55</xdr:row>
      <xdr:rowOff>148592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2814300" y="9206159"/>
          <a:ext cx="889000" cy="3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64302</xdr:rowOff>
    </xdr:from>
    <xdr:to>
      <xdr:col>85</xdr:col>
      <xdr:colOff>177800</xdr:colOff>
      <xdr:row>53</xdr:row>
      <xdr:rowOff>165902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1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87179</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00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63182</xdr:rowOff>
    </xdr:from>
    <xdr:to>
      <xdr:col>81</xdr:col>
      <xdr:colOff>101600</xdr:colOff>
      <xdr:row>54</xdr:row>
      <xdr:rowOff>164782</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3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9859</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0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138323</xdr:rowOff>
    </xdr:from>
    <xdr:to>
      <xdr:col>76</xdr:col>
      <xdr:colOff>165100</xdr:colOff>
      <xdr:row>55</xdr:row>
      <xdr:rowOff>68473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3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85000</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1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97792</xdr:rowOff>
    </xdr:from>
    <xdr:to>
      <xdr:col>72</xdr:col>
      <xdr:colOff>38100</xdr:colOff>
      <xdr:row>56</xdr:row>
      <xdr:rowOff>27942</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5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19069</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68509</xdr:rowOff>
    </xdr:from>
    <xdr:to>
      <xdr:col>67</xdr:col>
      <xdr:colOff>101600</xdr:colOff>
      <xdr:row>53</xdr:row>
      <xdr:rowOff>170109</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15186</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xmlns=""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xmlns=""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xmlns=""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15450</xdr:rowOff>
    </xdr:from>
    <xdr:to>
      <xdr:col>85</xdr:col>
      <xdr:colOff>127000</xdr:colOff>
      <xdr:row>79</xdr:row>
      <xdr:rowOff>21808</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5481300" y="13560000"/>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2" name="災害復旧費平均値テキスト">
          <a:extLst>
            <a:ext uri="{FF2B5EF4-FFF2-40B4-BE49-F238E27FC236}">
              <a16:creationId xmlns:a16="http://schemas.microsoft.com/office/drawing/2014/main" xmlns="" id="{00000000-0008-0000-0700-000082020000}"/>
            </a:ext>
          </a:extLst>
        </xdr:cNvPr>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15450</xdr:rowOff>
    </xdr:from>
    <xdr:to>
      <xdr:col>81</xdr:col>
      <xdr:colOff>50800</xdr:colOff>
      <xdr:row>79</xdr:row>
      <xdr:rowOff>90094</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4592300" y="13560000"/>
          <a:ext cx="889000" cy="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81321</xdr:rowOff>
    </xdr:from>
    <xdr:to>
      <xdr:col>76</xdr:col>
      <xdr:colOff>114300</xdr:colOff>
      <xdr:row>79</xdr:row>
      <xdr:rowOff>90094</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3703300" y="13625871"/>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81321</xdr:rowOff>
    </xdr:from>
    <xdr:to>
      <xdr:col>71</xdr:col>
      <xdr:colOff>177800</xdr:colOff>
      <xdr:row>79</xdr:row>
      <xdr:rowOff>89419</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2814300" y="13625871"/>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142458</xdr:rowOff>
    </xdr:from>
    <xdr:to>
      <xdr:col>85</xdr:col>
      <xdr:colOff>177800</xdr:colOff>
      <xdr:row>79</xdr:row>
      <xdr:rowOff>72608</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62687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101835</xdr:rowOff>
    </xdr:from>
    <xdr:ext cx="469744" cy="259045"/>
    <xdr:sp macro="" textlink="">
      <xdr:nvSpPr>
        <xdr:cNvPr id="661" name="災害復旧費該当値テキスト">
          <a:extLst>
            <a:ext uri="{FF2B5EF4-FFF2-40B4-BE49-F238E27FC236}">
              <a16:creationId xmlns:a16="http://schemas.microsoft.com/office/drawing/2014/main" xmlns="" id="{00000000-0008-0000-0700-000095020000}"/>
            </a:ext>
          </a:extLst>
        </xdr:cNvPr>
        <xdr:cNvSpPr txBox="1"/>
      </xdr:nvSpPr>
      <xdr:spPr>
        <a:xfrm>
          <a:off x="16370300" y="133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136100</xdr:rowOff>
    </xdr:from>
    <xdr:to>
      <xdr:col>81</xdr:col>
      <xdr:colOff>101600</xdr:colOff>
      <xdr:row>79</xdr:row>
      <xdr:rowOff>66250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5430500" y="135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82777</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46428" y="132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39294</xdr:rowOff>
    </xdr:from>
    <xdr:to>
      <xdr:col>76</xdr:col>
      <xdr:colOff>165100</xdr:colOff>
      <xdr:row>79</xdr:row>
      <xdr:rowOff>140894</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454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157421</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4403017" y="13359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30521</xdr:rowOff>
    </xdr:from>
    <xdr:to>
      <xdr:col>72</xdr:col>
      <xdr:colOff>38100</xdr:colOff>
      <xdr:row>79</xdr:row>
      <xdr:rowOff>132121</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3652500" y="135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123248</xdr:rowOff>
    </xdr:from>
    <xdr:ext cx="469744"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468428" y="1366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38619</xdr:rowOff>
    </xdr:from>
    <xdr:to>
      <xdr:col>67</xdr:col>
      <xdr:colOff>101600</xdr:colOff>
      <xdr:row>79</xdr:row>
      <xdr:rowOff>140219</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2763500" y="135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156746</xdr:rowOff>
    </xdr:from>
    <xdr:ext cx="378565"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25017" y="1335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165692</xdr:rowOff>
    </xdr:from>
    <xdr:to>
      <xdr:col>85</xdr:col>
      <xdr:colOff>127000</xdr:colOff>
      <xdr:row>91</xdr:row>
      <xdr:rowOff>48969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5481300" y="15596192"/>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5215</xdr:rowOff>
    </xdr:from>
    <xdr:to>
      <xdr:col>81</xdr:col>
      <xdr:colOff>50800</xdr:colOff>
      <xdr:row>91</xdr:row>
      <xdr:rowOff>48969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4592300" y="15607165"/>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5215</xdr:rowOff>
    </xdr:from>
    <xdr:to>
      <xdr:col>76</xdr:col>
      <xdr:colOff>114300</xdr:colOff>
      <xdr:row>91</xdr:row>
      <xdr:rowOff>156045</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3703300" y="15607165"/>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156045</xdr:rowOff>
    </xdr:from>
    <xdr:to>
      <xdr:col>71</xdr:col>
      <xdr:colOff>177800</xdr:colOff>
      <xdr:row>92</xdr:row>
      <xdr:rowOff>19022</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2814300" y="15757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114892</xdr:rowOff>
    </xdr:from>
    <xdr:to>
      <xdr:col>85</xdr:col>
      <xdr:colOff>177800</xdr:colOff>
      <xdr:row>91</xdr:row>
      <xdr:rowOff>45042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55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137769</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53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169619</xdr:rowOff>
    </xdr:from>
    <xdr:to>
      <xdr:col>81</xdr:col>
      <xdr:colOff>101600</xdr:colOff>
      <xdr:row>91</xdr:row>
      <xdr:rowOff>99769</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116296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53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125865</xdr:rowOff>
    </xdr:from>
    <xdr:to>
      <xdr:col>76</xdr:col>
      <xdr:colOff>165100</xdr:colOff>
      <xdr:row>91</xdr:row>
      <xdr:rowOff>56015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72542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53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105245</xdr:rowOff>
    </xdr:from>
    <xdr:to>
      <xdr:col>72</xdr:col>
      <xdr:colOff>38100</xdr:colOff>
      <xdr:row>92</xdr:row>
      <xdr:rowOff>35395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51922</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139672</xdr:rowOff>
    </xdr:from>
    <xdr:to>
      <xdr:col>67</xdr:col>
      <xdr:colOff>101600</xdr:colOff>
      <xdr:row>92</xdr:row>
      <xdr:rowOff>69822</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86349</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55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総務費は新庁舎建設工事の終了により、前年度より一人当たりの金額が減少したものの、類似団体平均額は依然上回っている。　</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消防費は防災情報伝達システム整備事業の完了により大幅に減少したものの、類似団体平均額は依然上回っている。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による給食センター整備による公有財産購入費の増により、大幅に増加した。</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公債費は合併特例債や臨時財政対策債等の償還額の増加により、類似団体平均額を大きく上回っている。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歳入は庁舎建設事業の終了等による地方債借入額の大幅減とより、</a:t>
          </a:r>
          <a:r>
            <a:rPr kumimoji="1" lang="en-US" altLang="ja-JP" sz="1200">
              <a:latin typeface="ＭＳ ゴシック" pitchFamily="49" charset="-128"/>
              <a:ea typeface="ＭＳ ゴシック" pitchFamily="49" charset="-128"/>
            </a:rPr>
            <a:t>18.2</a:t>
          </a:r>
          <a:r>
            <a:rPr kumimoji="1" lang="ja-JP" altLang="en-US" sz="1200">
              <a:latin typeface="ＭＳ ゴシック" pitchFamily="49" charset="-128"/>
              <a:ea typeface="ＭＳ ゴシック" pitchFamily="49" charset="-128"/>
            </a:rPr>
            <a:t>億円の減となった。一方、歳出は</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億円の減となった。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億円の増の</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億円となった。実質単年度収支は前年度比で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億円の改善ではあるものの</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今後は安定的な財政運営のため、「第</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次行財政改革大綱」に基づき、これまで以上に歳出削減及び収納率向上、使用料の見直し等による自主財源の確保に努める。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モーターボート競走事業会計、水道事業会計、一般会計の黒字額が大きいため、今後、連結実質赤字比率が赤字になることはないと推測される。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年度から、全会計で黒字となっており、引き続き、赤字会計が生じないよう健全化を進める。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65821110</v>
      </c>
      <c r="BO4" s="462"/>
      <c r="BP4" s="462"/>
      <c r="BQ4" s="462"/>
      <c r="BR4" s="462"/>
      <c r="BS4" s="462"/>
      <c r="BT4" s="462"/>
      <c r="BU4" s="463"/>
      <c r="BV4" s="461">
        <v>67642582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5.6</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63556558</v>
      </c>
      <c r="BO5" s="467"/>
      <c r="BP5" s="467"/>
      <c r="BQ5" s="467"/>
      <c r="BR5" s="467"/>
      <c r="BS5" s="467"/>
      <c r="BT5" s="467"/>
      <c r="BU5" s="468"/>
      <c r="BV5" s="466">
        <v>65284176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98.2</v>
      </c>
      <c r="CU5" s="437"/>
      <c r="CV5" s="437"/>
      <c r="CW5" s="437"/>
      <c r="CX5" s="437"/>
      <c r="CY5" s="437"/>
      <c r="CZ5" s="437"/>
      <c r="DA5" s="438"/>
      <c r="DB5" s="436">
        <v>97.6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2264552</v>
      </c>
      <c r="BO6" s="467"/>
      <c r="BP6" s="467"/>
      <c r="BQ6" s="467"/>
      <c r="BR6" s="467"/>
      <c r="BS6" s="467"/>
      <c r="BT6" s="467"/>
      <c r="BU6" s="468"/>
      <c r="BV6" s="466">
        <v>2358406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104</v>
      </c>
      <c r="CU6" s="620"/>
      <c r="CV6" s="620"/>
      <c r="CW6" s="620"/>
      <c r="CX6" s="620"/>
      <c r="CY6" s="620"/>
      <c r="CZ6" s="620"/>
      <c r="DA6" s="621"/>
      <c r="DB6" s="619">
        <v>103.2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243071</v>
      </c>
      <c r="BO7" s="467"/>
      <c r="BP7" s="467"/>
      <c r="BQ7" s="467"/>
      <c r="BR7" s="467"/>
      <c r="BS7" s="467"/>
      <c r="BT7" s="467"/>
      <c r="BU7" s="468"/>
      <c r="BV7" s="466">
        <v>705730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36174249</v>
      </c>
      <c r="CU7" s="467"/>
      <c r="CV7" s="467"/>
      <c r="CW7" s="467"/>
      <c r="CX7" s="467"/>
      <c r="CY7" s="467"/>
      <c r="CZ7" s="467"/>
      <c r="DA7" s="468"/>
      <c r="DB7" s="466">
        <v>36006066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2021481</v>
      </c>
      <c r="BO8" s="467"/>
      <c r="BP8" s="467"/>
      <c r="BQ8" s="467"/>
      <c r="BR8" s="467"/>
      <c r="BS8" s="467"/>
      <c r="BT8" s="467"/>
      <c r="BU8" s="468"/>
      <c r="BV8" s="466">
        <v>1652676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0.79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144842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368805</v>
      </c>
      <c r="BO9" s="467"/>
      <c r="BP9" s="467"/>
      <c r="BQ9" s="467"/>
      <c r="BR9" s="467"/>
      <c r="BS9" s="467"/>
      <c r="BT9" s="467"/>
      <c r="BU9" s="468"/>
      <c r="BV9" s="466">
        <v>-532416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18.100000000000001</v>
      </c>
      <c r="CU9" s="437"/>
      <c r="CV9" s="437"/>
      <c r="CW9" s="437"/>
      <c r="CX9" s="437"/>
      <c r="CY9" s="437"/>
      <c r="CZ9" s="437"/>
      <c r="DA9" s="438"/>
      <c r="DB9" s="436">
        <v>17.100000000000001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149487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1454009</v>
      </c>
      <c r="BO10" s="467"/>
      <c r="BP10" s="467"/>
      <c r="BQ10" s="467"/>
      <c r="BR10" s="467"/>
      <c r="BS10" s="467"/>
      <c r="BT10" s="467"/>
      <c r="BU10" s="468"/>
      <c r="BV10" s="466">
        <v>2157825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142482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2064964</v>
      </c>
      <c r="BO12" s="467"/>
      <c r="BP12" s="467"/>
      <c r="BQ12" s="467"/>
      <c r="BR12" s="467"/>
      <c r="BS12" s="467"/>
      <c r="BT12" s="467"/>
      <c r="BU12" s="468"/>
      <c r="BV12" s="466">
        <v>2160444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140755</v>
      </c>
      <c r="S13" s="570"/>
      <c r="T13" s="570"/>
      <c r="U13" s="570"/>
      <c r="V13" s="571"/>
      <c r="W13" s="557" t="s">
        <v>139</v>
      </c>
      <c r="X13" s="479"/>
      <c r="Y13" s="479"/>
      <c r="Z13" s="479"/>
      <c r="AA13" s="479"/>
      <c r="AB13" s="480"/>
      <c r="AC13" s="442">
        <v>2043</v>
      </c>
      <c r="AD13" s="443"/>
      <c r="AE13" s="443"/>
      <c r="AF13" s="443"/>
      <c r="AG13" s="444"/>
      <c r="AH13" s="442">
        <v>2335</v>
      </c>
      <c r="AI13" s="443"/>
      <c r="AJ13" s="443"/>
      <c r="AK13" s="443"/>
      <c r="AL13" s="445"/>
      <c r="AM13" s="535" t="s">
        <v>140</v>
      </c>
      <c r="AN13" s="440"/>
      <c r="AO13" s="440"/>
      <c r="AP13" s="440"/>
      <c r="AQ13" s="440"/>
      <c r="AR13" s="440"/>
      <c r="AS13" s="440"/>
      <c r="AT13" s="441"/>
      <c r="AU13" s="523" t="s">
        <v>120</v>
      </c>
      <c r="AV13" s="524"/>
      <c r="AW13" s="524"/>
      <c r="AX13" s="524"/>
      <c r="AY13" s="446" t="s">
        <v>141</v>
      </c>
      <c r="AZ13" s="447"/>
      <c r="BA13" s="447"/>
      <c r="BB13" s="447"/>
      <c r="BC13" s="447"/>
      <c r="BD13" s="447"/>
      <c r="BE13" s="447"/>
      <c r="BF13" s="447"/>
      <c r="BG13" s="447"/>
      <c r="BH13" s="447"/>
      <c r="BI13" s="447"/>
      <c r="BJ13" s="447"/>
      <c r="BK13" s="447"/>
      <c r="BL13" s="447"/>
      <c r="BM13" s="448"/>
      <c r="BN13" s="466">
        <v>-242150</v>
      </c>
      <c r="BO13" s="467"/>
      <c r="BP13" s="467"/>
      <c r="BQ13" s="467"/>
      <c r="BR13" s="467"/>
      <c r="BS13" s="467"/>
      <c r="BT13" s="467"/>
      <c r="BU13" s="468"/>
      <c r="BV13" s="466">
        <v>-535035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143827</v>
      </c>
      <c r="S14" s="570"/>
      <c r="T14" s="570"/>
      <c r="U14" s="570"/>
      <c r="V14" s="571"/>
      <c r="W14" s="572"/>
      <c r="X14" s="482"/>
      <c r="Y14" s="482"/>
      <c r="Z14" s="482"/>
      <c r="AA14" s="482"/>
      <c r="AB14" s="483"/>
      <c r="AC14" s="562">
        <v>3.2</v>
      </c>
      <c r="AD14" s="563"/>
      <c r="AE14" s="563"/>
      <c r="AF14" s="563"/>
      <c r="AG14" s="564"/>
      <c r="AH14" s="562">
        <v>3.5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91</v>
      </c>
      <c r="CU14" s="574"/>
      <c r="CV14" s="574"/>
      <c r="CW14" s="574"/>
      <c r="CX14" s="574"/>
      <c r="CY14" s="574"/>
      <c r="CZ14" s="574"/>
      <c r="DA14" s="575"/>
      <c r="DB14" s="573">
        <v>90.3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142187</v>
      </c>
      <c r="S15" s="570"/>
      <c r="T15" s="570"/>
      <c r="U15" s="570"/>
      <c r="V15" s="571"/>
      <c r="W15" s="557" t="s">
        <v>146</v>
      </c>
      <c r="X15" s="479"/>
      <c r="Y15" s="479"/>
      <c r="Z15" s="479"/>
      <c r="AA15" s="479"/>
      <c r="AB15" s="480"/>
      <c r="AC15" s="442">
        <v>20002</v>
      </c>
      <c r="AD15" s="443"/>
      <c r="AE15" s="443"/>
      <c r="AF15" s="443"/>
      <c r="AG15" s="444"/>
      <c r="AH15" s="442">
        <v>21019</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22240274</v>
      </c>
      <c r="BO15" s="462"/>
      <c r="BP15" s="462"/>
      <c r="BQ15" s="462"/>
      <c r="BR15" s="462"/>
      <c r="BS15" s="462"/>
      <c r="BT15" s="462"/>
      <c r="BU15" s="463"/>
      <c r="BV15" s="461">
        <v>21669457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31.1</v>
      </c>
      <c r="AD16" s="563"/>
      <c r="AE16" s="563"/>
      <c r="AF16" s="563"/>
      <c r="AG16" s="564"/>
      <c r="AH16" s="562">
        <v>31.7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27679778</v>
      </c>
      <c r="BO16" s="467"/>
      <c r="BP16" s="467"/>
      <c r="BQ16" s="467"/>
      <c r="BR16" s="467"/>
      <c r="BS16" s="467"/>
      <c r="BT16" s="467"/>
      <c r="BU16" s="468"/>
      <c r="BV16" s="466">
        <v>27066307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42243</v>
      </c>
      <c r="AD17" s="443"/>
      <c r="AE17" s="443"/>
      <c r="AF17" s="443"/>
      <c r="AG17" s="444"/>
      <c r="AH17" s="442">
        <v>42857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28693119</v>
      </c>
      <c r="BO17" s="467"/>
      <c r="BP17" s="467"/>
      <c r="BQ17" s="467"/>
      <c r="BR17" s="467"/>
      <c r="BS17" s="467"/>
      <c r="BT17" s="467"/>
      <c r="BU17" s="468"/>
      <c r="BV17" s="466">
        <v>27864626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656.29</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64.7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36166054</v>
      </c>
      <c r="BO18" s="467"/>
      <c r="BP18" s="467"/>
      <c r="BQ18" s="467"/>
      <c r="BR18" s="467"/>
      <c r="BS18" s="467"/>
      <c r="BT18" s="467"/>
      <c r="BU18" s="468"/>
      <c r="BV18" s="466">
        <v>36303248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44628056</v>
      </c>
      <c r="BO19" s="467"/>
      <c r="BP19" s="467"/>
      <c r="BQ19" s="467"/>
      <c r="BR19" s="467"/>
      <c r="BS19" s="467"/>
      <c r="BT19" s="467"/>
      <c r="BU19" s="468"/>
      <c r="BV19" s="466">
        <v>45717237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61999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87103652</v>
      </c>
      <c r="BO23" s="467"/>
      <c r="BP23" s="467"/>
      <c r="BQ23" s="467"/>
      <c r="BR23" s="467"/>
      <c r="BS23" s="467"/>
      <c r="BT23" s="467"/>
      <c r="BU23" s="468"/>
      <c r="BV23" s="466">
        <v>88758373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9700</v>
      </c>
      <c r="R24" s="443"/>
      <c r="S24" s="443"/>
      <c r="T24" s="443"/>
      <c r="U24" s="443"/>
      <c r="V24" s="444"/>
      <c r="W24" s="508"/>
      <c r="X24" s="499"/>
      <c r="Y24" s="500"/>
      <c r="Z24" s="439" t="s">
        <v>170</v>
      </c>
      <c r="AA24" s="440"/>
      <c r="AB24" s="440"/>
      <c r="AC24" s="440"/>
      <c r="AD24" s="440"/>
      <c r="AE24" s="440"/>
      <c r="AF24" s="440"/>
      <c r="AG24" s="441"/>
      <c r="AH24" s="442">
        <v>1152</v>
      </c>
      <c r="AI24" s="443"/>
      <c r="AJ24" s="443"/>
      <c r="AK24" s="443"/>
      <c r="AL24" s="444"/>
      <c r="AM24" s="442">
        <v>3710592</v>
      </c>
      <c r="AN24" s="443"/>
      <c r="AO24" s="443"/>
      <c r="AP24" s="443"/>
      <c r="AQ24" s="443"/>
      <c r="AR24" s="444"/>
      <c r="AS24" s="442">
        <v>3221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49379654</v>
      </c>
      <c r="BO24" s="467"/>
      <c r="BP24" s="467"/>
      <c r="BQ24" s="467"/>
      <c r="BR24" s="467"/>
      <c r="BS24" s="467"/>
      <c r="BT24" s="467"/>
      <c r="BU24" s="468"/>
      <c r="BV24" s="466">
        <v>50323493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7900</v>
      </c>
      <c r="R25" s="443"/>
      <c r="S25" s="443"/>
      <c r="T25" s="443"/>
      <c r="U25" s="443"/>
      <c r="V25" s="444"/>
      <c r="W25" s="508"/>
      <c r="X25" s="499"/>
      <c r="Y25" s="500"/>
      <c r="Z25" s="439" t="s">
        <v>173</v>
      </c>
      <c r="AA25" s="440"/>
      <c r="AB25" s="440"/>
      <c r="AC25" s="440"/>
      <c r="AD25" s="440"/>
      <c r="AE25" s="440"/>
      <c r="AF25" s="440"/>
      <c r="AG25" s="441"/>
      <c r="AH25" s="442">
        <v>205</v>
      </c>
      <c r="AI25" s="443"/>
      <c r="AJ25" s="443"/>
      <c r="AK25" s="443"/>
      <c r="AL25" s="444"/>
      <c r="AM25" s="442">
        <v>633655</v>
      </c>
      <c r="AN25" s="443"/>
      <c r="AO25" s="443"/>
      <c r="AP25" s="443"/>
      <c r="AQ25" s="443"/>
      <c r="AR25" s="444"/>
      <c r="AS25" s="442">
        <v>3091</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19291068</v>
      </c>
      <c r="BO25" s="462"/>
      <c r="BP25" s="462"/>
      <c r="BQ25" s="462"/>
      <c r="BR25" s="462"/>
      <c r="BS25" s="462"/>
      <c r="BT25" s="462"/>
      <c r="BU25" s="463"/>
      <c r="BV25" s="461">
        <v>19028535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6900</v>
      </c>
      <c r="R26" s="443"/>
      <c r="S26" s="443"/>
      <c r="T26" s="443"/>
      <c r="U26" s="443"/>
      <c r="V26" s="444"/>
      <c r="W26" s="508"/>
      <c r="X26" s="499"/>
      <c r="Y26" s="500"/>
      <c r="Z26" s="439" t="s">
        <v>176</v>
      </c>
      <c r="AA26" s="521"/>
      <c r="AB26" s="521"/>
      <c r="AC26" s="521"/>
      <c r="AD26" s="521"/>
      <c r="AE26" s="521"/>
      <c r="AF26" s="521"/>
      <c r="AG26" s="522"/>
      <c r="AH26" s="442">
        <v>20</v>
      </c>
      <c r="AI26" s="443"/>
      <c r="AJ26" s="443"/>
      <c r="AK26" s="443"/>
      <c r="AL26" s="444"/>
      <c r="AM26" s="442">
        <v>70320</v>
      </c>
      <c r="AN26" s="443"/>
      <c r="AO26" s="443"/>
      <c r="AP26" s="443"/>
      <c r="AQ26" s="443"/>
      <c r="AR26" s="444"/>
      <c r="AS26" s="442">
        <v>3516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700000</v>
      </c>
      <c r="BO26" s="467"/>
      <c r="BP26" s="467"/>
      <c r="BQ26" s="467"/>
      <c r="BR26" s="467"/>
      <c r="BS26" s="467"/>
      <c r="BT26" s="467"/>
      <c r="BU26" s="468"/>
      <c r="BV26" s="466">
        <v>270000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5450</v>
      </c>
      <c r="R27" s="443"/>
      <c r="S27" s="443"/>
      <c r="T27" s="443"/>
      <c r="U27" s="443"/>
      <c r="V27" s="444"/>
      <c r="W27" s="508"/>
      <c r="X27" s="499"/>
      <c r="Y27" s="500"/>
      <c r="Z27" s="439" t="s">
        <v>179</v>
      </c>
      <c r="AA27" s="440"/>
      <c r="AB27" s="440"/>
      <c r="AC27" s="440"/>
      <c r="AD27" s="440"/>
      <c r="AE27" s="440"/>
      <c r="AF27" s="440"/>
      <c r="AG27" s="441"/>
      <c r="AH27" s="442">
        <v>23</v>
      </c>
      <c r="AI27" s="443"/>
      <c r="AJ27" s="443"/>
      <c r="AK27" s="443"/>
      <c r="AL27" s="444"/>
      <c r="AM27" s="442">
        <v>67758</v>
      </c>
      <c r="AN27" s="443"/>
      <c r="AO27" s="443"/>
      <c r="AP27" s="443"/>
      <c r="AQ27" s="443"/>
      <c r="AR27" s="444"/>
      <c r="AS27" s="442">
        <v>2946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4750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2881158</v>
      </c>
      <c r="BO28" s="462"/>
      <c r="BP28" s="462"/>
      <c r="BQ28" s="462"/>
      <c r="BR28" s="462"/>
      <c r="BS28" s="462"/>
      <c r="BT28" s="462"/>
      <c r="BU28" s="463"/>
      <c r="BV28" s="461">
        <v>3492113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28</v>
      </c>
      <c r="M29" s="443"/>
      <c r="N29" s="443"/>
      <c r="O29" s="443"/>
      <c r="P29" s="444"/>
      <c r="Q29" s="442">
        <v>4450</v>
      </c>
      <c r="R29" s="443"/>
      <c r="S29" s="443"/>
      <c r="T29" s="443"/>
      <c r="U29" s="443"/>
      <c r="V29" s="444"/>
      <c r="W29" s="509"/>
      <c r="X29" s="510"/>
      <c r="Y29" s="511"/>
      <c r="Z29" s="439" t="s">
        <v>185</v>
      </c>
      <c r="AA29" s="440"/>
      <c r="AB29" s="440"/>
      <c r="AC29" s="440"/>
      <c r="AD29" s="440"/>
      <c r="AE29" s="440"/>
      <c r="AF29" s="440"/>
      <c r="AG29" s="441"/>
      <c r="AH29" s="442">
        <v>1175</v>
      </c>
      <c r="AI29" s="443"/>
      <c r="AJ29" s="443"/>
      <c r="AK29" s="443"/>
      <c r="AL29" s="444"/>
      <c r="AM29" s="442">
        <v>3778350</v>
      </c>
      <c r="AN29" s="443"/>
      <c r="AO29" s="443"/>
      <c r="AP29" s="443"/>
      <c r="AQ29" s="443"/>
      <c r="AR29" s="444"/>
      <c r="AS29" s="442">
        <v>3216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693379</v>
      </c>
      <c r="BO29" s="467"/>
      <c r="BP29" s="467"/>
      <c r="BQ29" s="467"/>
      <c r="BR29" s="467"/>
      <c r="BS29" s="467"/>
      <c r="BT29" s="467"/>
      <c r="BU29" s="468"/>
      <c r="BV29" s="466">
        <v>955083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4732472</v>
      </c>
      <c r="BO30" s="470"/>
      <c r="BP30" s="470"/>
      <c r="BQ30" s="470"/>
      <c r="BR30" s="470"/>
      <c r="BS30" s="470"/>
      <c r="BT30" s="470"/>
      <c r="BU30" s="471"/>
      <c r="BV30" s="469">
        <v>4769776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IF('各会計、関係団体の財政状況及び健全化判断比率'!B38="","",'各会計、関係団体の財政状況及び健全化判断比率'!B38)</f>
        <v>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周南地区福祉施設組合一般会計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周南市体育協会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国民健康保険鹿野診療所特別会計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下水道事業会計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IF('各会計、関係団体の財政状況及び健全化判断比率'!B39="","",'各会計、関係団体の財政状況及び健全化判断比率'!B39)</f>
        <v>国民宿舎特別会計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玖西環境衛生組合一般会計</v>
      </c>
      <c r="BZ35" s="424"/>
      <c r="CA35" s="424"/>
      <c r="CB35" s="424"/>
      <c r="CC35" s="424"/>
      <c r="CD35" s="424"/>
      <c r="CE35" s="424"/>
      <c r="CF35" s="424"/>
      <c r="CG35" s="424"/>
      <c r="CH35" s="424"/>
      <c r="CI35" s="424"/>
      <c r="CJ35" s="424"/>
      <c r="CK35" s="424"/>
      <c r="CL35" s="424"/>
      <c r="CM35" s="424"/>
      <c r="CN35" s="214"/>
      <c r="CO35" s="425">
        <f t="shared" ref="CO35:CO43" si="3">IF(CQ35="","",CO34+1)</f>
        <v>25</v>
      </c>
      <c r="CP35" s="425"/>
      <c r="CQ35" s="424" t="str">
        <f>IF('各会計、関係団体の財政状況及び健全化判断比率'!BS8="","",'各会計、関係団体の財政状況及び健全化判断比率'!BS8)</f>
        <v>徳山地区漁業振興基金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周南地区衛生施設組合一般会計</v>
      </c>
      <c r="BZ36" s="424"/>
      <c r="CA36" s="424"/>
      <c r="CB36" s="424"/>
      <c r="CC36" s="424"/>
      <c r="CD36" s="424"/>
      <c r="CE36" s="424"/>
      <c r="CF36" s="424"/>
      <c r="CG36" s="424"/>
      <c r="CH36" s="424"/>
      <c r="CI36" s="424"/>
      <c r="CJ36" s="424"/>
      <c r="CK36" s="424"/>
      <c r="CL36" s="424"/>
      <c r="CM36" s="424"/>
      <c r="CN36" s="214"/>
      <c r="CO36" s="425">
        <f t="shared" si="3"/>
        <v>26</v>
      </c>
      <c r="CP36" s="425"/>
      <c r="CQ36" s="424" t="str">
        <f>IF('各会計、関係団体の財政状況及び健全化判断比率'!BS9="","",'各会計、関係団体の財政状況及び健全化判断比率'!BS9)</f>
        <v>周南市文化振興財団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IF('各会計、関係団体の財政状況及び健全化判断比率'!B36="","",'各会計、関係団体の財政状況及び健全化判断比率'!B36)</f>
        <v>介護老人保健施設事業会計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光地区消防組合一般会計</v>
      </c>
      <c r="BZ37" s="424"/>
      <c r="CA37" s="424"/>
      <c r="CB37" s="424"/>
      <c r="CC37" s="424"/>
      <c r="CD37" s="424"/>
      <c r="CE37" s="424"/>
      <c r="CF37" s="424"/>
      <c r="CG37" s="424"/>
      <c r="CH37" s="424"/>
      <c r="CI37" s="424"/>
      <c r="CJ37" s="424"/>
      <c r="CK37" s="424"/>
      <c r="CL37" s="424"/>
      <c r="CM37" s="424"/>
      <c r="CN37" s="214"/>
      <c r="CO37" s="425">
        <f t="shared" si="3"/>
        <v>27</v>
      </c>
      <c r="CP37" s="425"/>
      <c r="CQ37" s="424" t="str">
        <f>IF('各会計、関係団体の財政状況及び健全化判断比率'!BS10="","",'各会計、関係団体の財政状況及び健全化判断比率'!BS10)</f>
        <v>周南市ふるさと振興財団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駐車場事業特別会計</v>
      </c>
      <c r="X38" s="424"/>
      <c r="Y38" s="424"/>
      <c r="Z38" s="424"/>
      <c r="AA38" s="424"/>
      <c r="AB38" s="424"/>
      <c r="AC38" s="424"/>
      <c r="AD38" s="424"/>
      <c r="AE38" s="424"/>
      <c r="AF38" s="424"/>
      <c r="AG38" s="424"/>
      <c r="AH38" s="424"/>
      <c r="AI38" s="424"/>
      <c r="AJ38" s="424"/>
      <c r="AK38" s="424"/>
      <c r="AL38" s="214"/>
      <c r="AM38" s="425">
        <f t="shared" si="0"/>
        <v>11</v>
      </c>
      <c r="AN38" s="425"/>
      <c r="AO38" s="424" t="str">
        <f>IF('各会計、関係団体の財政状況及び健全化判断比率'!B37="","",'各会計、関係団体の財政状況及び健全化判断比率'!B37)</f>
        <v>モーターボート競走事業会計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周陽環境整備組合一般会計</v>
      </c>
      <c r="BZ38" s="424"/>
      <c r="CA38" s="424"/>
      <c r="CB38" s="424"/>
      <c r="CC38" s="424"/>
      <c r="CD38" s="424"/>
      <c r="CE38" s="424"/>
      <c r="CF38" s="424"/>
      <c r="CG38" s="424"/>
      <c r="CH38" s="424"/>
      <c r="CI38" s="424"/>
      <c r="CJ38" s="424"/>
      <c r="CK38" s="424"/>
      <c r="CL38" s="424"/>
      <c r="CM38" s="424"/>
      <c r="CN38" s="214"/>
      <c r="CO38" s="425">
        <f t="shared" si="3"/>
        <v>28</v>
      </c>
      <c r="CP38" s="425"/>
      <c r="CQ38" s="424" t="str">
        <f>IF('各会計、関係団体の財政状況及び健全化判断比率'!BS11="","",'各会計、関係団体の財政状況及び健全化判断比率'!BS11)</f>
        <v>周南市医療公社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山口県市町総合事務組合一般会計</v>
      </c>
      <c r="BZ39" s="424"/>
      <c r="CA39" s="424"/>
      <c r="CB39" s="424"/>
      <c r="CC39" s="424"/>
      <c r="CD39" s="424"/>
      <c r="CE39" s="424"/>
      <c r="CF39" s="424"/>
      <c r="CG39" s="424"/>
      <c r="CH39" s="424"/>
      <c r="CI39" s="424"/>
      <c r="CJ39" s="424"/>
      <c r="CK39" s="424"/>
      <c r="CL39" s="424"/>
      <c r="CM39" s="424"/>
      <c r="CN39" s="214"/>
      <c r="CO39" s="425">
        <f t="shared" si="3"/>
        <v>29</v>
      </c>
      <c r="CP39" s="425"/>
      <c r="CQ39" s="424" t="str">
        <f>IF('各会計、関係団体の財政状況及び健全化判断比率'!BS12="","",'各会計、関係団体の財政状況及び健全化判断比率'!BS12)</f>
        <v>周南地域地場産業振興センター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山口県市町総合事務組合退職手当特別会計</v>
      </c>
      <c r="BZ40" s="424"/>
      <c r="CA40" s="424"/>
      <c r="CB40" s="424"/>
      <c r="CC40" s="424"/>
      <c r="CD40" s="424"/>
      <c r="CE40" s="424"/>
      <c r="CF40" s="424"/>
      <c r="CG40" s="424"/>
      <c r="CH40" s="424"/>
      <c r="CI40" s="424"/>
      <c r="CJ40" s="424"/>
      <c r="CK40" s="424"/>
      <c r="CL40" s="424"/>
      <c r="CM40" s="424"/>
      <c r="CN40" s="214"/>
      <c r="CO40" s="425">
        <f t="shared" si="3"/>
        <v>30</v>
      </c>
      <c r="CP40" s="425"/>
      <c r="CQ40" s="424" t="str">
        <f>IF('各会計、関係団体の財政状況及び健全化判断比率'!BS13="","",'各会計、関係団体の財政状況及び健全化判断比率'!BS13)</f>
        <v>大津島巡航</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山口県市町総合事務組合消防団員補償等特別会計</v>
      </c>
      <c r="BZ41" s="424"/>
      <c r="CA41" s="424"/>
      <c r="CB41" s="424"/>
      <c r="CC41" s="424"/>
      <c r="CD41" s="424"/>
      <c r="CE41" s="424"/>
      <c r="CF41" s="424"/>
      <c r="CG41" s="424"/>
      <c r="CH41" s="424"/>
      <c r="CI41" s="424"/>
      <c r="CJ41" s="424"/>
      <c r="CK41" s="424"/>
      <c r="CL41" s="424"/>
      <c r="CM41" s="424"/>
      <c r="CN41" s="214"/>
      <c r="CO41" s="425">
        <f t="shared" si="3"/>
        <v>31</v>
      </c>
      <c r="CP41" s="425"/>
      <c r="CQ41" s="424" t="str">
        <f>IF('各会計、関係団体の財政状況及び健全化判断比率'!BS14="","",'各会計、関係団体の財政状況及び健全化判断比率'!BS14)</f>
        <v>徳山青果精算</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山口県市町総合事務組合非常勤職員公務災害補償特別会計</v>
      </c>
      <c r="BZ42" s="424"/>
      <c r="CA42" s="424"/>
      <c r="CB42" s="424"/>
      <c r="CC42" s="424"/>
      <c r="CD42" s="424"/>
      <c r="CE42" s="424"/>
      <c r="CF42" s="424"/>
      <c r="CG42" s="424"/>
      <c r="CH42" s="424"/>
      <c r="CI42" s="424"/>
      <c r="CJ42" s="424"/>
      <c r="CK42" s="424"/>
      <c r="CL42" s="424"/>
      <c r="CM42" s="424"/>
      <c r="CN42" s="214"/>
      <c r="CO42" s="425">
        <f t="shared" si="3"/>
        <v>32</v>
      </c>
      <c r="CP42" s="425"/>
      <c r="CQ42" s="424" t="str">
        <f>IF('各会計、関係団体の財政状況及び健全化判断比率'!BS15="","",'各会計、関係団体の財政状況及び健全化判断比率'!BS15)</f>
        <v>かの高原開発</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山口県市町総合事務組合山口県市町公平委員会特別会計</v>
      </c>
      <c r="BZ43" s="424"/>
      <c r="CA43" s="424"/>
      <c r="CB43" s="424"/>
      <c r="CC43" s="424"/>
      <c r="CD43" s="424"/>
      <c r="CE43" s="424"/>
      <c r="CF43" s="424"/>
      <c r="CG43" s="424"/>
      <c r="CH43" s="424"/>
      <c r="CI43" s="424"/>
      <c r="CJ43" s="424"/>
      <c r="CK43" s="424"/>
      <c r="CL43" s="424"/>
      <c r="CM43" s="424"/>
      <c r="CN43" s="214"/>
      <c r="CO43" s="425">
        <f t="shared" si="3"/>
        <v>33</v>
      </c>
      <c r="CP43" s="425"/>
      <c r="CQ43" s="424" t="str">
        <f>IF('各会計、関係団体の財政状況及び健全化判断比率'!BS16="","",'各会計、関係団体の財政状況及び健全化判断比率'!BS16)</f>
        <v>新南陽地区漁業振興基金</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XUy4V5MxBiZLNp88877yq2YJcORJmvFhRsir1YjVwDJtRtqW10QG6TRj8XUh36/gqGk/z/dULM/GbgmtcmBVA==" saltValue="EiHrHhBQtophVqLc57w8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8" t="s">
        <v>578</v>
      </c>
      <c r="D34" s="1248"/>
      <c r="E34" s="1249"/>
      <c r="F34" s="32">
        <v>12.3</v>
      </c>
      <c r="G34" s="33">
        <v>21.13</v>
      </c>
      <c r="H34" s="33">
        <v>19.18</v>
      </c>
      <c r="I34" s="33">
        <v>27.93</v>
      </c>
      <c r="J34" s="34">
        <v>36.75</v>
      </c>
      <c r="K34" s="22"/>
      <c r="L34" s="22"/>
      <c r="M34" s="22"/>
      <c r="N34" s="22"/>
      <c r="O34" s="22"/>
      <c r="P34" s="22"/>
    </row>
    <row r="35" spans="1:16" ht="39" customHeight="1" x14ac:dyDescent="0.15">
      <c r="A35" s="22"/>
      <c r="B35" s="35"/>
      <c r="C35" s="1242" t="s">
        <v>579</v>
      </c>
      <c r="D35" s="1243"/>
      <c r="E35" s="1244"/>
      <c r="F35" s="36">
        <v>7.36</v>
      </c>
      <c r="G35" s="37">
        <v>7.33</v>
      </c>
      <c r="H35" s="37">
        <v>7.38</v>
      </c>
      <c r="I35" s="37">
        <v>7.38</v>
      </c>
      <c r="J35" s="38">
        <v>7.94</v>
      </c>
      <c r="K35" s="22"/>
      <c r="L35" s="22"/>
      <c r="M35" s="22"/>
      <c r="N35" s="22"/>
      <c r="O35" s="22"/>
      <c r="P35" s="22"/>
    </row>
    <row r="36" spans="1:16" ht="39" customHeight="1" x14ac:dyDescent="0.15">
      <c r="A36" s="22"/>
      <c r="B36" s="35"/>
      <c r="C36" s="1242" t="s">
        <v>580</v>
      </c>
      <c r="D36" s="1243"/>
      <c r="E36" s="1244"/>
      <c r="F36" s="36">
        <v>6.29</v>
      </c>
      <c r="G36" s="37">
        <v>4.37</v>
      </c>
      <c r="H36" s="37">
        <v>6.03</v>
      </c>
      <c r="I36" s="37">
        <v>4.58</v>
      </c>
      <c r="J36" s="38">
        <v>5.58</v>
      </c>
      <c r="K36" s="22"/>
      <c r="L36" s="22"/>
      <c r="M36" s="22"/>
      <c r="N36" s="22"/>
      <c r="O36" s="22"/>
      <c r="P36" s="22"/>
    </row>
    <row r="37" spans="1:16" ht="39" customHeight="1" x14ac:dyDescent="0.15">
      <c r="A37" s="22"/>
      <c r="B37" s="35"/>
      <c r="C37" s="1242" t="s">
        <v>581</v>
      </c>
      <c r="D37" s="1243"/>
      <c r="E37" s="1244"/>
      <c r="F37" s="36">
        <v>3.65</v>
      </c>
      <c r="G37" s="37">
        <v>3.94</v>
      </c>
      <c r="H37" s="37">
        <v>4.3899999999999997</v>
      </c>
      <c r="I37" s="37">
        <v>3.98</v>
      </c>
      <c r="J37" s="38">
        <v>4.8499999999999996</v>
      </c>
      <c r="K37" s="22"/>
      <c r="L37" s="22"/>
      <c r="M37" s="22"/>
      <c r="N37" s="22"/>
      <c r="O37" s="22"/>
      <c r="P37" s="22"/>
    </row>
    <row r="38" spans="1:16" ht="39" customHeight="1" x14ac:dyDescent="0.15">
      <c r="A38" s="22"/>
      <c r="B38" s="35"/>
      <c r="C38" s="1242" t="s">
        <v>582</v>
      </c>
      <c r="D38" s="1243"/>
      <c r="E38" s="1244"/>
      <c r="F38" s="36">
        <v>4.87</v>
      </c>
      <c r="G38" s="37">
        <v>4.8600000000000003</v>
      </c>
      <c r="H38" s="37">
        <v>4.2300000000000004</v>
      </c>
      <c r="I38" s="37">
        <v>3.85</v>
      </c>
      <c r="J38" s="38">
        <v>3.41</v>
      </c>
      <c r="K38" s="22"/>
      <c r="L38" s="22"/>
      <c r="M38" s="22"/>
      <c r="N38" s="22"/>
      <c r="O38" s="22"/>
      <c r="P38" s="22"/>
    </row>
    <row r="39" spans="1:16" ht="39" customHeight="1" x14ac:dyDescent="0.15">
      <c r="A39" s="22"/>
      <c r="B39" s="35"/>
      <c r="C39" s="1242" t="s">
        <v>583</v>
      </c>
      <c r="D39" s="1243"/>
      <c r="E39" s="1244"/>
      <c r="F39" s="36">
        <v>0.69</v>
      </c>
      <c r="G39" s="37">
        <v>1.26</v>
      </c>
      <c r="H39" s="37">
        <v>1.46</v>
      </c>
      <c r="I39" s="37">
        <v>1.19</v>
      </c>
      <c r="J39" s="38">
        <v>0.84</v>
      </c>
      <c r="K39" s="22"/>
      <c r="L39" s="22"/>
      <c r="M39" s="22"/>
      <c r="N39" s="22"/>
      <c r="O39" s="22"/>
      <c r="P39" s="22"/>
    </row>
    <row r="40" spans="1:16" ht="39" customHeight="1" x14ac:dyDescent="0.15">
      <c r="A40" s="22"/>
      <c r="B40" s="35"/>
      <c r="C40" s="1242" t="s">
        <v>584</v>
      </c>
      <c r="D40" s="1243"/>
      <c r="E40" s="1244"/>
      <c r="F40" s="36">
        <v>1.71</v>
      </c>
      <c r="G40" s="37">
        <v>2.33</v>
      </c>
      <c r="H40" s="37">
        <v>2.9</v>
      </c>
      <c r="I40" s="37">
        <v>0.89</v>
      </c>
      <c r="J40" s="38">
        <v>0.49</v>
      </c>
      <c r="K40" s="22"/>
      <c r="L40" s="22"/>
      <c r="M40" s="22"/>
      <c r="N40" s="22"/>
      <c r="O40" s="22"/>
      <c r="P40" s="22"/>
    </row>
    <row r="41" spans="1:16" ht="39" customHeight="1" x14ac:dyDescent="0.15">
      <c r="A41" s="22"/>
      <c r="B41" s="35"/>
      <c r="C41" s="1242" t="s">
        <v>585</v>
      </c>
      <c r="D41" s="1243"/>
      <c r="E41" s="1244"/>
      <c r="F41" s="36">
        <v>0.03</v>
      </c>
      <c r="G41" s="37">
        <v>0.03</v>
      </c>
      <c r="H41" s="37">
        <v>0.05</v>
      </c>
      <c r="I41" s="37">
        <v>0.11</v>
      </c>
      <c r="J41" s="38">
        <v>0.17</v>
      </c>
      <c r="K41" s="22"/>
      <c r="L41" s="22"/>
      <c r="M41" s="22"/>
      <c r="N41" s="22"/>
      <c r="O41" s="22"/>
      <c r="P41" s="22"/>
    </row>
    <row r="42" spans="1:16" ht="39" customHeight="1" x14ac:dyDescent="0.15">
      <c r="A42" s="22"/>
      <c r="B42" s="39"/>
      <c r="C42" s="1242" t="s">
        <v>586</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587</v>
      </c>
      <c r="D43" s="1246"/>
      <c r="E43" s="1247"/>
      <c r="F43" s="41">
        <v>0.56999999999999995</v>
      </c>
      <c r="G43" s="42">
        <v>0.33</v>
      </c>
      <c r="H43" s="42">
        <v>0.28000000000000003</v>
      </c>
      <c r="I43" s="42">
        <v>0.26</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bueFKM1vrD5bVv3OVzWaVbX7Vo99zedvM9ZIhKXRRXxOjsYAOJ800L5Zvoa5th20PtQ+txhnydoqyFZ7x5lg==" saltValue="g9sl5alm7u5+J4mbBsoe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62" sqref="P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7467</v>
      </c>
      <c r="L45" s="60">
        <v>7625</v>
      </c>
      <c r="M45" s="60">
        <v>7830</v>
      </c>
      <c r="N45" s="60">
        <v>8122</v>
      </c>
      <c r="O45" s="61">
        <v>8387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2619</v>
      </c>
      <c r="L48" s="64">
        <v>2403</v>
      </c>
      <c r="M48" s="64">
        <v>2408</v>
      </c>
      <c r="N48" s="64">
        <v>2067</v>
      </c>
      <c r="O48" s="65">
        <v>2014</v>
      </c>
      <c r="P48" s="48"/>
      <c r="Q48" s="48"/>
      <c r="R48" s="48"/>
      <c r="S48" s="48"/>
      <c r="T48" s="48"/>
      <c r="U48" s="48"/>
    </row>
    <row r="49" spans="1:21" ht="30.75" customHeight="1" x14ac:dyDescent="0.15">
      <c r="A49" s="48"/>
      <c r="B49" s="1270"/>
      <c r="C49" s="1271"/>
      <c r="D49" s="62"/>
      <c r="E49" s="1252" t="s">
        <v>16</v>
      </c>
      <c r="F49" s="1252"/>
      <c r="G49" s="1252"/>
      <c r="H49" s="1252"/>
      <c r="I49" s="1252"/>
      <c r="J49" s="1253"/>
      <c r="K49" s="63">
        <v>67</v>
      </c>
      <c r="L49" s="64">
        <v>69</v>
      </c>
      <c r="M49" s="64">
        <v>81</v>
      </c>
      <c r="N49" s="64">
        <v>85</v>
      </c>
      <c r="O49" s="65">
        <v>167</v>
      </c>
      <c r="P49" s="48"/>
      <c r="Q49" s="48"/>
      <c r="R49" s="48"/>
      <c r="S49" s="48"/>
      <c r="T49" s="48"/>
      <c r="U49" s="48"/>
    </row>
    <row r="50" spans="1:21" ht="30.75" customHeight="1" x14ac:dyDescent="0.15">
      <c r="A50" s="48"/>
      <c r="B50" s="1270"/>
      <c r="C50" s="1271"/>
      <c r="D50" s="62"/>
      <c r="E50" s="1252" t="s">
        <v>17</v>
      </c>
      <c r="F50" s="1252"/>
      <c r="G50" s="1252"/>
      <c r="H50" s="1252"/>
      <c r="I50" s="1252"/>
      <c r="J50" s="1253"/>
      <c r="K50" s="63">
        <v>62</v>
      </c>
      <c r="L50" s="64">
        <v>57</v>
      </c>
      <c r="M50" s="64">
        <v>46</v>
      </c>
      <c r="N50" s="64">
        <v>42</v>
      </c>
      <c r="O50" s="65">
        <v>38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528</v>
      </c>
      <c r="L51" s="64" t="s">
        <v>528</v>
      </c>
      <c r="M51" s="64" t="s">
        <v>528</v>
      </c>
      <c r="N51" s="64" t="s">
        <v>528</v>
      </c>
      <c r="O51" s="65" t="s">
        <v>528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7857</v>
      </c>
      <c r="L52" s="64">
        <v>7917</v>
      </c>
      <c r="M52" s="64">
        <v>7924</v>
      </c>
      <c r="N52" s="64">
        <v>7837</v>
      </c>
      <c r="O52" s="65">
        <v>7884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2358</v>
      </c>
      <c r="L53" s="69">
        <v>2237</v>
      </c>
      <c r="M53" s="69">
        <v>2441</v>
      </c>
      <c r="N53" s="69">
        <v>2479</v>
      </c>
      <c r="O53" s="70">
        <v>2722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bKfiCWVv3K24XmedSRiWpOgHP4x9kZvu9rGIwmK486mahaIjg3zVVV27dQCCs9y+IDb0yzBh+87Iv6rEaCrew==" saltValue="kizZ+H+SsxhivQE9DtI6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70" zoomScaleNormal="70"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88" t="s">
        <v>30</v>
      </c>
      <c r="C41" s="1289"/>
      <c r="D41" s="102"/>
      <c r="E41" s="1290" t="s">
        <v>31</v>
      </c>
      <c r="F41" s="1290"/>
      <c r="G41" s="1290"/>
      <c r="H41" s="1291"/>
      <c r="I41" s="103">
        <v>87367</v>
      </c>
      <c r="J41" s="104">
        <v>86566</v>
      </c>
      <c r="K41" s="104">
        <v>89298</v>
      </c>
      <c r="L41" s="104">
        <v>88758</v>
      </c>
      <c r="M41" s="105">
        <v>87104</v>
      </c>
    </row>
    <row r="42" spans="2:13" ht="27.75" customHeight="1" x14ac:dyDescent="0.15">
      <c r="B42" s="1278"/>
      <c r="C42" s="1279"/>
      <c r="D42" s="106"/>
      <c r="E42" s="1282" t="s">
        <v>32</v>
      </c>
      <c r="F42" s="1282"/>
      <c r="G42" s="1282"/>
      <c r="H42" s="1283"/>
      <c r="I42" s="107">
        <v>3080</v>
      </c>
      <c r="J42" s="108">
        <v>2948</v>
      </c>
      <c r="K42" s="108">
        <v>2995</v>
      </c>
      <c r="L42" s="108">
        <v>2883</v>
      </c>
      <c r="M42" s="109">
        <v>3056</v>
      </c>
    </row>
    <row r="43" spans="2:13" ht="27.75" customHeight="1" x14ac:dyDescent="0.15">
      <c r="B43" s="1278"/>
      <c r="C43" s="1279"/>
      <c r="D43" s="106"/>
      <c r="E43" s="1282" t="s">
        <v>33</v>
      </c>
      <c r="F43" s="1282"/>
      <c r="G43" s="1282"/>
      <c r="H43" s="1283"/>
      <c r="I43" s="107">
        <v>22930</v>
      </c>
      <c r="J43" s="108">
        <v>19808</v>
      </c>
      <c r="K43" s="108">
        <v>18765</v>
      </c>
      <c r="L43" s="108">
        <v>18079</v>
      </c>
      <c r="M43" s="109">
        <v>17837</v>
      </c>
    </row>
    <row r="44" spans="2:13" ht="27.75" customHeight="1" x14ac:dyDescent="0.15">
      <c r="B44" s="1278"/>
      <c r="C44" s="1279"/>
      <c r="D44" s="106"/>
      <c r="E44" s="1282" t="s">
        <v>34</v>
      </c>
      <c r="F44" s="1282"/>
      <c r="G44" s="1282"/>
      <c r="H44" s="1283"/>
      <c r="I44" s="107">
        <v>1923</v>
      </c>
      <c r="J44" s="108">
        <v>2632</v>
      </c>
      <c r="K44" s="108">
        <v>2570</v>
      </c>
      <c r="L44" s="108">
        <v>2490</v>
      </c>
      <c r="M44" s="109">
        <v>2738</v>
      </c>
    </row>
    <row r="45" spans="2:13" ht="27.75" customHeight="1" x14ac:dyDescent="0.15">
      <c r="B45" s="1278"/>
      <c r="C45" s="1279"/>
      <c r="D45" s="106"/>
      <c r="E45" s="1282" t="s">
        <v>35</v>
      </c>
      <c r="F45" s="1282"/>
      <c r="G45" s="1282"/>
      <c r="H45" s="1283"/>
      <c r="I45" s="107">
        <v>10788</v>
      </c>
      <c r="J45" s="108">
        <v>10813</v>
      </c>
      <c r="K45" s="108">
        <v>10561</v>
      </c>
      <c r="L45" s="108">
        <v>9956</v>
      </c>
      <c r="M45" s="109">
        <v>9430</v>
      </c>
    </row>
    <row r="46" spans="2:13" ht="27.75" customHeight="1" x14ac:dyDescent="0.15">
      <c r="B46" s="1278"/>
      <c r="C46" s="1279"/>
      <c r="D46" s="110"/>
      <c r="E46" s="1282" t="s">
        <v>36</v>
      </c>
      <c r="F46" s="1282"/>
      <c r="G46" s="1282"/>
      <c r="H46" s="1283"/>
      <c r="I46" s="107">
        <v>107</v>
      </c>
      <c r="J46" s="108">
        <v>107</v>
      </c>
      <c r="K46" s="108">
        <v>135</v>
      </c>
      <c r="L46" s="108">
        <v>148</v>
      </c>
      <c r="M46" s="109">
        <v>135</v>
      </c>
    </row>
    <row r="47" spans="2:13" ht="27.75" customHeight="1" x14ac:dyDescent="0.15">
      <c r="B47" s="1278"/>
      <c r="C47" s="1279"/>
      <c r="D47" s="111"/>
      <c r="E47" s="1292" t="s">
        <v>37</v>
      </c>
      <c r="F47" s="1293"/>
      <c r="G47" s="1293"/>
      <c r="H47" s="1294"/>
      <c r="I47" s="107" t="s">
        <v>528</v>
      </c>
      <c r="J47" s="108" t="s">
        <v>528</v>
      </c>
      <c r="K47" s="108" t="s">
        <v>528</v>
      </c>
      <c r="L47" s="108" t="s">
        <v>528</v>
      </c>
      <c r="M47" s="109" t="s">
        <v>528</v>
      </c>
    </row>
    <row r="48" spans="2:13" ht="27.75" customHeight="1" x14ac:dyDescent="0.15">
      <c r="B48" s="1278"/>
      <c r="C48" s="1279"/>
      <c r="D48" s="106"/>
      <c r="E48" s="1282" t="s">
        <v>38</v>
      </c>
      <c r="F48" s="1282"/>
      <c r="G48" s="1282"/>
      <c r="H48" s="1283"/>
      <c r="I48" s="107" t="s">
        <v>528</v>
      </c>
      <c r="J48" s="108" t="s">
        <v>528</v>
      </c>
      <c r="K48" s="108" t="s">
        <v>528</v>
      </c>
      <c r="L48" s="108" t="s">
        <v>528</v>
      </c>
      <c r="M48" s="109" t="s">
        <v>528</v>
      </c>
    </row>
    <row r="49" spans="2:13" ht="27.75" customHeight="1" x14ac:dyDescent="0.15">
      <c r="B49" s="1280"/>
      <c r="C49" s="1281"/>
      <c r="D49" s="106"/>
      <c r="E49" s="1282" t="s">
        <v>39</v>
      </c>
      <c r="F49" s="1282"/>
      <c r="G49" s="1282"/>
      <c r="H49" s="1283"/>
      <c r="I49" s="107" t="s">
        <v>528</v>
      </c>
      <c r="J49" s="108" t="s">
        <v>528</v>
      </c>
      <c r="K49" s="108" t="s">
        <v>528</v>
      </c>
      <c r="L49" s="108" t="s">
        <v>528</v>
      </c>
      <c r="M49" s="109" t="s">
        <v>528</v>
      </c>
    </row>
    <row r="50" spans="2:13" ht="27.75" customHeight="1" x14ac:dyDescent="0.15">
      <c r="B50" s="1276" t="s">
        <v>40</v>
      </c>
      <c r="C50" s="1277"/>
      <c r="D50" s="112"/>
      <c r="E50" s="1282" t="s">
        <v>41</v>
      </c>
      <c r="F50" s="1282"/>
      <c r="G50" s="1282"/>
      <c r="H50" s="1283"/>
      <c r="I50" s="107">
        <v>8903</v>
      </c>
      <c r="J50" s="108">
        <v>10975</v>
      </c>
      <c r="K50" s="108">
        <v>8975</v>
      </c>
      <c r="L50" s="108">
        <v>8732</v>
      </c>
      <c r="M50" s="109">
        <v>8216</v>
      </c>
    </row>
    <row r="51" spans="2:13" ht="27.75" customHeight="1" x14ac:dyDescent="0.15">
      <c r="B51" s="1278"/>
      <c r="C51" s="1279"/>
      <c r="D51" s="106"/>
      <c r="E51" s="1282" t="s">
        <v>42</v>
      </c>
      <c r="F51" s="1282"/>
      <c r="G51" s="1282"/>
      <c r="H51" s="1283"/>
      <c r="I51" s="107">
        <v>14615</v>
      </c>
      <c r="J51" s="108">
        <v>14482</v>
      </c>
      <c r="K51" s="108">
        <v>13791</v>
      </c>
      <c r="L51" s="108">
        <v>13455</v>
      </c>
      <c r="M51" s="109">
        <v>13052</v>
      </c>
    </row>
    <row r="52" spans="2:13" ht="27.75" customHeight="1" x14ac:dyDescent="0.15">
      <c r="B52" s="1280"/>
      <c r="C52" s="1281"/>
      <c r="D52" s="106"/>
      <c r="E52" s="1282" t="s">
        <v>43</v>
      </c>
      <c r="F52" s="1282"/>
      <c r="G52" s="1282"/>
      <c r="H52" s="1283"/>
      <c r="I52" s="107">
        <v>75206</v>
      </c>
      <c r="J52" s="108">
        <v>74352</v>
      </c>
      <c r="K52" s="108">
        <v>74852</v>
      </c>
      <c r="L52" s="108">
        <v>73651</v>
      </c>
      <c r="M52" s="109">
        <v>72222</v>
      </c>
    </row>
    <row r="53" spans="2:13" ht="27.75" customHeight="1" thickBot="1" x14ac:dyDescent="0.2">
      <c r="B53" s="1284" t="s">
        <v>44</v>
      </c>
      <c r="C53" s="1285"/>
      <c r="D53" s="113"/>
      <c r="E53" s="1286" t="s">
        <v>45</v>
      </c>
      <c r="F53" s="1286"/>
      <c r="G53" s="1286"/>
      <c r="H53" s="1287"/>
      <c r="I53" s="114">
        <v>27471</v>
      </c>
      <c r="J53" s="115">
        <v>23064</v>
      </c>
      <c r="K53" s="115">
        <v>26707</v>
      </c>
      <c r="L53" s="115">
        <v>26476</v>
      </c>
      <c r="M53" s="116">
        <v>26809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WyIb7blsfcX/spKbaq/3SNCTAVH5M4enwh7XaWGjZVzVAOZQYhYu5hTnc2J3yTZ7vDVdPodowfqJGY2MEtFzyw==" saltValue="CETqecukBe5fGZpb338Y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3" t="s">
        <v>48</v>
      </c>
      <c r="D55" s="1303"/>
      <c r="E55" s="1304"/>
      <c r="F55" s="128">
        <v>3495</v>
      </c>
      <c r="G55" s="128">
        <v>3492</v>
      </c>
      <c r="H55" s="129">
        <v>2881</v>
      </c>
    </row>
    <row r="56" spans="2:8" ht="52.5" customHeight="1" x14ac:dyDescent="0.15">
      <c r="B56" s="130"/>
      <c r="C56" s="1305" t="s">
        <v>49</v>
      </c>
      <c r="D56" s="1305"/>
      <c r="E56" s="1306"/>
      <c r="F56" s="131">
        <v>1125</v>
      </c>
      <c r="G56" s="131">
        <v>955</v>
      </c>
      <c r="H56" s="132">
        <v>693</v>
      </c>
    </row>
    <row r="57" spans="2:8" ht="53.25" customHeight="1" x14ac:dyDescent="0.15">
      <c r="B57" s="130"/>
      <c r="C57" s="1307" t="s">
        <v>50</v>
      </c>
      <c r="D57" s="1307"/>
      <c r="E57" s="1308"/>
      <c r="F57" s="133">
        <v>5455</v>
      </c>
      <c r="G57" s="133">
        <v>4770</v>
      </c>
      <c r="H57" s="134">
        <v>4732</v>
      </c>
    </row>
    <row r="58" spans="2:8" ht="45.75" customHeight="1" x14ac:dyDescent="0.15">
      <c r="B58" s="135"/>
      <c r="C58" s="1295" t="s">
        <v>621</v>
      </c>
      <c r="D58" s="1296"/>
      <c r="E58" s="1297"/>
      <c r="F58" s="136">
        <v>3670</v>
      </c>
      <c r="G58" s="136">
        <v>3609</v>
      </c>
      <c r="H58" s="137">
        <v>3349</v>
      </c>
    </row>
    <row r="59" spans="2:8" ht="45.75" customHeight="1" x14ac:dyDescent="0.15">
      <c r="B59" s="135"/>
      <c r="C59" s="1295" t="s">
        <v>622</v>
      </c>
      <c r="D59" s="1296"/>
      <c r="E59" s="1297"/>
      <c r="F59" s="136">
        <v>252</v>
      </c>
      <c r="G59" s="136">
        <v>368</v>
      </c>
      <c r="H59" s="137">
        <v>769</v>
      </c>
    </row>
    <row r="60" spans="2:8" ht="45.75" customHeight="1" x14ac:dyDescent="0.15">
      <c r="B60" s="135"/>
      <c r="C60" s="1295" t="s">
        <v>624</v>
      </c>
      <c r="D60" s="1296"/>
      <c r="E60" s="1297"/>
      <c r="F60" s="136">
        <v>178</v>
      </c>
      <c r="G60" s="136">
        <v>178</v>
      </c>
      <c r="H60" s="137">
        <v>178</v>
      </c>
    </row>
    <row r="61" spans="2:8" ht="45.75" customHeight="1" x14ac:dyDescent="0.15">
      <c r="B61" s="135"/>
      <c r="C61" s="1295" t="s">
        <v>623</v>
      </c>
      <c r="D61" s="1296"/>
      <c r="E61" s="1297"/>
      <c r="F61" s="136">
        <v>186</v>
      </c>
      <c r="G61" s="136">
        <v>201</v>
      </c>
      <c r="H61" s="137">
        <v>153</v>
      </c>
    </row>
    <row r="62" spans="2:8" ht="45.75" customHeight="1" thickBot="1" x14ac:dyDescent="0.2">
      <c r="B62" s="138"/>
      <c r="C62" s="1298" t="s">
        <v>625</v>
      </c>
      <c r="D62" s="1299"/>
      <c r="E62" s="1300"/>
      <c r="F62" s="139">
        <v>100</v>
      </c>
      <c r="G62" s="139">
        <v>100</v>
      </c>
      <c r="H62" s="140">
        <v>100</v>
      </c>
    </row>
    <row r="63" spans="2:8" ht="52.5" customHeight="1" thickBot="1" x14ac:dyDescent="0.2">
      <c r="B63" s="141"/>
      <c r="C63" s="1301" t="s">
        <v>51</v>
      </c>
      <c r="D63" s="1301"/>
      <c r="E63" s="1302"/>
      <c r="F63" s="142">
        <v>10075</v>
      </c>
      <c r="G63" s="142">
        <v>9217</v>
      </c>
      <c r="H63" s="143">
        <v>8307</v>
      </c>
    </row>
    <row r="64" spans="2:8" ht="15" customHeight="1" x14ac:dyDescent="0.15"/>
  </sheetData>
  <sheetProtection algorithmName="SHA-512" hashValue="FiSnqqc5+nGcpJjoHhoATp9Lyp6GES5x6eMvQ1kH+0ipH5qgBd3dxhVRswzcm6QUJ1Fs6y22EfXF/LIzKEMiWA==" saltValue="CR+4Yjqnm4otYBSgcyO1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H16" sqref="CH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631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569</v>
      </c>
      <c r="BQ50" s="1314"/>
      <c r="BR50" s="1314"/>
      <c r="BS50" s="1314"/>
      <c r="BT50" s="1314"/>
      <c r="BU50" s="1314"/>
      <c r="BV50" s="1314"/>
      <c r="BW50" s="1314"/>
      <c r="BX50" s="1314" t="s">
        <v>570</v>
      </c>
      <c r="BY50" s="1314"/>
      <c r="BZ50" s="1314"/>
      <c r="CA50" s="1314"/>
      <c r="CB50" s="1314"/>
      <c r="CC50" s="1314"/>
      <c r="CD50" s="1314"/>
      <c r="CE50" s="1314"/>
      <c r="CF50" s="1314" t="s">
        <v>571</v>
      </c>
      <c r="CG50" s="1314"/>
      <c r="CH50" s="1314"/>
      <c r="CI50" s="1314"/>
      <c r="CJ50" s="1314"/>
      <c r="CK50" s="1314"/>
      <c r="CL50" s="1314"/>
      <c r="CM50" s="1314"/>
      <c r="CN50" s="1314" t="s">
        <v>572</v>
      </c>
      <c r="CO50" s="1314"/>
      <c r="CP50" s="1314"/>
      <c r="CQ50" s="1314"/>
      <c r="CR50" s="1314"/>
      <c r="CS50" s="1314"/>
      <c r="CT50" s="1314"/>
      <c r="CU50" s="1314"/>
      <c r="CV50" s="1314" t="s">
        <v>573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633</v>
      </c>
      <c r="AO51" s="1312"/>
      <c r="AP51" s="1312"/>
      <c r="AQ51" s="1312"/>
      <c r="AR51" s="1312"/>
      <c r="AS51" s="1312"/>
      <c r="AT51" s="1312"/>
      <c r="AU51" s="1312"/>
      <c r="AV51" s="1312"/>
      <c r="AW51" s="1312"/>
      <c r="AX51" s="1312"/>
      <c r="AY51" s="1312"/>
      <c r="AZ51" s="1312"/>
      <c r="BA51" s="1312"/>
      <c r="BB51" s="1312" t="s">
        <v>634</v>
      </c>
      <c r="BC51" s="1312"/>
      <c r="BD51" s="1312"/>
      <c r="BE51" s="1312"/>
      <c r="BF51" s="1312"/>
      <c r="BG51" s="1312"/>
      <c r="BH51" s="1312"/>
      <c r="BI51" s="1312"/>
      <c r="BJ51" s="1312"/>
      <c r="BK51" s="1312"/>
      <c r="BL51" s="1312"/>
      <c r="BM51" s="1312"/>
      <c r="BN51" s="1312"/>
      <c r="BO51" s="1312"/>
      <c r="BP51" s="1309">
        <v>91.3</v>
      </c>
      <c r="BQ51" s="1309"/>
      <c r="BR51" s="1309"/>
      <c r="BS51" s="1309"/>
      <c r="BT51" s="1309"/>
      <c r="BU51" s="1309"/>
      <c r="BV51" s="1309"/>
      <c r="BW51" s="1309"/>
      <c r="BX51" s="1309">
        <v>78.3</v>
      </c>
      <c r="BY51" s="1309"/>
      <c r="BZ51" s="1309"/>
      <c r="CA51" s="1309"/>
      <c r="CB51" s="1309"/>
      <c r="CC51" s="1309"/>
      <c r="CD51" s="1309"/>
      <c r="CE51" s="1309"/>
      <c r="CF51" s="1309">
        <v>90.7</v>
      </c>
      <c r="CG51" s="1309"/>
      <c r="CH51" s="1309"/>
      <c r="CI51" s="1309"/>
      <c r="CJ51" s="1309"/>
      <c r="CK51" s="1309"/>
      <c r="CL51" s="1309"/>
      <c r="CM51" s="1309"/>
      <c r="CN51" s="1309">
        <v>90.3</v>
      </c>
      <c r="CO51" s="1309"/>
      <c r="CP51" s="1309"/>
      <c r="CQ51" s="1309"/>
      <c r="CR51" s="1309"/>
      <c r="CS51" s="1309"/>
      <c r="CT51" s="1309"/>
      <c r="CU51" s="1309"/>
      <c r="CV51" s="1309">
        <v>91</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635</v>
      </c>
      <c r="BC53" s="1312"/>
      <c r="BD53" s="1312"/>
      <c r="BE53" s="1312"/>
      <c r="BF53" s="1312"/>
      <c r="BG53" s="1312"/>
      <c r="BH53" s="1312"/>
      <c r="BI53" s="1312"/>
      <c r="BJ53" s="1312"/>
      <c r="BK53" s="1312"/>
      <c r="BL53" s="1312"/>
      <c r="BM53" s="1312"/>
      <c r="BN53" s="1312"/>
      <c r="BO53" s="1312"/>
      <c r="BP53" s="1309">
        <v>64.8</v>
      </c>
      <c r="BQ53" s="1309"/>
      <c r="BR53" s="1309"/>
      <c r="BS53" s="1309"/>
      <c r="BT53" s="1309"/>
      <c r="BU53" s="1309"/>
      <c r="BV53" s="1309"/>
      <c r="BW53" s="1309"/>
      <c r="BX53" s="1309">
        <v>65.400000000000006</v>
      </c>
      <c r="BY53" s="1309"/>
      <c r="BZ53" s="1309"/>
      <c r="CA53" s="1309"/>
      <c r="CB53" s="1309"/>
      <c r="CC53" s="1309"/>
      <c r="CD53" s="1309"/>
      <c r="CE53" s="1309"/>
      <c r="CF53" s="1309">
        <v>63.9</v>
      </c>
      <c r="CG53" s="1309"/>
      <c r="CH53" s="1309"/>
      <c r="CI53" s="1309"/>
      <c r="CJ53" s="1309"/>
      <c r="CK53" s="1309"/>
      <c r="CL53" s="1309"/>
      <c r="CM53" s="1309"/>
      <c r="CN53" s="1309">
        <v>62.5</v>
      </c>
      <c r="CO53" s="1309"/>
      <c r="CP53" s="1309"/>
      <c r="CQ53" s="1309"/>
      <c r="CR53" s="1309"/>
      <c r="CS53" s="1309"/>
      <c r="CT53" s="1309"/>
      <c r="CU53" s="1309"/>
      <c r="CV53" s="1309">
        <v>61.5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636</v>
      </c>
      <c r="AO55" s="1314"/>
      <c r="AP55" s="1314"/>
      <c r="AQ55" s="1314"/>
      <c r="AR55" s="1314"/>
      <c r="AS55" s="1314"/>
      <c r="AT55" s="1314"/>
      <c r="AU55" s="1314"/>
      <c r="AV55" s="1314"/>
      <c r="AW55" s="1314"/>
      <c r="AX55" s="1314"/>
      <c r="AY55" s="1314"/>
      <c r="AZ55" s="1314"/>
      <c r="BA55" s="1314"/>
      <c r="BB55" s="1312" t="s">
        <v>634</v>
      </c>
      <c r="BC55" s="1312"/>
      <c r="BD55" s="1312"/>
      <c r="BE55" s="1312"/>
      <c r="BF55" s="1312"/>
      <c r="BG55" s="1312"/>
      <c r="BH55" s="1312"/>
      <c r="BI55" s="1312"/>
      <c r="BJ55" s="1312"/>
      <c r="BK55" s="1312"/>
      <c r="BL55" s="1312"/>
      <c r="BM55" s="1312"/>
      <c r="BN55" s="1312"/>
      <c r="BO55" s="1312"/>
      <c r="BP55" s="1309">
        <v>15.8</v>
      </c>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635</v>
      </c>
      <c r="BC57" s="1312"/>
      <c r="BD57" s="1312"/>
      <c r="BE57" s="1312"/>
      <c r="BF57" s="1312"/>
      <c r="BG57" s="1312"/>
      <c r="BH57" s="1312"/>
      <c r="BI57" s="1312"/>
      <c r="BJ57" s="1312"/>
      <c r="BK57" s="1312"/>
      <c r="BL57" s="1312"/>
      <c r="BM57" s="1312"/>
      <c r="BN57" s="1312"/>
      <c r="BO57" s="1312"/>
      <c r="BP57" s="1309">
        <v>54.5</v>
      </c>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637</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638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569</v>
      </c>
      <c r="BQ72" s="1314"/>
      <c r="BR72" s="1314"/>
      <c r="BS72" s="1314"/>
      <c r="BT72" s="1314"/>
      <c r="BU72" s="1314"/>
      <c r="BV72" s="1314"/>
      <c r="BW72" s="1314"/>
      <c r="BX72" s="1314" t="s">
        <v>570</v>
      </c>
      <c r="BY72" s="1314"/>
      <c r="BZ72" s="1314"/>
      <c r="CA72" s="1314"/>
      <c r="CB72" s="1314"/>
      <c r="CC72" s="1314"/>
      <c r="CD72" s="1314"/>
      <c r="CE72" s="1314"/>
      <c r="CF72" s="1314" t="s">
        <v>571</v>
      </c>
      <c r="CG72" s="1314"/>
      <c r="CH72" s="1314"/>
      <c r="CI72" s="1314"/>
      <c r="CJ72" s="1314"/>
      <c r="CK72" s="1314"/>
      <c r="CL72" s="1314"/>
      <c r="CM72" s="1314"/>
      <c r="CN72" s="1314" t="s">
        <v>572</v>
      </c>
      <c r="CO72" s="1314"/>
      <c r="CP72" s="1314"/>
      <c r="CQ72" s="1314"/>
      <c r="CR72" s="1314"/>
      <c r="CS72" s="1314"/>
      <c r="CT72" s="1314"/>
      <c r="CU72" s="1314"/>
      <c r="CV72" s="1314" t="s">
        <v>573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633</v>
      </c>
      <c r="AO73" s="1312"/>
      <c r="AP73" s="1312"/>
      <c r="AQ73" s="1312"/>
      <c r="AR73" s="1312"/>
      <c r="AS73" s="1312"/>
      <c r="AT73" s="1312"/>
      <c r="AU73" s="1312"/>
      <c r="AV73" s="1312"/>
      <c r="AW73" s="1312"/>
      <c r="AX73" s="1312"/>
      <c r="AY73" s="1312"/>
      <c r="AZ73" s="1312"/>
      <c r="BA73" s="1312"/>
      <c r="BB73" s="1312" t="s">
        <v>634</v>
      </c>
      <c r="BC73" s="1312"/>
      <c r="BD73" s="1312"/>
      <c r="BE73" s="1312"/>
      <c r="BF73" s="1312"/>
      <c r="BG73" s="1312"/>
      <c r="BH73" s="1312"/>
      <c r="BI73" s="1312"/>
      <c r="BJ73" s="1312"/>
      <c r="BK73" s="1312"/>
      <c r="BL73" s="1312"/>
      <c r="BM73" s="1312"/>
      <c r="BN73" s="1312"/>
      <c r="BO73" s="1312"/>
      <c r="BP73" s="1309">
        <v>91.3</v>
      </c>
      <c r="BQ73" s="1309"/>
      <c r="BR73" s="1309"/>
      <c r="BS73" s="1309"/>
      <c r="BT73" s="1309"/>
      <c r="BU73" s="1309"/>
      <c r="BV73" s="1309"/>
      <c r="BW73" s="1309"/>
      <c r="BX73" s="1309">
        <v>78.3</v>
      </c>
      <c r="BY73" s="1309"/>
      <c r="BZ73" s="1309"/>
      <c r="CA73" s="1309"/>
      <c r="CB73" s="1309"/>
      <c r="CC73" s="1309"/>
      <c r="CD73" s="1309"/>
      <c r="CE73" s="1309"/>
      <c r="CF73" s="1309">
        <v>90.7</v>
      </c>
      <c r="CG73" s="1309"/>
      <c r="CH73" s="1309"/>
      <c r="CI73" s="1309"/>
      <c r="CJ73" s="1309"/>
      <c r="CK73" s="1309"/>
      <c r="CL73" s="1309"/>
      <c r="CM73" s="1309"/>
      <c r="CN73" s="1309">
        <v>90.3</v>
      </c>
      <c r="CO73" s="1309"/>
      <c r="CP73" s="1309"/>
      <c r="CQ73" s="1309"/>
      <c r="CR73" s="1309"/>
      <c r="CS73" s="1309"/>
      <c r="CT73" s="1309"/>
      <c r="CU73" s="1309"/>
      <c r="CV73" s="1309">
        <v>91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639</v>
      </c>
      <c r="BC75" s="1312"/>
      <c r="BD75" s="1312"/>
      <c r="BE75" s="1312"/>
      <c r="BF75" s="1312"/>
      <c r="BG75" s="1312"/>
      <c r="BH75" s="1312"/>
      <c r="BI75" s="1312"/>
      <c r="BJ75" s="1312"/>
      <c r="BK75" s="1312"/>
      <c r="BL75" s="1312"/>
      <c r="BM75" s="1312"/>
      <c r="BN75" s="1312"/>
      <c r="BO75" s="1312"/>
      <c r="BP75" s="1309">
        <v>8.1</v>
      </c>
      <c r="BQ75" s="1309"/>
      <c r="BR75" s="1309"/>
      <c r="BS75" s="1309"/>
      <c r="BT75" s="1309"/>
      <c r="BU75" s="1309"/>
      <c r="BV75" s="1309"/>
      <c r="BW75" s="1309"/>
      <c r="BX75" s="1309">
        <v>7.9</v>
      </c>
      <c r="BY75" s="1309"/>
      <c r="BZ75" s="1309"/>
      <c r="CA75" s="1309"/>
      <c r="CB75" s="1309"/>
      <c r="CC75" s="1309"/>
      <c r="CD75" s="1309"/>
      <c r="CE75" s="1309"/>
      <c r="CF75" s="1309">
        <v>7.9</v>
      </c>
      <c r="CG75" s="1309"/>
      <c r="CH75" s="1309"/>
      <c r="CI75" s="1309"/>
      <c r="CJ75" s="1309"/>
      <c r="CK75" s="1309"/>
      <c r="CL75" s="1309"/>
      <c r="CM75" s="1309"/>
      <c r="CN75" s="1309">
        <v>8.1</v>
      </c>
      <c r="CO75" s="1309"/>
      <c r="CP75" s="1309"/>
      <c r="CQ75" s="1309"/>
      <c r="CR75" s="1309"/>
      <c r="CS75" s="1309"/>
      <c r="CT75" s="1309"/>
      <c r="CU75" s="1309"/>
      <c r="CV75" s="1309">
        <v>8.6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636</v>
      </c>
      <c r="AO77" s="1314"/>
      <c r="AP77" s="1314"/>
      <c r="AQ77" s="1314"/>
      <c r="AR77" s="1314"/>
      <c r="AS77" s="1314"/>
      <c r="AT77" s="1314"/>
      <c r="AU77" s="1314"/>
      <c r="AV77" s="1314"/>
      <c r="AW77" s="1314"/>
      <c r="AX77" s="1314"/>
      <c r="AY77" s="1314"/>
      <c r="AZ77" s="1314"/>
      <c r="BA77" s="1314"/>
      <c r="BB77" s="1312" t="s">
        <v>634</v>
      </c>
      <c r="BC77" s="1312"/>
      <c r="BD77" s="1312"/>
      <c r="BE77" s="1312"/>
      <c r="BF77" s="1312"/>
      <c r="BG77" s="1312"/>
      <c r="BH77" s="1312"/>
      <c r="BI77" s="1312"/>
      <c r="BJ77" s="1312"/>
      <c r="BK77" s="1312"/>
      <c r="BL77" s="1312"/>
      <c r="BM77" s="1312"/>
      <c r="BN77" s="1312"/>
      <c r="BO77" s="1312"/>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639</v>
      </c>
      <c r="BC79" s="1312"/>
      <c r="BD79" s="1312"/>
      <c r="BE79" s="1312"/>
      <c r="BF79" s="1312"/>
      <c r="BG79" s="1312"/>
      <c r="BH79" s="1312"/>
      <c r="BI79" s="1312"/>
      <c r="BJ79" s="1312"/>
      <c r="BK79" s="1312"/>
      <c r="BL79" s="1312"/>
      <c r="BM79" s="1312"/>
      <c r="BN79" s="1312"/>
      <c r="BO79" s="1312"/>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cQ3RzsPmiqhJ2mP8NzJXr2wB6ywL1K5QBQC3ldOjtioDFyG2PSSRVz8xlZc1AxD8pFtvogBslk4+L8nnbWYHw==" saltValue="p1JtdPpkooONX6YDxcL+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nTRLa5Cy3XpMK1AKdPZm4WE2xSwW7gi2WwmzthkAHborA1XMTpBqO1Vc9SR7Yt6T5ej/Sjojmmss0YhJ7YGGNQ==" saltValue="/GwN/aK09PmqRg+3OcQY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0Mzodz8rjiFk0gox/dyO1ymK8zhtbEXOIBL0o/BCZGbm8uiDpe1jrLVlNOBU9iiAelQw9rtqA8kgyn5L4z73OA==" saltValue="+PIrmj+9/NOYrAd1B6gH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63230</v>
      </c>
      <c r="E3" s="162"/>
      <c r="F3" s="163">
        <v>46440</v>
      </c>
      <c r="G3" s="164"/>
      <c r="H3" s="165"/>
    </row>
    <row r="4" spans="1:8" x14ac:dyDescent="0.15">
      <c r="A4" s="166"/>
      <c r="B4" s="167"/>
      <c r="C4" s="168"/>
      <c r="D4" s="169">
        <v>35171</v>
      </c>
      <c r="E4" s="170"/>
      <c r="F4" s="171">
        <v>27658</v>
      </c>
      <c r="G4" s="172"/>
      <c r="H4" s="173"/>
    </row>
    <row r="5" spans="1:8" x14ac:dyDescent="0.15">
      <c r="A5" s="154" t="s">
        <v>561</v>
      </c>
      <c r="B5" s="159"/>
      <c r="C5" s="160"/>
      <c r="D5" s="161">
        <v>51745</v>
      </c>
      <c r="E5" s="162"/>
      <c r="F5" s="163">
        <v>63257</v>
      </c>
      <c r="G5" s="164"/>
      <c r="H5" s="165"/>
    </row>
    <row r="6" spans="1:8" x14ac:dyDescent="0.15">
      <c r="A6" s="166"/>
      <c r="B6" s="167"/>
      <c r="C6" s="168"/>
      <c r="D6" s="169">
        <v>26840</v>
      </c>
      <c r="E6" s="170"/>
      <c r="F6" s="171">
        <v>27259</v>
      </c>
      <c r="G6" s="172"/>
      <c r="H6" s="173"/>
    </row>
    <row r="7" spans="1:8" x14ac:dyDescent="0.15">
      <c r="A7" s="154" t="s">
        <v>562</v>
      </c>
      <c r="B7" s="159"/>
      <c r="C7" s="160"/>
      <c r="D7" s="161">
        <v>102075</v>
      </c>
      <c r="E7" s="162"/>
      <c r="F7" s="163">
        <v>52308</v>
      </c>
      <c r="G7" s="164"/>
      <c r="H7" s="165"/>
    </row>
    <row r="8" spans="1:8" x14ac:dyDescent="0.15">
      <c r="A8" s="166"/>
      <c r="B8" s="167"/>
      <c r="C8" s="168"/>
      <c r="D8" s="169">
        <v>61846</v>
      </c>
      <c r="E8" s="170"/>
      <c r="F8" s="171">
        <v>28695</v>
      </c>
      <c r="G8" s="172"/>
      <c r="H8" s="173"/>
    </row>
    <row r="9" spans="1:8" x14ac:dyDescent="0.15">
      <c r="A9" s="154" t="s">
        <v>563</v>
      </c>
      <c r="B9" s="159"/>
      <c r="C9" s="160"/>
      <c r="D9" s="161">
        <v>63623</v>
      </c>
      <c r="E9" s="162"/>
      <c r="F9" s="163">
        <v>46402</v>
      </c>
      <c r="G9" s="164"/>
      <c r="H9" s="165"/>
    </row>
    <row r="10" spans="1:8" x14ac:dyDescent="0.15">
      <c r="A10" s="166"/>
      <c r="B10" s="167"/>
      <c r="C10" s="168"/>
      <c r="D10" s="169">
        <v>38960</v>
      </c>
      <c r="E10" s="170"/>
      <c r="F10" s="171">
        <v>26897</v>
      </c>
      <c r="G10" s="172"/>
      <c r="H10" s="173"/>
    </row>
    <row r="11" spans="1:8" x14ac:dyDescent="0.15">
      <c r="A11" s="154" t="s">
        <v>564</v>
      </c>
      <c r="B11" s="159"/>
      <c r="C11" s="160"/>
      <c r="D11" s="161">
        <v>51379</v>
      </c>
      <c r="E11" s="162"/>
      <c r="F11" s="163">
        <v>66343</v>
      </c>
      <c r="G11" s="164"/>
      <c r="H11" s="165"/>
    </row>
    <row r="12" spans="1:8" x14ac:dyDescent="0.15">
      <c r="A12" s="166"/>
      <c r="B12" s="167"/>
      <c r="C12" s="174"/>
      <c r="D12" s="169">
        <v>24159</v>
      </c>
      <c r="E12" s="170"/>
      <c r="F12" s="171">
        <v>34529</v>
      </c>
      <c r="G12" s="172"/>
      <c r="H12" s="173"/>
    </row>
    <row r="13" spans="1:8" x14ac:dyDescent="0.15">
      <c r="A13" s="154"/>
      <c r="B13" s="159"/>
      <c r="C13" s="175"/>
      <c r="D13" s="176">
        <v>66410</v>
      </c>
      <c r="E13" s="177"/>
      <c r="F13" s="178">
        <v>54950</v>
      </c>
      <c r="G13" s="179"/>
      <c r="H13" s="165"/>
    </row>
    <row r="14" spans="1:8" x14ac:dyDescent="0.15">
      <c r="A14" s="166"/>
      <c r="B14" s="167"/>
      <c r="C14" s="168"/>
      <c r="D14" s="169">
        <v>37395</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6.29</v>
      </c>
      <c r="C19" s="180">
        <f>ROUND(VALUE(SUBSTITUTE(実質収支比率等に係る経年分析!G$48,"▲","-")),2)</f>
        <v>4.37</v>
      </c>
      <c r="D19" s="180">
        <f>ROUND(VALUE(SUBSTITUTE(実質収支比率等に係る経年分析!H$48,"▲","-")),2)</f>
        <v>6.03</v>
      </c>
      <c r="E19" s="180">
        <f>ROUND(VALUE(SUBSTITUTE(実質収支比率等に係る経年分析!I$48,"▲","-")),2)</f>
        <v>4.59</v>
      </c>
      <c r="F19" s="180">
        <f>ROUND(VALUE(SUBSTITUTE(実質収支比率等に係る経年分析!J$48,"▲","-")),2)</f>
        <v>5.59</v>
      </c>
    </row>
    <row r="20" spans="1:11" x14ac:dyDescent="0.15">
      <c r="A20" s="180" t="s">
        <v>55</v>
      </c>
      <c r="B20" s="180">
        <f>ROUND(VALUE(SUBSTITUTE(実質収支比率等に係る経年分析!F$47,"▲","-")),2)</f>
        <v>11.74</v>
      </c>
      <c r="C20" s="180">
        <f>ROUND(VALUE(SUBSTITUTE(実質収支比率等に係る経年分析!G$47,"▲","-")),2)</f>
        <v>14.71</v>
      </c>
      <c r="D20" s="180">
        <f>ROUND(VALUE(SUBSTITUTE(実質収支比率等に係る経年分析!H$47,"▲","-")),2)</f>
        <v>9.65</v>
      </c>
      <c r="E20" s="180">
        <f>ROUND(VALUE(SUBSTITUTE(実質収支比率等に係る経年分析!I$47,"▲","-")),2)</f>
        <v>9.6999999999999993</v>
      </c>
      <c r="F20" s="180">
        <f>ROUND(VALUE(SUBSTITUTE(実質収支比率等に係る経年分析!J$47,"▲","-")),2)</f>
        <v>7.96</v>
      </c>
    </row>
    <row r="21" spans="1:11" x14ac:dyDescent="0.15">
      <c r="A21" s="180" t="s">
        <v>56</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-3.38</v>
      </c>
      <c r="E21" s="180">
        <f>IF(ISNUMBER(VALUE(SUBSTITUTE(実質収支比率等に係る経年分析!I$49,"▲","-"))),ROUND(VALUE(SUBSTITUTE(実質収支比率等に係る経年分析!I$49,"▲","-")),2),NA())</f>
        <v>-1.49</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0.56999999999999995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0.84</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4.8600000000000003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4.2300000000000004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3.41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4.8499999999999996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7.94</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7857</v>
      </c>
      <c r="E42" s="182"/>
      <c r="F42" s="182"/>
      <c r="G42" s="182">
        <f>'実質公債費比率（分子）の構造'!L$52</f>
        <v>7917</v>
      </c>
      <c r="H42" s="182"/>
      <c r="I42" s="182"/>
      <c r="J42" s="182">
        <f>'実質公債費比率（分子）の構造'!M$52</f>
        <v>7924</v>
      </c>
      <c r="K42" s="182"/>
      <c r="L42" s="182"/>
      <c r="M42" s="182">
        <f>'実質公債費比率（分子）の構造'!N$52</f>
        <v>7837</v>
      </c>
      <c r="N42" s="182"/>
      <c r="O42" s="182"/>
      <c r="P42" s="182">
        <f>'実質公債費比率（分子）の構造'!O$52</f>
        <v>7884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62</v>
      </c>
      <c r="C44" s="182"/>
      <c r="D44" s="182"/>
      <c r="E44" s="182">
        <f>'実質公債費比率（分子）の構造'!L$50</f>
        <v>57</v>
      </c>
      <c r="F44" s="182"/>
      <c r="G44" s="182"/>
      <c r="H44" s="182">
        <f>'実質公債費比率（分子）の構造'!M$50</f>
        <v>46</v>
      </c>
      <c r="I44" s="182"/>
      <c r="J44" s="182"/>
      <c r="K44" s="182">
        <f>'実質公債費比率（分子）の構造'!N$50</f>
        <v>42</v>
      </c>
      <c r="L44" s="182"/>
      <c r="M44" s="182"/>
      <c r="N44" s="182">
        <f>'実質公債費比率（分子）の構造'!O$50</f>
        <v>38</v>
      </c>
      <c r="O44" s="182"/>
      <c r="P44" s="182"/>
    </row>
    <row r="45" spans="1:16" x14ac:dyDescent="0.15">
      <c r="A45" s="182" t="s">
        <v>66</v>
      </c>
      <c r="B45" s="182">
        <f>'実質公債費比率（分子）の構造'!K$49</f>
        <v>67</v>
      </c>
      <c r="C45" s="182"/>
      <c r="D45" s="182"/>
      <c r="E45" s="182">
        <f>'実質公債費比率（分子）の構造'!L$49</f>
        <v>69</v>
      </c>
      <c r="F45" s="182"/>
      <c r="G45" s="182"/>
      <c r="H45" s="182">
        <f>'実質公債費比率（分子）の構造'!M$49</f>
        <v>81</v>
      </c>
      <c r="I45" s="182"/>
      <c r="J45" s="182"/>
      <c r="K45" s="182">
        <f>'実質公債費比率（分子）の構造'!N$49</f>
        <v>85</v>
      </c>
      <c r="L45" s="182"/>
      <c r="M45" s="182"/>
      <c r="N45" s="182">
        <f>'実質公債費比率（分子）の構造'!O$49</f>
        <v>167</v>
      </c>
      <c r="O45" s="182"/>
      <c r="P45" s="182"/>
    </row>
    <row r="46" spans="1:16" x14ac:dyDescent="0.15">
      <c r="A46" s="182" t="s">
        <v>67</v>
      </c>
      <c r="B46" s="182">
        <f>'実質公債費比率（分子）の構造'!K$48</f>
        <v>2619</v>
      </c>
      <c r="C46" s="182"/>
      <c r="D46" s="182"/>
      <c r="E46" s="182">
        <f>'実質公債費比率（分子）の構造'!L$48</f>
        <v>2403</v>
      </c>
      <c r="F46" s="182"/>
      <c r="G46" s="182"/>
      <c r="H46" s="182">
        <f>'実質公債費比率（分子）の構造'!M$48</f>
        <v>2408</v>
      </c>
      <c r="I46" s="182"/>
      <c r="J46" s="182"/>
      <c r="K46" s="182">
        <f>'実質公債費比率（分子）の構造'!N$48</f>
        <v>2067</v>
      </c>
      <c r="L46" s="182"/>
      <c r="M46" s="182"/>
      <c r="N46" s="182">
        <f>'実質公債費比率（分子）の構造'!O$48</f>
        <v>2014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7467</v>
      </c>
      <c r="C49" s="182"/>
      <c r="D49" s="182"/>
      <c r="E49" s="182">
        <f>'実質公債費比率（分子）の構造'!L$45</f>
        <v>7625</v>
      </c>
      <c r="F49" s="182"/>
      <c r="G49" s="182"/>
      <c r="H49" s="182">
        <f>'実質公債費比率（分子）の構造'!M$45</f>
        <v>7830</v>
      </c>
      <c r="I49" s="182"/>
      <c r="J49" s="182"/>
      <c r="K49" s="182">
        <f>'実質公債費比率（分子）の構造'!N$45</f>
        <v>8122</v>
      </c>
      <c r="L49" s="182"/>
      <c r="M49" s="182"/>
      <c r="N49" s="182">
        <f>'実質公債費比率（分子）の構造'!O$45</f>
        <v>8387</v>
      </c>
      <c r="O49" s="182"/>
      <c r="P49" s="182"/>
    </row>
    <row r="50" spans="1:16" x14ac:dyDescent="0.15">
      <c r="A50" s="182" t="s">
        <v>71</v>
      </c>
      <c r="B50" s="182" t="e">
        <f>NA()</f>
        <v>#N/A</v>
      </c>
      <c r="C50" s="182">
        <f>IF(ISNUMBER('実質公債費比率（分子）の構造'!K$53),'実質公債費比率（分子）の構造'!K$53,NA())</f>
        <v>2358</v>
      </c>
      <c r="D50" s="182" t="e">
        <f>NA()</f>
        <v>#N/A</v>
      </c>
      <c r="E50" s="182" t="e">
        <f>NA()</f>
        <v>#N/A</v>
      </c>
      <c r="F50" s="182">
        <f>IF(ISNUMBER('実質公債費比率（分子）の構造'!L$53),'実質公債費比率（分子）の構造'!L$53,NA())</f>
        <v>2237</v>
      </c>
      <c r="G50" s="182" t="e">
        <f>NA()</f>
        <v>#N/A</v>
      </c>
      <c r="H50" s="182" t="e">
        <f>NA()</f>
        <v>#N/A</v>
      </c>
      <c r="I50" s="182">
        <f>IF(ISNUMBER('実質公債費比率（分子）の構造'!M$53),'実質公債費比率（分子）の構造'!M$53,NA())</f>
        <v>2441</v>
      </c>
      <c r="J50" s="182" t="e">
        <f>NA()</f>
        <v>#N/A</v>
      </c>
      <c r="K50" s="182" t="e">
        <f>NA()</f>
        <v>#N/A</v>
      </c>
      <c r="L50" s="182">
        <f>IF(ISNUMBER('実質公債費比率（分子）の構造'!N$53),'実質公債費比率（分子）の構造'!N$53,NA())</f>
        <v>2479</v>
      </c>
      <c r="M50" s="182" t="e">
        <f>NA()</f>
        <v>#N/A</v>
      </c>
      <c r="N50" s="182" t="e">
        <f>NA()</f>
        <v>#N/A</v>
      </c>
      <c r="O50" s="182">
        <f>IF(ISNUMBER('実質公債費比率（分子）の構造'!O$53),'実質公債費比率（分子）の構造'!O$53,NA())</f>
        <v>2722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75206</v>
      </c>
      <c r="E56" s="181"/>
      <c r="F56" s="181"/>
      <c r="G56" s="181">
        <f>'将来負担比率（分子）の構造'!J$52</f>
        <v>74352</v>
      </c>
      <c r="H56" s="181"/>
      <c r="I56" s="181"/>
      <c r="J56" s="181">
        <f>'将来負担比率（分子）の構造'!K$52</f>
        <v>74852</v>
      </c>
      <c r="K56" s="181"/>
      <c r="L56" s="181"/>
      <c r="M56" s="181">
        <f>'将来負担比率（分子）の構造'!L$52</f>
        <v>73651</v>
      </c>
      <c r="N56" s="181"/>
      <c r="O56" s="181"/>
      <c r="P56" s="181">
        <f>'将来負担比率（分子）の構造'!M$52</f>
        <v>72222</v>
      </c>
    </row>
    <row r="57" spans="1:16" x14ac:dyDescent="0.15">
      <c r="A57" s="181" t="s">
        <v>42</v>
      </c>
      <c r="B57" s="181"/>
      <c r="C57" s="181"/>
      <c r="D57" s="181">
        <f>'将来負担比率（分子）の構造'!I$51</f>
        <v>14615</v>
      </c>
      <c r="E57" s="181"/>
      <c r="F57" s="181"/>
      <c r="G57" s="181">
        <f>'将来負担比率（分子）の構造'!J$51</f>
        <v>14482</v>
      </c>
      <c r="H57" s="181"/>
      <c r="I57" s="181"/>
      <c r="J57" s="181">
        <f>'将来負担比率（分子）の構造'!K$51</f>
        <v>13791</v>
      </c>
      <c r="K57" s="181"/>
      <c r="L57" s="181"/>
      <c r="M57" s="181">
        <f>'将来負担比率（分子）の構造'!L$51</f>
        <v>13455</v>
      </c>
      <c r="N57" s="181"/>
      <c r="O57" s="181"/>
      <c r="P57" s="181">
        <f>'将来負担比率（分子）の構造'!M$51</f>
        <v>13052</v>
      </c>
    </row>
    <row r="58" spans="1:16" x14ac:dyDescent="0.15">
      <c r="A58" s="181" t="s">
        <v>41</v>
      </c>
      <c r="B58" s="181"/>
      <c r="C58" s="181"/>
      <c r="D58" s="181">
        <f>'将来負担比率（分子）の構造'!I$50</f>
        <v>8903</v>
      </c>
      <c r="E58" s="181"/>
      <c r="F58" s="181"/>
      <c r="G58" s="181">
        <f>'将来負担比率（分子）の構造'!J$50</f>
        <v>10975</v>
      </c>
      <c r="H58" s="181"/>
      <c r="I58" s="181"/>
      <c r="J58" s="181">
        <f>'将来負担比率（分子）の構造'!K$50</f>
        <v>8975</v>
      </c>
      <c r="K58" s="181"/>
      <c r="L58" s="181"/>
      <c r="M58" s="181">
        <f>'将来負担比率（分子）の構造'!L$50</f>
        <v>8732</v>
      </c>
      <c r="N58" s="181"/>
      <c r="O58" s="181"/>
      <c r="P58" s="181">
        <f>'将来負担比率（分子）の構造'!M$50</f>
        <v>8216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107</v>
      </c>
      <c r="C61" s="181"/>
      <c r="D61" s="181"/>
      <c r="E61" s="181">
        <f>'将来負担比率（分子）の構造'!J$46</f>
        <v>107</v>
      </c>
      <c r="F61" s="181"/>
      <c r="G61" s="181"/>
      <c r="H61" s="181">
        <f>'将来負担比率（分子）の構造'!K$46</f>
        <v>135</v>
      </c>
      <c r="I61" s="181"/>
      <c r="J61" s="181"/>
      <c r="K61" s="181">
        <f>'将来負担比率（分子）の構造'!L$46</f>
        <v>148</v>
      </c>
      <c r="L61" s="181"/>
      <c r="M61" s="181"/>
      <c r="N61" s="181">
        <f>'将来負担比率（分子）の構造'!M$46</f>
        <v>135</v>
      </c>
      <c r="O61" s="181"/>
      <c r="P61" s="181"/>
    </row>
    <row r="62" spans="1:16" x14ac:dyDescent="0.15">
      <c r="A62" s="181" t="s">
        <v>35</v>
      </c>
      <c r="B62" s="181">
        <f>'将来負担比率（分子）の構造'!I$45</f>
        <v>10788</v>
      </c>
      <c r="C62" s="181"/>
      <c r="D62" s="181"/>
      <c r="E62" s="181">
        <f>'将来負担比率（分子）の構造'!J$45</f>
        <v>10813</v>
      </c>
      <c r="F62" s="181"/>
      <c r="G62" s="181"/>
      <c r="H62" s="181">
        <f>'将来負担比率（分子）の構造'!K$45</f>
        <v>10561</v>
      </c>
      <c r="I62" s="181"/>
      <c r="J62" s="181"/>
      <c r="K62" s="181">
        <f>'将来負担比率（分子）の構造'!L$45</f>
        <v>9956</v>
      </c>
      <c r="L62" s="181"/>
      <c r="M62" s="181"/>
      <c r="N62" s="181">
        <f>'将来負担比率（分子）の構造'!M$45</f>
        <v>9430</v>
      </c>
      <c r="O62" s="181"/>
      <c r="P62" s="181"/>
    </row>
    <row r="63" spans="1:16" x14ac:dyDescent="0.15">
      <c r="A63" s="181" t="s">
        <v>34</v>
      </c>
      <c r="B63" s="181">
        <f>'将来負担比率（分子）の構造'!I$44</f>
        <v>1923</v>
      </c>
      <c r="C63" s="181"/>
      <c r="D63" s="181"/>
      <c r="E63" s="181">
        <f>'将来負担比率（分子）の構造'!J$44</f>
        <v>2632</v>
      </c>
      <c r="F63" s="181"/>
      <c r="G63" s="181"/>
      <c r="H63" s="181">
        <f>'将来負担比率（分子）の構造'!K$44</f>
        <v>2570</v>
      </c>
      <c r="I63" s="181"/>
      <c r="J63" s="181"/>
      <c r="K63" s="181">
        <f>'将来負担比率（分子）の構造'!L$44</f>
        <v>2490</v>
      </c>
      <c r="L63" s="181"/>
      <c r="M63" s="181"/>
      <c r="N63" s="181">
        <f>'将来負担比率（分子）の構造'!M$44</f>
        <v>2738</v>
      </c>
      <c r="O63" s="181"/>
      <c r="P63" s="181"/>
    </row>
    <row r="64" spans="1:16" x14ac:dyDescent="0.15">
      <c r="A64" s="181" t="s">
        <v>33</v>
      </c>
      <c r="B64" s="181">
        <f>'将来負担比率（分子）の構造'!I$43</f>
        <v>22930</v>
      </c>
      <c r="C64" s="181"/>
      <c r="D64" s="181"/>
      <c r="E64" s="181">
        <f>'将来負担比率（分子）の構造'!J$43</f>
        <v>19808</v>
      </c>
      <c r="F64" s="181"/>
      <c r="G64" s="181"/>
      <c r="H64" s="181">
        <f>'将来負担比率（分子）の構造'!K$43</f>
        <v>18765</v>
      </c>
      <c r="I64" s="181"/>
      <c r="J64" s="181"/>
      <c r="K64" s="181">
        <f>'将来負担比率（分子）の構造'!L$43</f>
        <v>18079</v>
      </c>
      <c r="L64" s="181"/>
      <c r="M64" s="181"/>
      <c r="N64" s="181">
        <f>'将来負担比率（分子）の構造'!M$43</f>
        <v>17837</v>
      </c>
      <c r="O64" s="181"/>
      <c r="P64" s="181"/>
    </row>
    <row r="65" spans="1:16" x14ac:dyDescent="0.15">
      <c r="A65" s="181" t="s">
        <v>32</v>
      </c>
      <c r="B65" s="181">
        <f>'将来負担比率（分子）の構造'!I$42</f>
        <v>3080</v>
      </c>
      <c r="C65" s="181"/>
      <c r="D65" s="181"/>
      <c r="E65" s="181">
        <f>'将来負担比率（分子）の構造'!J$42</f>
        <v>2948</v>
      </c>
      <c r="F65" s="181"/>
      <c r="G65" s="181"/>
      <c r="H65" s="181">
        <f>'将来負担比率（分子）の構造'!K$42</f>
        <v>2995</v>
      </c>
      <c r="I65" s="181"/>
      <c r="J65" s="181"/>
      <c r="K65" s="181">
        <f>'将来負担比率（分子）の構造'!L$42</f>
        <v>2883</v>
      </c>
      <c r="L65" s="181"/>
      <c r="M65" s="181"/>
      <c r="N65" s="181">
        <f>'将来負担比率（分子）の構造'!M$42</f>
        <v>3056</v>
      </c>
      <c r="O65" s="181"/>
      <c r="P65" s="181"/>
    </row>
    <row r="66" spans="1:16" x14ac:dyDescent="0.15">
      <c r="A66" s="181" t="s">
        <v>31</v>
      </c>
      <c r="B66" s="181">
        <f>'将来負担比率（分子）の構造'!I$41</f>
        <v>87367</v>
      </c>
      <c r="C66" s="181"/>
      <c r="D66" s="181"/>
      <c r="E66" s="181">
        <f>'将来負担比率（分子）の構造'!J$41</f>
        <v>86566</v>
      </c>
      <c r="F66" s="181"/>
      <c r="G66" s="181"/>
      <c r="H66" s="181">
        <f>'将来負担比率（分子）の構造'!K$41</f>
        <v>89298</v>
      </c>
      <c r="I66" s="181"/>
      <c r="J66" s="181"/>
      <c r="K66" s="181">
        <f>'将来負担比率（分子）の構造'!L$41</f>
        <v>88758</v>
      </c>
      <c r="L66" s="181"/>
      <c r="M66" s="181"/>
      <c r="N66" s="181">
        <f>'将来負担比率（分子）の構造'!M$41</f>
        <v>87104</v>
      </c>
      <c r="O66" s="181"/>
      <c r="P66" s="181"/>
    </row>
    <row r="67" spans="1:16" x14ac:dyDescent="0.15">
      <c r="A67" s="181" t="s">
        <v>75</v>
      </c>
      <c r="B67" s="181" t="e">
        <f>NA()</f>
        <v>#N/A</v>
      </c>
      <c r="C67" s="181">
        <f>IF(ISNUMBER('将来負担比率（分子）の構造'!I$53), IF('将来負担比率（分子）の構造'!I$53 &lt; 0, 0, '将来負担比率（分子）の構造'!I$53), NA())</f>
        <v>27471</v>
      </c>
      <c r="D67" s="181" t="e">
        <f>NA()</f>
        <v>#N/A</v>
      </c>
      <c r="E67" s="181" t="e">
        <f>NA()</f>
        <v>#N/A</v>
      </c>
      <c r="F67" s="181">
        <f>IF(ISNUMBER('将来負担比率（分子）の構造'!J$53), IF('将来負担比率（分子）の構造'!J$53 &lt; 0, 0, '将来負担比率（分子）の構造'!J$53), NA())</f>
        <v>23064</v>
      </c>
      <c r="G67" s="181" t="e">
        <f>NA()</f>
        <v>#N/A</v>
      </c>
      <c r="H67" s="181" t="e">
        <f>NA()</f>
        <v>#N/A</v>
      </c>
      <c r="I67" s="181">
        <f>IF(ISNUMBER('将来負担比率（分子）の構造'!K$53), IF('将来負担比率（分子）の構造'!K$53 &lt; 0, 0, '将来負担比率（分子）の構造'!K$53), NA())</f>
        <v>26707</v>
      </c>
      <c r="J67" s="181" t="e">
        <f>NA()</f>
        <v>#N/A</v>
      </c>
      <c r="K67" s="181" t="e">
        <f>NA()</f>
        <v>#N/A</v>
      </c>
      <c r="L67" s="181">
        <f>IF(ISNUMBER('将来負担比率（分子）の構造'!L$53), IF('将来負担比率（分子）の構造'!L$53 &lt; 0, 0, '将来負担比率（分子）の構造'!L$53), NA())</f>
        <v>26476</v>
      </c>
      <c r="M67" s="181" t="e">
        <f>NA()</f>
        <v>#N/A</v>
      </c>
      <c r="N67" s="181" t="e">
        <f>NA()</f>
        <v>#N/A</v>
      </c>
      <c r="O67" s="181">
        <f>IF(ISNUMBER('将来負担比率（分子）の構造'!M$53), IF('将来負担比率（分子）の構造'!M$53 &lt; 0, 0, '将来負担比率（分子）の構造'!M$53), NA())</f>
        <v>26809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3495</v>
      </c>
      <c r="C72" s="185">
        <f>基金残高に係る経年分析!G55</f>
        <v>3492</v>
      </c>
      <c r="D72" s="185">
        <f>基金残高に係る経年分析!H55</f>
        <v>2881</v>
      </c>
    </row>
    <row r="73" spans="1:16" x14ac:dyDescent="0.15">
      <c r="A73" s="184" t="s">
        <v>78</v>
      </c>
      <c r="B73" s="185">
        <f>基金残高に係る経年分析!F56</f>
        <v>1125</v>
      </c>
      <c r="C73" s="185">
        <f>基金残高に係る経年分析!G56</f>
        <v>955</v>
      </c>
      <c r="D73" s="185">
        <f>基金残高に係る経年分析!H56</f>
        <v>693</v>
      </c>
    </row>
    <row r="74" spans="1:16" x14ac:dyDescent="0.15">
      <c r="A74" s="184" t="s">
        <v>79</v>
      </c>
      <c r="B74" s="185">
        <f>基金残高に係る経年分析!F57</f>
        <v>5455</v>
      </c>
      <c r="C74" s="185">
        <f>基金残高に係る経年分析!G57</f>
        <v>4770</v>
      </c>
      <c r="D74" s="185">
        <f>基金残高に係る経年分析!H57</f>
        <v>4732</v>
      </c>
    </row>
  </sheetData>
  <sheetProtection algorithmName="SHA-512" hashValue="S+/N/PcUT6l+1cBjHHQExzRihodCf2oWSV76GIDmy9vxCAJojkRLQBzO/f5eAgvKujkha8I1aiPKA3eo6zvI8Q==" saltValue="6NQ/+9Zh3bvsiDb0C6+H4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36" sqref="CR36:C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26455256</v>
      </c>
      <c r="S5" s="734"/>
      <c r="T5" s="734"/>
      <c r="U5" s="734"/>
      <c r="V5" s="734"/>
      <c r="W5" s="734"/>
      <c r="X5" s="734"/>
      <c r="Y5" s="777"/>
      <c r="Z5" s="795">
        <v>40.200000000000003</v>
      </c>
      <c r="AA5" s="795"/>
      <c r="AB5" s="795"/>
      <c r="AC5" s="795"/>
      <c r="AD5" s="796">
        <v>25388585</v>
      </c>
      <c r="AE5" s="796"/>
      <c r="AF5" s="796"/>
      <c r="AG5" s="796"/>
      <c r="AH5" s="796"/>
      <c r="AI5" s="796"/>
      <c r="AJ5" s="796"/>
      <c r="AK5" s="796"/>
      <c r="AL5" s="778">
        <v>73</v>
      </c>
      <c r="AM5" s="749"/>
      <c r="AN5" s="749"/>
      <c r="AO5" s="779"/>
      <c r="AP5" s="744" t="s">
        <v>225</v>
      </c>
      <c r="AQ5" s="745"/>
      <c r="AR5" s="745"/>
      <c r="AS5" s="745"/>
      <c r="AT5" s="745"/>
      <c r="AU5" s="745"/>
      <c r="AV5" s="745"/>
      <c r="AW5" s="745"/>
      <c r="AX5" s="745"/>
      <c r="AY5" s="745"/>
      <c r="AZ5" s="745"/>
      <c r="BA5" s="745"/>
      <c r="BB5" s="745"/>
      <c r="BC5" s="745"/>
      <c r="BD5" s="745"/>
      <c r="BE5" s="745"/>
      <c r="BF5" s="746"/>
      <c r="BG5" s="678">
        <v>25386950</v>
      </c>
      <c r="BH5" s="679"/>
      <c r="BI5" s="679"/>
      <c r="BJ5" s="679"/>
      <c r="BK5" s="679"/>
      <c r="BL5" s="679"/>
      <c r="BM5" s="679"/>
      <c r="BN5" s="680"/>
      <c r="BO5" s="715">
        <v>96</v>
      </c>
      <c r="BP5" s="715"/>
      <c r="BQ5" s="715"/>
      <c r="BR5" s="715"/>
      <c r="BS5" s="716">
        <v>676094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610304</v>
      </c>
      <c r="S6" s="679"/>
      <c r="T6" s="679"/>
      <c r="U6" s="679"/>
      <c r="V6" s="679"/>
      <c r="W6" s="679"/>
      <c r="X6" s="679"/>
      <c r="Y6" s="680"/>
      <c r="Z6" s="715">
        <v>0.9</v>
      </c>
      <c r="AA6" s="715"/>
      <c r="AB6" s="715"/>
      <c r="AC6" s="715"/>
      <c r="AD6" s="716">
        <v>610304</v>
      </c>
      <c r="AE6" s="716"/>
      <c r="AF6" s="716"/>
      <c r="AG6" s="716"/>
      <c r="AH6" s="716"/>
      <c r="AI6" s="716"/>
      <c r="AJ6" s="716"/>
      <c r="AK6" s="716"/>
      <c r="AL6" s="681">
        <v>1.8</v>
      </c>
      <c r="AM6" s="682"/>
      <c r="AN6" s="682"/>
      <c r="AO6" s="717"/>
      <c r="AP6" s="675" t="s">
        <v>230</v>
      </c>
      <c r="AQ6" s="676"/>
      <c r="AR6" s="676"/>
      <c r="AS6" s="676"/>
      <c r="AT6" s="676"/>
      <c r="AU6" s="676"/>
      <c r="AV6" s="676"/>
      <c r="AW6" s="676"/>
      <c r="AX6" s="676"/>
      <c r="AY6" s="676"/>
      <c r="AZ6" s="676"/>
      <c r="BA6" s="676"/>
      <c r="BB6" s="676"/>
      <c r="BC6" s="676"/>
      <c r="BD6" s="676"/>
      <c r="BE6" s="676"/>
      <c r="BF6" s="677"/>
      <c r="BG6" s="678">
        <v>25386950</v>
      </c>
      <c r="BH6" s="679"/>
      <c r="BI6" s="679"/>
      <c r="BJ6" s="679"/>
      <c r="BK6" s="679"/>
      <c r="BL6" s="679"/>
      <c r="BM6" s="679"/>
      <c r="BN6" s="680"/>
      <c r="BO6" s="715">
        <v>96</v>
      </c>
      <c r="BP6" s="715"/>
      <c r="BQ6" s="715"/>
      <c r="BR6" s="715"/>
      <c r="BS6" s="716">
        <v>676094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382355</v>
      </c>
      <c r="CS6" s="679"/>
      <c r="CT6" s="679"/>
      <c r="CU6" s="679"/>
      <c r="CV6" s="679"/>
      <c r="CW6" s="679"/>
      <c r="CX6" s="679"/>
      <c r="CY6" s="680"/>
      <c r="CZ6" s="778">
        <v>0.6</v>
      </c>
      <c r="DA6" s="749"/>
      <c r="DB6" s="749"/>
      <c r="DC6" s="781"/>
      <c r="DD6" s="684" t="s">
        <v>137</v>
      </c>
      <c r="DE6" s="679"/>
      <c r="DF6" s="679"/>
      <c r="DG6" s="679"/>
      <c r="DH6" s="679"/>
      <c r="DI6" s="679"/>
      <c r="DJ6" s="679"/>
      <c r="DK6" s="679"/>
      <c r="DL6" s="679"/>
      <c r="DM6" s="679"/>
      <c r="DN6" s="679"/>
      <c r="DO6" s="679"/>
      <c r="DP6" s="680"/>
      <c r="DQ6" s="684">
        <v>380818</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30463</v>
      </c>
      <c r="S7" s="679"/>
      <c r="T7" s="679"/>
      <c r="U7" s="679"/>
      <c r="V7" s="679"/>
      <c r="W7" s="679"/>
      <c r="X7" s="679"/>
      <c r="Y7" s="680"/>
      <c r="Z7" s="715">
        <v>0</v>
      </c>
      <c r="AA7" s="715"/>
      <c r="AB7" s="715"/>
      <c r="AC7" s="715"/>
      <c r="AD7" s="716">
        <v>30463</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11702586</v>
      </c>
      <c r="BH7" s="679"/>
      <c r="BI7" s="679"/>
      <c r="BJ7" s="679"/>
      <c r="BK7" s="679"/>
      <c r="BL7" s="679"/>
      <c r="BM7" s="679"/>
      <c r="BN7" s="680"/>
      <c r="BO7" s="715">
        <v>44.2</v>
      </c>
      <c r="BP7" s="715"/>
      <c r="BQ7" s="715"/>
      <c r="BR7" s="715"/>
      <c r="BS7" s="716">
        <v>676094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9159421</v>
      </c>
      <c r="CS7" s="679"/>
      <c r="CT7" s="679"/>
      <c r="CU7" s="679"/>
      <c r="CV7" s="679"/>
      <c r="CW7" s="679"/>
      <c r="CX7" s="679"/>
      <c r="CY7" s="680"/>
      <c r="CZ7" s="715">
        <v>14.4</v>
      </c>
      <c r="DA7" s="715"/>
      <c r="DB7" s="715"/>
      <c r="DC7" s="715"/>
      <c r="DD7" s="684">
        <v>989302</v>
      </c>
      <c r="DE7" s="679"/>
      <c r="DF7" s="679"/>
      <c r="DG7" s="679"/>
      <c r="DH7" s="679"/>
      <c r="DI7" s="679"/>
      <c r="DJ7" s="679"/>
      <c r="DK7" s="679"/>
      <c r="DL7" s="679"/>
      <c r="DM7" s="679"/>
      <c r="DN7" s="679"/>
      <c r="DO7" s="679"/>
      <c r="DP7" s="680"/>
      <c r="DQ7" s="684">
        <v>7349108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88184</v>
      </c>
      <c r="S8" s="679"/>
      <c r="T8" s="679"/>
      <c r="U8" s="679"/>
      <c r="V8" s="679"/>
      <c r="W8" s="679"/>
      <c r="X8" s="679"/>
      <c r="Y8" s="680"/>
      <c r="Z8" s="715">
        <v>0.1</v>
      </c>
      <c r="AA8" s="715"/>
      <c r="AB8" s="715"/>
      <c r="AC8" s="715"/>
      <c r="AD8" s="716">
        <v>88184</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245463</v>
      </c>
      <c r="BH8" s="679"/>
      <c r="BI8" s="679"/>
      <c r="BJ8" s="679"/>
      <c r="BK8" s="679"/>
      <c r="BL8" s="679"/>
      <c r="BM8" s="679"/>
      <c r="BN8" s="680"/>
      <c r="BO8" s="715">
        <v>0.9</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19705894</v>
      </c>
      <c r="CS8" s="679"/>
      <c r="CT8" s="679"/>
      <c r="CU8" s="679"/>
      <c r="CV8" s="679"/>
      <c r="CW8" s="679"/>
      <c r="CX8" s="679"/>
      <c r="CY8" s="680"/>
      <c r="CZ8" s="715">
        <v>31</v>
      </c>
      <c r="DA8" s="715"/>
      <c r="DB8" s="715"/>
      <c r="DC8" s="715"/>
      <c r="DD8" s="684">
        <v>136373</v>
      </c>
      <c r="DE8" s="679"/>
      <c r="DF8" s="679"/>
      <c r="DG8" s="679"/>
      <c r="DH8" s="679"/>
      <c r="DI8" s="679"/>
      <c r="DJ8" s="679"/>
      <c r="DK8" s="679"/>
      <c r="DL8" s="679"/>
      <c r="DM8" s="679"/>
      <c r="DN8" s="679"/>
      <c r="DO8" s="679"/>
      <c r="DP8" s="680"/>
      <c r="DQ8" s="684">
        <v>10219033</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45210</v>
      </c>
      <c r="S9" s="679"/>
      <c r="T9" s="679"/>
      <c r="U9" s="679"/>
      <c r="V9" s="679"/>
      <c r="W9" s="679"/>
      <c r="X9" s="679"/>
      <c r="Y9" s="680"/>
      <c r="Z9" s="715">
        <v>0.1</v>
      </c>
      <c r="AA9" s="715"/>
      <c r="AB9" s="715"/>
      <c r="AC9" s="715"/>
      <c r="AD9" s="716">
        <v>45210</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7573998</v>
      </c>
      <c r="BH9" s="679"/>
      <c r="BI9" s="679"/>
      <c r="BJ9" s="679"/>
      <c r="BK9" s="679"/>
      <c r="BL9" s="679"/>
      <c r="BM9" s="679"/>
      <c r="BN9" s="680"/>
      <c r="BO9" s="715">
        <v>28.6</v>
      </c>
      <c r="BP9" s="715"/>
      <c r="BQ9" s="715"/>
      <c r="BR9" s="715"/>
      <c r="BS9" s="684" t="s">
        <v>129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5343210</v>
      </c>
      <c r="CS9" s="679"/>
      <c r="CT9" s="679"/>
      <c r="CU9" s="679"/>
      <c r="CV9" s="679"/>
      <c r="CW9" s="679"/>
      <c r="CX9" s="679"/>
      <c r="CY9" s="680"/>
      <c r="CZ9" s="715">
        <v>8.4</v>
      </c>
      <c r="DA9" s="715"/>
      <c r="DB9" s="715"/>
      <c r="DC9" s="715"/>
      <c r="DD9" s="684">
        <v>86770</v>
      </c>
      <c r="DE9" s="679"/>
      <c r="DF9" s="679"/>
      <c r="DG9" s="679"/>
      <c r="DH9" s="679"/>
      <c r="DI9" s="679"/>
      <c r="DJ9" s="679"/>
      <c r="DK9" s="679"/>
      <c r="DL9" s="679"/>
      <c r="DM9" s="679"/>
      <c r="DN9" s="679"/>
      <c r="DO9" s="679"/>
      <c r="DP9" s="680"/>
      <c r="DQ9" s="684">
        <v>4843487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137</v>
      </c>
      <c r="AA10" s="715"/>
      <c r="AB10" s="715"/>
      <c r="AC10" s="715"/>
      <c r="AD10" s="716" t="s">
        <v>137</v>
      </c>
      <c r="AE10" s="716"/>
      <c r="AF10" s="716"/>
      <c r="AG10" s="716"/>
      <c r="AH10" s="716"/>
      <c r="AI10" s="716"/>
      <c r="AJ10" s="716"/>
      <c r="AK10" s="716"/>
      <c r="AL10" s="681" t="s">
        <v>137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490976</v>
      </c>
      <c r="BH10" s="679"/>
      <c r="BI10" s="679"/>
      <c r="BJ10" s="679"/>
      <c r="BK10" s="679"/>
      <c r="BL10" s="679"/>
      <c r="BM10" s="679"/>
      <c r="BN10" s="680"/>
      <c r="BO10" s="715">
        <v>1.9</v>
      </c>
      <c r="BP10" s="715"/>
      <c r="BQ10" s="715"/>
      <c r="BR10" s="715"/>
      <c r="BS10" s="684" t="s">
        <v>137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53231</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42803</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2552912</v>
      </c>
      <c r="S11" s="679"/>
      <c r="T11" s="679"/>
      <c r="U11" s="679"/>
      <c r="V11" s="679"/>
      <c r="W11" s="679"/>
      <c r="X11" s="679"/>
      <c r="Y11" s="680"/>
      <c r="Z11" s="681">
        <v>3.9</v>
      </c>
      <c r="AA11" s="682"/>
      <c r="AB11" s="682"/>
      <c r="AC11" s="683"/>
      <c r="AD11" s="684">
        <v>2552912</v>
      </c>
      <c r="AE11" s="679"/>
      <c r="AF11" s="679"/>
      <c r="AG11" s="679"/>
      <c r="AH11" s="679"/>
      <c r="AI11" s="679"/>
      <c r="AJ11" s="679"/>
      <c r="AK11" s="680"/>
      <c r="AL11" s="681">
        <v>7.3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3392149</v>
      </c>
      <c r="BH11" s="679"/>
      <c r="BI11" s="679"/>
      <c r="BJ11" s="679"/>
      <c r="BK11" s="679"/>
      <c r="BL11" s="679"/>
      <c r="BM11" s="679"/>
      <c r="BN11" s="680"/>
      <c r="BO11" s="715">
        <v>12.8</v>
      </c>
      <c r="BP11" s="715"/>
      <c r="BQ11" s="715"/>
      <c r="BR11" s="715"/>
      <c r="BS11" s="684">
        <v>676094</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1436875</v>
      </c>
      <c r="CS11" s="679"/>
      <c r="CT11" s="679"/>
      <c r="CU11" s="679"/>
      <c r="CV11" s="679"/>
      <c r="CW11" s="679"/>
      <c r="CX11" s="679"/>
      <c r="CY11" s="680"/>
      <c r="CZ11" s="715">
        <v>2.2999999999999998</v>
      </c>
      <c r="DA11" s="715"/>
      <c r="DB11" s="715"/>
      <c r="DC11" s="715"/>
      <c r="DD11" s="684">
        <v>570645</v>
      </c>
      <c r="DE11" s="679"/>
      <c r="DF11" s="679"/>
      <c r="DG11" s="679"/>
      <c r="DH11" s="679"/>
      <c r="DI11" s="679"/>
      <c r="DJ11" s="679"/>
      <c r="DK11" s="679"/>
      <c r="DL11" s="679"/>
      <c r="DM11" s="679"/>
      <c r="DN11" s="679"/>
      <c r="DO11" s="679"/>
      <c r="DP11" s="680"/>
      <c r="DQ11" s="684">
        <v>821889</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52628</v>
      </c>
      <c r="S12" s="679"/>
      <c r="T12" s="679"/>
      <c r="U12" s="679"/>
      <c r="V12" s="679"/>
      <c r="W12" s="679"/>
      <c r="X12" s="679"/>
      <c r="Y12" s="680"/>
      <c r="Z12" s="715">
        <v>0.1</v>
      </c>
      <c r="AA12" s="715"/>
      <c r="AB12" s="715"/>
      <c r="AC12" s="715"/>
      <c r="AD12" s="716">
        <v>52628</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12308273</v>
      </c>
      <c r="BH12" s="679"/>
      <c r="BI12" s="679"/>
      <c r="BJ12" s="679"/>
      <c r="BK12" s="679"/>
      <c r="BL12" s="679"/>
      <c r="BM12" s="679"/>
      <c r="BN12" s="680"/>
      <c r="BO12" s="715">
        <v>46.5</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1494300</v>
      </c>
      <c r="CS12" s="679"/>
      <c r="CT12" s="679"/>
      <c r="CU12" s="679"/>
      <c r="CV12" s="679"/>
      <c r="CW12" s="679"/>
      <c r="CX12" s="679"/>
      <c r="CY12" s="680"/>
      <c r="CZ12" s="715">
        <v>2.4</v>
      </c>
      <c r="DA12" s="715"/>
      <c r="DB12" s="715"/>
      <c r="DC12" s="715"/>
      <c r="DD12" s="684">
        <v>20507</v>
      </c>
      <c r="DE12" s="679"/>
      <c r="DF12" s="679"/>
      <c r="DG12" s="679"/>
      <c r="DH12" s="679"/>
      <c r="DI12" s="679"/>
      <c r="DJ12" s="679"/>
      <c r="DK12" s="679"/>
      <c r="DL12" s="679"/>
      <c r="DM12" s="679"/>
      <c r="DN12" s="679"/>
      <c r="DO12" s="679"/>
      <c r="DP12" s="680"/>
      <c r="DQ12" s="684">
        <v>514161</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137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12213613</v>
      </c>
      <c r="BH13" s="679"/>
      <c r="BI13" s="679"/>
      <c r="BJ13" s="679"/>
      <c r="BK13" s="679"/>
      <c r="BL13" s="679"/>
      <c r="BM13" s="679"/>
      <c r="BN13" s="680"/>
      <c r="BO13" s="715">
        <v>46.2</v>
      </c>
      <c r="BP13" s="715"/>
      <c r="BQ13" s="715"/>
      <c r="BR13" s="715"/>
      <c r="BS13" s="684" t="s">
        <v>137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5606842</v>
      </c>
      <c r="CS13" s="679"/>
      <c r="CT13" s="679"/>
      <c r="CU13" s="679"/>
      <c r="CV13" s="679"/>
      <c r="CW13" s="679"/>
      <c r="CX13" s="679"/>
      <c r="CY13" s="680"/>
      <c r="CZ13" s="715">
        <v>8.8000000000000007</v>
      </c>
      <c r="DA13" s="715"/>
      <c r="DB13" s="715"/>
      <c r="DC13" s="715"/>
      <c r="DD13" s="684">
        <v>2343671</v>
      </c>
      <c r="DE13" s="679"/>
      <c r="DF13" s="679"/>
      <c r="DG13" s="679"/>
      <c r="DH13" s="679"/>
      <c r="DI13" s="679"/>
      <c r="DJ13" s="679"/>
      <c r="DK13" s="679"/>
      <c r="DL13" s="679"/>
      <c r="DM13" s="679"/>
      <c r="DN13" s="679"/>
      <c r="DO13" s="679"/>
      <c r="DP13" s="680"/>
      <c r="DQ13" s="684">
        <v>3403150</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81182</v>
      </c>
      <c r="S14" s="679"/>
      <c r="T14" s="679"/>
      <c r="U14" s="679"/>
      <c r="V14" s="679"/>
      <c r="W14" s="679"/>
      <c r="X14" s="679"/>
      <c r="Y14" s="680"/>
      <c r="Z14" s="715">
        <v>0.1</v>
      </c>
      <c r="AA14" s="715"/>
      <c r="AB14" s="715"/>
      <c r="AC14" s="715"/>
      <c r="AD14" s="716">
        <v>81182</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393909</v>
      </c>
      <c r="BH14" s="679"/>
      <c r="BI14" s="679"/>
      <c r="BJ14" s="679"/>
      <c r="BK14" s="679"/>
      <c r="BL14" s="679"/>
      <c r="BM14" s="679"/>
      <c r="BN14" s="680"/>
      <c r="BO14" s="715">
        <v>1.5</v>
      </c>
      <c r="BP14" s="715"/>
      <c r="BQ14" s="715"/>
      <c r="BR14" s="715"/>
      <c r="BS14" s="684" t="s">
        <v>137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2632672</v>
      </c>
      <c r="CS14" s="679"/>
      <c r="CT14" s="679"/>
      <c r="CU14" s="679"/>
      <c r="CV14" s="679"/>
      <c r="CW14" s="679"/>
      <c r="CX14" s="679"/>
      <c r="CY14" s="680"/>
      <c r="CZ14" s="715">
        <v>4.0999999999999996</v>
      </c>
      <c r="DA14" s="715"/>
      <c r="DB14" s="715"/>
      <c r="DC14" s="715"/>
      <c r="DD14" s="684">
        <v>338437</v>
      </c>
      <c r="DE14" s="679"/>
      <c r="DF14" s="679"/>
      <c r="DG14" s="679"/>
      <c r="DH14" s="679"/>
      <c r="DI14" s="679"/>
      <c r="DJ14" s="679"/>
      <c r="DK14" s="679"/>
      <c r="DL14" s="679"/>
      <c r="DM14" s="679"/>
      <c r="DN14" s="679"/>
      <c r="DO14" s="679"/>
      <c r="DP14" s="680"/>
      <c r="DQ14" s="684">
        <v>2259081</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137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982182</v>
      </c>
      <c r="BH15" s="679"/>
      <c r="BI15" s="679"/>
      <c r="BJ15" s="679"/>
      <c r="BK15" s="679"/>
      <c r="BL15" s="679"/>
      <c r="BM15" s="679"/>
      <c r="BN15" s="680"/>
      <c r="BO15" s="715">
        <v>3.7</v>
      </c>
      <c r="BP15" s="715"/>
      <c r="BQ15" s="715"/>
      <c r="BR15" s="715"/>
      <c r="BS15" s="684" t="s">
        <v>137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8345955</v>
      </c>
      <c r="CS15" s="679"/>
      <c r="CT15" s="679"/>
      <c r="CU15" s="679"/>
      <c r="CV15" s="679"/>
      <c r="CW15" s="679"/>
      <c r="CX15" s="679"/>
      <c r="CY15" s="680"/>
      <c r="CZ15" s="715">
        <v>13.1</v>
      </c>
      <c r="DA15" s="715"/>
      <c r="DB15" s="715"/>
      <c r="DC15" s="715"/>
      <c r="DD15" s="684">
        <v>2834891</v>
      </c>
      <c r="DE15" s="679"/>
      <c r="DF15" s="679"/>
      <c r="DG15" s="679"/>
      <c r="DH15" s="679"/>
      <c r="DI15" s="679"/>
      <c r="DJ15" s="679"/>
      <c r="DK15" s="679"/>
      <c r="DL15" s="679"/>
      <c r="DM15" s="679"/>
      <c r="DN15" s="679"/>
      <c r="DO15" s="679"/>
      <c r="DP15" s="680"/>
      <c r="DQ15" s="684">
        <v>4274192</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23998</v>
      </c>
      <c r="S16" s="679"/>
      <c r="T16" s="679"/>
      <c r="U16" s="679"/>
      <c r="V16" s="679"/>
      <c r="W16" s="679"/>
      <c r="X16" s="679"/>
      <c r="Y16" s="680"/>
      <c r="Z16" s="715">
        <v>0</v>
      </c>
      <c r="AA16" s="715"/>
      <c r="AB16" s="715"/>
      <c r="AC16" s="715"/>
      <c r="AD16" s="716">
        <v>23998</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137</v>
      </c>
      <c r="BP16" s="715"/>
      <c r="BQ16" s="715"/>
      <c r="BR16" s="715"/>
      <c r="BS16" s="684" t="s">
        <v>137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1008843</v>
      </c>
      <c r="CS16" s="679"/>
      <c r="CT16" s="679"/>
      <c r="CU16" s="679"/>
      <c r="CV16" s="679"/>
      <c r="CW16" s="679"/>
      <c r="CX16" s="679"/>
      <c r="CY16" s="680"/>
      <c r="CZ16" s="715">
        <v>1.6</v>
      </c>
      <c r="DA16" s="715"/>
      <c r="DB16" s="715"/>
      <c r="DC16" s="715"/>
      <c r="DD16" s="684" t="s">
        <v>137</v>
      </c>
      <c r="DE16" s="679"/>
      <c r="DF16" s="679"/>
      <c r="DG16" s="679"/>
      <c r="DH16" s="679"/>
      <c r="DI16" s="679"/>
      <c r="DJ16" s="679"/>
      <c r="DK16" s="679"/>
      <c r="DL16" s="679"/>
      <c r="DM16" s="679"/>
      <c r="DN16" s="679"/>
      <c r="DO16" s="679"/>
      <c r="DP16" s="680"/>
      <c r="DQ16" s="684">
        <v>176844</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344239</v>
      </c>
      <c r="S17" s="679"/>
      <c r="T17" s="679"/>
      <c r="U17" s="679"/>
      <c r="V17" s="679"/>
      <c r="W17" s="679"/>
      <c r="X17" s="679"/>
      <c r="Y17" s="680"/>
      <c r="Z17" s="715">
        <v>0.5</v>
      </c>
      <c r="AA17" s="715"/>
      <c r="AB17" s="715"/>
      <c r="AC17" s="715"/>
      <c r="AD17" s="716">
        <v>344239</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137</v>
      </c>
      <c r="BP17" s="715"/>
      <c r="BQ17" s="715"/>
      <c r="BR17" s="715"/>
      <c r="BS17" s="684" t="s">
        <v>137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8386960</v>
      </c>
      <c r="CS17" s="679"/>
      <c r="CT17" s="679"/>
      <c r="CU17" s="679"/>
      <c r="CV17" s="679"/>
      <c r="CW17" s="679"/>
      <c r="CX17" s="679"/>
      <c r="CY17" s="680"/>
      <c r="CZ17" s="715">
        <v>13.2</v>
      </c>
      <c r="DA17" s="715"/>
      <c r="DB17" s="715"/>
      <c r="DC17" s="715"/>
      <c r="DD17" s="684" t="s">
        <v>137</v>
      </c>
      <c r="DE17" s="679"/>
      <c r="DF17" s="679"/>
      <c r="DG17" s="679"/>
      <c r="DH17" s="679"/>
      <c r="DI17" s="679"/>
      <c r="DJ17" s="679"/>
      <c r="DK17" s="679"/>
      <c r="DL17" s="679"/>
      <c r="DM17" s="679"/>
      <c r="DN17" s="679"/>
      <c r="DO17" s="679"/>
      <c r="DP17" s="680"/>
      <c r="DQ17" s="684">
        <v>8078938</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122733</v>
      </c>
      <c r="S18" s="679"/>
      <c r="T18" s="679"/>
      <c r="U18" s="679"/>
      <c r="V18" s="679"/>
      <c r="W18" s="679"/>
      <c r="X18" s="679"/>
      <c r="Y18" s="680"/>
      <c r="Z18" s="715">
        <v>0.2</v>
      </c>
      <c r="AA18" s="715"/>
      <c r="AB18" s="715"/>
      <c r="AC18" s="715"/>
      <c r="AD18" s="716">
        <v>122733</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137</v>
      </c>
      <c r="BP18" s="715"/>
      <c r="BQ18" s="715"/>
      <c r="BR18" s="715"/>
      <c r="BS18" s="684" t="s">
        <v>137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129</v>
      </c>
      <c r="DA18" s="715"/>
      <c r="DB18" s="715"/>
      <c r="DC18" s="715"/>
      <c r="DD18" s="684" t="s">
        <v>137</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10997</v>
      </c>
      <c r="S19" s="679"/>
      <c r="T19" s="679"/>
      <c r="U19" s="679"/>
      <c r="V19" s="679"/>
      <c r="W19" s="679"/>
      <c r="X19" s="679"/>
      <c r="Y19" s="680"/>
      <c r="Z19" s="715">
        <v>0</v>
      </c>
      <c r="AA19" s="715"/>
      <c r="AB19" s="715"/>
      <c r="AC19" s="715"/>
      <c r="AD19" s="716">
        <v>10997</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1068306</v>
      </c>
      <c r="BH19" s="679"/>
      <c r="BI19" s="679"/>
      <c r="BJ19" s="679"/>
      <c r="BK19" s="679"/>
      <c r="BL19" s="679"/>
      <c r="BM19" s="679"/>
      <c r="BN19" s="680"/>
      <c r="BO19" s="715">
        <v>4</v>
      </c>
      <c r="BP19" s="715"/>
      <c r="BQ19" s="715"/>
      <c r="BR19" s="715"/>
      <c r="BS19" s="684" t="s">
        <v>129</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137</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2820</v>
      </c>
      <c r="S20" s="679"/>
      <c r="T20" s="679"/>
      <c r="U20" s="679"/>
      <c r="V20" s="679"/>
      <c r="W20" s="679"/>
      <c r="X20" s="679"/>
      <c r="Y20" s="680"/>
      <c r="Z20" s="715">
        <v>0</v>
      </c>
      <c r="AA20" s="715"/>
      <c r="AB20" s="715"/>
      <c r="AC20" s="715"/>
      <c r="AD20" s="716">
        <v>2820</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1068306</v>
      </c>
      <c r="BH20" s="679"/>
      <c r="BI20" s="679"/>
      <c r="BJ20" s="679"/>
      <c r="BK20" s="679"/>
      <c r="BL20" s="679"/>
      <c r="BM20" s="679"/>
      <c r="BN20" s="680"/>
      <c r="BO20" s="715">
        <v>4</v>
      </c>
      <c r="BP20" s="715"/>
      <c r="BQ20" s="715"/>
      <c r="BR20" s="715"/>
      <c r="BS20" s="684" t="s">
        <v>137</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63556558</v>
      </c>
      <c r="CS20" s="679"/>
      <c r="CT20" s="679"/>
      <c r="CU20" s="679"/>
      <c r="CV20" s="679"/>
      <c r="CW20" s="679"/>
      <c r="CX20" s="679"/>
      <c r="CY20" s="680"/>
      <c r="CZ20" s="715">
        <v>100</v>
      </c>
      <c r="DA20" s="715"/>
      <c r="DB20" s="715"/>
      <c r="DC20" s="715"/>
      <c r="DD20" s="684">
        <v>7320596</v>
      </c>
      <c r="DE20" s="679"/>
      <c r="DF20" s="679"/>
      <c r="DG20" s="679"/>
      <c r="DH20" s="679"/>
      <c r="DI20" s="679"/>
      <c r="DJ20" s="679"/>
      <c r="DK20" s="679"/>
      <c r="DL20" s="679"/>
      <c r="DM20" s="679"/>
      <c r="DN20" s="679"/>
      <c r="DO20" s="679"/>
      <c r="DP20" s="680"/>
      <c r="DQ20" s="684">
        <v>42363504</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207689</v>
      </c>
      <c r="S21" s="679"/>
      <c r="T21" s="679"/>
      <c r="U21" s="679"/>
      <c r="V21" s="679"/>
      <c r="W21" s="679"/>
      <c r="X21" s="679"/>
      <c r="Y21" s="680"/>
      <c r="Z21" s="715">
        <v>0.3</v>
      </c>
      <c r="AA21" s="715"/>
      <c r="AB21" s="715"/>
      <c r="AC21" s="715"/>
      <c r="AD21" s="716">
        <v>207689</v>
      </c>
      <c r="AE21" s="716"/>
      <c r="AF21" s="716"/>
      <c r="AG21" s="716"/>
      <c r="AH21" s="716"/>
      <c r="AI21" s="716"/>
      <c r="AJ21" s="716"/>
      <c r="AK21" s="716"/>
      <c r="AL21" s="681">
        <v>0.6</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1635</v>
      </c>
      <c r="BH21" s="679"/>
      <c r="BI21" s="679"/>
      <c r="BJ21" s="679"/>
      <c r="BK21" s="679"/>
      <c r="BL21" s="679"/>
      <c r="BM21" s="679"/>
      <c r="BN21" s="680"/>
      <c r="BO21" s="715">
        <v>0</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6237418</v>
      </c>
      <c r="S22" s="679"/>
      <c r="T22" s="679"/>
      <c r="U22" s="679"/>
      <c r="V22" s="679"/>
      <c r="W22" s="679"/>
      <c r="X22" s="679"/>
      <c r="Y22" s="680"/>
      <c r="Z22" s="715">
        <v>9.5</v>
      </c>
      <c r="AA22" s="715"/>
      <c r="AB22" s="715"/>
      <c r="AC22" s="715"/>
      <c r="AD22" s="716">
        <v>5412976</v>
      </c>
      <c r="AE22" s="716"/>
      <c r="AF22" s="716"/>
      <c r="AG22" s="716"/>
      <c r="AH22" s="716"/>
      <c r="AI22" s="716"/>
      <c r="AJ22" s="716"/>
      <c r="AK22" s="716"/>
      <c r="AL22" s="681">
        <v>15.6</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137</v>
      </c>
      <c r="BP22" s="715"/>
      <c r="BQ22" s="715"/>
      <c r="BR22" s="715"/>
      <c r="BS22" s="684" t="s">
        <v>137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5412976</v>
      </c>
      <c r="S23" s="679"/>
      <c r="T23" s="679"/>
      <c r="U23" s="679"/>
      <c r="V23" s="679"/>
      <c r="W23" s="679"/>
      <c r="X23" s="679"/>
      <c r="Y23" s="680"/>
      <c r="Z23" s="715">
        <v>8.1999999999999993</v>
      </c>
      <c r="AA23" s="715"/>
      <c r="AB23" s="715"/>
      <c r="AC23" s="715"/>
      <c r="AD23" s="716">
        <v>5412976</v>
      </c>
      <c r="AE23" s="716"/>
      <c r="AF23" s="716"/>
      <c r="AG23" s="716"/>
      <c r="AH23" s="716"/>
      <c r="AI23" s="716"/>
      <c r="AJ23" s="716"/>
      <c r="AK23" s="716"/>
      <c r="AL23" s="681">
        <v>15.6</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1066671</v>
      </c>
      <c r="BH23" s="679"/>
      <c r="BI23" s="679"/>
      <c r="BJ23" s="679"/>
      <c r="BK23" s="679"/>
      <c r="BL23" s="679"/>
      <c r="BM23" s="679"/>
      <c r="BN23" s="680"/>
      <c r="BO23" s="715">
        <v>4</v>
      </c>
      <c r="BP23" s="715"/>
      <c r="BQ23" s="715"/>
      <c r="BR23" s="715"/>
      <c r="BS23" s="684" t="s">
        <v>137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824442</v>
      </c>
      <c r="S24" s="679"/>
      <c r="T24" s="679"/>
      <c r="U24" s="679"/>
      <c r="V24" s="679"/>
      <c r="W24" s="679"/>
      <c r="X24" s="679"/>
      <c r="Y24" s="680"/>
      <c r="Z24" s="715">
        <v>1.3</v>
      </c>
      <c r="AA24" s="715"/>
      <c r="AB24" s="715"/>
      <c r="AC24" s="715"/>
      <c r="AD24" s="716" t="s">
        <v>137</v>
      </c>
      <c r="AE24" s="716"/>
      <c r="AF24" s="716"/>
      <c r="AG24" s="716"/>
      <c r="AH24" s="716"/>
      <c r="AI24" s="716"/>
      <c r="AJ24" s="716"/>
      <c r="AK24" s="716"/>
      <c r="AL24" s="681" t="s">
        <v>137</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137</v>
      </c>
      <c r="BP24" s="715"/>
      <c r="BQ24" s="715"/>
      <c r="BR24" s="715"/>
      <c r="BS24" s="684" t="s">
        <v>129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30789283</v>
      </c>
      <c r="CS24" s="734"/>
      <c r="CT24" s="734"/>
      <c r="CU24" s="734"/>
      <c r="CV24" s="734"/>
      <c r="CW24" s="734"/>
      <c r="CX24" s="734"/>
      <c r="CY24" s="777"/>
      <c r="CZ24" s="778">
        <v>48.4</v>
      </c>
      <c r="DA24" s="749"/>
      <c r="DB24" s="749"/>
      <c r="DC24" s="781"/>
      <c r="DD24" s="776">
        <v>21738675</v>
      </c>
      <c r="DE24" s="734"/>
      <c r="DF24" s="734"/>
      <c r="DG24" s="734"/>
      <c r="DH24" s="734"/>
      <c r="DI24" s="734"/>
      <c r="DJ24" s="734"/>
      <c r="DK24" s="777"/>
      <c r="DL24" s="776">
        <v>21575080</v>
      </c>
      <c r="DM24" s="734"/>
      <c r="DN24" s="734"/>
      <c r="DO24" s="734"/>
      <c r="DP24" s="734"/>
      <c r="DQ24" s="734"/>
      <c r="DR24" s="734"/>
      <c r="DS24" s="734"/>
      <c r="DT24" s="734"/>
      <c r="DU24" s="734"/>
      <c r="DV24" s="777"/>
      <c r="DW24" s="778">
        <v>58.6</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137</v>
      </c>
      <c r="AA25" s="715"/>
      <c r="AB25" s="715"/>
      <c r="AC25" s="715"/>
      <c r="AD25" s="716" t="s">
        <v>137</v>
      </c>
      <c r="AE25" s="716"/>
      <c r="AF25" s="716"/>
      <c r="AG25" s="716"/>
      <c r="AH25" s="716"/>
      <c r="AI25" s="716"/>
      <c r="AJ25" s="716"/>
      <c r="AK25" s="716"/>
      <c r="AL25" s="681" t="s">
        <v>137</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137</v>
      </c>
      <c r="BH25" s="679"/>
      <c r="BI25" s="679"/>
      <c r="BJ25" s="679"/>
      <c r="BK25" s="679"/>
      <c r="BL25" s="679"/>
      <c r="BM25" s="679"/>
      <c r="BN25" s="680"/>
      <c r="BO25" s="715" t="s">
        <v>137</v>
      </c>
      <c r="BP25" s="715"/>
      <c r="BQ25" s="715"/>
      <c r="BR25" s="715"/>
      <c r="BS25" s="684" t="s">
        <v>129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10916874</v>
      </c>
      <c r="CS25" s="697"/>
      <c r="CT25" s="697"/>
      <c r="CU25" s="697"/>
      <c r="CV25" s="697"/>
      <c r="CW25" s="697"/>
      <c r="CX25" s="697"/>
      <c r="CY25" s="698"/>
      <c r="CZ25" s="681">
        <v>17.2</v>
      </c>
      <c r="DA25" s="699"/>
      <c r="DB25" s="699"/>
      <c r="DC25" s="700"/>
      <c r="DD25" s="684">
        <v>10211121</v>
      </c>
      <c r="DE25" s="697"/>
      <c r="DF25" s="697"/>
      <c r="DG25" s="697"/>
      <c r="DH25" s="697"/>
      <c r="DI25" s="697"/>
      <c r="DJ25" s="697"/>
      <c r="DK25" s="698"/>
      <c r="DL25" s="684">
        <v>10095584</v>
      </c>
      <c r="DM25" s="697"/>
      <c r="DN25" s="697"/>
      <c r="DO25" s="697"/>
      <c r="DP25" s="697"/>
      <c r="DQ25" s="697"/>
      <c r="DR25" s="697"/>
      <c r="DS25" s="697"/>
      <c r="DT25" s="697"/>
      <c r="DU25" s="697"/>
      <c r="DV25" s="698"/>
      <c r="DW25" s="681">
        <v>27.4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36521794</v>
      </c>
      <c r="S26" s="679"/>
      <c r="T26" s="679"/>
      <c r="U26" s="679"/>
      <c r="V26" s="679"/>
      <c r="W26" s="679"/>
      <c r="X26" s="679"/>
      <c r="Y26" s="680"/>
      <c r="Z26" s="715">
        <v>55.5</v>
      </c>
      <c r="AA26" s="715"/>
      <c r="AB26" s="715"/>
      <c r="AC26" s="715"/>
      <c r="AD26" s="716">
        <v>34630681</v>
      </c>
      <c r="AE26" s="716"/>
      <c r="AF26" s="716"/>
      <c r="AG26" s="716"/>
      <c r="AH26" s="716"/>
      <c r="AI26" s="716"/>
      <c r="AJ26" s="716"/>
      <c r="AK26" s="716"/>
      <c r="AL26" s="681">
        <v>99.6</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137</v>
      </c>
      <c r="BP26" s="715"/>
      <c r="BQ26" s="715"/>
      <c r="BR26" s="715"/>
      <c r="BS26" s="684" t="s">
        <v>129</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7002147</v>
      </c>
      <c r="CS26" s="679"/>
      <c r="CT26" s="679"/>
      <c r="CU26" s="679"/>
      <c r="CV26" s="679"/>
      <c r="CW26" s="679"/>
      <c r="CX26" s="679"/>
      <c r="CY26" s="680"/>
      <c r="CZ26" s="681">
        <v>11</v>
      </c>
      <c r="DA26" s="699"/>
      <c r="DB26" s="699"/>
      <c r="DC26" s="700"/>
      <c r="DD26" s="684">
        <v>6473505</v>
      </c>
      <c r="DE26" s="679"/>
      <c r="DF26" s="679"/>
      <c r="DG26" s="679"/>
      <c r="DH26" s="679"/>
      <c r="DI26" s="679"/>
      <c r="DJ26" s="679"/>
      <c r="DK26" s="680"/>
      <c r="DL26" s="684" t="s">
        <v>137</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19493</v>
      </c>
      <c r="S27" s="679"/>
      <c r="T27" s="679"/>
      <c r="U27" s="679"/>
      <c r="V27" s="679"/>
      <c r="W27" s="679"/>
      <c r="X27" s="679"/>
      <c r="Y27" s="680"/>
      <c r="Z27" s="715">
        <v>0</v>
      </c>
      <c r="AA27" s="715"/>
      <c r="AB27" s="715"/>
      <c r="AC27" s="715"/>
      <c r="AD27" s="716">
        <v>19493</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26455256</v>
      </c>
      <c r="BH27" s="679"/>
      <c r="BI27" s="679"/>
      <c r="BJ27" s="679"/>
      <c r="BK27" s="679"/>
      <c r="BL27" s="679"/>
      <c r="BM27" s="679"/>
      <c r="BN27" s="680"/>
      <c r="BO27" s="715">
        <v>100</v>
      </c>
      <c r="BP27" s="715"/>
      <c r="BQ27" s="715"/>
      <c r="BR27" s="715"/>
      <c r="BS27" s="684">
        <v>676094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11485449</v>
      </c>
      <c r="CS27" s="697"/>
      <c r="CT27" s="697"/>
      <c r="CU27" s="697"/>
      <c r="CV27" s="697"/>
      <c r="CW27" s="697"/>
      <c r="CX27" s="697"/>
      <c r="CY27" s="698"/>
      <c r="CZ27" s="681">
        <v>18.100000000000001</v>
      </c>
      <c r="DA27" s="699"/>
      <c r="DB27" s="699"/>
      <c r="DC27" s="700"/>
      <c r="DD27" s="684">
        <v>3448616</v>
      </c>
      <c r="DE27" s="697"/>
      <c r="DF27" s="697"/>
      <c r="DG27" s="697"/>
      <c r="DH27" s="697"/>
      <c r="DI27" s="697"/>
      <c r="DJ27" s="697"/>
      <c r="DK27" s="698"/>
      <c r="DL27" s="684">
        <v>3400558</v>
      </c>
      <c r="DM27" s="697"/>
      <c r="DN27" s="697"/>
      <c r="DO27" s="697"/>
      <c r="DP27" s="697"/>
      <c r="DQ27" s="697"/>
      <c r="DR27" s="697"/>
      <c r="DS27" s="697"/>
      <c r="DT27" s="697"/>
      <c r="DU27" s="697"/>
      <c r="DV27" s="698"/>
      <c r="DW27" s="681">
        <v>9.1999999999999993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268539</v>
      </c>
      <c r="S28" s="679"/>
      <c r="T28" s="679"/>
      <c r="U28" s="679"/>
      <c r="V28" s="679"/>
      <c r="W28" s="679"/>
      <c r="X28" s="679"/>
      <c r="Y28" s="680"/>
      <c r="Z28" s="715">
        <v>0.4</v>
      </c>
      <c r="AA28" s="715"/>
      <c r="AB28" s="715"/>
      <c r="AC28" s="715"/>
      <c r="AD28" s="716" t="s">
        <v>137</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8386960</v>
      </c>
      <c r="CS28" s="679"/>
      <c r="CT28" s="679"/>
      <c r="CU28" s="679"/>
      <c r="CV28" s="679"/>
      <c r="CW28" s="679"/>
      <c r="CX28" s="679"/>
      <c r="CY28" s="680"/>
      <c r="CZ28" s="681">
        <v>13.2</v>
      </c>
      <c r="DA28" s="699"/>
      <c r="DB28" s="699"/>
      <c r="DC28" s="700"/>
      <c r="DD28" s="684">
        <v>8078938</v>
      </c>
      <c r="DE28" s="679"/>
      <c r="DF28" s="679"/>
      <c r="DG28" s="679"/>
      <c r="DH28" s="679"/>
      <c r="DI28" s="679"/>
      <c r="DJ28" s="679"/>
      <c r="DK28" s="680"/>
      <c r="DL28" s="684">
        <v>8078938</v>
      </c>
      <c r="DM28" s="679"/>
      <c r="DN28" s="679"/>
      <c r="DO28" s="679"/>
      <c r="DP28" s="679"/>
      <c r="DQ28" s="679"/>
      <c r="DR28" s="679"/>
      <c r="DS28" s="679"/>
      <c r="DT28" s="679"/>
      <c r="DU28" s="679"/>
      <c r="DV28" s="680"/>
      <c r="DW28" s="681">
        <v>21.9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1041170</v>
      </c>
      <c r="S29" s="679"/>
      <c r="T29" s="679"/>
      <c r="U29" s="679"/>
      <c r="V29" s="679"/>
      <c r="W29" s="679"/>
      <c r="X29" s="679"/>
      <c r="Y29" s="680"/>
      <c r="Z29" s="715">
        <v>1.6</v>
      </c>
      <c r="AA29" s="715"/>
      <c r="AB29" s="715"/>
      <c r="AC29" s="715"/>
      <c r="AD29" s="716">
        <v>50595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8386960</v>
      </c>
      <c r="CS29" s="697"/>
      <c r="CT29" s="697"/>
      <c r="CU29" s="697"/>
      <c r="CV29" s="697"/>
      <c r="CW29" s="697"/>
      <c r="CX29" s="697"/>
      <c r="CY29" s="698"/>
      <c r="CZ29" s="681">
        <v>13.2</v>
      </c>
      <c r="DA29" s="699"/>
      <c r="DB29" s="699"/>
      <c r="DC29" s="700"/>
      <c r="DD29" s="684">
        <v>8078938</v>
      </c>
      <c r="DE29" s="697"/>
      <c r="DF29" s="697"/>
      <c r="DG29" s="697"/>
      <c r="DH29" s="697"/>
      <c r="DI29" s="697"/>
      <c r="DJ29" s="697"/>
      <c r="DK29" s="698"/>
      <c r="DL29" s="684">
        <v>8078938</v>
      </c>
      <c r="DM29" s="697"/>
      <c r="DN29" s="697"/>
      <c r="DO29" s="697"/>
      <c r="DP29" s="697"/>
      <c r="DQ29" s="697"/>
      <c r="DR29" s="697"/>
      <c r="DS29" s="697"/>
      <c r="DT29" s="697"/>
      <c r="DU29" s="697"/>
      <c r="DV29" s="698"/>
      <c r="DW29" s="681">
        <v>21.9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142914</v>
      </c>
      <c r="S30" s="679"/>
      <c r="T30" s="679"/>
      <c r="U30" s="679"/>
      <c r="V30" s="679"/>
      <c r="W30" s="679"/>
      <c r="X30" s="679"/>
      <c r="Y30" s="680"/>
      <c r="Z30" s="715">
        <v>0.2</v>
      </c>
      <c r="AA30" s="715"/>
      <c r="AB30" s="715"/>
      <c r="AC30" s="715"/>
      <c r="AD30" s="716" t="s">
        <v>129</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7922021</v>
      </c>
      <c r="CS30" s="679"/>
      <c r="CT30" s="679"/>
      <c r="CU30" s="679"/>
      <c r="CV30" s="679"/>
      <c r="CW30" s="679"/>
      <c r="CX30" s="679"/>
      <c r="CY30" s="680"/>
      <c r="CZ30" s="681">
        <v>12.5</v>
      </c>
      <c r="DA30" s="699"/>
      <c r="DB30" s="699"/>
      <c r="DC30" s="700"/>
      <c r="DD30" s="684">
        <v>7634022</v>
      </c>
      <c r="DE30" s="679"/>
      <c r="DF30" s="679"/>
      <c r="DG30" s="679"/>
      <c r="DH30" s="679"/>
      <c r="DI30" s="679"/>
      <c r="DJ30" s="679"/>
      <c r="DK30" s="680"/>
      <c r="DL30" s="684">
        <v>7634022</v>
      </c>
      <c r="DM30" s="679"/>
      <c r="DN30" s="679"/>
      <c r="DO30" s="679"/>
      <c r="DP30" s="679"/>
      <c r="DQ30" s="679"/>
      <c r="DR30" s="679"/>
      <c r="DS30" s="679"/>
      <c r="DT30" s="679"/>
      <c r="DU30" s="679"/>
      <c r="DV30" s="680"/>
      <c r="DW30" s="681">
        <v>20.7</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8229541</v>
      </c>
      <c r="S31" s="679"/>
      <c r="T31" s="679"/>
      <c r="U31" s="679"/>
      <c r="V31" s="679"/>
      <c r="W31" s="679"/>
      <c r="X31" s="679"/>
      <c r="Y31" s="680"/>
      <c r="Z31" s="715">
        <v>12.5</v>
      </c>
      <c r="AA31" s="715"/>
      <c r="AB31" s="715"/>
      <c r="AC31" s="715"/>
      <c r="AD31" s="716" t="s">
        <v>137</v>
      </c>
      <c r="AE31" s="716"/>
      <c r="AF31" s="716"/>
      <c r="AG31" s="716"/>
      <c r="AH31" s="716"/>
      <c r="AI31" s="716"/>
      <c r="AJ31" s="716"/>
      <c r="AK31" s="716"/>
      <c r="AL31" s="681" t="s">
        <v>137</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99.4</v>
      </c>
      <c r="BH31" s="748"/>
      <c r="BI31" s="748"/>
      <c r="BJ31" s="748"/>
      <c r="BK31" s="748"/>
      <c r="BL31" s="748"/>
      <c r="BM31" s="749">
        <v>97.3</v>
      </c>
      <c r="BN31" s="748"/>
      <c r="BO31" s="748"/>
      <c r="BP31" s="748"/>
      <c r="BQ31" s="750"/>
      <c r="BR31" s="747">
        <v>99.3</v>
      </c>
      <c r="BS31" s="748"/>
      <c r="BT31" s="748"/>
      <c r="BU31" s="748"/>
      <c r="BV31" s="748"/>
      <c r="BW31" s="748"/>
      <c r="BX31" s="749">
        <v>97</v>
      </c>
      <c r="BY31" s="748"/>
      <c r="BZ31" s="748"/>
      <c r="CA31" s="748"/>
      <c r="CB31" s="750"/>
      <c r="CD31" s="765"/>
      <c r="CE31" s="766"/>
      <c r="CF31" s="711" t="s">
        <v>310</v>
      </c>
      <c r="CG31" s="712"/>
      <c r="CH31" s="712"/>
      <c r="CI31" s="712"/>
      <c r="CJ31" s="712"/>
      <c r="CK31" s="712"/>
      <c r="CL31" s="712"/>
      <c r="CM31" s="712"/>
      <c r="CN31" s="712"/>
      <c r="CO31" s="712"/>
      <c r="CP31" s="712"/>
      <c r="CQ31" s="713"/>
      <c r="CR31" s="678">
        <v>464939</v>
      </c>
      <c r="CS31" s="697"/>
      <c r="CT31" s="697"/>
      <c r="CU31" s="697"/>
      <c r="CV31" s="697"/>
      <c r="CW31" s="697"/>
      <c r="CX31" s="697"/>
      <c r="CY31" s="698"/>
      <c r="CZ31" s="681">
        <v>0.7</v>
      </c>
      <c r="DA31" s="699"/>
      <c r="DB31" s="699"/>
      <c r="DC31" s="700"/>
      <c r="DD31" s="684">
        <v>444916</v>
      </c>
      <c r="DE31" s="697"/>
      <c r="DF31" s="697"/>
      <c r="DG31" s="697"/>
      <c r="DH31" s="697"/>
      <c r="DI31" s="697"/>
      <c r="DJ31" s="697"/>
      <c r="DK31" s="698"/>
      <c r="DL31" s="684">
        <v>444916</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137</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99.3</v>
      </c>
      <c r="BH32" s="697"/>
      <c r="BI32" s="697"/>
      <c r="BJ32" s="697"/>
      <c r="BK32" s="697"/>
      <c r="BL32" s="697"/>
      <c r="BM32" s="682">
        <v>97.1</v>
      </c>
      <c r="BN32" s="743"/>
      <c r="BO32" s="743"/>
      <c r="BP32" s="743"/>
      <c r="BQ32" s="721"/>
      <c r="BR32" s="751">
        <v>99.1</v>
      </c>
      <c r="BS32" s="697"/>
      <c r="BT32" s="697"/>
      <c r="BU32" s="697"/>
      <c r="BV32" s="697"/>
      <c r="BW32" s="697"/>
      <c r="BX32" s="682">
        <v>96.8</v>
      </c>
      <c r="BY32" s="743"/>
      <c r="BZ32" s="743"/>
      <c r="CA32" s="743"/>
      <c r="CB32" s="721"/>
      <c r="CD32" s="767"/>
      <c r="CE32" s="768"/>
      <c r="CF32" s="711" t="s">
        <v>314</v>
      </c>
      <c r="CG32" s="712"/>
      <c r="CH32" s="712"/>
      <c r="CI32" s="712"/>
      <c r="CJ32" s="712"/>
      <c r="CK32" s="712"/>
      <c r="CL32" s="712"/>
      <c r="CM32" s="712"/>
      <c r="CN32" s="712"/>
      <c r="CO32" s="712"/>
      <c r="CP32" s="712"/>
      <c r="CQ32" s="713"/>
      <c r="CR32" s="678" t="s">
        <v>137</v>
      </c>
      <c r="CS32" s="679"/>
      <c r="CT32" s="679"/>
      <c r="CU32" s="679"/>
      <c r="CV32" s="679"/>
      <c r="CW32" s="679"/>
      <c r="CX32" s="679"/>
      <c r="CY32" s="680"/>
      <c r="CZ32" s="681" t="s">
        <v>129</v>
      </c>
      <c r="DA32" s="699"/>
      <c r="DB32" s="699"/>
      <c r="DC32" s="700"/>
      <c r="DD32" s="684" t="s">
        <v>137</v>
      </c>
      <c r="DE32" s="679"/>
      <c r="DF32" s="679"/>
      <c r="DG32" s="679"/>
      <c r="DH32" s="679"/>
      <c r="DI32" s="679"/>
      <c r="DJ32" s="679"/>
      <c r="DK32" s="680"/>
      <c r="DL32" s="684" t="s">
        <v>137</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4131709</v>
      </c>
      <c r="S33" s="679"/>
      <c r="T33" s="679"/>
      <c r="U33" s="679"/>
      <c r="V33" s="679"/>
      <c r="W33" s="679"/>
      <c r="X33" s="679"/>
      <c r="Y33" s="680"/>
      <c r="Z33" s="715">
        <v>6.3</v>
      </c>
      <c r="AA33" s="715"/>
      <c r="AB33" s="715"/>
      <c r="AC33" s="715"/>
      <c r="AD33" s="716" t="s">
        <v>137</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97.2</v>
      </c>
      <c r="BN33" s="663"/>
      <c r="BO33" s="663"/>
      <c r="BP33" s="663"/>
      <c r="BQ33" s="727"/>
      <c r="BR33" s="742">
        <v>99.5</v>
      </c>
      <c r="BS33" s="663"/>
      <c r="BT33" s="663"/>
      <c r="BU33" s="663"/>
      <c r="BV33" s="663"/>
      <c r="BW33" s="663"/>
      <c r="BX33" s="706">
        <v>97</v>
      </c>
      <c r="BY33" s="663"/>
      <c r="BZ33" s="663"/>
      <c r="CA33" s="663"/>
      <c r="CB33" s="727"/>
      <c r="CD33" s="711" t="s">
        <v>317</v>
      </c>
      <c r="CE33" s="712"/>
      <c r="CF33" s="712"/>
      <c r="CG33" s="712"/>
      <c r="CH33" s="712"/>
      <c r="CI33" s="712"/>
      <c r="CJ33" s="712"/>
      <c r="CK33" s="712"/>
      <c r="CL33" s="712"/>
      <c r="CM33" s="712"/>
      <c r="CN33" s="712"/>
      <c r="CO33" s="712"/>
      <c r="CP33" s="712"/>
      <c r="CQ33" s="713"/>
      <c r="CR33" s="678">
        <v>24437836</v>
      </c>
      <c r="CS33" s="697"/>
      <c r="CT33" s="697"/>
      <c r="CU33" s="697"/>
      <c r="CV33" s="697"/>
      <c r="CW33" s="697"/>
      <c r="CX33" s="697"/>
      <c r="CY33" s="698"/>
      <c r="CZ33" s="681">
        <v>38.5</v>
      </c>
      <c r="DA33" s="699"/>
      <c r="DB33" s="699"/>
      <c r="DC33" s="700"/>
      <c r="DD33" s="684">
        <v>19387343</v>
      </c>
      <c r="DE33" s="697"/>
      <c r="DF33" s="697"/>
      <c r="DG33" s="697"/>
      <c r="DH33" s="697"/>
      <c r="DI33" s="697"/>
      <c r="DJ33" s="697"/>
      <c r="DK33" s="698"/>
      <c r="DL33" s="684">
        <v>14590974</v>
      </c>
      <c r="DM33" s="697"/>
      <c r="DN33" s="697"/>
      <c r="DO33" s="697"/>
      <c r="DP33" s="697"/>
      <c r="DQ33" s="697"/>
      <c r="DR33" s="697"/>
      <c r="DS33" s="697"/>
      <c r="DT33" s="697"/>
      <c r="DU33" s="697"/>
      <c r="DV33" s="698"/>
      <c r="DW33" s="681">
        <v>39.6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253972</v>
      </c>
      <c r="S34" s="679"/>
      <c r="T34" s="679"/>
      <c r="U34" s="679"/>
      <c r="V34" s="679"/>
      <c r="W34" s="679"/>
      <c r="X34" s="679"/>
      <c r="Y34" s="680"/>
      <c r="Z34" s="715">
        <v>0.4</v>
      </c>
      <c r="AA34" s="715"/>
      <c r="AB34" s="715"/>
      <c r="AC34" s="715"/>
      <c r="AD34" s="716">
        <v>59608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8805890</v>
      </c>
      <c r="CS34" s="679"/>
      <c r="CT34" s="679"/>
      <c r="CU34" s="679"/>
      <c r="CV34" s="679"/>
      <c r="CW34" s="679"/>
      <c r="CX34" s="679"/>
      <c r="CY34" s="680"/>
      <c r="CZ34" s="681">
        <v>13.9</v>
      </c>
      <c r="DA34" s="699"/>
      <c r="DB34" s="699"/>
      <c r="DC34" s="700"/>
      <c r="DD34" s="684">
        <v>6619183</v>
      </c>
      <c r="DE34" s="679"/>
      <c r="DF34" s="679"/>
      <c r="DG34" s="679"/>
      <c r="DH34" s="679"/>
      <c r="DI34" s="679"/>
      <c r="DJ34" s="679"/>
      <c r="DK34" s="680"/>
      <c r="DL34" s="684">
        <v>6059171</v>
      </c>
      <c r="DM34" s="679"/>
      <c r="DN34" s="679"/>
      <c r="DO34" s="679"/>
      <c r="DP34" s="679"/>
      <c r="DQ34" s="679"/>
      <c r="DR34" s="679"/>
      <c r="DS34" s="679"/>
      <c r="DT34" s="679"/>
      <c r="DU34" s="679"/>
      <c r="DV34" s="680"/>
      <c r="DW34" s="681">
        <v>16.399999999999999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86644</v>
      </c>
      <c r="S35" s="679"/>
      <c r="T35" s="679"/>
      <c r="U35" s="679"/>
      <c r="V35" s="679"/>
      <c r="W35" s="679"/>
      <c r="X35" s="679"/>
      <c r="Y35" s="680"/>
      <c r="Z35" s="715">
        <v>0.1</v>
      </c>
      <c r="AA35" s="715"/>
      <c r="AB35" s="715"/>
      <c r="AC35" s="715"/>
      <c r="AD35" s="716" t="s">
        <v>137</v>
      </c>
      <c r="AE35" s="716"/>
      <c r="AF35" s="716"/>
      <c r="AG35" s="716"/>
      <c r="AH35" s="716"/>
      <c r="AI35" s="716"/>
      <c r="AJ35" s="716"/>
      <c r="AK35" s="716"/>
      <c r="AL35" s="681" t="s">
        <v>137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414142</v>
      </c>
      <c r="CS35" s="697"/>
      <c r="CT35" s="697"/>
      <c r="CU35" s="697"/>
      <c r="CV35" s="697"/>
      <c r="CW35" s="697"/>
      <c r="CX35" s="697"/>
      <c r="CY35" s="698"/>
      <c r="CZ35" s="681">
        <v>0.7</v>
      </c>
      <c r="DA35" s="699"/>
      <c r="DB35" s="699"/>
      <c r="DC35" s="700"/>
      <c r="DD35" s="684">
        <v>372931</v>
      </c>
      <c r="DE35" s="697"/>
      <c r="DF35" s="697"/>
      <c r="DG35" s="697"/>
      <c r="DH35" s="697"/>
      <c r="DI35" s="697"/>
      <c r="DJ35" s="697"/>
      <c r="DK35" s="698"/>
      <c r="DL35" s="684">
        <v>372895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3282273</v>
      </c>
      <c r="S36" s="679"/>
      <c r="T36" s="679"/>
      <c r="U36" s="679"/>
      <c r="V36" s="679"/>
      <c r="W36" s="679"/>
      <c r="X36" s="679"/>
      <c r="Y36" s="680"/>
      <c r="Z36" s="715">
        <v>5</v>
      </c>
      <c r="AA36" s="715"/>
      <c r="AB36" s="715"/>
      <c r="AC36" s="715"/>
      <c r="AD36" s="716" t="s">
        <v>137</v>
      </c>
      <c r="AE36" s="716"/>
      <c r="AF36" s="716"/>
      <c r="AG36" s="716"/>
      <c r="AH36" s="716"/>
      <c r="AI36" s="716"/>
      <c r="AJ36" s="716"/>
      <c r="AK36" s="716"/>
      <c r="AL36" s="681" t="s">
        <v>137</v>
      </c>
      <c r="AM36" s="682"/>
      <c r="AN36" s="682"/>
      <c r="AO36" s="717"/>
      <c r="AP36" s="235"/>
      <c r="AQ36" s="730" t="s">
        <v>325</v>
      </c>
      <c r="AR36" s="731"/>
      <c r="AS36" s="731"/>
      <c r="AT36" s="731"/>
      <c r="AU36" s="731"/>
      <c r="AV36" s="731"/>
      <c r="AW36" s="731"/>
      <c r="AX36" s="731"/>
      <c r="AY36" s="732"/>
      <c r="AZ36" s="733">
        <v>8176652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179117</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6111030</v>
      </c>
      <c r="CS36" s="679"/>
      <c r="CT36" s="679"/>
      <c r="CU36" s="679"/>
      <c r="CV36" s="679"/>
      <c r="CW36" s="679"/>
      <c r="CX36" s="679"/>
      <c r="CY36" s="680"/>
      <c r="CZ36" s="681">
        <v>9.6</v>
      </c>
      <c r="DA36" s="699"/>
      <c r="DB36" s="699"/>
      <c r="DC36" s="700"/>
      <c r="DD36" s="684">
        <v>5022847</v>
      </c>
      <c r="DE36" s="679"/>
      <c r="DF36" s="679"/>
      <c r="DG36" s="679"/>
      <c r="DH36" s="679"/>
      <c r="DI36" s="679"/>
      <c r="DJ36" s="679"/>
      <c r="DK36" s="680"/>
      <c r="DL36" s="684">
        <v>4104468</v>
      </c>
      <c r="DM36" s="679"/>
      <c r="DN36" s="679"/>
      <c r="DO36" s="679"/>
      <c r="DP36" s="679"/>
      <c r="DQ36" s="679"/>
      <c r="DR36" s="679"/>
      <c r="DS36" s="679"/>
      <c r="DT36" s="679"/>
      <c r="DU36" s="679"/>
      <c r="DV36" s="680"/>
      <c r="DW36" s="681">
        <v>11.1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2358406</v>
      </c>
      <c r="S37" s="679"/>
      <c r="T37" s="679"/>
      <c r="U37" s="679"/>
      <c r="V37" s="679"/>
      <c r="W37" s="679"/>
      <c r="X37" s="679"/>
      <c r="Y37" s="680"/>
      <c r="Z37" s="715">
        <v>3.6</v>
      </c>
      <c r="AA37" s="715"/>
      <c r="AB37" s="715"/>
      <c r="AC37" s="715"/>
      <c r="AD37" s="716" t="s">
        <v>137</v>
      </c>
      <c r="AE37" s="716"/>
      <c r="AF37" s="716"/>
      <c r="AG37" s="716"/>
      <c r="AH37" s="716"/>
      <c r="AI37" s="716"/>
      <c r="AJ37" s="716"/>
      <c r="AK37" s="716"/>
      <c r="AL37" s="681" t="s">
        <v>137</v>
      </c>
      <c r="AM37" s="682"/>
      <c r="AN37" s="682"/>
      <c r="AO37" s="717"/>
      <c r="AQ37" s="718" t="s">
        <v>329</v>
      </c>
      <c r="AR37" s="719"/>
      <c r="AS37" s="719"/>
      <c r="AT37" s="719"/>
      <c r="AU37" s="719"/>
      <c r="AV37" s="719"/>
      <c r="AW37" s="719"/>
      <c r="AX37" s="719"/>
      <c r="AY37" s="720"/>
      <c r="AZ37" s="678">
        <v>1779713</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-117116</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1471206</v>
      </c>
      <c r="CS37" s="697"/>
      <c r="CT37" s="697"/>
      <c r="CU37" s="697"/>
      <c r="CV37" s="697"/>
      <c r="CW37" s="697"/>
      <c r="CX37" s="697"/>
      <c r="CY37" s="698"/>
      <c r="CZ37" s="681">
        <v>2.2999999999999998</v>
      </c>
      <c r="DA37" s="699"/>
      <c r="DB37" s="699"/>
      <c r="DC37" s="700"/>
      <c r="DD37" s="684">
        <v>1390376</v>
      </c>
      <c r="DE37" s="697"/>
      <c r="DF37" s="697"/>
      <c r="DG37" s="697"/>
      <c r="DH37" s="697"/>
      <c r="DI37" s="697"/>
      <c r="DJ37" s="697"/>
      <c r="DK37" s="698"/>
      <c r="DL37" s="684">
        <v>1390366</v>
      </c>
      <c r="DM37" s="697"/>
      <c r="DN37" s="697"/>
      <c r="DO37" s="697"/>
      <c r="DP37" s="697"/>
      <c r="DQ37" s="697"/>
      <c r="DR37" s="697"/>
      <c r="DS37" s="697"/>
      <c r="DT37" s="697"/>
      <c r="DU37" s="697"/>
      <c r="DV37" s="698"/>
      <c r="DW37" s="681">
        <v>3.8</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3217355</v>
      </c>
      <c r="S38" s="679"/>
      <c r="T38" s="679"/>
      <c r="U38" s="679"/>
      <c r="V38" s="679"/>
      <c r="W38" s="679"/>
      <c r="X38" s="679"/>
      <c r="Y38" s="680"/>
      <c r="Z38" s="715">
        <v>4.9000000000000004</v>
      </c>
      <c r="AA38" s="715"/>
      <c r="AB38" s="715"/>
      <c r="AC38" s="715"/>
      <c r="AD38" s="716">
        <v>10131</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448231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19704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5469203</v>
      </c>
      <c r="CS38" s="679"/>
      <c r="CT38" s="679"/>
      <c r="CU38" s="679"/>
      <c r="CV38" s="679"/>
      <c r="CW38" s="679"/>
      <c r="CX38" s="679"/>
      <c r="CY38" s="680"/>
      <c r="CZ38" s="681">
        <v>8.6</v>
      </c>
      <c r="DA38" s="699"/>
      <c r="DB38" s="699"/>
      <c r="DC38" s="700"/>
      <c r="DD38" s="684">
        <v>4384478</v>
      </c>
      <c r="DE38" s="679"/>
      <c r="DF38" s="679"/>
      <c r="DG38" s="679"/>
      <c r="DH38" s="679"/>
      <c r="DI38" s="679"/>
      <c r="DJ38" s="679"/>
      <c r="DK38" s="680"/>
      <c r="DL38" s="684">
        <v>4054440</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6267300</v>
      </c>
      <c r="S39" s="679"/>
      <c r="T39" s="679"/>
      <c r="U39" s="679"/>
      <c r="V39" s="679"/>
      <c r="W39" s="679"/>
      <c r="X39" s="679"/>
      <c r="Y39" s="680"/>
      <c r="Z39" s="715">
        <v>9.5</v>
      </c>
      <c r="AA39" s="715"/>
      <c r="AB39" s="715"/>
      <c r="AC39" s="715"/>
      <c r="AD39" s="716" t="s">
        <v>129</v>
      </c>
      <c r="AE39" s="716"/>
      <c r="AF39" s="716"/>
      <c r="AG39" s="716"/>
      <c r="AH39" s="716"/>
      <c r="AI39" s="716"/>
      <c r="AJ39" s="716"/>
      <c r="AK39" s="716"/>
      <c r="AL39" s="681" t="s">
        <v>137</v>
      </c>
      <c r="AM39" s="682"/>
      <c r="AN39" s="682"/>
      <c r="AO39" s="717"/>
      <c r="AQ39" s="718" t="s">
        <v>337</v>
      </c>
      <c r="AR39" s="719"/>
      <c r="AS39" s="719"/>
      <c r="AT39" s="719"/>
      <c r="AU39" s="719"/>
      <c r="AV39" s="719"/>
      <c r="AW39" s="719"/>
      <c r="AX39" s="719"/>
      <c r="AY39" s="720"/>
      <c r="AZ39" s="678">
        <v>435275</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28940</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2361710</v>
      </c>
      <c r="CS39" s="697"/>
      <c r="CT39" s="697"/>
      <c r="CU39" s="697"/>
      <c r="CV39" s="697"/>
      <c r="CW39" s="697"/>
      <c r="CX39" s="697"/>
      <c r="CY39" s="698"/>
      <c r="CZ39" s="681">
        <v>3.7</v>
      </c>
      <c r="DA39" s="699"/>
      <c r="DB39" s="699"/>
      <c r="DC39" s="700"/>
      <c r="DD39" s="684">
        <v>2279781</v>
      </c>
      <c r="DE39" s="697"/>
      <c r="DF39" s="697"/>
      <c r="DG39" s="697"/>
      <c r="DH39" s="697"/>
      <c r="DI39" s="697"/>
      <c r="DJ39" s="697"/>
      <c r="DK39" s="698"/>
      <c r="DL39" s="684" t="s">
        <v>129</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v>44230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1275861</v>
      </c>
      <c r="CS40" s="679"/>
      <c r="CT40" s="679"/>
      <c r="CU40" s="679"/>
      <c r="CV40" s="679"/>
      <c r="CW40" s="679"/>
      <c r="CX40" s="679"/>
      <c r="CY40" s="680"/>
      <c r="CZ40" s="681">
        <v>2</v>
      </c>
      <c r="DA40" s="699"/>
      <c r="DB40" s="699"/>
      <c r="DC40" s="700"/>
      <c r="DD40" s="684">
        <v>708123</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2068000</v>
      </c>
      <c r="S41" s="679"/>
      <c r="T41" s="679"/>
      <c r="U41" s="679"/>
      <c r="V41" s="679"/>
      <c r="W41" s="679"/>
      <c r="X41" s="679"/>
      <c r="Y41" s="680"/>
      <c r="Z41" s="715">
        <v>3.1</v>
      </c>
      <c r="AA41" s="715"/>
      <c r="AB41" s="715"/>
      <c r="AC41" s="715"/>
      <c r="AD41" s="716" t="s">
        <v>137</v>
      </c>
      <c r="AE41" s="716"/>
      <c r="AF41" s="716"/>
      <c r="AG41" s="716"/>
      <c r="AH41" s="716"/>
      <c r="AI41" s="716"/>
      <c r="AJ41" s="716"/>
      <c r="AK41" s="716"/>
      <c r="AL41" s="681" t="s">
        <v>137</v>
      </c>
      <c r="AM41" s="682"/>
      <c r="AN41" s="682"/>
      <c r="AO41" s="717"/>
      <c r="AQ41" s="718" t="s">
        <v>346</v>
      </c>
      <c r="AR41" s="719"/>
      <c r="AS41" s="719"/>
      <c r="AT41" s="719"/>
      <c r="AU41" s="719"/>
      <c r="AV41" s="719"/>
      <c r="AW41" s="719"/>
      <c r="AX41" s="719"/>
      <c r="AY41" s="720"/>
      <c r="AZ41" s="678">
        <v>1396982</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137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137</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65821110</v>
      </c>
      <c r="S42" s="701"/>
      <c r="T42" s="701"/>
      <c r="U42" s="701"/>
      <c r="V42" s="701"/>
      <c r="W42" s="701"/>
      <c r="X42" s="701"/>
      <c r="Y42" s="703"/>
      <c r="Z42" s="704">
        <v>100</v>
      </c>
      <c r="AA42" s="704"/>
      <c r="AB42" s="704"/>
      <c r="AC42" s="704"/>
      <c r="AD42" s="705">
        <v>34770508</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4072221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384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8329439</v>
      </c>
      <c r="CS42" s="679"/>
      <c r="CT42" s="679"/>
      <c r="CU42" s="679"/>
      <c r="CV42" s="679"/>
      <c r="CW42" s="679"/>
      <c r="CX42" s="679"/>
      <c r="CY42" s="680"/>
      <c r="CZ42" s="681">
        <v>13.1</v>
      </c>
      <c r="DA42" s="682"/>
      <c r="DB42" s="682"/>
      <c r="DC42" s="683"/>
      <c r="DD42" s="684">
        <v>1237486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421089</v>
      </c>
      <c r="CS43" s="697"/>
      <c r="CT43" s="697"/>
      <c r="CU43" s="697"/>
      <c r="CV43" s="697"/>
      <c r="CW43" s="697"/>
      <c r="CX43" s="697"/>
      <c r="CY43" s="698"/>
      <c r="CZ43" s="681">
        <v>0.7</v>
      </c>
      <c r="DA43" s="699"/>
      <c r="DB43" s="699"/>
      <c r="DC43" s="700"/>
      <c r="DD43" s="684">
        <v>412250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7320596</v>
      </c>
      <c r="CS44" s="679"/>
      <c r="CT44" s="679"/>
      <c r="CU44" s="679"/>
      <c r="CV44" s="679"/>
      <c r="CW44" s="679"/>
      <c r="CX44" s="679"/>
      <c r="CY44" s="680"/>
      <c r="CZ44" s="681">
        <v>11.5</v>
      </c>
      <c r="DA44" s="682"/>
      <c r="DB44" s="682"/>
      <c r="DC44" s="683"/>
      <c r="DD44" s="684">
        <v>1060642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3433757</v>
      </c>
      <c r="CS45" s="697"/>
      <c r="CT45" s="697"/>
      <c r="CU45" s="697"/>
      <c r="CV45" s="697"/>
      <c r="CW45" s="697"/>
      <c r="CX45" s="697"/>
      <c r="CY45" s="698"/>
      <c r="CZ45" s="681">
        <v>5.4</v>
      </c>
      <c r="DA45" s="699"/>
      <c r="DB45" s="699"/>
      <c r="DC45" s="700"/>
      <c r="DD45" s="684">
        <v>145844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3442201</v>
      </c>
      <c r="CS46" s="679"/>
      <c r="CT46" s="679"/>
      <c r="CU46" s="679"/>
      <c r="CV46" s="679"/>
      <c r="CW46" s="679"/>
      <c r="CX46" s="679"/>
      <c r="CY46" s="680"/>
      <c r="CZ46" s="681">
        <v>5.4</v>
      </c>
      <c r="DA46" s="682"/>
      <c r="DB46" s="682"/>
      <c r="DC46" s="683"/>
      <c r="DD46" s="684">
        <v>885429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1008843</v>
      </c>
      <c r="CS47" s="697"/>
      <c r="CT47" s="697"/>
      <c r="CU47" s="697"/>
      <c r="CV47" s="697"/>
      <c r="CW47" s="697"/>
      <c r="CX47" s="697"/>
      <c r="CY47" s="698"/>
      <c r="CZ47" s="681">
        <v>1.6</v>
      </c>
      <c r="DA47" s="699"/>
      <c r="DB47" s="699"/>
      <c r="DC47" s="700"/>
      <c r="DD47" s="684">
        <v>176844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362</v>
      </c>
      <c r="CS48" s="679"/>
      <c r="CT48" s="679"/>
      <c r="CU48" s="679"/>
      <c r="CV48" s="679"/>
      <c r="CW48" s="679"/>
      <c r="CX48" s="679"/>
      <c r="CY48" s="680"/>
      <c r="CZ48" s="681" t="s">
        <v>362</v>
      </c>
      <c r="DA48" s="682"/>
      <c r="DB48" s="682"/>
      <c r="DC48" s="683"/>
      <c r="DD48" s="684" t="s">
        <v>362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63556558</v>
      </c>
      <c r="CS49" s="663"/>
      <c r="CT49" s="663"/>
      <c r="CU49" s="663"/>
      <c r="CV49" s="663"/>
      <c r="CW49" s="663"/>
      <c r="CX49" s="663"/>
      <c r="CY49" s="664"/>
      <c r="CZ49" s="665">
        <v>100</v>
      </c>
      <c r="DA49" s="666"/>
      <c r="DB49" s="666"/>
      <c r="DC49" s="667"/>
      <c r="DD49" s="668">
        <v>42363504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vuuCRnPK9moOg8TugqfEz9rNL2kOsmbcSLym3wDNtDVNQcMsQ93Ufiiaw7UEXHT0uSy1elbZA/cGWbroe8NfA==" saltValue="hyqX7eBdhOWrAwtRy+mz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CH13" sqref="CH13:CL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65847</v>
      </c>
      <c r="R7" s="1198"/>
      <c r="S7" s="1198"/>
      <c r="T7" s="1198"/>
      <c r="U7" s="1198"/>
      <c r="V7" s="1198">
        <v>63582</v>
      </c>
      <c r="W7" s="1198"/>
      <c r="X7" s="1198"/>
      <c r="Y7" s="1198"/>
      <c r="Z7" s="1198"/>
      <c r="AA7" s="1198">
        <v>2265</v>
      </c>
      <c r="AB7" s="1198"/>
      <c r="AC7" s="1198"/>
      <c r="AD7" s="1198"/>
      <c r="AE7" s="1199"/>
      <c r="AF7" s="1200">
        <v>2021</v>
      </c>
      <c r="AG7" s="1201"/>
      <c r="AH7" s="1201"/>
      <c r="AI7" s="1201"/>
      <c r="AJ7" s="1202"/>
      <c r="AK7" s="1184">
        <v>3272</v>
      </c>
      <c r="AL7" s="1185"/>
      <c r="AM7" s="1185"/>
      <c r="AN7" s="1185"/>
      <c r="AO7" s="1185"/>
      <c r="AP7" s="1185">
        <v>87104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609</v>
      </c>
      <c r="BT7" s="1189"/>
      <c r="BU7" s="1189"/>
      <c r="BV7" s="1189"/>
      <c r="BW7" s="1189"/>
      <c r="BX7" s="1189"/>
      <c r="BY7" s="1189"/>
      <c r="BZ7" s="1189"/>
      <c r="CA7" s="1189"/>
      <c r="CB7" s="1189"/>
      <c r="CC7" s="1189"/>
      <c r="CD7" s="1189"/>
      <c r="CE7" s="1189"/>
      <c r="CF7" s="1189"/>
      <c r="CG7" s="1190"/>
      <c r="CH7" s="1181">
        <v>-1</v>
      </c>
      <c r="CI7" s="1182"/>
      <c r="CJ7" s="1182"/>
      <c r="CK7" s="1182"/>
      <c r="CL7" s="1183"/>
      <c r="CM7" s="1181">
        <v>363</v>
      </c>
      <c r="CN7" s="1182"/>
      <c r="CO7" s="1182"/>
      <c r="CP7" s="1182"/>
      <c r="CQ7" s="1183"/>
      <c r="CR7" s="1181">
        <v>77</v>
      </c>
      <c r="CS7" s="1182"/>
      <c r="CT7" s="1182"/>
      <c r="CU7" s="1182"/>
      <c r="CV7" s="1183"/>
      <c r="CW7" s="1181">
        <v>14</v>
      </c>
      <c r="CX7" s="1182"/>
      <c r="CY7" s="1182"/>
      <c r="CZ7" s="1182"/>
      <c r="DA7" s="1183"/>
      <c r="DB7" s="1181" t="s">
        <v>626</v>
      </c>
      <c r="DC7" s="1182"/>
      <c r="DD7" s="1182"/>
      <c r="DE7" s="1182"/>
      <c r="DF7" s="1183"/>
      <c r="DG7" s="1181" t="s">
        <v>626</v>
      </c>
      <c r="DH7" s="1182"/>
      <c r="DI7" s="1182"/>
      <c r="DJ7" s="1182"/>
      <c r="DK7" s="1183"/>
      <c r="DL7" s="1181" t="s">
        <v>626</v>
      </c>
      <c r="DM7" s="1182"/>
      <c r="DN7" s="1182"/>
      <c r="DO7" s="1182"/>
      <c r="DP7" s="1183"/>
      <c r="DQ7" s="1181" t="s">
        <v>626</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610</v>
      </c>
      <c r="BT8" s="1108"/>
      <c r="BU8" s="1108"/>
      <c r="BV8" s="1108"/>
      <c r="BW8" s="1108"/>
      <c r="BX8" s="1108"/>
      <c r="BY8" s="1108"/>
      <c r="BZ8" s="1108"/>
      <c r="CA8" s="1108"/>
      <c r="CB8" s="1108"/>
      <c r="CC8" s="1108"/>
      <c r="CD8" s="1108"/>
      <c r="CE8" s="1108"/>
      <c r="CF8" s="1108"/>
      <c r="CG8" s="1109"/>
      <c r="CH8" s="1082">
        <v>0</v>
      </c>
      <c r="CI8" s="1083"/>
      <c r="CJ8" s="1083"/>
      <c r="CK8" s="1083"/>
      <c r="CL8" s="1084"/>
      <c r="CM8" s="1082">
        <v>89</v>
      </c>
      <c r="CN8" s="1083"/>
      <c r="CO8" s="1083"/>
      <c r="CP8" s="1083"/>
      <c r="CQ8" s="1084"/>
      <c r="CR8" s="1082">
        <v>79</v>
      </c>
      <c r="CS8" s="1083"/>
      <c r="CT8" s="1083"/>
      <c r="CU8" s="1083"/>
      <c r="CV8" s="1084"/>
      <c r="CW8" s="1082" t="s">
        <v>627</v>
      </c>
      <c r="CX8" s="1083"/>
      <c r="CY8" s="1083"/>
      <c r="CZ8" s="1083"/>
      <c r="DA8" s="1084"/>
      <c r="DB8" s="1082" t="s">
        <v>626</v>
      </c>
      <c r="DC8" s="1083"/>
      <c r="DD8" s="1083"/>
      <c r="DE8" s="1083"/>
      <c r="DF8" s="1084"/>
      <c r="DG8" s="1082" t="s">
        <v>626</v>
      </c>
      <c r="DH8" s="1083"/>
      <c r="DI8" s="1083"/>
      <c r="DJ8" s="1083"/>
      <c r="DK8" s="1084"/>
      <c r="DL8" s="1082" t="s">
        <v>626</v>
      </c>
      <c r="DM8" s="1083"/>
      <c r="DN8" s="1083"/>
      <c r="DO8" s="1083"/>
      <c r="DP8" s="1084"/>
      <c r="DQ8" s="1082" t="s">
        <v>626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611</v>
      </c>
      <c r="BT9" s="1108"/>
      <c r="BU9" s="1108"/>
      <c r="BV9" s="1108"/>
      <c r="BW9" s="1108"/>
      <c r="BX9" s="1108"/>
      <c r="BY9" s="1108"/>
      <c r="BZ9" s="1108"/>
      <c r="CA9" s="1108"/>
      <c r="CB9" s="1108"/>
      <c r="CC9" s="1108"/>
      <c r="CD9" s="1108"/>
      <c r="CE9" s="1108"/>
      <c r="CF9" s="1108"/>
      <c r="CG9" s="1109"/>
      <c r="CH9" s="1082">
        <v>5</v>
      </c>
      <c r="CI9" s="1083"/>
      <c r="CJ9" s="1083"/>
      <c r="CK9" s="1083"/>
      <c r="CL9" s="1084"/>
      <c r="CM9" s="1082">
        <v>260</v>
      </c>
      <c r="CN9" s="1083"/>
      <c r="CO9" s="1083"/>
      <c r="CP9" s="1083"/>
      <c r="CQ9" s="1084"/>
      <c r="CR9" s="1082">
        <v>200</v>
      </c>
      <c r="CS9" s="1083"/>
      <c r="CT9" s="1083"/>
      <c r="CU9" s="1083"/>
      <c r="CV9" s="1084"/>
      <c r="CW9" s="1082">
        <v>22</v>
      </c>
      <c r="CX9" s="1083"/>
      <c r="CY9" s="1083"/>
      <c r="CZ9" s="1083"/>
      <c r="DA9" s="1084"/>
      <c r="DB9" s="1082" t="s">
        <v>626</v>
      </c>
      <c r="DC9" s="1083"/>
      <c r="DD9" s="1083"/>
      <c r="DE9" s="1083"/>
      <c r="DF9" s="1084"/>
      <c r="DG9" s="1082" t="s">
        <v>626</v>
      </c>
      <c r="DH9" s="1083"/>
      <c r="DI9" s="1083"/>
      <c r="DJ9" s="1083"/>
      <c r="DK9" s="1084"/>
      <c r="DL9" s="1082" t="s">
        <v>626</v>
      </c>
      <c r="DM9" s="1083"/>
      <c r="DN9" s="1083"/>
      <c r="DO9" s="1083"/>
      <c r="DP9" s="1084"/>
      <c r="DQ9" s="1082" t="s">
        <v>626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612</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329</v>
      </c>
      <c r="CN10" s="1083"/>
      <c r="CO10" s="1083"/>
      <c r="CP10" s="1083"/>
      <c r="CQ10" s="1084"/>
      <c r="CR10" s="1082">
        <v>300</v>
      </c>
      <c r="CS10" s="1083"/>
      <c r="CT10" s="1083"/>
      <c r="CU10" s="1083"/>
      <c r="CV10" s="1084"/>
      <c r="CW10" s="1082">
        <v>35</v>
      </c>
      <c r="CX10" s="1083"/>
      <c r="CY10" s="1083"/>
      <c r="CZ10" s="1083"/>
      <c r="DA10" s="1084"/>
      <c r="DB10" s="1082" t="s">
        <v>626</v>
      </c>
      <c r="DC10" s="1083"/>
      <c r="DD10" s="1083"/>
      <c r="DE10" s="1083"/>
      <c r="DF10" s="1084"/>
      <c r="DG10" s="1082" t="s">
        <v>626</v>
      </c>
      <c r="DH10" s="1083"/>
      <c r="DI10" s="1083"/>
      <c r="DJ10" s="1083"/>
      <c r="DK10" s="1084"/>
      <c r="DL10" s="1082" t="s">
        <v>626</v>
      </c>
      <c r="DM10" s="1083"/>
      <c r="DN10" s="1083"/>
      <c r="DO10" s="1083"/>
      <c r="DP10" s="1084"/>
      <c r="DQ10" s="1082" t="s">
        <v>626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613</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111</v>
      </c>
      <c r="CN11" s="1083"/>
      <c r="CO11" s="1083"/>
      <c r="CP11" s="1083"/>
      <c r="CQ11" s="1084"/>
      <c r="CR11" s="1082">
        <v>100</v>
      </c>
      <c r="CS11" s="1083"/>
      <c r="CT11" s="1083"/>
      <c r="CU11" s="1083"/>
      <c r="CV11" s="1084"/>
      <c r="CW11" s="1082">
        <v>2886925</v>
      </c>
      <c r="CX11" s="1083"/>
      <c r="CY11" s="1083"/>
      <c r="CZ11" s="1083"/>
      <c r="DA11" s="1084"/>
      <c r="DB11" s="1082" t="s">
        <v>626</v>
      </c>
      <c r="DC11" s="1083"/>
      <c r="DD11" s="1083"/>
      <c r="DE11" s="1083"/>
      <c r="DF11" s="1084"/>
      <c r="DG11" s="1082" t="s">
        <v>626</v>
      </c>
      <c r="DH11" s="1083"/>
      <c r="DI11" s="1083"/>
      <c r="DJ11" s="1083"/>
      <c r="DK11" s="1084"/>
      <c r="DL11" s="1082" t="s">
        <v>626</v>
      </c>
      <c r="DM11" s="1083"/>
      <c r="DN11" s="1083"/>
      <c r="DO11" s="1083"/>
      <c r="DP11" s="1084"/>
      <c r="DQ11" s="1082" t="s">
        <v>626</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614</v>
      </c>
      <c r="BT12" s="1108"/>
      <c r="BU12" s="1108"/>
      <c r="BV12" s="1108"/>
      <c r="BW12" s="1108"/>
      <c r="BX12" s="1108"/>
      <c r="BY12" s="1108"/>
      <c r="BZ12" s="1108"/>
      <c r="CA12" s="1108"/>
      <c r="CB12" s="1108"/>
      <c r="CC12" s="1108"/>
      <c r="CD12" s="1108"/>
      <c r="CE12" s="1108"/>
      <c r="CF12" s="1108"/>
      <c r="CG12" s="1109"/>
      <c r="CH12" s="1082">
        <v>-15</v>
      </c>
      <c r="CI12" s="1083"/>
      <c r="CJ12" s="1083"/>
      <c r="CK12" s="1083"/>
      <c r="CL12" s="1084"/>
      <c r="CM12" s="1082">
        <v>907</v>
      </c>
      <c r="CN12" s="1083"/>
      <c r="CO12" s="1083"/>
      <c r="CP12" s="1083"/>
      <c r="CQ12" s="1084"/>
      <c r="CR12" s="1082">
        <v>13</v>
      </c>
      <c r="CS12" s="1083"/>
      <c r="CT12" s="1083"/>
      <c r="CU12" s="1083"/>
      <c r="CV12" s="1084"/>
      <c r="CW12" s="1082">
        <v>62</v>
      </c>
      <c r="CX12" s="1083"/>
      <c r="CY12" s="1083"/>
      <c r="CZ12" s="1083"/>
      <c r="DA12" s="1084"/>
      <c r="DB12" s="1082" t="s">
        <v>626</v>
      </c>
      <c r="DC12" s="1083"/>
      <c r="DD12" s="1083"/>
      <c r="DE12" s="1083"/>
      <c r="DF12" s="1084"/>
      <c r="DG12" s="1082" t="s">
        <v>626</v>
      </c>
      <c r="DH12" s="1083"/>
      <c r="DI12" s="1083"/>
      <c r="DJ12" s="1083"/>
      <c r="DK12" s="1084"/>
      <c r="DL12" s="1082" t="s">
        <v>626</v>
      </c>
      <c r="DM12" s="1083"/>
      <c r="DN12" s="1083"/>
      <c r="DO12" s="1083"/>
      <c r="DP12" s="1084"/>
      <c r="DQ12" s="1082" t="s">
        <v>626</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615</v>
      </c>
      <c r="BT13" s="1108"/>
      <c r="BU13" s="1108"/>
      <c r="BV13" s="1108"/>
      <c r="BW13" s="1108"/>
      <c r="BX13" s="1108"/>
      <c r="BY13" s="1108"/>
      <c r="BZ13" s="1108"/>
      <c r="CA13" s="1108"/>
      <c r="CB13" s="1108"/>
      <c r="CC13" s="1108"/>
      <c r="CD13" s="1108"/>
      <c r="CE13" s="1108"/>
      <c r="CF13" s="1108"/>
      <c r="CG13" s="1109"/>
      <c r="CH13" s="1082">
        <v>24</v>
      </c>
      <c r="CI13" s="1083"/>
      <c r="CJ13" s="1083"/>
      <c r="CK13" s="1083"/>
      <c r="CL13" s="1084"/>
      <c r="CM13" s="1082">
        <v>-109</v>
      </c>
      <c r="CN13" s="1083"/>
      <c r="CO13" s="1083"/>
      <c r="CP13" s="1083"/>
      <c r="CQ13" s="1084"/>
      <c r="CR13" s="1082">
        <v>14</v>
      </c>
      <c r="CS13" s="1083"/>
      <c r="CT13" s="1083"/>
      <c r="CU13" s="1083"/>
      <c r="CV13" s="1084"/>
      <c r="CW13" s="1082">
        <v>106</v>
      </c>
      <c r="CX13" s="1083"/>
      <c r="CY13" s="1083"/>
      <c r="CZ13" s="1083"/>
      <c r="DA13" s="1084"/>
      <c r="DB13" s="1082" t="s">
        <v>626</v>
      </c>
      <c r="DC13" s="1083"/>
      <c r="DD13" s="1083"/>
      <c r="DE13" s="1083"/>
      <c r="DF13" s="1084"/>
      <c r="DG13" s="1082" t="s">
        <v>626</v>
      </c>
      <c r="DH13" s="1083"/>
      <c r="DI13" s="1083"/>
      <c r="DJ13" s="1083"/>
      <c r="DK13" s="1084"/>
      <c r="DL13" s="1082">
        <v>150</v>
      </c>
      <c r="DM13" s="1083"/>
      <c r="DN13" s="1083"/>
      <c r="DO13" s="1083"/>
      <c r="DP13" s="1084"/>
      <c r="DQ13" s="1082">
        <v>135</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616</v>
      </c>
      <c r="BT14" s="1108"/>
      <c r="BU14" s="1108"/>
      <c r="BV14" s="1108"/>
      <c r="BW14" s="1108"/>
      <c r="BX14" s="1108"/>
      <c r="BY14" s="1108"/>
      <c r="BZ14" s="1108"/>
      <c r="CA14" s="1108"/>
      <c r="CB14" s="1108"/>
      <c r="CC14" s="1108"/>
      <c r="CD14" s="1108"/>
      <c r="CE14" s="1108"/>
      <c r="CF14" s="1108"/>
      <c r="CG14" s="1109"/>
      <c r="CH14" s="1082">
        <v>1</v>
      </c>
      <c r="CI14" s="1083"/>
      <c r="CJ14" s="1083"/>
      <c r="CK14" s="1083"/>
      <c r="CL14" s="1084"/>
      <c r="CM14" s="1082">
        <v>34</v>
      </c>
      <c r="CN14" s="1083"/>
      <c r="CO14" s="1083"/>
      <c r="CP14" s="1083"/>
      <c r="CQ14" s="1084"/>
      <c r="CR14" s="1082">
        <v>3</v>
      </c>
      <c r="CS14" s="1083"/>
      <c r="CT14" s="1083"/>
      <c r="CU14" s="1083"/>
      <c r="CV14" s="1084"/>
      <c r="CW14" s="1082" t="s">
        <v>594</v>
      </c>
      <c r="CX14" s="1083"/>
      <c r="CY14" s="1083"/>
      <c r="CZ14" s="1083"/>
      <c r="DA14" s="1084"/>
      <c r="DB14" s="1082" t="s">
        <v>626</v>
      </c>
      <c r="DC14" s="1083"/>
      <c r="DD14" s="1083"/>
      <c r="DE14" s="1083"/>
      <c r="DF14" s="1084"/>
      <c r="DG14" s="1082" t="s">
        <v>626</v>
      </c>
      <c r="DH14" s="1083"/>
      <c r="DI14" s="1083"/>
      <c r="DJ14" s="1083"/>
      <c r="DK14" s="1084"/>
      <c r="DL14" s="1082" t="s">
        <v>626</v>
      </c>
      <c r="DM14" s="1083"/>
      <c r="DN14" s="1083"/>
      <c r="DO14" s="1083"/>
      <c r="DP14" s="1084"/>
      <c r="DQ14" s="1082" t="s">
        <v>626</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617</v>
      </c>
      <c r="BT15" s="1108"/>
      <c r="BU15" s="1108"/>
      <c r="BV15" s="1108"/>
      <c r="BW15" s="1108"/>
      <c r="BX15" s="1108"/>
      <c r="BY15" s="1108"/>
      <c r="BZ15" s="1108"/>
      <c r="CA15" s="1108"/>
      <c r="CB15" s="1108"/>
      <c r="CC15" s="1108"/>
      <c r="CD15" s="1108"/>
      <c r="CE15" s="1108"/>
      <c r="CF15" s="1108"/>
      <c r="CG15" s="1109"/>
      <c r="CH15" s="1082">
        <v>0</v>
      </c>
      <c r="CI15" s="1083"/>
      <c r="CJ15" s="1083"/>
      <c r="CK15" s="1083"/>
      <c r="CL15" s="1084"/>
      <c r="CM15" s="1082">
        <v>14</v>
      </c>
      <c r="CN15" s="1083"/>
      <c r="CO15" s="1083"/>
      <c r="CP15" s="1083"/>
      <c r="CQ15" s="1084"/>
      <c r="CR15" s="1082">
        <v>10</v>
      </c>
      <c r="CS15" s="1083"/>
      <c r="CT15" s="1083"/>
      <c r="CU15" s="1083"/>
      <c r="CV15" s="1084"/>
      <c r="CW15" s="1082" t="s">
        <v>594</v>
      </c>
      <c r="CX15" s="1083"/>
      <c r="CY15" s="1083"/>
      <c r="CZ15" s="1083"/>
      <c r="DA15" s="1084"/>
      <c r="DB15" s="1082" t="s">
        <v>626</v>
      </c>
      <c r="DC15" s="1083"/>
      <c r="DD15" s="1083"/>
      <c r="DE15" s="1083"/>
      <c r="DF15" s="1084"/>
      <c r="DG15" s="1082" t="s">
        <v>626</v>
      </c>
      <c r="DH15" s="1083"/>
      <c r="DI15" s="1083"/>
      <c r="DJ15" s="1083"/>
      <c r="DK15" s="1084"/>
      <c r="DL15" s="1082" t="s">
        <v>626</v>
      </c>
      <c r="DM15" s="1083"/>
      <c r="DN15" s="1083"/>
      <c r="DO15" s="1083"/>
      <c r="DP15" s="1084"/>
      <c r="DQ15" s="1082" t="s">
        <v>626</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618</v>
      </c>
      <c r="BT16" s="1108"/>
      <c r="BU16" s="1108"/>
      <c r="BV16" s="1108"/>
      <c r="BW16" s="1108"/>
      <c r="BX16" s="1108"/>
      <c r="BY16" s="1108"/>
      <c r="BZ16" s="1108"/>
      <c r="CA16" s="1108"/>
      <c r="CB16" s="1108"/>
      <c r="CC16" s="1108"/>
      <c r="CD16" s="1108"/>
      <c r="CE16" s="1108"/>
      <c r="CF16" s="1108"/>
      <c r="CG16" s="1109"/>
      <c r="CH16" s="1082">
        <v>0</v>
      </c>
      <c r="CI16" s="1083"/>
      <c r="CJ16" s="1083"/>
      <c r="CK16" s="1083"/>
      <c r="CL16" s="1084"/>
      <c r="CM16" s="1082">
        <v>39</v>
      </c>
      <c r="CN16" s="1083"/>
      <c r="CO16" s="1083"/>
      <c r="CP16" s="1083"/>
      <c r="CQ16" s="1084"/>
      <c r="CR16" s="1082">
        <v>11</v>
      </c>
      <c r="CS16" s="1083"/>
      <c r="CT16" s="1083"/>
      <c r="CU16" s="1083"/>
      <c r="CV16" s="1084"/>
      <c r="CW16" s="1082" t="s">
        <v>594</v>
      </c>
      <c r="CX16" s="1083"/>
      <c r="CY16" s="1083"/>
      <c r="CZ16" s="1083"/>
      <c r="DA16" s="1084"/>
      <c r="DB16" s="1082" t="s">
        <v>626</v>
      </c>
      <c r="DC16" s="1083"/>
      <c r="DD16" s="1083"/>
      <c r="DE16" s="1083"/>
      <c r="DF16" s="1084"/>
      <c r="DG16" s="1082" t="s">
        <v>626</v>
      </c>
      <c r="DH16" s="1083"/>
      <c r="DI16" s="1083"/>
      <c r="DJ16" s="1083"/>
      <c r="DK16" s="1084"/>
      <c r="DL16" s="1082" t="s">
        <v>626</v>
      </c>
      <c r="DM16" s="1083"/>
      <c r="DN16" s="1083"/>
      <c r="DO16" s="1083"/>
      <c r="DP16" s="1084"/>
      <c r="DQ16" s="1082" t="s">
        <v>626</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619</v>
      </c>
      <c r="BT17" s="1108"/>
      <c r="BU17" s="1108"/>
      <c r="BV17" s="1108"/>
      <c r="BW17" s="1108"/>
      <c r="BX17" s="1108"/>
      <c r="BY17" s="1108"/>
      <c r="BZ17" s="1108"/>
      <c r="CA17" s="1108"/>
      <c r="CB17" s="1108"/>
      <c r="CC17" s="1108"/>
      <c r="CD17" s="1108"/>
      <c r="CE17" s="1108"/>
      <c r="CF17" s="1108"/>
      <c r="CG17" s="1109"/>
      <c r="CH17" s="1082">
        <v>1</v>
      </c>
      <c r="CI17" s="1083"/>
      <c r="CJ17" s="1083"/>
      <c r="CK17" s="1083"/>
      <c r="CL17" s="1084"/>
      <c r="CM17" s="1082">
        <v>16</v>
      </c>
      <c r="CN17" s="1083"/>
      <c r="CO17" s="1083"/>
      <c r="CP17" s="1083"/>
      <c r="CQ17" s="1084"/>
      <c r="CR17" s="1082">
        <v>1</v>
      </c>
      <c r="CS17" s="1083"/>
      <c r="CT17" s="1083"/>
      <c r="CU17" s="1083"/>
      <c r="CV17" s="1084"/>
      <c r="CW17" s="1082">
        <v>19</v>
      </c>
      <c r="CX17" s="1083"/>
      <c r="CY17" s="1083"/>
      <c r="CZ17" s="1083"/>
      <c r="DA17" s="1084"/>
      <c r="DB17" s="1082" t="s">
        <v>626</v>
      </c>
      <c r="DC17" s="1083"/>
      <c r="DD17" s="1083"/>
      <c r="DE17" s="1083"/>
      <c r="DF17" s="1084"/>
      <c r="DG17" s="1082" t="s">
        <v>626</v>
      </c>
      <c r="DH17" s="1083"/>
      <c r="DI17" s="1083"/>
      <c r="DJ17" s="1083"/>
      <c r="DK17" s="1084"/>
      <c r="DL17" s="1082" t="s">
        <v>626</v>
      </c>
      <c r="DM17" s="1083"/>
      <c r="DN17" s="1083"/>
      <c r="DO17" s="1083"/>
      <c r="DP17" s="1084"/>
      <c r="DQ17" s="1082" t="s">
        <v>626</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620</v>
      </c>
      <c r="BT18" s="1108"/>
      <c r="BU18" s="1108"/>
      <c r="BV18" s="1108"/>
      <c r="BW18" s="1108"/>
      <c r="BX18" s="1108"/>
      <c r="BY18" s="1108"/>
      <c r="BZ18" s="1108"/>
      <c r="CA18" s="1108"/>
      <c r="CB18" s="1108"/>
      <c r="CC18" s="1108"/>
      <c r="CD18" s="1108"/>
      <c r="CE18" s="1108"/>
      <c r="CF18" s="1108"/>
      <c r="CG18" s="1109"/>
      <c r="CH18" s="1082">
        <v>-36</v>
      </c>
      <c r="CI18" s="1083"/>
      <c r="CJ18" s="1083"/>
      <c r="CK18" s="1083"/>
      <c r="CL18" s="1084"/>
      <c r="CM18" s="1082">
        <v>11883</v>
      </c>
      <c r="CN18" s="1083"/>
      <c r="CO18" s="1083"/>
      <c r="CP18" s="1083"/>
      <c r="CQ18" s="1084"/>
      <c r="CR18" s="1082">
        <v>7</v>
      </c>
      <c r="CS18" s="1083"/>
      <c r="CT18" s="1083"/>
      <c r="CU18" s="1083"/>
      <c r="CV18" s="1084"/>
      <c r="CW18" s="1082" t="s">
        <v>594</v>
      </c>
      <c r="CX18" s="1083"/>
      <c r="CY18" s="1083"/>
      <c r="CZ18" s="1083"/>
      <c r="DA18" s="1084"/>
      <c r="DB18" s="1082" t="s">
        <v>626</v>
      </c>
      <c r="DC18" s="1083"/>
      <c r="DD18" s="1083"/>
      <c r="DE18" s="1083"/>
      <c r="DF18" s="1084"/>
      <c r="DG18" s="1082" t="s">
        <v>626</v>
      </c>
      <c r="DH18" s="1083"/>
      <c r="DI18" s="1083"/>
      <c r="DJ18" s="1083"/>
      <c r="DK18" s="1084"/>
      <c r="DL18" s="1082" t="s">
        <v>626</v>
      </c>
      <c r="DM18" s="1083"/>
      <c r="DN18" s="1083"/>
      <c r="DO18" s="1083"/>
      <c r="DP18" s="1084"/>
      <c r="DQ18" s="1082" t="s">
        <v>626</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65847</v>
      </c>
      <c r="R23" s="1162"/>
      <c r="S23" s="1162"/>
      <c r="T23" s="1162"/>
      <c r="U23" s="1162"/>
      <c r="V23" s="1162">
        <v>63582</v>
      </c>
      <c r="W23" s="1162"/>
      <c r="X23" s="1162"/>
      <c r="Y23" s="1162"/>
      <c r="Z23" s="1162"/>
      <c r="AA23" s="1162">
        <v>2265</v>
      </c>
      <c r="AB23" s="1162"/>
      <c r="AC23" s="1162"/>
      <c r="AD23" s="1162"/>
      <c r="AE23" s="1163"/>
      <c r="AF23" s="1164">
        <v>2021</v>
      </c>
      <c r="AG23" s="1162"/>
      <c r="AH23" s="1162"/>
      <c r="AI23" s="1162"/>
      <c r="AJ23" s="1165"/>
      <c r="AK23" s="1166"/>
      <c r="AL23" s="1167"/>
      <c r="AM23" s="1167"/>
      <c r="AN23" s="1167"/>
      <c r="AO23" s="1167"/>
      <c r="AP23" s="1162">
        <v>87104</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16376</v>
      </c>
      <c r="R28" s="1147"/>
      <c r="S28" s="1147"/>
      <c r="T28" s="1147"/>
      <c r="U28" s="1147"/>
      <c r="V28" s="1147">
        <v>16197</v>
      </c>
      <c r="W28" s="1147"/>
      <c r="X28" s="1147"/>
      <c r="Y28" s="1147"/>
      <c r="Z28" s="1147"/>
      <c r="AA28" s="1147">
        <f>+Q28-V28</f>
        <v>179</v>
      </c>
      <c r="AB28" s="1147"/>
      <c r="AC28" s="1147"/>
      <c r="AD28" s="1147"/>
      <c r="AE28" s="1148"/>
      <c r="AF28" s="1149">
        <v>179</v>
      </c>
      <c r="AG28" s="1147"/>
      <c r="AH28" s="1147"/>
      <c r="AI28" s="1147"/>
      <c r="AJ28" s="1150"/>
      <c r="AK28" s="1151">
        <v>1723</v>
      </c>
      <c r="AL28" s="1139"/>
      <c r="AM28" s="1139"/>
      <c r="AN28" s="1139"/>
      <c r="AO28" s="1139"/>
      <c r="AP28" s="1139" t="s">
        <v>594</v>
      </c>
      <c r="AQ28" s="1139"/>
      <c r="AR28" s="1139"/>
      <c r="AS28" s="1139"/>
      <c r="AT28" s="1139"/>
      <c r="AU28" s="1139" t="s">
        <v>594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55</v>
      </c>
      <c r="R29" s="1137"/>
      <c r="S29" s="1137"/>
      <c r="T29" s="1137"/>
      <c r="U29" s="1137"/>
      <c r="V29" s="1137">
        <v>55</v>
      </c>
      <c r="W29" s="1137"/>
      <c r="X29" s="1137"/>
      <c r="Y29" s="1137"/>
      <c r="Z29" s="1137"/>
      <c r="AA29" s="1137">
        <f>+Q29-V29</f>
        <v>0</v>
      </c>
      <c r="AB29" s="1137"/>
      <c r="AC29" s="1137"/>
      <c r="AD29" s="1137"/>
      <c r="AE29" s="1138"/>
      <c r="AF29" s="1112" t="s">
        <v>403</v>
      </c>
      <c r="AG29" s="1113"/>
      <c r="AH29" s="1113"/>
      <c r="AI29" s="1113"/>
      <c r="AJ29" s="1114"/>
      <c r="AK29" s="1073">
        <v>42</v>
      </c>
      <c r="AL29" s="1064"/>
      <c r="AM29" s="1064"/>
      <c r="AN29" s="1064"/>
      <c r="AO29" s="1064"/>
      <c r="AP29" s="1064">
        <v>37</v>
      </c>
      <c r="AQ29" s="1064"/>
      <c r="AR29" s="1064"/>
      <c r="AS29" s="1064"/>
      <c r="AT29" s="1064"/>
      <c r="AU29" s="1064">
        <v>28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2469</v>
      </c>
      <c r="R30" s="1137"/>
      <c r="S30" s="1137"/>
      <c r="T30" s="1137"/>
      <c r="U30" s="1137"/>
      <c r="V30" s="1137">
        <v>2407</v>
      </c>
      <c r="W30" s="1137"/>
      <c r="X30" s="1137"/>
      <c r="Y30" s="1137"/>
      <c r="Z30" s="1137"/>
      <c r="AA30" s="1137">
        <f t="shared" ref="AA30:AA39" si="0">+Q30-V30</f>
        <v>62</v>
      </c>
      <c r="AB30" s="1137"/>
      <c r="AC30" s="1137"/>
      <c r="AD30" s="1137"/>
      <c r="AE30" s="1138"/>
      <c r="AF30" s="1112">
        <v>62</v>
      </c>
      <c r="AG30" s="1113"/>
      <c r="AH30" s="1113"/>
      <c r="AI30" s="1113"/>
      <c r="AJ30" s="1114"/>
      <c r="AK30" s="1073">
        <v>557</v>
      </c>
      <c r="AL30" s="1064"/>
      <c r="AM30" s="1064"/>
      <c r="AN30" s="1064"/>
      <c r="AO30" s="1064"/>
      <c r="AP30" s="1064" t="s">
        <v>594</v>
      </c>
      <c r="AQ30" s="1064"/>
      <c r="AR30" s="1064"/>
      <c r="AS30" s="1064"/>
      <c r="AT30" s="1064"/>
      <c r="AU30" s="1064" t="s">
        <v>594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12598</v>
      </c>
      <c r="R31" s="1137"/>
      <c r="S31" s="1137"/>
      <c r="T31" s="1137"/>
      <c r="U31" s="1137"/>
      <c r="V31" s="1137">
        <v>12293</v>
      </c>
      <c r="W31" s="1137"/>
      <c r="X31" s="1137"/>
      <c r="Y31" s="1137"/>
      <c r="Z31" s="1137"/>
      <c r="AA31" s="1137">
        <f t="shared" si="0"/>
        <v>305</v>
      </c>
      <c r="AB31" s="1137"/>
      <c r="AC31" s="1137"/>
      <c r="AD31" s="1137"/>
      <c r="AE31" s="1138"/>
      <c r="AF31" s="1112">
        <v>305</v>
      </c>
      <c r="AG31" s="1113"/>
      <c r="AH31" s="1113"/>
      <c r="AI31" s="1113"/>
      <c r="AJ31" s="1114"/>
      <c r="AK31" s="1073">
        <v>1902</v>
      </c>
      <c r="AL31" s="1064"/>
      <c r="AM31" s="1064"/>
      <c r="AN31" s="1064"/>
      <c r="AO31" s="1064"/>
      <c r="AP31" s="1064">
        <v>1</v>
      </c>
      <c r="AQ31" s="1064"/>
      <c r="AR31" s="1064"/>
      <c r="AS31" s="1064"/>
      <c r="AT31" s="1064"/>
      <c r="AU31" s="1064">
        <v>1</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86</v>
      </c>
      <c r="R32" s="1137"/>
      <c r="S32" s="1137"/>
      <c r="T32" s="1137"/>
      <c r="U32" s="1137"/>
      <c r="V32" s="1137">
        <v>22</v>
      </c>
      <c r="W32" s="1137"/>
      <c r="X32" s="1137"/>
      <c r="Y32" s="1137"/>
      <c r="Z32" s="1137"/>
      <c r="AA32" s="1137">
        <f t="shared" si="0"/>
        <v>64</v>
      </c>
      <c r="AB32" s="1137"/>
      <c r="AC32" s="1137"/>
      <c r="AD32" s="1137"/>
      <c r="AE32" s="1138"/>
      <c r="AF32" s="1112">
        <v>64</v>
      </c>
      <c r="AG32" s="1113"/>
      <c r="AH32" s="1113"/>
      <c r="AI32" s="1113"/>
      <c r="AJ32" s="1114"/>
      <c r="AK32" s="1073" t="s">
        <v>594</v>
      </c>
      <c r="AL32" s="1064"/>
      <c r="AM32" s="1064"/>
      <c r="AN32" s="1064"/>
      <c r="AO32" s="1064"/>
      <c r="AP32" s="1064">
        <v>19</v>
      </c>
      <c r="AQ32" s="1064"/>
      <c r="AR32" s="1064"/>
      <c r="AS32" s="1064"/>
      <c r="AT32" s="1064"/>
      <c r="AU32" s="1064" t="s">
        <v>594</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3342</v>
      </c>
      <c r="R33" s="1137"/>
      <c r="S33" s="1137"/>
      <c r="T33" s="1137"/>
      <c r="U33" s="1137"/>
      <c r="V33" s="1137">
        <v>3091</v>
      </c>
      <c r="W33" s="1137"/>
      <c r="X33" s="1137"/>
      <c r="Y33" s="1137"/>
      <c r="Z33" s="1137"/>
      <c r="AA33" s="1137">
        <f t="shared" si="0"/>
        <v>251</v>
      </c>
      <c r="AB33" s="1137"/>
      <c r="AC33" s="1137"/>
      <c r="AD33" s="1137"/>
      <c r="AE33" s="1138"/>
      <c r="AF33" s="1112">
        <v>2873</v>
      </c>
      <c r="AG33" s="1113"/>
      <c r="AH33" s="1113"/>
      <c r="AI33" s="1113"/>
      <c r="AJ33" s="1114"/>
      <c r="AK33" s="1073">
        <v>448</v>
      </c>
      <c r="AL33" s="1064"/>
      <c r="AM33" s="1064"/>
      <c r="AN33" s="1064"/>
      <c r="AO33" s="1064"/>
      <c r="AP33" s="1064">
        <v>13799</v>
      </c>
      <c r="AQ33" s="1064"/>
      <c r="AR33" s="1064"/>
      <c r="AS33" s="1064"/>
      <c r="AT33" s="1064"/>
      <c r="AU33" s="1064">
        <v>2912</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4896</v>
      </c>
      <c r="R34" s="1137"/>
      <c r="S34" s="1137"/>
      <c r="T34" s="1137"/>
      <c r="U34" s="1137"/>
      <c r="V34" s="1137">
        <v>4820</v>
      </c>
      <c r="W34" s="1137"/>
      <c r="X34" s="1137"/>
      <c r="Y34" s="1137"/>
      <c r="Z34" s="1137"/>
      <c r="AA34" s="1137">
        <f t="shared" si="0"/>
        <v>76</v>
      </c>
      <c r="AB34" s="1137"/>
      <c r="AC34" s="1137"/>
      <c r="AD34" s="1137"/>
      <c r="AE34" s="1138"/>
      <c r="AF34" s="1112">
        <v>1756</v>
      </c>
      <c r="AG34" s="1113"/>
      <c r="AH34" s="1113"/>
      <c r="AI34" s="1113"/>
      <c r="AJ34" s="1114"/>
      <c r="AK34" s="1073">
        <v>1780</v>
      </c>
      <c r="AL34" s="1064"/>
      <c r="AM34" s="1064"/>
      <c r="AN34" s="1064"/>
      <c r="AO34" s="1064"/>
      <c r="AP34" s="1064">
        <v>20082</v>
      </c>
      <c r="AQ34" s="1064"/>
      <c r="AR34" s="1064"/>
      <c r="AS34" s="1064"/>
      <c r="AT34" s="1064"/>
      <c r="AU34" s="1064">
        <v>12491</v>
      </c>
      <c r="AV34" s="1064"/>
      <c r="AW34" s="1064"/>
      <c r="AX34" s="1064"/>
      <c r="AY34" s="1064"/>
      <c r="AZ34" s="1135"/>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2693</v>
      </c>
      <c r="R35" s="1137"/>
      <c r="S35" s="1137"/>
      <c r="T35" s="1137"/>
      <c r="U35" s="1137"/>
      <c r="V35" s="1137">
        <v>2892</v>
      </c>
      <c r="W35" s="1137"/>
      <c r="X35" s="1137"/>
      <c r="Y35" s="1137"/>
      <c r="Z35" s="1137"/>
      <c r="AA35" s="1137">
        <f t="shared" si="0"/>
        <v>-199</v>
      </c>
      <c r="AB35" s="1137"/>
      <c r="AC35" s="1137"/>
      <c r="AD35" s="1137"/>
      <c r="AE35" s="1138"/>
      <c r="AF35" s="1112">
        <v>1236</v>
      </c>
      <c r="AG35" s="1113"/>
      <c r="AH35" s="1113"/>
      <c r="AI35" s="1113"/>
      <c r="AJ35" s="1114"/>
      <c r="AK35" s="1073">
        <v>435</v>
      </c>
      <c r="AL35" s="1064"/>
      <c r="AM35" s="1064"/>
      <c r="AN35" s="1064"/>
      <c r="AO35" s="1064"/>
      <c r="AP35" s="1064">
        <v>3006</v>
      </c>
      <c r="AQ35" s="1064"/>
      <c r="AR35" s="1064"/>
      <c r="AS35" s="1064"/>
      <c r="AT35" s="1064"/>
      <c r="AU35" s="1064">
        <v>1943</v>
      </c>
      <c r="AV35" s="1064"/>
      <c r="AW35" s="1064"/>
      <c r="AX35" s="1064"/>
      <c r="AY35" s="1064"/>
      <c r="AZ35" s="1135"/>
      <c r="BA35" s="1135"/>
      <c r="BB35" s="1135"/>
      <c r="BC35" s="1135"/>
      <c r="BD35" s="1135"/>
      <c r="BE35" s="1125" t="s">
        <v>408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315</v>
      </c>
      <c r="R36" s="1137"/>
      <c r="S36" s="1137"/>
      <c r="T36" s="1137"/>
      <c r="U36" s="1137"/>
      <c r="V36" s="1137">
        <v>342</v>
      </c>
      <c r="W36" s="1137"/>
      <c r="X36" s="1137"/>
      <c r="Y36" s="1137"/>
      <c r="Z36" s="1137"/>
      <c r="AA36" s="1137">
        <f t="shared" si="0"/>
        <v>-27</v>
      </c>
      <c r="AB36" s="1137"/>
      <c r="AC36" s="1137"/>
      <c r="AD36" s="1137"/>
      <c r="AE36" s="1138"/>
      <c r="AF36" s="1112">
        <v>11</v>
      </c>
      <c r="AG36" s="1113"/>
      <c r="AH36" s="1113"/>
      <c r="AI36" s="1113"/>
      <c r="AJ36" s="1114"/>
      <c r="AK36" s="1073">
        <v>44</v>
      </c>
      <c r="AL36" s="1064"/>
      <c r="AM36" s="1064"/>
      <c r="AN36" s="1064"/>
      <c r="AO36" s="1064"/>
      <c r="AP36" s="1064">
        <v>791</v>
      </c>
      <c r="AQ36" s="1064"/>
      <c r="AR36" s="1064"/>
      <c r="AS36" s="1064"/>
      <c r="AT36" s="1064"/>
      <c r="AU36" s="1064">
        <v>391</v>
      </c>
      <c r="AV36" s="1064"/>
      <c r="AW36" s="1064"/>
      <c r="AX36" s="1064"/>
      <c r="AY36" s="1064"/>
      <c r="AZ36" s="1135"/>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414</v>
      </c>
      <c r="C37" s="1131"/>
      <c r="D37" s="1131"/>
      <c r="E37" s="1131"/>
      <c r="F37" s="1131"/>
      <c r="G37" s="1131"/>
      <c r="H37" s="1131"/>
      <c r="I37" s="1131"/>
      <c r="J37" s="1131"/>
      <c r="K37" s="1131"/>
      <c r="L37" s="1131"/>
      <c r="M37" s="1131"/>
      <c r="N37" s="1131"/>
      <c r="O37" s="1131"/>
      <c r="P37" s="1132"/>
      <c r="Q37" s="1136">
        <v>66527</v>
      </c>
      <c r="R37" s="1137"/>
      <c r="S37" s="1137"/>
      <c r="T37" s="1137"/>
      <c r="U37" s="1137"/>
      <c r="V37" s="1137">
        <v>62635</v>
      </c>
      <c r="W37" s="1137"/>
      <c r="X37" s="1137"/>
      <c r="Y37" s="1137"/>
      <c r="Z37" s="1137"/>
      <c r="AA37" s="1137">
        <f t="shared" si="0"/>
        <v>3892</v>
      </c>
      <c r="AB37" s="1137"/>
      <c r="AC37" s="1137"/>
      <c r="AD37" s="1137"/>
      <c r="AE37" s="1138"/>
      <c r="AF37" s="1112">
        <v>13296</v>
      </c>
      <c r="AG37" s="1113"/>
      <c r="AH37" s="1113"/>
      <c r="AI37" s="1113"/>
      <c r="AJ37" s="1114"/>
      <c r="AK37" s="1073" t="s">
        <v>594</v>
      </c>
      <c r="AL37" s="1064"/>
      <c r="AM37" s="1064"/>
      <c r="AN37" s="1064"/>
      <c r="AO37" s="1064"/>
      <c r="AP37" s="1064">
        <v>2199</v>
      </c>
      <c r="AQ37" s="1064"/>
      <c r="AR37" s="1064"/>
      <c r="AS37" s="1064"/>
      <c r="AT37" s="1064"/>
      <c r="AU37" s="1064" t="s">
        <v>594</v>
      </c>
      <c r="AV37" s="1064"/>
      <c r="AW37" s="1064"/>
      <c r="AX37" s="1064"/>
      <c r="AY37" s="1064"/>
      <c r="AZ37" s="1135"/>
      <c r="BA37" s="1135"/>
      <c r="BB37" s="1135"/>
      <c r="BC37" s="1135"/>
      <c r="BD37" s="1135"/>
      <c r="BE37" s="1125" t="s">
        <v>410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415</v>
      </c>
      <c r="C38" s="1131"/>
      <c r="D38" s="1131"/>
      <c r="E38" s="1131"/>
      <c r="F38" s="1131"/>
      <c r="G38" s="1131"/>
      <c r="H38" s="1131"/>
      <c r="I38" s="1131"/>
      <c r="J38" s="1131"/>
      <c r="K38" s="1131"/>
      <c r="L38" s="1131"/>
      <c r="M38" s="1131"/>
      <c r="N38" s="1131"/>
      <c r="O38" s="1131"/>
      <c r="P38" s="1132"/>
      <c r="Q38" s="1136">
        <v>131</v>
      </c>
      <c r="R38" s="1137"/>
      <c r="S38" s="1137"/>
      <c r="T38" s="1137"/>
      <c r="U38" s="1137"/>
      <c r="V38" s="1137">
        <v>126</v>
      </c>
      <c r="W38" s="1137"/>
      <c r="X38" s="1137"/>
      <c r="Y38" s="1137"/>
      <c r="Z38" s="1137"/>
      <c r="AA38" s="1137">
        <f t="shared" si="0"/>
        <v>5</v>
      </c>
      <c r="AB38" s="1137"/>
      <c r="AC38" s="1137"/>
      <c r="AD38" s="1137"/>
      <c r="AE38" s="1138"/>
      <c r="AF38" s="1112">
        <v>5</v>
      </c>
      <c r="AG38" s="1113"/>
      <c r="AH38" s="1113"/>
      <c r="AI38" s="1113"/>
      <c r="AJ38" s="1114"/>
      <c r="AK38" s="1073">
        <v>34</v>
      </c>
      <c r="AL38" s="1064"/>
      <c r="AM38" s="1064"/>
      <c r="AN38" s="1064"/>
      <c r="AO38" s="1064"/>
      <c r="AP38" s="1064">
        <v>107</v>
      </c>
      <c r="AQ38" s="1064"/>
      <c r="AR38" s="1064"/>
      <c r="AS38" s="1064"/>
      <c r="AT38" s="1064"/>
      <c r="AU38" s="1064">
        <v>71</v>
      </c>
      <c r="AV38" s="1064"/>
      <c r="AW38" s="1064"/>
      <c r="AX38" s="1064"/>
      <c r="AY38" s="1064"/>
      <c r="AZ38" s="1135"/>
      <c r="BA38" s="1135"/>
      <c r="BB38" s="1135"/>
      <c r="BC38" s="1135"/>
      <c r="BD38" s="1135"/>
      <c r="BE38" s="1125" t="s">
        <v>416</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417</v>
      </c>
      <c r="C39" s="1131"/>
      <c r="D39" s="1131"/>
      <c r="E39" s="1131"/>
      <c r="F39" s="1131"/>
      <c r="G39" s="1131"/>
      <c r="H39" s="1131"/>
      <c r="I39" s="1131"/>
      <c r="J39" s="1131"/>
      <c r="K39" s="1131"/>
      <c r="L39" s="1131"/>
      <c r="M39" s="1131"/>
      <c r="N39" s="1131"/>
      <c r="O39" s="1131"/>
      <c r="P39" s="1132"/>
      <c r="Q39" s="1136">
        <v>63</v>
      </c>
      <c r="R39" s="1137"/>
      <c r="S39" s="1137"/>
      <c r="T39" s="1137"/>
      <c r="U39" s="1137"/>
      <c r="V39" s="1137">
        <v>95</v>
      </c>
      <c r="W39" s="1137"/>
      <c r="X39" s="1137"/>
      <c r="Y39" s="1137"/>
      <c r="Z39" s="1137"/>
      <c r="AA39" s="1137">
        <f t="shared" si="0"/>
        <v>-32</v>
      </c>
      <c r="AB39" s="1137"/>
      <c r="AC39" s="1137"/>
      <c r="AD39" s="1137"/>
      <c r="AE39" s="1138"/>
      <c r="AF39" s="1112" t="s">
        <v>418</v>
      </c>
      <c r="AG39" s="1113"/>
      <c r="AH39" s="1113"/>
      <c r="AI39" s="1113"/>
      <c r="AJ39" s="1114"/>
      <c r="AK39" s="1073">
        <v>3</v>
      </c>
      <c r="AL39" s="1064"/>
      <c r="AM39" s="1064"/>
      <c r="AN39" s="1064"/>
      <c r="AO39" s="1064"/>
      <c r="AP39" s="1064" t="s">
        <v>594</v>
      </c>
      <c r="AQ39" s="1064"/>
      <c r="AR39" s="1064"/>
      <c r="AS39" s="1064"/>
      <c r="AT39" s="1064"/>
      <c r="AU39" s="1064" t="s">
        <v>594</v>
      </c>
      <c r="AV39" s="1064"/>
      <c r="AW39" s="1064"/>
      <c r="AX39" s="1064"/>
      <c r="AY39" s="1064"/>
      <c r="AZ39" s="1135"/>
      <c r="BA39" s="1135"/>
      <c r="BB39" s="1135"/>
      <c r="BC39" s="1135"/>
      <c r="BD39" s="1135"/>
      <c r="BE39" s="1125" t="s">
        <v>419</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19787</v>
      </c>
      <c r="AG63" s="1052"/>
      <c r="AH63" s="1052"/>
      <c r="AI63" s="1052"/>
      <c r="AJ63" s="1123"/>
      <c r="AK63" s="1124"/>
      <c r="AL63" s="1056"/>
      <c r="AM63" s="1056"/>
      <c r="AN63" s="1056"/>
      <c r="AO63" s="1056"/>
      <c r="AP63" s="1052">
        <v>40041</v>
      </c>
      <c r="AQ63" s="1052"/>
      <c r="AR63" s="1052"/>
      <c r="AS63" s="1052"/>
      <c r="AT63" s="1052"/>
      <c r="AU63" s="1052">
        <v>17773</v>
      </c>
      <c r="AV63" s="1052"/>
      <c r="AW63" s="1052"/>
      <c r="AX63" s="1052"/>
      <c r="AY63" s="1052"/>
      <c r="AZ63" s="1118"/>
      <c r="BA63" s="1118"/>
      <c r="BB63" s="1118"/>
      <c r="BC63" s="1118"/>
      <c r="BD63" s="1118"/>
      <c r="BE63" s="1053"/>
      <c r="BF63" s="1053"/>
      <c r="BG63" s="1053"/>
      <c r="BH63" s="1053"/>
      <c r="BI63" s="1054"/>
      <c r="BJ63" s="1119" t="s">
        <v>403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595</v>
      </c>
      <c r="C68" s="1079"/>
      <c r="D68" s="1079"/>
      <c r="E68" s="1079"/>
      <c r="F68" s="1079"/>
      <c r="G68" s="1079"/>
      <c r="H68" s="1079"/>
      <c r="I68" s="1079"/>
      <c r="J68" s="1079"/>
      <c r="K68" s="1079"/>
      <c r="L68" s="1079"/>
      <c r="M68" s="1079"/>
      <c r="N68" s="1079"/>
      <c r="O68" s="1079"/>
      <c r="P68" s="1080"/>
      <c r="Q68" s="1081">
        <v>1376</v>
      </c>
      <c r="R68" s="1075"/>
      <c r="S68" s="1075"/>
      <c r="T68" s="1075"/>
      <c r="U68" s="1075"/>
      <c r="V68" s="1075">
        <v>1346</v>
      </c>
      <c r="W68" s="1075"/>
      <c r="X68" s="1075"/>
      <c r="Y68" s="1075"/>
      <c r="Z68" s="1075"/>
      <c r="AA68" s="1075">
        <v>29</v>
      </c>
      <c r="AB68" s="1075"/>
      <c r="AC68" s="1075"/>
      <c r="AD68" s="1075"/>
      <c r="AE68" s="1075"/>
      <c r="AF68" s="1075">
        <v>29</v>
      </c>
      <c r="AG68" s="1075"/>
      <c r="AH68" s="1075"/>
      <c r="AI68" s="1075"/>
      <c r="AJ68" s="1075"/>
      <c r="AK68" s="1075">
        <v>183</v>
      </c>
      <c r="AL68" s="1075"/>
      <c r="AM68" s="1075"/>
      <c r="AN68" s="1075"/>
      <c r="AO68" s="1075"/>
      <c r="AP68" s="1075">
        <v>779</v>
      </c>
      <c r="AQ68" s="1075"/>
      <c r="AR68" s="1075"/>
      <c r="AS68" s="1075"/>
      <c r="AT68" s="1075"/>
      <c r="AU68" s="1075">
        <v>562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0">
        <v>199</v>
      </c>
      <c r="R69" s="1064"/>
      <c r="S69" s="1064"/>
      <c r="T69" s="1064"/>
      <c r="U69" s="1064"/>
      <c r="V69" s="1064">
        <v>193</v>
      </c>
      <c r="W69" s="1064"/>
      <c r="X69" s="1064"/>
      <c r="Y69" s="1064"/>
      <c r="Z69" s="1064"/>
      <c r="AA69" s="1064">
        <v>6</v>
      </c>
      <c r="AB69" s="1064"/>
      <c r="AC69" s="1064"/>
      <c r="AD69" s="1064"/>
      <c r="AE69" s="1064"/>
      <c r="AF69" s="1064">
        <v>6</v>
      </c>
      <c r="AG69" s="1064"/>
      <c r="AH69" s="1064"/>
      <c r="AI69" s="1064"/>
      <c r="AJ69" s="1064"/>
      <c r="AK69" s="1064" t="s">
        <v>594</v>
      </c>
      <c r="AL69" s="1064"/>
      <c r="AM69" s="1064"/>
      <c r="AN69" s="1064"/>
      <c r="AO69" s="1064"/>
      <c r="AP69" s="1064" t="s">
        <v>594</v>
      </c>
      <c r="AQ69" s="1064"/>
      <c r="AR69" s="1064"/>
      <c r="AS69" s="1064"/>
      <c r="AT69" s="1064"/>
      <c r="AU69" s="1064" t="s">
        <v>594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597</v>
      </c>
      <c r="C70" s="1068"/>
      <c r="D70" s="1068"/>
      <c r="E70" s="1068"/>
      <c r="F70" s="1068"/>
      <c r="G70" s="1068"/>
      <c r="H70" s="1068"/>
      <c r="I70" s="1068"/>
      <c r="J70" s="1068"/>
      <c r="K70" s="1068"/>
      <c r="L70" s="1068"/>
      <c r="M70" s="1068"/>
      <c r="N70" s="1068"/>
      <c r="O70" s="1068"/>
      <c r="P70" s="1069"/>
      <c r="Q70" s="1070">
        <v>2273</v>
      </c>
      <c r="R70" s="1064"/>
      <c r="S70" s="1064"/>
      <c r="T70" s="1064"/>
      <c r="U70" s="1064"/>
      <c r="V70" s="1064">
        <v>1964</v>
      </c>
      <c r="W70" s="1064"/>
      <c r="X70" s="1064"/>
      <c r="Y70" s="1064"/>
      <c r="Z70" s="1064"/>
      <c r="AA70" s="1064">
        <v>309</v>
      </c>
      <c r="AB70" s="1064"/>
      <c r="AC70" s="1064"/>
      <c r="AD70" s="1064"/>
      <c r="AE70" s="1064"/>
      <c r="AF70" s="1064">
        <v>309</v>
      </c>
      <c r="AG70" s="1064"/>
      <c r="AH70" s="1064"/>
      <c r="AI70" s="1064"/>
      <c r="AJ70" s="1064"/>
      <c r="AK70" s="1064" t="s">
        <v>594</v>
      </c>
      <c r="AL70" s="1064"/>
      <c r="AM70" s="1064"/>
      <c r="AN70" s="1064"/>
      <c r="AO70" s="1064"/>
      <c r="AP70" s="1064">
        <v>3468</v>
      </c>
      <c r="AQ70" s="1064"/>
      <c r="AR70" s="1064"/>
      <c r="AS70" s="1064"/>
      <c r="AT70" s="1064"/>
      <c r="AU70" s="1064">
        <v>1993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598</v>
      </c>
      <c r="C71" s="1068"/>
      <c r="D71" s="1068"/>
      <c r="E71" s="1068"/>
      <c r="F71" s="1068"/>
      <c r="G71" s="1068"/>
      <c r="H71" s="1068"/>
      <c r="I71" s="1068"/>
      <c r="J71" s="1068"/>
      <c r="K71" s="1068"/>
      <c r="L71" s="1068"/>
      <c r="M71" s="1068"/>
      <c r="N71" s="1068"/>
      <c r="O71" s="1068"/>
      <c r="P71" s="1069"/>
      <c r="Q71" s="1070">
        <v>1248</v>
      </c>
      <c r="R71" s="1064"/>
      <c r="S71" s="1064"/>
      <c r="T71" s="1064"/>
      <c r="U71" s="1064"/>
      <c r="V71" s="1064">
        <v>1214</v>
      </c>
      <c r="W71" s="1064"/>
      <c r="X71" s="1064"/>
      <c r="Y71" s="1064"/>
      <c r="Z71" s="1064"/>
      <c r="AA71" s="1064">
        <v>34</v>
      </c>
      <c r="AB71" s="1064"/>
      <c r="AC71" s="1064"/>
      <c r="AD71" s="1064"/>
      <c r="AE71" s="1064"/>
      <c r="AF71" s="1064">
        <v>34</v>
      </c>
      <c r="AG71" s="1064"/>
      <c r="AH71" s="1064"/>
      <c r="AI71" s="1064"/>
      <c r="AJ71" s="1064"/>
      <c r="AK71" s="1064" t="s">
        <v>594</v>
      </c>
      <c r="AL71" s="1064"/>
      <c r="AM71" s="1064"/>
      <c r="AN71" s="1064"/>
      <c r="AO71" s="1064"/>
      <c r="AP71" s="1064">
        <v>867</v>
      </c>
      <c r="AQ71" s="1064"/>
      <c r="AR71" s="1064"/>
      <c r="AS71" s="1064"/>
      <c r="AT71" s="1064"/>
      <c r="AU71" s="1064">
        <v>182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599</v>
      </c>
      <c r="C72" s="1068"/>
      <c r="D72" s="1068"/>
      <c r="E72" s="1068"/>
      <c r="F72" s="1068"/>
      <c r="G72" s="1068"/>
      <c r="H72" s="1068"/>
      <c r="I72" s="1068"/>
      <c r="J72" s="1068"/>
      <c r="K72" s="1068"/>
      <c r="L72" s="1068"/>
      <c r="M72" s="1068"/>
      <c r="N72" s="1068"/>
      <c r="O72" s="1068"/>
      <c r="P72" s="1069"/>
      <c r="Q72" s="1070">
        <v>114</v>
      </c>
      <c r="R72" s="1064"/>
      <c r="S72" s="1064"/>
      <c r="T72" s="1064"/>
      <c r="U72" s="1064"/>
      <c r="V72" s="1064">
        <v>106</v>
      </c>
      <c r="W72" s="1064"/>
      <c r="X72" s="1064"/>
      <c r="Y72" s="1064"/>
      <c r="Z72" s="1064"/>
      <c r="AA72" s="1064">
        <v>8</v>
      </c>
      <c r="AB72" s="1064"/>
      <c r="AC72" s="1064"/>
      <c r="AD72" s="1064"/>
      <c r="AE72" s="1064"/>
      <c r="AF72" s="1064">
        <v>8</v>
      </c>
      <c r="AG72" s="1064"/>
      <c r="AH72" s="1064"/>
      <c r="AI72" s="1064"/>
      <c r="AJ72" s="1064"/>
      <c r="AK72" s="1064">
        <v>34</v>
      </c>
      <c r="AL72" s="1064"/>
      <c r="AM72" s="1064"/>
      <c r="AN72" s="1064"/>
      <c r="AO72" s="1064"/>
      <c r="AP72" s="1064" t="s">
        <v>594</v>
      </c>
      <c r="AQ72" s="1064"/>
      <c r="AR72" s="1064"/>
      <c r="AS72" s="1064"/>
      <c r="AT72" s="1064"/>
      <c r="AU72" s="1064" t="s">
        <v>594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605</v>
      </c>
      <c r="C73" s="1068"/>
      <c r="D73" s="1068"/>
      <c r="E73" s="1068"/>
      <c r="F73" s="1068"/>
      <c r="G73" s="1068"/>
      <c r="H73" s="1068"/>
      <c r="I73" s="1068"/>
      <c r="J73" s="1068"/>
      <c r="K73" s="1068"/>
      <c r="L73" s="1068"/>
      <c r="M73" s="1068"/>
      <c r="N73" s="1068"/>
      <c r="O73" s="1068"/>
      <c r="P73" s="1069"/>
      <c r="Q73" s="1070">
        <v>438</v>
      </c>
      <c r="R73" s="1064"/>
      <c r="S73" s="1064"/>
      <c r="T73" s="1064"/>
      <c r="U73" s="1064"/>
      <c r="V73" s="1064">
        <v>434</v>
      </c>
      <c r="W73" s="1064"/>
      <c r="X73" s="1064"/>
      <c r="Y73" s="1064"/>
      <c r="Z73" s="1064"/>
      <c r="AA73" s="1064">
        <v>4</v>
      </c>
      <c r="AB73" s="1064"/>
      <c r="AC73" s="1064"/>
      <c r="AD73" s="1064"/>
      <c r="AE73" s="1064"/>
      <c r="AF73" s="1064">
        <v>4</v>
      </c>
      <c r="AG73" s="1064"/>
      <c r="AH73" s="1064"/>
      <c r="AI73" s="1064"/>
      <c r="AJ73" s="1064"/>
      <c r="AK73" s="1064">
        <v>148</v>
      </c>
      <c r="AL73" s="1064"/>
      <c r="AM73" s="1064"/>
      <c r="AN73" s="1064"/>
      <c r="AO73" s="1064"/>
      <c r="AP73" s="1064" t="s">
        <v>594</v>
      </c>
      <c r="AQ73" s="1064"/>
      <c r="AR73" s="1064"/>
      <c r="AS73" s="1064"/>
      <c r="AT73" s="1064"/>
      <c r="AU73" s="1064" t="s">
        <v>594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606</v>
      </c>
      <c r="C74" s="1068"/>
      <c r="D74" s="1068"/>
      <c r="E74" s="1068"/>
      <c r="F74" s="1068"/>
      <c r="G74" s="1068"/>
      <c r="H74" s="1068"/>
      <c r="I74" s="1068"/>
      <c r="J74" s="1068"/>
      <c r="K74" s="1068"/>
      <c r="L74" s="1068"/>
      <c r="M74" s="1068"/>
      <c r="N74" s="1068"/>
      <c r="O74" s="1068"/>
      <c r="P74" s="1069"/>
      <c r="Q74" s="1070">
        <v>827</v>
      </c>
      <c r="R74" s="1064"/>
      <c r="S74" s="1064"/>
      <c r="T74" s="1064"/>
      <c r="U74" s="1064"/>
      <c r="V74" s="1064">
        <v>826</v>
      </c>
      <c r="W74" s="1064"/>
      <c r="X74" s="1064"/>
      <c r="Y74" s="1064"/>
      <c r="Z74" s="1064"/>
      <c r="AA74" s="1064">
        <v>1</v>
      </c>
      <c r="AB74" s="1064"/>
      <c r="AC74" s="1064"/>
      <c r="AD74" s="1064"/>
      <c r="AE74" s="1064"/>
      <c r="AF74" s="1064">
        <v>1</v>
      </c>
      <c r="AG74" s="1064"/>
      <c r="AH74" s="1064"/>
      <c r="AI74" s="1064"/>
      <c r="AJ74" s="1064"/>
      <c r="AK74" s="1064">
        <v>115</v>
      </c>
      <c r="AL74" s="1064"/>
      <c r="AM74" s="1064"/>
      <c r="AN74" s="1064"/>
      <c r="AO74" s="1064"/>
      <c r="AP74" s="1064" t="s">
        <v>594</v>
      </c>
      <c r="AQ74" s="1064"/>
      <c r="AR74" s="1064"/>
      <c r="AS74" s="1064"/>
      <c r="AT74" s="1064"/>
      <c r="AU74" s="1064" t="s">
        <v>594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607</v>
      </c>
      <c r="C75" s="1068"/>
      <c r="D75" s="1068"/>
      <c r="E75" s="1068"/>
      <c r="F75" s="1068"/>
      <c r="G75" s="1068"/>
      <c r="H75" s="1068"/>
      <c r="I75" s="1068"/>
      <c r="J75" s="1068"/>
      <c r="K75" s="1068"/>
      <c r="L75" s="1068"/>
      <c r="M75" s="1068"/>
      <c r="N75" s="1068"/>
      <c r="O75" s="1068"/>
      <c r="P75" s="1069"/>
      <c r="Q75" s="1071">
        <v>205</v>
      </c>
      <c r="R75" s="1072"/>
      <c r="S75" s="1072"/>
      <c r="T75" s="1072"/>
      <c r="U75" s="1073"/>
      <c r="V75" s="1074">
        <v>204</v>
      </c>
      <c r="W75" s="1072"/>
      <c r="X75" s="1072"/>
      <c r="Y75" s="1072"/>
      <c r="Z75" s="1073"/>
      <c r="AA75" s="1074">
        <v>1</v>
      </c>
      <c r="AB75" s="1072"/>
      <c r="AC75" s="1072"/>
      <c r="AD75" s="1072"/>
      <c r="AE75" s="1073"/>
      <c r="AF75" s="1074">
        <v>1</v>
      </c>
      <c r="AG75" s="1072"/>
      <c r="AH75" s="1072"/>
      <c r="AI75" s="1072"/>
      <c r="AJ75" s="1073"/>
      <c r="AK75" s="1074" t="s">
        <v>594</v>
      </c>
      <c r="AL75" s="1072"/>
      <c r="AM75" s="1072"/>
      <c r="AN75" s="1072"/>
      <c r="AO75" s="1073"/>
      <c r="AP75" s="1064" t="s">
        <v>594</v>
      </c>
      <c r="AQ75" s="1064"/>
      <c r="AR75" s="1064"/>
      <c r="AS75" s="1064"/>
      <c r="AT75" s="1064"/>
      <c r="AU75" s="1064" t="s">
        <v>594</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0">
        <v>27</v>
      </c>
      <c r="R76" s="1064"/>
      <c r="S76" s="1064"/>
      <c r="T76" s="1064"/>
      <c r="U76" s="1064"/>
      <c r="V76" s="1064">
        <v>21</v>
      </c>
      <c r="W76" s="1064"/>
      <c r="X76" s="1064"/>
      <c r="Y76" s="1064"/>
      <c r="Z76" s="1064"/>
      <c r="AA76" s="1064">
        <v>6</v>
      </c>
      <c r="AB76" s="1064"/>
      <c r="AC76" s="1064"/>
      <c r="AD76" s="1064"/>
      <c r="AE76" s="1064"/>
      <c r="AF76" s="1064">
        <v>6</v>
      </c>
      <c r="AG76" s="1064"/>
      <c r="AH76" s="1064"/>
      <c r="AI76" s="1064"/>
      <c r="AJ76" s="1064"/>
      <c r="AK76" s="1074">
        <v>12</v>
      </c>
      <c r="AL76" s="1072"/>
      <c r="AM76" s="1072"/>
      <c r="AN76" s="1072"/>
      <c r="AO76" s="1073"/>
      <c r="AP76" s="1064" t="s">
        <v>594</v>
      </c>
      <c r="AQ76" s="1064"/>
      <c r="AR76" s="1064"/>
      <c r="AS76" s="1064"/>
      <c r="AT76" s="1064"/>
      <c r="AU76" s="1064" t="s">
        <v>594</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608</v>
      </c>
      <c r="C77" s="1068"/>
      <c r="D77" s="1068"/>
      <c r="E77" s="1068"/>
      <c r="F77" s="1068"/>
      <c r="G77" s="1068"/>
      <c r="H77" s="1068"/>
      <c r="I77" s="1068"/>
      <c r="J77" s="1068"/>
      <c r="K77" s="1068"/>
      <c r="L77" s="1068"/>
      <c r="M77" s="1068"/>
      <c r="N77" s="1068"/>
      <c r="O77" s="1068"/>
      <c r="P77" s="1069"/>
      <c r="Q77" s="1071">
        <v>15</v>
      </c>
      <c r="R77" s="1072"/>
      <c r="S77" s="1072"/>
      <c r="T77" s="1072"/>
      <c r="U77" s="1073"/>
      <c r="V77" s="1074">
        <v>10</v>
      </c>
      <c r="W77" s="1072"/>
      <c r="X77" s="1072"/>
      <c r="Y77" s="1072"/>
      <c r="Z77" s="1073"/>
      <c r="AA77" s="1074">
        <v>5</v>
      </c>
      <c r="AB77" s="1072"/>
      <c r="AC77" s="1072"/>
      <c r="AD77" s="1072"/>
      <c r="AE77" s="1073"/>
      <c r="AF77" s="1074">
        <v>5</v>
      </c>
      <c r="AG77" s="1072"/>
      <c r="AH77" s="1072"/>
      <c r="AI77" s="1072"/>
      <c r="AJ77" s="1073"/>
      <c r="AK77" s="1074" t="s">
        <v>594</v>
      </c>
      <c r="AL77" s="1072"/>
      <c r="AM77" s="1072"/>
      <c r="AN77" s="1072"/>
      <c r="AO77" s="1073"/>
      <c r="AP77" s="1064" t="s">
        <v>594</v>
      </c>
      <c r="AQ77" s="1064"/>
      <c r="AR77" s="1064"/>
      <c r="AS77" s="1064"/>
      <c r="AT77" s="1064"/>
      <c r="AU77" s="1064" t="s">
        <v>594</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601</v>
      </c>
      <c r="C78" s="1068"/>
      <c r="D78" s="1068"/>
      <c r="E78" s="1068"/>
      <c r="F78" s="1068"/>
      <c r="G78" s="1068"/>
      <c r="H78" s="1068"/>
      <c r="I78" s="1068"/>
      <c r="J78" s="1068"/>
      <c r="K78" s="1068"/>
      <c r="L78" s="1068"/>
      <c r="M78" s="1068"/>
      <c r="N78" s="1068"/>
      <c r="O78" s="1068"/>
      <c r="P78" s="1069"/>
      <c r="Q78" s="1071">
        <v>31</v>
      </c>
      <c r="R78" s="1072"/>
      <c r="S78" s="1072"/>
      <c r="T78" s="1072"/>
      <c r="U78" s="1073"/>
      <c r="V78" s="1074">
        <v>31</v>
      </c>
      <c r="W78" s="1072"/>
      <c r="X78" s="1072"/>
      <c r="Y78" s="1072"/>
      <c r="Z78" s="1073"/>
      <c r="AA78" s="1074">
        <v>0</v>
      </c>
      <c r="AB78" s="1072"/>
      <c r="AC78" s="1072"/>
      <c r="AD78" s="1072"/>
      <c r="AE78" s="1073"/>
      <c r="AF78" s="1074">
        <v>0</v>
      </c>
      <c r="AG78" s="1072"/>
      <c r="AH78" s="1072"/>
      <c r="AI78" s="1072"/>
      <c r="AJ78" s="1073"/>
      <c r="AK78" s="1064">
        <v>1</v>
      </c>
      <c r="AL78" s="1064"/>
      <c r="AM78" s="1064"/>
      <c r="AN78" s="1064"/>
      <c r="AO78" s="1064"/>
      <c r="AP78" s="1064" t="s">
        <v>594</v>
      </c>
      <c r="AQ78" s="1064"/>
      <c r="AR78" s="1064"/>
      <c r="AS78" s="1064"/>
      <c r="AT78" s="1064"/>
      <c r="AU78" s="1064" t="s">
        <v>594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602</v>
      </c>
      <c r="C79" s="1068"/>
      <c r="D79" s="1068"/>
      <c r="E79" s="1068"/>
      <c r="F79" s="1068"/>
      <c r="G79" s="1068"/>
      <c r="H79" s="1068"/>
      <c r="I79" s="1068"/>
      <c r="J79" s="1068"/>
      <c r="K79" s="1068"/>
      <c r="L79" s="1068"/>
      <c r="M79" s="1068"/>
      <c r="N79" s="1068"/>
      <c r="O79" s="1068"/>
      <c r="P79" s="1069"/>
      <c r="Q79" s="1071">
        <v>33</v>
      </c>
      <c r="R79" s="1072"/>
      <c r="S79" s="1072"/>
      <c r="T79" s="1072"/>
      <c r="U79" s="1073"/>
      <c r="V79" s="1074">
        <v>33</v>
      </c>
      <c r="W79" s="1072"/>
      <c r="X79" s="1072"/>
      <c r="Y79" s="1072"/>
      <c r="Z79" s="1073"/>
      <c r="AA79" s="1074">
        <v>0</v>
      </c>
      <c r="AB79" s="1072"/>
      <c r="AC79" s="1072"/>
      <c r="AD79" s="1072"/>
      <c r="AE79" s="1073"/>
      <c r="AF79" s="1074">
        <v>0</v>
      </c>
      <c r="AG79" s="1072"/>
      <c r="AH79" s="1072"/>
      <c r="AI79" s="1072"/>
      <c r="AJ79" s="1073"/>
      <c r="AK79" s="1064" t="s">
        <v>594</v>
      </c>
      <c r="AL79" s="1064"/>
      <c r="AM79" s="1064"/>
      <c r="AN79" s="1064"/>
      <c r="AO79" s="1064"/>
      <c r="AP79" s="1064" t="s">
        <v>594</v>
      </c>
      <c r="AQ79" s="1064"/>
      <c r="AR79" s="1064"/>
      <c r="AS79" s="1064"/>
      <c r="AT79" s="1064"/>
      <c r="AU79" s="1064" t="s">
        <v>594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603</v>
      </c>
      <c r="C80" s="1068"/>
      <c r="D80" s="1068"/>
      <c r="E80" s="1068"/>
      <c r="F80" s="1068"/>
      <c r="G80" s="1068"/>
      <c r="H80" s="1068"/>
      <c r="I80" s="1068"/>
      <c r="J80" s="1068"/>
      <c r="K80" s="1068"/>
      <c r="L80" s="1068"/>
      <c r="M80" s="1068"/>
      <c r="N80" s="1068"/>
      <c r="O80" s="1068"/>
      <c r="P80" s="1069"/>
      <c r="Q80" s="1071">
        <v>76</v>
      </c>
      <c r="R80" s="1072"/>
      <c r="S80" s="1072"/>
      <c r="T80" s="1072"/>
      <c r="U80" s="1073"/>
      <c r="V80" s="1074">
        <v>72</v>
      </c>
      <c r="W80" s="1072"/>
      <c r="X80" s="1072"/>
      <c r="Y80" s="1072"/>
      <c r="Z80" s="1073"/>
      <c r="AA80" s="1074">
        <v>4</v>
      </c>
      <c r="AB80" s="1072"/>
      <c r="AC80" s="1072"/>
      <c r="AD80" s="1072"/>
      <c r="AE80" s="1073"/>
      <c r="AF80" s="1074">
        <v>4</v>
      </c>
      <c r="AG80" s="1072"/>
      <c r="AH80" s="1072"/>
      <c r="AI80" s="1072"/>
      <c r="AJ80" s="1073"/>
      <c r="AK80" s="1064" t="s">
        <v>594</v>
      </c>
      <c r="AL80" s="1064"/>
      <c r="AM80" s="1064"/>
      <c r="AN80" s="1064"/>
      <c r="AO80" s="1064"/>
      <c r="AP80" s="1064" t="s">
        <v>594</v>
      </c>
      <c r="AQ80" s="1064"/>
      <c r="AR80" s="1064"/>
      <c r="AS80" s="1064"/>
      <c r="AT80" s="1064"/>
      <c r="AU80" s="1064" t="s">
        <v>594</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604</v>
      </c>
      <c r="C81" s="1068"/>
      <c r="D81" s="1068"/>
      <c r="E81" s="1068"/>
      <c r="F81" s="1068"/>
      <c r="G81" s="1068"/>
      <c r="H81" s="1068"/>
      <c r="I81" s="1068"/>
      <c r="J81" s="1068"/>
      <c r="K81" s="1068"/>
      <c r="L81" s="1068"/>
      <c r="M81" s="1068"/>
      <c r="N81" s="1068"/>
      <c r="O81" s="1068"/>
      <c r="P81" s="1069"/>
      <c r="Q81" s="1070">
        <v>243079</v>
      </c>
      <c r="R81" s="1064"/>
      <c r="S81" s="1064"/>
      <c r="T81" s="1064"/>
      <c r="U81" s="1064"/>
      <c r="V81" s="1064">
        <v>238143</v>
      </c>
      <c r="W81" s="1064"/>
      <c r="X81" s="1064"/>
      <c r="Y81" s="1064"/>
      <c r="Z81" s="1064"/>
      <c r="AA81" s="1064">
        <v>4936</v>
      </c>
      <c r="AB81" s="1064"/>
      <c r="AC81" s="1064"/>
      <c r="AD81" s="1064"/>
      <c r="AE81" s="1064"/>
      <c r="AF81" s="1064">
        <v>4936</v>
      </c>
      <c r="AG81" s="1064"/>
      <c r="AH81" s="1064"/>
      <c r="AI81" s="1064"/>
      <c r="AJ81" s="1064"/>
      <c r="AK81" s="1064" t="s">
        <v>594</v>
      </c>
      <c r="AL81" s="1064"/>
      <c r="AM81" s="1064"/>
      <c r="AN81" s="1064"/>
      <c r="AO81" s="1064"/>
      <c r="AP81" s="1064" t="s">
        <v>594</v>
      </c>
      <c r="AQ81" s="1064"/>
      <c r="AR81" s="1064"/>
      <c r="AS81" s="1064"/>
      <c r="AT81" s="1064"/>
      <c r="AU81" s="1064" t="s">
        <v>594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1"/>
      <c r="R82" s="1072"/>
      <c r="S82" s="1072"/>
      <c r="T82" s="1072"/>
      <c r="U82" s="1073"/>
      <c r="V82" s="1074"/>
      <c r="W82" s="1072"/>
      <c r="X82" s="1072"/>
      <c r="Y82" s="1072"/>
      <c r="Z82" s="1073"/>
      <c r="AA82" s="1074"/>
      <c r="AB82" s="1072"/>
      <c r="AC82" s="1072"/>
      <c r="AD82" s="1072"/>
      <c r="AE82" s="1073"/>
      <c r="AF82" s="1074"/>
      <c r="AG82" s="1072"/>
      <c r="AH82" s="1072"/>
      <c r="AI82" s="1072"/>
      <c r="AJ82" s="1073"/>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1"/>
      <c r="R83" s="1072"/>
      <c r="S83" s="1072"/>
      <c r="T83" s="1072"/>
      <c r="U83" s="1073"/>
      <c r="V83" s="1074"/>
      <c r="W83" s="1072"/>
      <c r="X83" s="1072"/>
      <c r="Y83" s="1072"/>
      <c r="Z83" s="1073"/>
      <c r="AA83" s="1074"/>
      <c r="AB83" s="1072"/>
      <c r="AC83" s="1072"/>
      <c r="AD83" s="1072"/>
      <c r="AE83" s="1073"/>
      <c r="AF83" s="1074"/>
      <c r="AG83" s="1072"/>
      <c r="AH83" s="1072"/>
      <c r="AI83" s="1072"/>
      <c r="AJ83" s="1073"/>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5343</v>
      </c>
      <c r="AG88" s="1052"/>
      <c r="AH88" s="1052"/>
      <c r="AI88" s="1052"/>
      <c r="AJ88" s="1052"/>
      <c r="AK88" s="1056"/>
      <c r="AL88" s="1056"/>
      <c r="AM88" s="1056"/>
      <c r="AN88" s="1056"/>
      <c r="AO88" s="1056"/>
      <c r="AP88" s="1052">
        <v>5114</v>
      </c>
      <c r="AQ88" s="1052"/>
      <c r="AR88" s="1052"/>
      <c r="AS88" s="1052"/>
      <c r="AT88" s="1052"/>
      <c r="AU88" s="1052">
        <v>2737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305</v>
      </c>
      <c r="AG109" s="987"/>
      <c r="AH109" s="987"/>
      <c r="AI109" s="987"/>
      <c r="AJ109" s="988"/>
      <c r="AK109" s="989" t="s">
        <v>304</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305</v>
      </c>
      <c r="BW109" s="987"/>
      <c r="BX109" s="987"/>
      <c r="BY109" s="987"/>
      <c r="BZ109" s="988"/>
      <c r="CA109" s="989" t="s">
        <v>304</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305</v>
      </c>
      <c r="DM109" s="987"/>
      <c r="DN109" s="987"/>
      <c r="DO109" s="987"/>
      <c r="DP109" s="988"/>
      <c r="DQ109" s="989" t="s">
        <v>304</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7830250</v>
      </c>
      <c r="AB110" s="980"/>
      <c r="AC110" s="980"/>
      <c r="AD110" s="980"/>
      <c r="AE110" s="981"/>
      <c r="AF110" s="982">
        <v>8121820</v>
      </c>
      <c r="AG110" s="980"/>
      <c r="AH110" s="980"/>
      <c r="AI110" s="980"/>
      <c r="AJ110" s="981"/>
      <c r="AK110" s="982">
        <v>8386960</v>
      </c>
      <c r="AL110" s="980"/>
      <c r="AM110" s="980"/>
      <c r="AN110" s="980"/>
      <c r="AO110" s="981"/>
      <c r="AP110" s="983">
        <v>28.5</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89298368</v>
      </c>
      <c r="BR110" s="927"/>
      <c r="BS110" s="927"/>
      <c r="BT110" s="927"/>
      <c r="BU110" s="927"/>
      <c r="BV110" s="927">
        <v>88758373</v>
      </c>
      <c r="BW110" s="927"/>
      <c r="BX110" s="927"/>
      <c r="BY110" s="927"/>
      <c r="BZ110" s="927"/>
      <c r="CA110" s="927">
        <v>87103652</v>
      </c>
      <c r="CB110" s="927"/>
      <c r="CC110" s="927"/>
      <c r="CD110" s="927"/>
      <c r="CE110" s="927"/>
      <c r="CF110" s="951">
        <v>295.8</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390</v>
      </c>
      <c r="DH110" s="927"/>
      <c r="DI110" s="927"/>
      <c r="DJ110" s="927"/>
      <c r="DK110" s="927"/>
      <c r="DL110" s="927" t="s">
        <v>390</v>
      </c>
      <c r="DM110" s="927"/>
      <c r="DN110" s="927"/>
      <c r="DO110" s="927"/>
      <c r="DP110" s="927"/>
      <c r="DQ110" s="927">
        <v>270842</v>
      </c>
      <c r="DR110" s="927"/>
      <c r="DS110" s="927"/>
      <c r="DT110" s="927"/>
      <c r="DU110" s="927"/>
      <c r="DV110" s="928">
        <v>0.9</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449</v>
      </c>
      <c r="AG111" s="1008"/>
      <c r="AH111" s="1008"/>
      <c r="AI111" s="1008"/>
      <c r="AJ111" s="1009"/>
      <c r="AK111" s="1010" t="s">
        <v>449</v>
      </c>
      <c r="AL111" s="1008"/>
      <c r="AM111" s="1008"/>
      <c r="AN111" s="1008"/>
      <c r="AO111" s="1009"/>
      <c r="AP111" s="1011" t="s">
        <v>449</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2995345</v>
      </c>
      <c r="BR111" s="899"/>
      <c r="BS111" s="899"/>
      <c r="BT111" s="899"/>
      <c r="BU111" s="899"/>
      <c r="BV111" s="899">
        <v>2882973</v>
      </c>
      <c r="BW111" s="899"/>
      <c r="BX111" s="899"/>
      <c r="BY111" s="899"/>
      <c r="BZ111" s="899"/>
      <c r="CA111" s="899">
        <v>3055516</v>
      </c>
      <c r="CB111" s="899"/>
      <c r="CC111" s="899"/>
      <c r="CD111" s="899"/>
      <c r="CE111" s="899"/>
      <c r="CF111" s="960">
        <v>10.4</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448</v>
      </c>
      <c r="DM111" s="899"/>
      <c r="DN111" s="899"/>
      <c r="DO111" s="899"/>
      <c r="DP111" s="899"/>
      <c r="DQ111" s="899" t="s">
        <v>449</v>
      </c>
      <c r="DR111" s="899"/>
      <c r="DS111" s="899"/>
      <c r="DT111" s="899"/>
      <c r="DU111" s="899"/>
      <c r="DV111" s="876" t="s">
        <v>448</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454</v>
      </c>
      <c r="AB112" s="862"/>
      <c r="AC112" s="862"/>
      <c r="AD112" s="862"/>
      <c r="AE112" s="863"/>
      <c r="AF112" s="864" t="s">
        <v>455</v>
      </c>
      <c r="AG112" s="862"/>
      <c r="AH112" s="862"/>
      <c r="AI112" s="862"/>
      <c r="AJ112" s="863"/>
      <c r="AK112" s="864" t="s">
        <v>455</v>
      </c>
      <c r="AL112" s="862"/>
      <c r="AM112" s="862"/>
      <c r="AN112" s="862"/>
      <c r="AO112" s="863"/>
      <c r="AP112" s="909" t="s">
        <v>455</v>
      </c>
      <c r="AQ112" s="910"/>
      <c r="AR112" s="910"/>
      <c r="AS112" s="910"/>
      <c r="AT112" s="911"/>
      <c r="AU112" s="1021"/>
      <c r="AV112" s="1022"/>
      <c r="AW112" s="1022"/>
      <c r="AX112" s="1022"/>
      <c r="AY112" s="1022"/>
      <c r="AZ112" s="897" t="s">
        <v>456</v>
      </c>
      <c r="BA112" s="832"/>
      <c r="BB112" s="832"/>
      <c r="BC112" s="832"/>
      <c r="BD112" s="832"/>
      <c r="BE112" s="832"/>
      <c r="BF112" s="832"/>
      <c r="BG112" s="832"/>
      <c r="BH112" s="832"/>
      <c r="BI112" s="832"/>
      <c r="BJ112" s="832"/>
      <c r="BK112" s="832"/>
      <c r="BL112" s="832"/>
      <c r="BM112" s="832"/>
      <c r="BN112" s="832"/>
      <c r="BO112" s="832"/>
      <c r="BP112" s="833"/>
      <c r="BQ112" s="898">
        <v>18765297</v>
      </c>
      <c r="BR112" s="899"/>
      <c r="BS112" s="899"/>
      <c r="BT112" s="899"/>
      <c r="BU112" s="899"/>
      <c r="BV112" s="899">
        <v>18078608</v>
      </c>
      <c r="BW112" s="899"/>
      <c r="BX112" s="899"/>
      <c r="BY112" s="899"/>
      <c r="BZ112" s="899"/>
      <c r="CA112" s="899">
        <v>17836686</v>
      </c>
      <c r="CB112" s="899"/>
      <c r="CC112" s="899"/>
      <c r="CD112" s="899"/>
      <c r="CE112" s="899"/>
      <c r="CF112" s="960">
        <v>60.6</v>
      </c>
      <c r="CG112" s="961"/>
      <c r="CH112" s="961"/>
      <c r="CI112" s="961"/>
      <c r="CJ112" s="961"/>
      <c r="CK112" s="1016"/>
      <c r="CL112" s="903"/>
      <c r="CM112" s="906" t="s">
        <v>457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455</v>
      </c>
      <c r="DM112" s="899"/>
      <c r="DN112" s="899"/>
      <c r="DO112" s="899"/>
      <c r="DP112" s="899"/>
      <c r="DQ112" s="899" t="s">
        <v>454</v>
      </c>
      <c r="DR112" s="899"/>
      <c r="DS112" s="899"/>
      <c r="DT112" s="899"/>
      <c r="DU112" s="899"/>
      <c r="DV112" s="876" t="s">
        <v>458</v>
      </c>
      <c r="DW112" s="876"/>
      <c r="DX112" s="876"/>
      <c r="DY112" s="876"/>
      <c r="DZ112" s="877"/>
    </row>
    <row r="113" spans="1:130" s="247" customFormat="1" ht="26.25" customHeight="1" x14ac:dyDescent="0.15">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2407795</v>
      </c>
      <c r="AB113" s="1008"/>
      <c r="AC113" s="1008"/>
      <c r="AD113" s="1008"/>
      <c r="AE113" s="1009"/>
      <c r="AF113" s="1010">
        <v>2067429</v>
      </c>
      <c r="AG113" s="1008"/>
      <c r="AH113" s="1008"/>
      <c r="AI113" s="1008"/>
      <c r="AJ113" s="1009"/>
      <c r="AK113" s="1010">
        <v>2013862</v>
      </c>
      <c r="AL113" s="1008"/>
      <c r="AM113" s="1008"/>
      <c r="AN113" s="1008"/>
      <c r="AO113" s="1009"/>
      <c r="AP113" s="1011">
        <v>6.8</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v>2569639</v>
      </c>
      <c r="BR113" s="899"/>
      <c r="BS113" s="899"/>
      <c r="BT113" s="899"/>
      <c r="BU113" s="899"/>
      <c r="BV113" s="899">
        <v>2490114</v>
      </c>
      <c r="BW113" s="899"/>
      <c r="BX113" s="899"/>
      <c r="BY113" s="899"/>
      <c r="BZ113" s="899"/>
      <c r="CA113" s="899">
        <v>2737608</v>
      </c>
      <c r="CB113" s="899"/>
      <c r="CC113" s="899"/>
      <c r="CD113" s="899"/>
      <c r="CE113" s="899"/>
      <c r="CF113" s="960">
        <v>9.3000000000000007</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403</v>
      </c>
      <c r="DH113" s="862"/>
      <c r="DI113" s="862"/>
      <c r="DJ113" s="862"/>
      <c r="DK113" s="863"/>
      <c r="DL113" s="864" t="s">
        <v>455</v>
      </c>
      <c r="DM113" s="862"/>
      <c r="DN113" s="862"/>
      <c r="DO113" s="862"/>
      <c r="DP113" s="863"/>
      <c r="DQ113" s="864" t="s">
        <v>455</v>
      </c>
      <c r="DR113" s="862"/>
      <c r="DS113" s="862"/>
      <c r="DT113" s="862"/>
      <c r="DU113" s="863"/>
      <c r="DV113" s="909" t="s">
        <v>458</v>
      </c>
      <c r="DW113" s="910"/>
      <c r="DX113" s="910"/>
      <c r="DY113" s="910"/>
      <c r="DZ113" s="911"/>
    </row>
    <row r="114" spans="1:130" s="247" customFormat="1" ht="26.25" customHeight="1" x14ac:dyDescent="0.15">
      <c r="A114" s="1003"/>
      <c r="B114" s="1004"/>
      <c r="C114" s="832" t="s">
        <v>462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80637</v>
      </c>
      <c r="AB114" s="862"/>
      <c r="AC114" s="862"/>
      <c r="AD114" s="862"/>
      <c r="AE114" s="863"/>
      <c r="AF114" s="864">
        <v>84526</v>
      </c>
      <c r="AG114" s="862"/>
      <c r="AH114" s="862"/>
      <c r="AI114" s="862"/>
      <c r="AJ114" s="863"/>
      <c r="AK114" s="864">
        <v>166637</v>
      </c>
      <c r="AL114" s="862"/>
      <c r="AM114" s="862"/>
      <c r="AN114" s="862"/>
      <c r="AO114" s="863"/>
      <c r="AP114" s="909">
        <v>0.6</v>
      </c>
      <c r="AQ114" s="910"/>
      <c r="AR114" s="910"/>
      <c r="AS114" s="910"/>
      <c r="AT114" s="911"/>
      <c r="AU114" s="1021"/>
      <c r="AV114" s="1022"/>
      <c r="AW114" s="1022"/>
      <c r="AX114" s="1022"/>
      <c r="AY114" s="1022"/>
      <c r="AZ114" s="897" t="s">
        <v>463</v>
      </c>
      <c r="BA114" s="832"/>
      <c r="BB114" s="832"/>
      <c r="BC114" s="832"/>
      <c r="BD114" s="832"/>
      <c r="BE114" s="832"/>
      <c r="BF114" s="832"/>
      <c r="BG114" s="832"/>
      <c r="BH114" s="832"/>
      <c r="BI114" s="832"/>
      <c r="BJ114" s="832"/>
      <c r="BK114" s="832"/>
      <c r="BL114" s="832"/>
      <c r="BM114" s="832"/>
      <c r="BN114" s="832"/>
      <c r="BO114" s="832"/>
      <c r="BP114" s="833"/>
      <c r="BQ114" s="898">
        <v>10560550</v>
      </c>
      <c r="BR114" s="899"/>
      <c r="BS114" s="899"/>
      <c r="BT114" s="899"/>
      <c r="BU114" s="899"/>
      <c r="BV114" s="899">
        <v>9955682</v>
      </c>
      <c r="BW114" s="899"/>
      <c r="BX114" s="899"/>
      <c r="BY114" s="899"/>
      <c r="BZ114" s="899"/>
      <c r="CA114" s="899">
        <v>9430127</v>
      </c>
      <c r="CB114" s="899"/>
      <c r="CC114" s="899"/>
      <c r="CD114" s="899"/>
      <c r="CE114" s="899"/>
      <c r="CF114" s="960">
        <v>32</v>
      </c>
      <c r="CG114" s="961"/>
      <c r="CH114" s="961"/>
      <c r="CI114" s="961"/>
      <c r="CJ114" s="961"/>
      <c r="CK114" s="1016"/>
      <c r="CL114" s="903"/>
      <c r="CM114" s="906" t="s">
        <v>464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455</v>
      </c>
      <c r="DH114" s="862"/>
      <c r="DI114" s="862"/>
      <c r="DJ114" s="862"/>
      <c r="DK114" s="863"/>
      <c r="DL114" s="864" t="s">
        <v>458</v>
      </c>
      <c r="DM114" s="862"/>
      <c r="DN114" s="862"/>
      <c r="DO114" s="862"/>
      <c r="DP114" s="863"/>
      <c r="DQ114" s="864" t="s">
        <v>458</v>
      </c>
      <c r="DR114" s="862"/>
      <c r="DS114" s="862"/>
      <c r="DT114" s="862"/>
      <c r="DU114" s="863"/>
      <c r="DV114" s="909" t="s">
        <v>454</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45865</v>
      </c>
      <c r="AB115" s="1008"/>
      <c r="AC115" s="1008"/>
      <c r="AD115" s="1008"/>
      <c r="AE115" s="1009"/>
      <c r="AF115" s="1010">
        <v>41537</v>
      </c>
      <c r="AG115" s="1008"/>
      <c r="AH115" s="1008"/>
      <c r="AI115" s="1008"/>
      <c r="AJ115" s="1009"/>
      <c r="AK115" s="1010">
        <v>38015</v>
      </c>
      <c r="AL115" s="1008"/>
      <c r="AM115" s="1008"/>
      <c r="AN115" s="1008"/>
      <c r="AO115" s="1009"/>
      <c r="AP115" s="1011">
        <v>0.1</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v>134950</v>
      </c>
      <c r="BR115" s="899"/>
      <c r="BS115" s="899"/>
      <c r="BT115" s="899"/>
      <c r="BU115" s="899"/>
      <c r="BV115" s="899">
        <v>147977</v>
      </c>
      <c r="BW115" s="899"/>
      <c r="BX115" s="899"/>
      <c r="BY115" s="899"/>
      <c r="BZ115" s="899"/>
      <c r="CA115" s="899">
        <v>135138</v>
      </c>
      <c r="CB115" s="899"/>
      <c r="CC115" s="899"/>
      <c r="CD115" s="899"/>
      <c r="CE115" s="899"/>
      <c r="CF115" s="960">
        <v>0.5</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454</v>
      </c>
      <c r="DH115" s="862"/>
      <c r="DI115" s="862"/>
      <c r="DJ115" s="862"/>
      <c r="DK115" s="863"/>
      <c r="DL115" s="864" t="s">
        <v>455</v>
      </c>
      <c r="DM115" s="862"/>
      <c r="DN115" s="862"/>
      <c r="DO115" s="862"/>
      <c r="DP115" s="863"/>
      <c r="DQ115" s="864" t="s">
        <v>455</v>
      </c>
      <c r="DR115" s="862"/>
      <c r="DS115" s="862"/>
      <c r="DT115" s="862"/>
      <c r="DU115" s="863"/>
      <c r="DV115" s="909" t="s">
        <v>455</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455</v>
      </c>
      <c r="AB116" s="862"/>
      <c r="AC116" s="862"/>
      <c r="AD116" s="862"/>
      <c r="AE116" s="863"/>
      <c r="AF116" s="864" t="s">
        <v>469</v>
      </c>
      <c r="AG116" s="862"/>
      <c r="AH116" s="862"/>
      <c r="AI116" s="862"/>
      <c r="AJ116" s="863"/>
      <c r="AK116" s="864" t="s">
        <v>470</v>
      </c>
      <c r="AL116" s="862"/>
      <c r="AM116" s="862"/>
      <c r="AN116" s="862"/>
      <c r="AO116" s="863"/>
      <c r="AP116" s="909" t="s">
        <v>403</v>
      </c>
      <c r="AQ116" s="910"/>
      <c r="AR116" s="910"/>
      <c r="AS116" s="910"/>
      <c r="AT116" s="911"/>
      <c r="AU116" s="1021"/>
      <c r="AV116" s="1022"/>
      <c r="AW116" s="1022"/>
      <c r="AX116" s="1022"/>
      <c r="AY116" s="1022"/>
      <c r="AZ116" s="948" t="s">
        <v>471</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455</v>
      </c>
      <c r="BW116" s="899"/>
      <c r="BX116" s="899"/>
      <c r="BY116" s="899"/>
      <c r="BZ116" s="899"/>
      <c r="CA116" s="899" t="s">
        <v>458</v>
      </c>
      <c r="CB116" s="899"/>
      <c r="CC116" s="899"/>
      <c r="CD116" s="899"/>
      <c r="CE116" s="899"/>
      <c r="CF116" s="960" t="s">
        <v>455</v>
      </c>
      <c r="CG116" s="961"/>
      <c r="CH116" s="961"/>
      <c r="CI116" s="961"/>
      <c r="CJ116" s="961"/>
      <c r="CK116" s="1016"/>
      <c r="CL116" s="903"/>
      <c r="CM116" s="906" t="s">
        <v>472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105495</v>
      </c>
      <c r="DH116" s="862"/>
      <c r="DI116" s="862"/>
      <c r="DJ116" s="862"/>
      <c r="DK116" s="863"/>
      <c r="DL116" s="864">
        <v>83510</v>
      </c>
      <c r="DM116" s="862"/>
      <c r="DN116" s="862"/>
      <c r="DO116" s="862"/>
      <c r="DP116" s="863"/>
      <c r="DQ116" s="864">
        <v>61525</v>
      </c>
      <c r="DR116" s="862"/>
      <c r="DS116" s="862"/>
      <c r="DT116" s="862"/>
      <c r="DU116" s="863"/>
      <c r="DV116" s="909">
        <v>0.2</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473</v>
      </c>
      <c r="Z117" s="988"/>
      <c r="AA117" s="993">
        <v>10364547</v>
      </c>
      <c r="AB117" s="994"/>
      <c r="AC117" s="994"/>
      <c r="AD117" s="994"/>
      <c r="AE117" s="995"/>
      <c r="AF117" s="996">
        <v>10315312</v>
      </c>
      <c r="AG117" s="994"/>
      <c r="AH117" s="994"/>
      <c r="AI117" s="994"/>
      <c r="AJ117" s="995"/>
      <c r="AK117" s="996">
        <v>10605474</v>
      </c>
      <c r="AL117" s="994"/>
      <c r="AM117" s="994"/>
      <c r="AN117" s="994"/>
      <c r="AO117" s="995"/>
      <c r="AP117" s="997"/>
      <c r="AQ117" s="998"/>
      <c r="AR117" s="998"/>
      <c r="AS117" s="998"/>
      <c r="AT117" s="999"/>
      <c r="AU117" s="1021"/>
      <c r="AV117" s="1022"/>
      <c r="AW117" s="1022"/>
      <c r="AX117" s="1022"/>
      <c r="AY117" s="1022"/>
      <c r="AZ117" s="948" t="s">
        <v>474</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455</v>
      </c>
      <c r="BW117" s="899"/>
      <c r="BX117" s="899"/>
      <c r="BY117" s="899"/>
      <c r="BZ117" s="899"/>
      <c r="CA117" s="899" t="s">
        <v>455</v>
      </c>
      <c r="CB117" s="899"/>
      <c r="CC117" s="899"/>
      <c r="CD117" s="899"/>
      <c r="CE117" s="899"/>
      <c r="CF117" s="960" t="s">
        <v>455</v>
      </c>
      <c r="CG117" s="961"/>
      <c r="CH117" s="961"/>
      <c r="CI117" s="961"/>
      <c r="CJ117" s="961"/>
      <c r="CK117" s="1016"/>
      <c r="CL117" s="903"/>
      <c r="CM117" s="906" t="s">
        <v>475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455</v>
      </c>
      <c r="DH117" s="862"/>
      <c r="DI117" s="862"/>
      <c r="DJ117" s="862"/>
      <c r="DK117" s="863"/>
      <c r="DL117" s="864" t="s">
        <v>455</v>
      </c>
      <c r="DM117" s="862"/>
      <c r="DN117" s="862"/>
      <c r="DO117" s="862"/>
      <c r="DP117" s="863"/>
      <c r="DQ117" s="864" t="s">
        <v>458</v>
      </c>
      <c r="DR117" s="862"/>
      <c r="DS117" s="862"/>
      <c r="DT117" s="862"/>
      <c r="DU117" s="863"/>
      <c r="DV117" s="909" t="s">
        <v>455</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305</v>
      </c>
      <c r="AG118" s="987"/>
      <c r="AH118" s="987"/>
      <c r="AI118" s="987"/>
      <c r="AJ118" s="988"/>
      <c r="AK118" s="989" t="s">
        <v>304</v>
      </c>
      <c r="AL118" s="987"/>
      <c r="AM118" s="987"/>
      <c r="AN118" s="987"/>
      <c r="AO118" s="988"/>
      <c r="AP118" s="990" t="s">
        <v>441</v>
      </c>
      <c r="AQ118" s="991"/>
      <c r="AR118" s="991"/>
      <c r="AS118" s="991"/>
      <c r="AT118" s="992"/>
      <c r="AU118" s="1021"/>
      <c r="AV118" s="1022"/>
      <c r="AW118" s="1022"/>
      <c r="AX118" s="1022"/>
      <c r="AY118" s="1022"/>
      <c r="AZ118" s="964" t="s">
        <v>476</v>
      </c>
      <c r="BA118" s="965"/>
      <c r="BB118" s="965"/>
      <c r="BC118" s="965"/>
      <c r="BD118" s="965"/>
      <c r="BE118" s="965"/>
      <c r="BF118" s="965"/>
      <c r="BG118" s="965"/>
      <c r="BH118" s="965"/>
      <c r="BI118" s="965"/>
      <c r="BJ118" s="965"/>
      <c r="BK118" s="965"/>
      <c r="BL118" s="965"/>
      <c r="BM118" s="965"/>
      <c r="BN118" s="965"/>
      <c r="BO118" s="965"/>
      <c r="BP118" s="966"/>
      <c r="BQ118" s="967" t="s">
        <v>455</v>
      </c>
      <c r="BR118" s="930"/>
      <c r="BS118" s="930"/>
      <c r="BT118" s="930"/>
      <c r="BU118" s="930"/>
      <c r="BV118" s="930" t="s">
        <v>403</v>
      </c>
      <c r="BW118" s="930"/>
      <c r="BX118" s="930"/>
      <c r="BY118" s="930"/>
      <c r="BZ118" s="930"/>
      <c r="CA118" s="930" t="s">
        <v>458</v>
      </c>
      <c r="CB118" s="930"/>
      <c r="CC118" s="930"/>
      <c r="CD118" s="930"/>
      <c r="CE118" s="930"/>
      <c r="CF118" s="960" t="s">
        <v>455</v>
      </c>
      <c r="CG118" s="961"/>
      <c r="CH118" s="961"/>
      <c r="CI118" s="961"/>
      <c r="CJ118" s="961"/>
      <c r="CK118" s="1016"/>
      <c r="CL118" s="903"/>
      <c r="CM118" s="906" t="s">
        <v>477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454</v>
      </c>
      <c r="DM118" s="862"/>
      <c r="DN118" s="862"/>
      <c r="DO118" s="862"/>
      <c r="DP118" s="863"/>
      <c r="DQ118" s="864" t="s">
        <v>455</v>
      </c>
      <c r="DR118" s="862"/>
      <c r="DS118" s="862"/>
      <c r="DT118" s="862"/>
      <c r="DU118" s="863"/>
      <c r="DV118" s="909" t="s">
        <v>454</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458</v>
      </c>
      <c r="AG119" s="980"/>
      <c r="AH119" s="980"/>
      <c r="AI119" s="980"/>
      <c r="AJ119" s="981"/>
      <c r="AK119" s="982" t="s">
        <v>454</v>
      </c>
      <c r="AL119" s="980"/>
      <c r="AM119" s="980"/>
      <c r="AN119" s="980"/>
      <c r="AO119" s="981"/>
      <c r="AP119" s="983" t="s">
        <v>458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478</v>
      </c>
      <c r="BP119" s="963"/>
      <c r="BQ119" s="967">
        <v>124324149</v>
      </c>
      <c r="BR119" s="930"/>
      <c r="BS119" s="930"/>
      <c r="BT119" s="930"/>
      <c r="BU119" s="930"/>
      <c r="BV119" s="930">
        <v>122313727</v>
      </c>
      <c r="BW119" s="930"/>
      <c r="BX119" s="930"/>
      <c r="BY119" s="930"/>
      <c r="BZ119" s="930"/>
      <c r="CA119" s="930">
        <v>120298727</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2889850</v>
      </c>
      <c r="DH119" s="845"/>
      <c r="DI119" s="845"/>
      <c r="DJ119" s="845"/>
      <c r="DK119" s="846"/>
      <c r="DL119" s="847">
        <v>2799463</v>
      </c>
      <c r="DM119" s="845"/>
      <c r="DN119" s="845"/>
      <c r="DO119" s="845"/>
      <c r="DP119" s="846"/>
      <c r="DQ119" s="847">
        <v>2723149</v>
      </c>
      <c r="DR119" s="845"/>
      <c r="DS119" s="845"/>
      <c r="DT119" s="845"/>
      <c r="DU119" s="846"/>
      <c r="DV119" s="933">
        <v>9.1999999999999993</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455</v>
      </c>
      <c r="AB120" s="862"/>
      <c r="AC120" s="862"/>
      <c r="AD120" s="862"/>
      <c r="AE120" s="863"/>
      <c r="AF120" s="864" t="s">
        <v>454</v>
      </c>
      <c r="AG120" s="862"/>
      <c r="AH120" s="862"/>
      <c r="AI120" s="862"/>
      <c r="AJ120" s="863"/>
      <c r="AK120" s="864" t="s">
        <v>455</v>
      </c>
      <c r="AL120" s="862"/>
      <c r="AM120" s="862"/>
      <c r="AN120" s="862"/>
      <c r="AO120" s="863"/>
      <c r="AP120" s="909" t="s">
        <v>403</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8974976</v>
      </c>
      <c r="BR120" s="927"/>
      <c r="BS120" s="927"/>
      <c r="BT120" s="927"/>
      <c r="BU120" s="927"/>
      <c r="BV120" s="927">
        <v>8732208</v>
      </c>
      <c r="BW120" s="927"/>
      <c r="BX120" s="927"/>
      <c r="BY120" s="927"/>
      <c r="BZ120" s="927"/>
      <c r="CA120" s="927">
        <v>8215815</v>
      </c>
      <c r="CB120" s="927"/>
      <c r="CC120" s="927"/>
      <c r="CD120" s="927"/>
      <c r="CE120" s="927"/>
      <c r="CF120" s="951">
        <v>27.9</v>
      </c>
      <c r="CG120" s="952"/>
      <c r="CH120" s="952"/>
      <c r="CI120" s="952"/>
      <c r="CJ120" s="952"/>
      <c r="CK120" s="953" t="s">
        <v>482</v>
      </c>
      <c r="CL120" s="937"/>
      <c r="CM120" s="937"/>
      <c r="CN120" s="937"/>
      <c r="CO120" s="938"/>
      <c r="CP120" s="957" t="s">
        <v>483</v>
      </c>
      <c r="CQ120" s="958"/>
      <c r="CR120" s="958"/>
      <c r="CS120" s="958"/>
      <c r="CT120" s="958"/>
      <c r="CU120" s="958"/>
      <c r="CV120" s="958"/>
      <c r="CW120" s="958"/>
      <c r="CX120" s="958"/>
      <c r="CY120" s="958"/>
      <c r="CZ120" s="958"/>
      <c r="DA120" s="958"/>
      <c r="DB120" s="958"/>
      <c r="DC120" s="958"/>
      <c r="DD120" s="958"/>
      <c r="DE120" s="958"/>
      <c r="DF120" s="959"/>
      <c r="DG120" s="946">
        <v>13698656</v>
      </c>
      <c r="DH120" s="927"/>
      <c r="DI120" s="927"/>
      <c r="DJ120" s="927"/>
      <c r="DK120" s="927"/>
      <c r="DL120" s="927">
        <v>12905359</v>
      </c>
      <c r="DM120" s="927"/>
      <c r="DN120" s="927"/>
      <c r="DO120" s="927"/>
      <c r="DP120" s="927"/>
      <c r="DQ120" s="927">
        <v>12491048</v>
      </c>
      <c r="DR120" s="927"/>
      <c r="DS120" s="927"/>
      <c r="DT120" s="927"/>
      <c r="DU120" s="927"/>
      <c r="DV120" s="928">
        <v>42.4</v>
      </c>
      <c r="DW120" s="928"/>
      <c r="DX120" s="928"/>
      <c r="DY120" s="928"/>
      <c r="DZ120" s="929"/>
    </row>
    <row r="121" spans="1:130" s="247" customFormat="1" ht="26.25" customHeight="1" x14ac:dyDescent="0.15">
      <c r="A121" s="902"/>
      <c r="B121" s="903"/>
      <c r="C121" s="948" t="s">
        <v>484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403</v>
      </c>
      <c r="AB121" s="862"/>
      <c r="AC121" s="862"/>
      <c r="AD121" s="862"/>
      <c r="AE121" s="863"/>
      <c r="AF121" s="864" t="s">
        <v>455</v>
      </c>
      <c r="AG121" s="862"/>
      <c r="AH121" s="862"/>
      <c r="AI121" s="862"/>
      <c r="AJ121" s="863"/>
      <c r="AK121" s="864" t="s">
        <v>458</v>
      </c>
      <c r="AL121" s="862"/>
      <c r="AM121" s="862"/>
      <c r="AN121" s="862"/>
      <c r="AO121" s="863"/>
      <c r="AP121" s="909" t="s">
        <v>455</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v>13790943</v>
      </c>
      <c r="BR121" s="899"/>
      <c r="BS121" s="899"/>
      <c r="BT121" s="899"/>
      <c r="BU121" s="899"/>
      <c r="BV121" s="899">
        <v>13455051</v>
      </c>
      <c r="BW121" s="899"/>
      <c r="BX121" s="899"/>
      <c r="BY121" s="899"/>
      <c r="BZ121" s="899"/>
      <c r="CA121" s="899">
        <v>13052174</v>
      </c>
      <c r="CB121" s="899"/>
      <c r="CC121" s="899"/>
      <c r="CD121" s="899"/>
      <c r="CE121" s="899"/>
      <c r="CF121" s="960">
        <v>44.3</v>
      </c>
      <c r="CG121" s="961"/>
      <c r="CH121" s="961"/>
      <c r="CI121" s="961"/>
      <c r="CJ121" s="961"/>
      <c r="CK121" s="954"/>
      <c r="CL121" s="940"/>
      <c r="CM121" s="940"/>
      <c r="CN121" s="940"/>
      <c r="CO121" s="941"/>
      <c r="CP121" s="920" t="s">
        <v>486</v>
      </c>
      <c r="CQ121" s="921"/>
      <c r="CR121" s="921"/>
      <c r="CS121" s="921"/>
      <c r="CT121" s="921"/>
      <c r="CU121" s="921"/>
      <c r="CV121" s="921"/>
      <c r="CW121" s="921"/>
      <c r="CX121" s="921"/>
      <c r="CY121" s="921"/>
      <c r="CZ121" s="921"/>
      <c r="DA121" s="921"/>
      <c r="DB121" s="921"/>
      <c r="DC121" s="921"/>
      <c r="DD121" s="921"/>
      <c r="DE121" s="921"/>
      <c r="DF121" s="922"/>
      <c r="DG121" s="898">
        <v>2162976</v>
      </c>
      <c r="DH121" s="899"/>
      <c r="DI121" s="899"/>
      <c r="DJ121" s="899"/>
      <c r="DK121" s="899"/>
      <c r="DL121" s="899">
        <v>2484797</v>
      </c>
      <c r="DM121" s="899"/>
      <c r="DN121" s="899"/>
      <c r="DO121" s="899"/>
      <c r="DP121" s="899"/>
      <c r="DQ121" s="899">
        <v>2911599</v>
      </c>
      <c r="DR121" s="899"/>
      <c r="DS121" s="899"/>
      <c r="DT121" s="899"/>
      <c r="DU121" s="899"/>
      <c r="DV121" s="876">
        <v>9.9</v>
      </c>
      <c r="DW121" s="876"/>
      <c r="DX121" s="876"/>
      <c r="DY121" s="876"/>
      <c r="DZ121" s="877"/>
    </row>
    <row r="122" spans="1:130" s="247" customFormat="1" ht="26.25" customHeight="1" x14ac:dyDescent="0.15">
      <c r="A122" s="902"/>
      <c r="B122" s="903"/>
      <c r="C122" s="906" t="s">
        <v>464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455</v>
      </c>
      <c r="AB122" s="862"/>
      <c r="AC122" s="862"/>
      <c r="AD122" s="862"/>
      <c r="AE122" s="863"/>
      <c r="AF122" s="864" t="s">
        <v>454</v>
      </c>
      <c r="AG122" s="862"/>
      <c r="AH122" s="862"/>
      <c r="AI122" s="862"/>
      <c r="AJ122" s="863"/>
      <c r="AK122" s="864" t="s">
        <v>455</v>
      </c>
      <c r="AL122" s="862"/>
      <c r="AM122" s="862"/>
      <c r="AN122" s="862"/>
      <c r="AO122" s="863"/>
      <c r="AP122" s="909" t="s">
        <v>455</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74851589</v>
      </c>
      <c r="BR122" s="930"/>
      <c r="BS122" s="930"/>
      <c r="BT122" s="930"/>
      <c r="BU122" s="930"/>
      <c r="BV122" s="930">
        <v>73650874</v>
      </c>
      <c r="BW122" s="930"/>
      <c r="BX122" s="930"/>
      <c r="BY122" s="930"/>
      <c r="BZ122" s="930"/>
      <c r="CA122" s="930">
        <v>72222154</v>
      </c>
      <c r="CB122" s="930"/>
      <c r="CC122" s="930"/>
      <c r="CD122" s="930"/>
      <c r="CE122" s="930"/>
      <c r="CF122" s="931">
        <v>245.3</v>
      </c>
      <c r="CG122" s="932"/>
      <c r="CH122" s="932"/>
      <c r="CI122" s="932"/>
      <c r="CJ122" s="932"/>
      <c r="CK122" s="954"/>
      <c r="CL122" s="940"/>
      <c r="CM122" s="940"/>
      <c r="CN122" s="940"/>
      <c r="CO122" s="941"/>
      <c r="CP122" s="920" t="s">
        <v>488</v>
      </c>
      <c r="CQ122" s="921"/>
      <c r="CR122" s="921"/>
      <c r="CS122" s="921"/>
      <c r="CT122" s="921"/>
      <c r="CU122" s="921"/>
      <c r="CV122" s="921"/>
      <c r="CW122" s="921"/>
      <c r="CX122" s="921"/>
      <c r="CY122" s="921"/>
      <c r="CZ122" s="921"/>
      <c r="DA122" s="921"/>
      <c r="DB122" s="921"/>
      <c r="DC122" s="921"/>
      <c r="DD122" s="921"/>
      <c r="DE122" s="921"/>
      <c r="DF122" s="922"/>
      <c r="DG122" s="898">
        <v>2360467</v>
      </c>
      <c r="DH122" s="899"/>
      <c r="DI122" s="899"/>
      <c r="DJ122" s="899"/>
      <c r="DK122" s="899"/>
      <c r="DL122" s="899">
        <v>2162224</v>
      </c>
      <c r="DM122" s="899"/>
      <c r="DN122" s="899"/>
      <c r="DO122" s="899"/>
      <c r="DP122" s="899"/>
      <c r="DQ122" s="899">
        <v>1943056</v>
      </c>
      <c r="DR122" s="899"/>
      <c r="DS122" s="899"/>
      <c r="DT122" s="899"/>
      <c r="DU122" s="899"/>
      <c r="DV122" s="876">
        <v>6.6</v>
      </c>
      <c r="DW122" s="876"/>
      <c r="DX122" s="876"/>
      <c r="DY122" s="876"/>
      <c r="DZ122" s="877"/>
    </row>
    <row r="123" spans="1:130" s="247" customFormat="1" ht="26.25" customHeight="1" x14ac:dyDescent="0.15">
      <c r="A123" s="902"/>
      <c r="B123" s="903"/>
      <c r="C123" s="906" t="s">
        <v>472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23322</v>
      </c>
      <c r="AB123" s="862"/>
      <c r="AC123" s="862"/>
      <c r="AD123" s="862"/>
      <c r="AE123" s="863"/>
      <c r="AF123" s="864">
        <v>23070</v>
      </c>
      <c r="AG123" s="862"/>
      <c r="AH123" s="862"/>
      <c r="AI123" s="862"/>
      <c r="AJ123" s="863"/>
      <c r="AK123" s="864">
        <v>22818</v>
      </c>
      <c r="AL123" s="862"/>
      <c r="AM123" s="862"/>
      <c r="AN123" s="862"/>
      <c r="AO123" s="863"/>
      <c r="AP123" s="909">
        <v>0.1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489</v>
      </c>
      <c r="BP123" s="963"/>
      <c r="BQ123" s="917">
        <v>97617508</v>
      </c>
      <c r="BR123" s="918"/>
      <c r="BS123" s="918"/>
      <c r="BT123" s="918"/>
      <c r="BU123" s="918"/>
      <c r="BV123" s="918">
        <v>95838133</v>
      </c>
      <c r="BW123" s="918"/>
      <c r="BX123" s="918"/>
      <c r="BY123" s="918"/>
      <c r="BZ123" s="918"/>
      <c r="CA123" s="918">
        <v>93490143</v>
      </c>
      <c r="CB123" s="918"/>
      <c r="CC123" s="918"/>
      <c r="CD123" s="918"/>
      <c r="CE123" s="918"/>
      <c r="CF123" s="828"/>
      <c r="CG123" s="829"/>
      <c r="CH123" s="829"/>
      <c r="CI123" s="829"/>
      <c r="CJ123" s="919"/>
      <c r="CK123" s="954"/>
      <c r="CL123" s="940"/>
      <c r="CM123" s="940"/>
      <c r="CN123" s="940"/>
      <c r="CO123" s="941"/>
      <c r="CP123" s="920" t="s">
        <v>412</v>
      </c>
      <c r="CQ123" s="921"/>
      <c r="CR123" s="921"/>
      <c r="CS123" s="921"/>
      <c r="CT123" s="921"/>
      <c r="CU123" s="921"/>
      <c r="CV123" s="921"/>
      <c r="CW123" s="921"/>
      <c r="CX123" s="921"/>
      <c r="CY123" s="921"/>
      <c r="CZ123" s="921"/>
      <c r="DA123" s="921"/>
      <c r="DB123" s="921"/>
      <c r="DC123" s="921"/>
      <c r="DD123" s="921"/>
      <c r="DE123" s="921"/>
      <c r="DF123" s="922"/>
      <c r="DG123" s="861">
        <v>441792</v>
      </c>
      <c r="DH123" s="862"/>
      <c r="DI123" s="862"/>
      <c r="DJ123" s="862"/>
      <c r="DK123" s="863"/>
      <c r="DL123" s="864">
        <v>417299</v>
      </c>
      <c r="DM123" s="862"/>
      <c r="DN123" s="862"/>
      <c r="DO123" s="862"/>
      <c r="DP123" s="863"/>
      <c r="DQ123" s="864">
        <v>390790</v>
      </c>
      <c r="DR123" s="862"/>
      <c r="DS123" s="862"/>
      <c r="DT123" s="862"/>
      <c r="DU123" s="863"/>
      <c r="DV123" s="909">
        <v>1.3</v>
      </c>
      <c r="DW123" s="910"/>
      <c r="DX123" s="910"/>
      <c r="DY123" s="910"/>
      <c r="DZ123" s="911"/>
    </row>
    <row r="124" spans="1:130" s="247" customFormat="1" ht="26.25" customHeight="1" thickBot="1" x14ac:dyDescent="0.2">
      <c r="A124" s="902"/>
      <c r="B124" s="903"/>
      <c r="C124" s="906" t="s">
        <v>475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455</v>
      </c>
      <c r="AG124" s="862"/>
      <c r="AH124" s="862"/>
      <c r="AI124" s="862"/>
      <c r="AJ124" s="863"/>
      <c r="AK124" s="864" t="s">
        <v>403</v>
      </c>
      <c r="AL124" s="862"/>
      <c r="AM124" s="862"/>
      <c r="AN124" s="862"/>
      <c r="AO124" s="863"/>
      <c r="AP124" s="909" t="s">
        <v>455</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90.7</v>
      </c>
      <c r="BR124" s="916"/>
      <c r="BS124" s="916"/>
      <c r="BT124" s="916"/>
      <c r="BU124" s="916"/>
      <c r="BV124" s="916">
        <v>90.3</v>
      </c>
      <c r="BW124" s="916"/>
      <c r="BX124" s="916"/>
      <c r="BY124" s="916"/>
      <c r="BZ124" s="916"/>
      <c r="CA124" s="916">
        <v>91</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v>101406</v>
      </c>
      <c r="DH124" s="845"/>
      <c r="DI124" s="845"/>
      <c r="DJ124" s="845"/>
      <c r="DK124" s="846"/>
      <c r="DL124" s="847">
        <v>108929</v>
      </c>
      <c r="DM124" s="845"/>
      <c r="DN124" s="845"/>
      <c r="DO124" s="845"/>
      <c r="DP124" s="846"/>
      <c r="DQ124" s="847">
        <v>100193</v>
      </c>
      <c r="DR124" s="845"/>
      <c r="DS124" s="845"/>
      <c r="DT124" s="845"/>
      <c r="DU124" s="846"/>
      <c r="DV124" s="933">
        <v>0.3</v>
      </c>
      <c r="DW124" s="934"/>
      <c r="DX124" s="934"/>
      <c r="DY124" s="934"/>
      <c r="DZ124" s="935"/>
    </row>
    <row r="125" spans="1:130" s="247" customFormat="1" ht="26.25" customHeight="1" x14ac:dyDescent="0.15">
      <c r="A125" s="902"/>
      <c r="B125" s="903"/>
      <c r="C125" s="906" t="s">
        <v>477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455</v>
      </c>
      <c r="AB125" s="862"/>
      <c r="AC125" s="862"/>
      <c r="AD125" s="862"/>
      <c r="AE125" s="863"/>
      <c r="AF125" s="864" t="s">
        <v>458</v>
      </c>
      <c r="AG125" s="862"/>
      <c r="AH125" s="862"/>
      <c r="AI125" s="862"/>
      <c r="AJ125" s="863"/>
      <c r="AK125" s="864" t="s">
        <v>455</v>
      </c>
      <c r="AL125" s="862"/>
      <c r="AM125" s="862"/>
      <c r="AN125" s="862"/>
      <c r="AO125" s="863"/>
      <c r="AP125" s="909" t="s">
        <v>455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403</v>
      </c>
      <c r="DH125" s="927"/>
      <c r="DI125" s="927"/>
      <c r="DJ125" s="927"/>
      <c r="DK125" s="927"/>
      <c r="DL125" s="927" t="s">
        <v>455</v>
      </c>
      <c r="DM125" s="927"/>
      <c r="DN125" s="927"/>
      <c r="DO125" s="927"/>
      <c r="DP125" s="927"/>
      <c r="DQ125" s="927" t="s">
        <v>458</v>
      </c>
      <c r="DR125" s="927"/>
      <c r="DS125" s="927"/>
      <c r="DT125" s="927"/>
      <c r="DU125" s="927"/>
      <c r="DV125" s="928" t="s">
        <v>455</v>
      </c>
      <c r="DW125" s="928"/>
      <c r="DX125" s="928"/>
      <c r="DY125" s="928"/>
      <c r="DZ125" s="929"/>
    </row>
    <row r="126" spans="1:130" s="247" customFormat="1" ht="26.25" customHeight="1" thickBot="1" x14ac:dyDescent="0.2">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21161</v>
      </c>
      <c r="AB126" s="862"/>
      <c r="AC126" s="862"/>
      <c r="AD126" s="862"/>
      <c r="AE126" s="863"/>
      <c r="AF126" s="864">
        <v>17048</v>
      </c>
      <c r="AG126" s="862"/>
      <c r="AH126" s="862"/>
      <c r="AI126" s="862"/>
      <c r="AJ126" s="863"/>
      <c r="AK126" s="864">
        <v>14545</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455</v>
      </c>
      <c r="DH126" s="899"/>
      <c r="DI126" s="899"/>
      <c r="DJ126" s="899"/>
      <c r="DK126" s="899"/>
      <c r="DL126" s="899" t="s">
        <v>455</v>
      </c>
      <c r="DM126" s="899"/>
      <c r="DN126" s="899"/>
      <c r="DO126" s="899"/>
      <c r="DP126" s="899"/>
      <c r="DQ126" s="899" t="s">
        <v>455</v>
      </c>
      <c r="DR126" s="899"/>
      <c r="DS126" s="899"/>
      <c r="DT126" s="899"/>
      <c r="DU126" s="899"/>
      <c r="DV126" s="876" t="s">
        <v>455</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1382</v>
      </c>
      <c r="AB127" s="862"/>
      <c r="AC127" s="862"/>
      <c r="AD127" s="862"/>
      <c r="AE127" s="863"/>
      <c r="AF127" s="864">
        <v>1419</v>
      </c>
      <c r="AG127" s="862"/>
      <c r="AH127" s="862"/>
      <c r="AI127" s="862"/>
      <c r="AJ127" s="863"/>
      <c r="AK127" s="864">
        <v>652</v>
      </c>
      <c r="AL127" s="862"/>
      <c r="AM127" s="862"/>
      <c r="AN127" s="862"/>
      <c r="AO127" s="863"/>
      <c r="AP127" s="909">
        <v>0</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455</v>
      </c>
      <c r="DH127" s="899"/>
      <c r="DI127" s="899"/>
      <c r="DJ127" s="899"/>
      <c r="DK127" s="899"/>
      <c r="DL127" s="899" t="s">
        <v>455</v>
      </c>
      <c r="DM127" s="899"/>
      <c r="DN127" s="899"/>
      <c r="DO127" s="899"/>
      <c r="DP127" s="899"/>
      <c r="DQ127" s="899" t="s">
        <v>403</v>
      </c>
      <c r="DR127" s="899"/>
      <c r="DS127" s="899"/>
      <c r="DT127" s="899"/>
      <c r="DU127" s="899"/>
      <c r="DV127" s="876" t="s">
        <v>455</v>
      </c>
      <c r="DW127" s="876"/>
      <c r="DX127" s="876"/>
      <c r="DY127" s="876"/>
      <c r="DZ127" s="877"/>
    </row>
    <row r="128" spans="1:130" s="247" customFormat="1" ht="26.25" customHeight="1" thickBot="1" x14ac:dyDescent="0.2">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1126170</v>
      </c>
      <c r="AB128" s="883"/>
      <c r="AC128" s="883"/>
      <c r="AD128" s="883"/>
      <c r="AE128" s="884"/>
      <c r="AF128" s="885">
        <v>1140348</v>
      </c>
      <c r="AG128" s="883"/>
      <c r="AH128" s="883"/>
      <c r="AI128" s="883"/>
      <c r="AJ128" s="884"/>
      <c r="AK128" s="885">
        <v>1154115</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454</v>
      </c>
      <c r="BG128" s="869"/>
      <c r="BH128" s="869"/>
      <c r="BI128" s="869"/>
      <c r="BJ128" s="869"/>
      <c r="BK128" s="869"/>
      <c r="BL128" s="892"/>
      <c r="BM128" s="868">
        <v>11.57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v>134950</v>
      </c>
      <c r="DH128" s="873"/>
      <c r="DI128" s="873"/>
      <c r="DJ128" s="873"/>
      <c r="DK128" s="873"/>
      <c r="DL128" s="873">
        <v>147977</v>
      </c>
      <c r="DM128" s="873"/>
      <c r="DN128" s="873"/>
      <c r="DO128" s="873"/>
      <c r="DP128" s="873"/>
      <c r="DQ128" s="873">
        <v>135138</v>
      </c>
      <c r="DR128" s="873"/>
      <c r="DS128" s="873"/>
      <c r="DT128" s="873"/>
      <c r="DU128" s="873"/>
      <c r="DV128" s="874">
        <v>0.5</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36219429</v>
      </c>
      <c r="AB129" s="862"/>
      <c r="AC129" s="862"/>
      <c r="AD129" s="862"/>
      <c r="AE129" s="863"/>
      <c r="AF129" s="864">
        <v>36006066</v>
      </c>
      <c r="AG129" s="862"/>
      <c r="AH129" s="862"/>
      <c r="AI129" s="862"/>
      <c r="AJ129" s="863"/>
      <c r="AK129" s="864">
        <v>36174249</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454</v>
      </c>
      <c r="BG129" s="852"/>
      <c r="BH129" s="852"/>
      <c r="BI129" s="852"/>
      <c r="BJ129" s="852"/>
      <c r="BK129" s="852"/>
      <c r="BL129" s="853"/>
      <c r="BM129" s="851">
        <v>16.57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6797800</v>
      </c>
      <c r="AB130" s="862"/>
      <c r="AC130" s="862"/>
      <c r="AD130" s="862"/>
      <c r="AE130" s="863"/>
      <c r="AF130" s="864">
        <v>6696758</v>
      </c>
      <c r="AG130" s="862"/>
      <c r="AH130" s="862"/>
      <c r="AI130" s="862"/>
      <c r="AJ130" s="863"/>
      <c r="AK130" s="864">
        <v>6729802</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29421629</v>
      </c>
      <c r="AB131" s="845"/>
      <c r="AC131" s="845"/>
      <c r="AD131" s="845"/>
      <c r="AE131" s="846"/>
      <c r="AF131" s="847">
        <v>29309308</v>
      </c>
      <c r="AG131" s="845"/>
      <c r="AH131" s="845"/>
      <c r="AI131" s="845"/>
      <c r="AJ131" s="846"/>
      <c r="AK131" s="847">
        <v>29444447</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v>91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8.2951797129999996</v>
      </c>
      <c r="AB132" s="825"/>
      <c r="AC132" s="825"/>
      <c r="AD132" s="825"/>
      <c r="AE132" s="826"/>
      <c r="AF132" s="827">
        <v>8.4553535219999993</v>
      </c>
      <c r="AG132" s="825"/>
      <c r="AH132" s="825"/>
      <c r="AI132" s="825"/>
      <c r="AJ132" s="826"/>
      <c r="AK132" s="827">
        <v>9.2430229710000003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7.9</v>
      </c>
      <c r="AB133" s="804"/>
      <c r="AC133" s="804"/>
      <c r="AD133" s="804"/>
      <c r="AE133" s="805"/>
      <c r="AF133" s="803">
        <v>8.1</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VirLOaheK6KSf7cliUJHx9HclfQ4OXaKDRCzgIKzuJW1DmiHyC++LaC1PXOebB42XVYNjSWJJc8aZG4MIHIQQ==" saltValue="neK8mPmGFfYKwtwFIbXH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Q28" sqref="CQ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uS6mDehsnw/Rq9SFfGam+23kYjeXdVKJ/N9fjSv84np+G2exGj7bDRH3HiyU40kgGMDQXy1225u5DcnbTTFBA==" saltValue="B7TF42Ur0NKEghzWkXPpZ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X5" sqref="BX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5+7GCDR5Oo7MvPMDw8TQb95UIRqAl4wAw3ksBWID220jrvHVips1W2+GU0n68YHjJIyhJK64kExeF+xTOn45Q==" saltValue="S2nu7jwACXK5ewRlb8m2o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523</v>
      </c>
      <c r="AL9" s="1231"/>
      <c r="AM9" s="1231"/>
      <c r="AN9" s="1232"/>
      <c r="AO9" s="313">
        <v>10916874</v>
      </c>
      <c r="AP9" s="313">
        <v>76619</v>
      </c>
      <c r="AQ9" s="314">
        <v>56673</v>
      </c>
      <c r="AR9" s="315">
        <v>35.200000000000003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524</v>
      </c>
      <c r="AL10" s="1231"/>
      <c r="AM10" s="1231"/>
      <c r="AN10" s="1232"/>
      <c r="AO10" s="316">
        <v>447384</v>
      </c>
      <c r="AP10" s="316">
        <v>3140</v>
      </c>
      <c r="AQ10" s="317">
        <v>5368</v>
      </c>
      <c r="AR10" s="318">
        <v>-41.5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525</v>
      </c>
      <c r="AL11" s="1231"/>
      <c r="AM11" s="1231"/>
      <c r="AN11" s="1232"/>
      <c r="AO11" s="316">
        <v>477085</v>
      </c>
      <c r="AP11" s="316">
        <v>3348</v>
      </c>
      <c r="AQ11" s="317">
        <v>4535</v>
      </c>
      <c r="AR11" s="318">
        <v>-26.2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526</v>
      </c>
      <c r="AL12" s="1231"/>
      <c r="AM12" s="1231"/>
      <c r="AN12" s="1232"/>
      <c r="AO12" s="316">
        <v>257559</v>
      </c>
      <c r="AP12" s="316">
        <v>1808</v>
      </c>
      <c r="AQ12" s="317">
        <v>1729</v>
      </c>
      <c r="AR12" s="318">
        <v>4.5999999999999996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528</v>
      </c>
      <c r="AP13" s="316" t="s">
        <v>528</v>
      </c>
      <c r="AQ13" s="317">
        <v>17</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529</v>
      </c>
      <c r="AL14" s="1231"/>
      <c r="AM14" s="1231"/>
      <c r="AN14" s="1232"/>
      <c r="AO14" s="316">
        <v>303727</v>
      </c>
      <c r="AP14" s="316">
        <v>2132</v>
      </c>
      <c r="AQ14" s="317">
        <v>2055</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530</v>
      </c>
      <c r="AL15" s="1231"/>
      <c r="AM15" s="1231"/>
      <c r="AN15" s="1232"/>
      <c r="AO15" s="316">
        <v>421089</v>
      </c>
      <c r="AP15" s="316">
        <v>2955</v>
      </c>
      <c r="AQ15" s="317">
        <v>1911</v>
      </c>
      <c r="AR15" s="318">
        <v>54.6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531</v>
      </c>
      <c r="AL16" s="1234"/>
      <c r="AM16" s="1234"/>
      <c r="AN16" s="1235"/>
      <c r="AO16" s="316">
        <v>-1252135</v>
      </c>
      <c r="AP16" s="316">
        <v>-8788</v>
      </c>
      <c r="AQ16" s="317">
        <v>-4501</v>
      </c>
      <c r="AR16" s="318">
        <v>95.2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11571583</v>
      </c>
      <c r="AP17" s="316">
        <v>81214</v>
      </c>
      <c r="AQ17" s="317">
        <v>67788</v>
      </c>
      <c r="AR17" s="318">
        <v>19.8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536</v>
      </c>
      <c r="AL21" s="1228"/>
      <c r="AM21" s="1228"/>
      <c r="AN21" s="1229"/>
      <c r="AO21" s="328">
        <v>8.25</v>
      </c>
      <c r="AP21" s="329">
        <v>6.66</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537</v>
      </c>
      <c r="AL22" s="1228"/>
      <c r="AM22" s="1228"/>
      <c r="AN22" s="1229"/>
      <c r="AO22" s="333">
        <v>102.1</v>
      </c>
      <c r="AP22" s="334">
        <v>99.7</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541</v>
      </c>
      <c r="AL32" s="1219"/>
      <c r="AM32" s="1219"/>
      <c r="AN32" s="1220"/>
      <c r="AO32" s="343">
        <v>8386960</v>
      </c>
      <c r="AP32" s="343">
        <v>58863</v>
      </c>
      <c r="AQ32" s="344">
        <v>35263</v>
      </c>
      <c r="AR32" s="345">
        <v>66.900000000000006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542</v>
      </c>
      <c r="AL33" s="1219"/>
      <c r="AM33" s="1219"/>
      <c r="AN33" s="1220"/>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543</v>
      </c>
      <c r="AL34" s="1219"/>
      <c r="AM34" s="1219"/>
      <c r="AN34" s="1220"/>
      <c r="AO34" s="343" t="s">
        <v>528</v>
      </c>
      <c r="AP34" s="343" t="s">
        <v>528</v>
      </c>
      <c r="AQ34" s="344">
        <v>10</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544</v>
      </c>
      <c r="AL35" s="1219"/>
      <c r="AM35" s="1219"/>
      <c r="AN35" s="1220"/>
      <c r="AO35" s="343">
        <v>2013862</v>
      </c>
      <c r="AP35" s="343">
        <v>14134</v>
      </c>
      <c r="AQ35" s="344">
        <v>11974</v>
      </c>
      <c r="AR35" s="345">
        <v>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545</v>
      </c>
      <c r="AL36" s="1219"/>
      <c r="AM36" s="1219"/>
      <c r="AN36" s="1220"/>
      <c r="AO36" s="343">
        <v>166637</v>
      </c>
      <c r="AP36" s="343">
        <v>1170</v>
      </c>
      <c r="AQ36" s="344">
        <v>1702</v>
      </c>
      <c r="AR36" s="345">
        <v>-31.3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546</v>
      </c>
      <c r="AL37" s="1219"/>
      <c r="AM37" s="1219"/>
      <c r="AN37" s="1220"/>
      <c r="AO37" s="343">
        <v>38015</v>
      </c>
      <c r="AP37" s="343">
        <v>267</v>
      </c>
      <c r="AQ37" s="344">
        <v>411</v>
      </c>
      <c r="AR37" s="345">
        <v>-35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547</v>
      </c>
      <c r="AL38" s="1222"/>
      <c r="AM38" s="1222"/>
      <c r="AN38" s="1223"/>
      <c r="AO38" s="346" t="s">
        <v>528</v>
      </c>
      <c r="AP38" s="346" t="s">
        <v>528</v>
      </c>
      <c r="AQ38" s="347">
        <v>0</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548</v>
      </c>
      <c r="AL39" s="1222"/>
      <c r="AM39" s="1222"/>
      <c r="AN39" s="1223"/>
      <c r="AO39" s="343">
        <v>-1154115</v>
      </c>
      <c r="AP39" s="343">
        <v>-8100</v>
      </c>
      <c r="AQ39" s="344">
        <v>-7482</v>
      </c>
      <c r="AR39" s="345">
        <v>8.3000000000000007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549</v>
      </c>
      <c r="AL40" s="1219"/>
      <c r="AM40" s="1219"/>
      <c r="AN40" s="1220"/>
      <c r="AO40" s="343">
        <v>-6729802</v>
      </c>
      <c r="AP40" s="343">
        <v>-47233</v>
      </c>
      <c r="AQ40" s="344">
        <v>-32073</v>
      </c>
      <c r="AR40" s="345">
        <v>47.3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2721557</v>
      </c>
      <c r="AP41" s="343">
        <v>19101</v>
      </c>
      <c r="AQ41" s="344">
        <v>9805</v>
      </c>
      <c r="AR41" s="345">
        <v>94.8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518</v>
      </c>
      <c r="AN49" s="1213" t="s">
        <v>553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9325322</v>
      </c>
      <c r="AN51" s="365">
        <v>63230</v>
      </c>
      <c r="AO51" s="366">
        <v>-32.799999999999997</v>
      </c>
      <c r="AP51" s="367">
        <v>46440</v>
      </c>
      <c r="AQ51" s="368">
        <v>-13.4</v>
      </c>
      <c r="AR51" s="369">
        <v>-19.399999999999999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5187151</v>
      </c>
      <c r="AN52" s="373">
        <v>35171</v>
      </c>
      <c r="AO52" s="374">
        <v>-8.6</v>
      </c>
      <c r="AP52" s="375">
        <v>27658</v>
      </c>
      <c r="AQ52" s="376">
        <v>-2.4</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7579400</v>
      </c>
      <c r="AN53" s="365">
        <v>51745</v>
      </c>
      <c r="AO53" s="366">
        <v>-18.2</v>
      </c>
      <c r="AP53" s="367">
        <v>63257</v>
      </c>
      <c r="AQ53" s="368">
        <v>36.200000000000003</v>
      </c>
      <c r="AR53" s="369">
        <v>-54.4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3931435</v>
      </c>
      <c r="AN54" s="373">
        <v>26840</v>
      </c>
      <c r="AO54" s="374">
        <v>-23.7</v>
      </c>
      <c r="AP54" s="375">
        <v>27259</v>
      </c>
      <c r="AQ54" s="376">
        <v>-1.4</v>
      </c>
      <c r="AR54" s="377">
        <v>-22.3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14820103</v>
      </c>
      <c r="AN55" s="365">
        <v>102075</v>
      </c>
      <c r="AO55" s="366">
        <v>97.3</v>
      </c>
      <c r="AP55" s="367">
        <v>52308</v>
      </c>
      <c r="AQ55" s="368">
        <v>-17.3</v>
      </c>
      <c r="AR55" s="369">
        <v>114.6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8979248</v>
      </c>
      <c r="AN56" s="373">
        <v>61846</v>
      </c>
      <c r="AO56" s="374">
        <v>130.4</v>
      </c>
      <c r="AP56" s="375">
        <v>28695</v>
      </c>
      <c r="AQ56" s="376">
        <v>5.3</v>
      </c>
      <c r="AR56" s="377">
        <v>125.1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9150668</v>
      </c>
      <c r="AN57" s="365">
        <v>63623</v>
      </c>
      <c r="AO57" s="366">
        <v>-37.700000000000003</v>
      </c>
      <c r="AP57" s="367">
        <v>46402</v>
      </c>
      <c r="AQ57" s="368">
        <v>-11.3</v>
      </c>
      <c r="AR57" s="369">
        <v>-26.4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5603538</v>
      </c>
      <c r="AN58" s="373">
        <v>38960</v>
      </c>
      <c r="AO58" s="374">
        <v>-37</v>
      </c>
      <c r="AP58" s="375">
        <v>26897</v>
      </c>
      <c r="AQ58" s="376">
        <v>-6.3</v>
      </c>
      <c r="AR58" s="377">
        <v>-30.7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7320596</v>
      </c>
      <c r="AN59" s="365">
        <v>51379</v>
      </c>
      <c r="AO59" s="366">
        <v>-19.2</v>
      </c>
      <c r="AP59" s="367">
        <v>66343</v>
      </c>
      <c r="AQ59" s="368">
        <v>43</v>
      </c>
      <c r="AR59" s="369">
        <v>-62.2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3442201</v>
      </c>
      <c r="AN60" s="373">
        <v>24159</v>
      </c>
      <c r="AO60" s="374">
        <v>-38</v>
      </c>
      <c r="AP60" s="375">
        <v>34529</v>
      </c>
      <c r="AQ60" s="376">
        <v>28.4</v>
      </c>
      <c r="AR60" s="377">
        <v>-66.400000000000006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9639218</v>
      </c>
      <c r="AN61" s="380">
        <v>66410</v>
      </c>
      <c r="AO61" s="381">
        <v>-2.1</v>
      </c>
      <c r="AP61" s="382">
        <v>54950</v>
      </c>
      <c r="AQ61" s="383">
        <v>7.4</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5428715</v>
      </c>
      <c r="AN62" s="373">
        <v>37395</v>
      </c>
      <c r="AO62" s="374">
        <v>4.5999999999999996</v>
      </c>
      <c r="AP62" s="375">
        <v>29008</v>
      </c>
      <c r="AQ62" s="376">
        <v>4.7</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TCwWKop/mmGFD+tXd5b79ecwJbP8YYZcmJqayPUBoORL6xqv0UO1lTM+192WDyb82jPpzFFIUiOLomB3uiBPg==" saltValue="40rwMrXvgFu/ULT+htgJ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Y55QDvtw6tldSPlB9czSANPm7iDUNjzCuGc5+jXfSBirbLrAh1mezILa6WabbOW5K7RSUjxlCbTTAg/GvKqAQg==" saltValue="x3oWl7lXEpcjFOPZ9SBx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CX83" sqref="CX8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moor2EVTCHwaZfCf2LLewQjzxTIygkjTqme6CQ4xn68SZbtPkmj1Loiugk+gn+w3raztFeNzCzLeKqq0kmrPlQ==" saltValue="SqIavLOTudsM/qPCyC0p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6" t="s">
        <v>3</v>
      </c>
      <c r="D47" s="1236"/>
      <c r="E47" s="1237"/>
      <c r="F47" s="11">
        <v>11.74</v>
      </c>
      <c r="G47" s="12">
        <v>14.71</v>
      </c>
      <c r="H47" s="12">
        <v>9.65</v>
      </c>
      <c r="I47" s="12">
        <v>9.6999999999999993</v>
      </c>
      <c r="J47" s="13">
        <v>7.96</v>
      </c>
    </row>
    <row r="48" spans="2:10" ht="57.75" customHeight="1" x14ac:dyDescent="0.15">
      <c r="B48" s="14"/>
      <c r="C48" s="1238" t="s">
        <v>4</v>
      </c>
      <c r="D48" s="1238"/>
      <c r="E48" s="1239"/>
      <c r="F48" s="15">
        <v>6.29</v>
      </c>
      <c r="G48" s="16">
        <v>4.37</v>
      </c>
      <c r="H48" s="16">
        <v>6.03</v>
      </c>
      <c r="I48" s="16">
        <v>4.59</v>
      </c>
      <c r="J48" s="17">
        <v>5.59</v>
      </c>
    </row>
    <row r="49" spans="2:10" ht="57.75" customHeight="1" thickBot="1" x14ac:dyDescent="0.2">
      <c r="B49" s="18"/>
      <c r="C49" s="1240" t="s">
        <v>5</v>
      </c>
      <c r="D49" s="1240"/>
      <c r="E49" s="1241"/>
      <c r="F49" s="19" t="s">
        <v>574</v>
      </c>
      <c r="G49" s="20">
        <v>0.75</v>
      </c>
      <c r="H49" s="20" t="s">
        <v>575</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ypTVnobzMqGxznej88hoCBpXOBJ9xReHUSIQOiR9VMvDmzAz7dn0rA59XgTUXNLlTwRlO+Nmk2K3VNpOkTmg/A==" saltValue="1eOmTE0gfPDNueeqT11N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2021-03-09T23:49:33Z</cp:lastPrinted>
  <dcterms:created xsi:type="dcterms:W3CDTF">2021-02-05T04:04:34Z</dcterms:created>
  <dcterms:modified xsi:type="dcterms:W3CDTF">2021-10-04T23:32:00Z</dcterms:modified>
  <cp:category/>
</cp:coreProperties>
</file>