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AAB\share\★財政状況資料集\R元決算（R03作業）\03 国→県（２回目）\03-1市町提出データ（原本）※HP掲載用\"/>
    </mc:Choice>
  </mc:AlternateContent>
  <bookViews>
    <workbookView xWindow="0" yWindow="0" windowWidth="15360" windowHeight="7635" tabRatio="74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7"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CO34" i="10"/>
  <c r="CO35" i="10" s="1"/>
  <c r="CO36"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<sst xmlns="http://schemas.openxmlformats.org/spreadsheetml/2006/main" count="1101" uniqueCount="626">
  <si>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</si>
  <si>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</si>
  <si>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</si>
  <si>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</si>
  <si>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</si>
  <si>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</si>
  <si>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</si>
  <si>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</si>
  <si>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</si>
  <si>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</si>
  <si>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</si>
  <si>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</si>
  <si>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</si>
  <si>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</si>
  <si>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</si>
  <si>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</si>
  <si>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</si>
  <si>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</si>
  <si>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</si>
  <si>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</si>
  <si>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</si>
  <si>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</si>
  <si>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</si>
  <si>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</si>
  <si>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</si>
  <si>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</si>
  <si>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</si>
  <si>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</si>
  <si>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</si>
  <si>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</si>
  <si>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</si>
  <si>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</si>
  <si>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</si>
  <si>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</si>
  <si>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</si>
  <si>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</si>
  <si>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</si>
  <si>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</si>
  <si>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</si>
  <si>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</si>
  <si>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</si>
  <si>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</si>
  <si>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</si>
  <si>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</si>
  <si>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</si>
  <si>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</si>
  <si>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</si>
  <si>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</si>
  <si>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</si>
  <si>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</si>
  <si>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</si>
  <si>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</si>
  <si>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</si>
  <si>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</si>
  <si>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</si>
  <si>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</si>
  <si>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</si>
  <si>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</si>
  <si>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</si>
  <si>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</si>
  <si>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</si>
  <si>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</si>
  <si>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</si>
  <si>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</si>
  <si>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</si>
  <si>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</si>
  <si>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</si>
  <si>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</si>
  <si>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</si>
  <si>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</si>
  <si>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</si>
  <si>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</si>
  <si>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</si>
  <si>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</si>
  <si>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</si>
  <si>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</si>
  <si>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</si>
  <si>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</si>
  <si>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</si>
  <si>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</si>
  <si>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</si>
  <si>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</si>
  <si>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</si>
  <si>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</si>
  <si>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</si>
  <si>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</si>
  <si>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</si>
  <si>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</si>
  <si>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</si>
  <si>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</si>
  <si>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</si>
  <si>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</si>
  <si>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</si>
  <si>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</si>
  <si>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</si>
  <si>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</si>
  <si>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</si>
  <si>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</si>
  <si>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山陽小野田市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</si>
  <si>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</si>
  <si>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</si>
  <si>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</si>
  <si>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</si>
  <si>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</si>
  <si>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</si>
  <si>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</si>
  <si>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</si>
  <si>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</si>
  <si>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</si>
  <si>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</si>
  <si>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</si>
  <si>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</si>
  <si>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</si>
  <si>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</si>
  <si>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</si>
  <si>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</si>
  <si>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</si>
  <si>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</si>
  <si>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</si>
  <si>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</si>
  <si>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</si>
  <si>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</si>
  <si>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</si>
  <si>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</si>
  <si>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</si>
  <si>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</si>
  <si>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</si>
  <si>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</si>
  <si>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</si>
  <si>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</si>
  <si>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</si>
  <si>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</si>
  <si>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</si>
  <si>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</si>
  <si>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</si>
  <si>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</si>
  <si>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</si>
  <si>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</si>
  <si>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</si>
  <si>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</si>
  <si>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</si>
  <si>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</si>
  <si>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</si>
  <si>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</si>
  <si>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</si>
  <si>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</si>
  <si>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</si>
  <si>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</si>
  <si>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</si>
  <si>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</si>
  <si>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</si>
  <si>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</si>
  <si>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</si>
  <si>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</si>
  <si>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</si>
  <si>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</si>
  <si>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</si>
  <si>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</si>
  <si>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</si>
  <si>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</si>
  <si>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</si>
  <si>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</si>
  <si>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</si>
  <si>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</si>
  <si>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</si>
  <si>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</si>
  <si>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</si>
  <si>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</si>
  <si>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</si>
  <si>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</si>
  <si>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</si>
  <si>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</si>
  <si>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</si>
  <si>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</si>
  <si>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</si>
  <si>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</si>
  <si>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</si>
  <si>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</si>
  <si>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</si>
  <si>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</si>
  <si>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</si>
  <si>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</si>
  <si>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</si>
  <si>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</si>
  <si>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</si>
  <si>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</si>
  <si>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</si>
  <si>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</si>
  <si>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</si>
  <si>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</si>
  <si>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</si>
  <si>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</si>
  <si>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</si>
  <si>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</si>
  <si>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</si>
  <si>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</si>
  <si>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</si>
  <si>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</si>
  <si>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</si>
  <si>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</si>
  <si>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</si>
  <si>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</si>
  <si>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</si>
  <si>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</si>
  <si>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</si>
  <si>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</si>
  <si>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</si>
  <si>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</si>
  <si>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</si>
  <si>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</si>
  <si>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</si>
  <si>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山口県山陽小野田市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</si>
  <si>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</si>
  <si>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</si>
  <si>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</si>
  <si>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</si>
  <si>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</si>
  <si>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</si>
  <si>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</si>
  <si>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</si>
  <si>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</si>
  <si>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</si>
  <si>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</si>
  <si>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</si>
  <si>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</si>
  <si>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</si>
  <si>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</si>
  <si>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</si>
  <si>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</si>
  <si>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</si>
  <si>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</si>
  <si>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</si>
  <si>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</si>
  <si>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</si>
  <si>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</si>
  <si>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</si>
  <si>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</si>
  <si>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</si>
  <si>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</si>
  <si>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</si>
  <si>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</si>
  <si>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</si>
  <si>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</si>
  <si>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</si>
  <si>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</si>
  <si>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</si>
  <si>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</si>
  <si>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</si>
  <si>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</si>
  <si>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</si>
  <si>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</si>
  <si>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</si>
  <si>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</si>
  <si>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</si>
  <si>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</si>
  <si>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</si>
  <si>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</si>
  <si>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</si>
  <si>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</si>
  <si>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</si>
  <si>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</si>
  <si>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</si>
  <si>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</si>
  <si>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</si>
  <si>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</si>
  <si>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</si>
  <si>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</si>
  <si>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</si>
  <si>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</si>
  <si>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</si>
  <si>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</si>
  <si>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</si>
  <si>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</si>
  <si>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</si>
  <si>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</si>
  <si>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</si>
  <si>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</si>
  <si>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</si>
  <si>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</si>
  <si>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</si>
  <si>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</si>
  <si>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</si>
  <si>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</si>
  <si>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</si>
  <si>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</si>
  <si>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</si>
  <si>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</si>
  <si>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</si>
  <si>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</si>
  <si>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</si>
  <si>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</si>
  <si>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</si>
  <si>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</si>
  <si>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</si>
  <si>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</si>
  <si>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</si>
  <si>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</si>
  <si>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</si>
  <si>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</si>
  <si>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</si>
  <si>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</si>
  <si>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</si>
  <si>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</si>
  <si>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</si>
  <si>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</si>
  <si>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</si>
  <si>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</si>
  <si>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</si>
  <si>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</si>
  <si>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</si>
  <si>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</si>
  <si>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</si>
  <si>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</si>
  <si>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</si>
  <si>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</si>
  <si>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</si>
  <si>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</si>
  <si>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</si>
  <si>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</si>
  <si>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</si>
  <si>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</si>
  <si>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</si>
  <si>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</si>
  <si>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</si>
  <si>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</si>
  <si>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</si>
  <si>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</si>
  <si>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</si>
  <si>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</si>
  <si>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</si>
  <si>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</si>
  <si>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</si>
  <si>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</si>
  <si>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</si>
  <si>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</si>
  <si>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</si>
  <si>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</si>
  <si>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</si>
  <si>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</si>
  <si>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</si>
  <si>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</si>
  <si>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</si>
  <si>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</si>
  <si>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市場</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</si>
  <si>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</si>
  <si>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</si>
  <si>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</si>
  <si>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</si>
  <si>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</si>
  <si>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</si>
  <si>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</si>
  <si>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</si>
  <si>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</si>
  <si>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</si>
  <si>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</si>
  <si>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</si>
  <si>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</si>
  <si>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</si>
  <si>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</si>
  <si>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</si>
  <si>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</si>
  <si>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</si>
  <si>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</si>
  <si>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</si>
  <si>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</si>
  <si>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</si>
  <si>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</si>
  <si>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山口県山陽小野田市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</si>
  <si>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</si>
  <si>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</si>
  <si>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</si>
  <si>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</si>
  <si>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</si>
  <si>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</si>
  <si>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</si>
  <si>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</si>
  <si>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</si>
  <si>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</si>
  <si>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</si>
  <si>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</si>
  <si>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</si>
  <si>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</si>
  <si>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</si>
  <si>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</si>
  <si>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</si>
  <si>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</si>
  <si>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</si>
  <si>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</si>
  <si>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</si>
  <si>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</si>
  <si>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</si>
  <si>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</si>
  <si>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</si>
  <si>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</si>
  <si>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</si>
  <si>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</si>
  <si>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</si>
  <si>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</si>
  <si>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</si>
  <si>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</si>
  <si>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</si>
  <si>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</si>
  <si>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</si>
  <si>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</si>
  <si>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駐車場事業特別会計</t>
    <phoneticPr fontId="5"/>
  </si>
  <si>
    <t>小型自動車競走事業特別会計</t>
    <phoneticPr fontId="5"/>
  </si>
  <si>
    <t>水道事業会計</t>
    <phoneticPr fontId="5"/>
  </si>
  <si>
    <t>法適用企業</t>
    <phoneticPr fontId="5"/>
  </si>
  <si>
    <t>工業用水道事業会計</t>
    <phoneticPr fontId="5"/>
  </si>
  <si>
    <t>法適用企業</t>
    <phoneticPr fontId="5"/>
  </si>
  <si>
    <t>病院事業会計</t>
    <phoneticPr fontId="5"/>
  </si>
  <si>
    <t>下水道事業会計</t>
    <phoneticPr fontId="5"/>
  </si>
  <si>
    <t>法適用企業</t>
    <phoneticPr fontId="5"/>
  </si>
  <si>
    <t>地方卸売市場事業特別会計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</si>
  <si>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</si>
  <si>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</si>
  <si>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</si>
  <si>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</si>
  <si>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</si>
  <si>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</si>
  <si>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</si>
  <si>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</si>
  <si>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</si>
  <si>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</si>
  <si>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</si>
  <si>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</si>
  <si>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</si>
  <si>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</si>
  <si>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</si>
  <si>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</si>
  <si>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</si>
  <si>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</si>
  <si>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</si>
  <si>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</si>
  <si>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</si>
  <si>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</si>
  <si>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</si>
  <si>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</si>
  <si>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</si>
  <si>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</si>
  <si>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</si>
  <si>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</si>
  <si>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</si>
  <si>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</si>
  <si>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</si>
  <si>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</si>
  <si>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</si>
  <si>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</si>
  <si>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</si>
  <si>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</si>
  <si>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</si>
  <si>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</si>
  <si>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</si>
  <si>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</si>
  <si>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</si>
  <si>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</si>
  <si>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</si>
  <si>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</si>
  <si>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</si>
  <si>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</si>
  <si>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</si>
  <si>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</si>
  <si>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</si>
  <si>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</si>
  <si>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</si>
  <si>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</si>
  <si>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</si>
  <si>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</si>
  <si>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</si>
  <si>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</si>
  <si>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</si>
  <si>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</si>
  <si>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</si>
  <si>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</si>
  <si>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</si>
  <si>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</si>
  <si>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</si>
  <si>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</si>
  <si>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</si>
  <si>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</si>
  <si>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</si>
  <si>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</si>
  <si>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</si>
  <si>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</si>
  <si>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</si>
  <si>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</si>
  <si>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</si>
  <si>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</si>
  <si>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</si>
  <si>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</si>
  <si>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</si>
  <si>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</si>
  <si>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</si>
  <si>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</si>
  <si>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</si>
  <si>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</si>
  <si>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</si>
  <si>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</si>
  <si>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</si>
  <si>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</si>
  <si>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</si>
  <si>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</si>
  <si>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</si>
  <si>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</si>
  <si>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</si>
  <si>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</si>
  <si>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</si>
  <si>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</si>
  <si>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</si>
  <si>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</si>
  <si>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</si>
  <si>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</si>
  <si>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</si>
  <si>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</si>
  <si>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</si>
  <si>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</si>
  <si>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</si>
  <si>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</si>
  <si>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</si>
  <si>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</si>
  <si>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</si>
  <si>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</si>
  <si>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</si>
  <si>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</si>
  <si>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</si>
  <si>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</si>
  <si>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</si>
  <si>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</si>
  <si>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</si>
  <si>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</si>
  <si>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</si>
  <si>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</si>
  <si>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</si>
  <si>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</si>
  <si>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</si>
  <si>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</si>
  <si>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</si>
  <si>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</si>
  <si>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</si>
  <si>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</si>
  <si>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</si>
  <si>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</si>
  <si>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</si>
  <si>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</si>
  <si>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</si>
  <si>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</si>
  <si>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</si>
  <si>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</si>
  <si>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</si>
  <si>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</si>
  <si>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</si>
  <si>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</si>
  <si>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</si>
  <si>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</si>
  <si>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</si>
  <si>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</si>
  <si>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</si>
  <si>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</si>
  <si>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</si>
  <si>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</si>
  <si>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</si>
  <si>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</si>
  <si>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3.61</t>
  </si>
  <si>
    <t>▲ 1.79</t>
  </si>
  <si>
    <t>小型自動車競走事業特別会計</t>
  </si>
  <si>
    <t>▲ 5.84</t>
  </si>
  <si>
    <t>▲ 6.28</t>
  </si>
  <si>
    <t>▲ 7.33</t>
  </si>
  <si>
    <t>▲ 7.18</t>
  </si>
  <si>
    <t>▲ 6.96</t>
  </si>
  <si>
    <t>水道事業会計</t>
  </si>
  <si>
    <t>工業用水道事業会計</t>
  </si>
  <si>
    <t>一般会計</t>
  </si>
  <si>
    <t>介護保険特別会計</t>
  </si>
  <si>
    <t>病院事業会計</t>
  </si>
  <si>
    <t>国民健康保険特別会計</t>
  </si>
  <si>
    <t>下水道事業会計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</si>
  <si>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</si>
  <si>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</si>
  <si>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</si>
  <si>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</si>
  <si>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</si>
  <si>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</si>
  <si>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</si>
  <si>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</si>
  <si>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</si>
  <si>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宇部・山陽小野田消防組合（一般会計）</t>
  </si>
  <si>
    <t>山口県市町総合事務組合（一般会計）</t>
  </si>
  <si>
    <t>山口県市町総合事務組合（退職手当特別会計）</t>
  </si>
  <si>
    <t>山口県市町総合事務組合（消防団員補償等特別会計）</t>
  </si>
  <si>
    <t>山口県市町総合事務組合（非常勤職員公務災害補償特別会計）</t>
  </si>
  <si>
    <t>山口県市町総合事務組合（山口県市町公平委員会特別会計）</t>
  </si>
  <si>
    <t>山口県市町総合事務組合（交通災害共済特別会計）</t>
  </si>
  <si>
    <t>山口県市町総合事務組合（山口県自治会館管理特別会計）</t>
  </si>
  <si>
    <t>山口県後期高齢者医療広域連合（一般会計）</t>
  </si>
  <si>
    <t>山口県後期高齢者医療広域連合（後期高齢者医療特別会計）</t>
  </si>
  <si>
    <t>-</t>
    <phoneticPr fontId="2"/>
  </si>
  <si>
    <t>小野田中央青果</t>
  </si>
  <si>
    <t>山陽小野田市土地開発公社</t>
  </si>
  <si>
    <t>公立大学法人山陽小野田市立山口東京理科大学</t>
  </si>
  <si>
    <t>-</t>
    <phoneticPr fontId="2"/>
  </si>
  <si>
    <t>-</t>
    <phoneticPr fontId="2"/>
  </si>
  <si>
    <t>-</t>
    <phoneticPr fontId="2"/>
  </si>
  <si>
    <t>-</t>
    <phoneticPr fontId="2"/>
  </si>
  <si>
    <t>-</t>
    <phoneticPr fontId="2"/>
  </si>
  <si>
    <t>-</t>
    <phoneticPr fontId="2"/>
  </si>
  <si>
    <t>まちづくり魅力基金</t>
  </si>
  <si>
    <t>公立大学法人運営基金</t>
  </si>
  <si>
    <t>退職手当基金</t>
  </si>
  <si>
    <t>ふるさと支援基金</t>
    <rPh sb="4" eb="6">
      <t>シエン</t>
    </rPh>
    <rPh sb="6" eb="8">
      <t>キキン</t>
    </rPh>
    <phoneticPr fontId="2"/>
  </si>
  <si>
    <t>教育文化振興基金</t>
  </si>
  <si>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</si>
  <si>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</si>
  <si>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</si>
  <si>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</si>
  <si>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平成30年度における将来負担比率と有形固定資産減価償却率の推移は、将来負担比率については、昨年度から3.2ポイント上昇したものの、有形固定資産減価償却率については、昨年度から5.1ポイント低下した。類似団体との比較においては、将来負担比率については、大きく上回っているものの、有形固定資産減価償却率については、下回っている状況である。
　前年度との比較では、将来負担比率については、公営企業債等繰入見込額が減少したものの、地方債の現在高が増加したことなどが要因である。有形固定資産減価償却率については、有形固定資産における事業用資産のうち建物が施設の供用開始により大きく増加したことが主な要因である。
　今後においても、大型の普通建設事業の実施に伴い、地方債の現在高の増加が見込まれるため、地方債発行の抑制に努めるとともに、公共施設等の最適化に向けた取組の着実な推進を図る。</t>
    <rPh sb="95" eb="97">
      <t>テイカ</t>
    </rPh>
    <rPh sb="114" eb="116">
      <t>ショウライ</t>
    </rPh>
    <rPh sb="116" eb="118">
      <t>フタン</t>
    </rPh>
    <rPh sb="118" eb="120">
      <t>ヒリツ</t>
    </rPh>
    <rPh sb="126" eb="127">
      <t>オオ</t>
    </rPh>
    <rPh sb="129" eb="131">
      <t>ウワマワ</t>
    </rPh>
    <rPh sb="139" eb="141">
      <t>ユウケイ</t>
    </rPh>
    <rPh sb="141" eb="143">
      <t>コテイ</t>
    </rPh>
    <rPh sb="143" eb="145">
      <t>シサン</t>
    </rPh>
    <rPh sb="145" eb="147">
      <t>ゲンカ</t>
    </rPh>
    <rPh sb="147" eb="149">
      <t>ショウキャク</t>
    </rPh>
    <rPh sb="149" eb="150">
      <t>リツ</t>
    </rPh>
    <rPh sb="156" eb="158">
      <t>シタマワ</t>
    </rPh>
    <rPh sb="170" eb="173">
      <t>ゼンネンド</t>
    </rPh>
    <rPh sb="175" eb="177">
      <t>ヒカク</t>
    </rPh>
    <rPh sb="262" eb="264">
      <t>ジギョウ</t>
    </rPh>
    <rPh sb="264" eb="265">
      <t>ヨウ</t>
    </rPh>
    <rPh sb="265" eb="267">
      <t>シサン</t>
    </rPh>
    <rPh sb="270" eb="272">
      <t>タテモノ</t>
    </rPh>
    <rPh sb="273" eb="275">
      <t>シセツ</t>
    </rPh>
    <rPh sb="276" eb="278">
      <t>キョウヨウ</t>
    </rPh>
    <rPh sb="278" eb="280">
      <t>カイシ</t>
    </rPh>
    <rPh sb="283" eb="284">
      <t>オオ</t>
    </rPh>
    <rPh sb="286" eb="288">
      <t>ゾウカ</t>
    </rPh>
    <rPh sb="293" eb="294">
      <t>オモ</t>
    </rPh>
    <rPh sb="295" eb="297">
      <t>ヨウイン</t>
    </rPh>
    <rPh sb="369" eb="372">
      <t>サイテキカ</t>
    </rPh>
    <rPh sb="373" eb="374">
      <t>ム</t>
    </rPh>
    <rPh sb="376" eb="378">
      <t>トリクミ</t>
    </rPh>
    <rPh sb="379" eb="381">
      <t>チャクジツ</t>
    </rPh>
    <rPh sb="382" eb="384">
      <t>スイシン</t>
    </rPh>
    <rPh sb="385" eb="386">
      <t>ハカ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</si>
  <si>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</si>
  <si>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</si>
  <si>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</si>
  <si>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</si>
  <si>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</si>
  <si>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</si>
  <si>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及び将来負担比率は、事業の選択と集中の観点から普通建設事業の実施を抑制し、また、交付税算入率を考慮した地方債の発行等により、数値の改善に努めてきたが、類似団体との比較においては、依然として高い水準となっている。
　令和元年度決算に基づく比率は、前年度との比較では、実質公債費比率において、既往債の一部償還終了に伴う元利償還金額の減少等により比率が低下し、将来負担比率においては、公営企業の地方債の償還に充てた繰入金の減少等により、比率が低下した。
　引き続き、複数の普通建設事業の実施が計画され、公債費の増加や高い水準での地方債の現在高の推移が予測されるため、一般会計だけでなく、特別会計においても地方債発行の抑制に努め、公債費負担の適正化に努める。</t>
    <rPh sb="115" eb="117">
      <t>レイワ</t>
    </rPh>
    <rPh sb="117" eb="118">
      <t>ガン</t>
    </rPh>
    <rPh sb="178" eb="180">
      <t>ヒリツ</t>
    </rPh>
    <rPh sb="181" eb="183">
      <t>テイカ</t>
    </rPh>
    <rPh sb="185" eb="187">
      <t>ショウライ</t>
    </rPh>
    <rPh sb="187" eb="189">
      <t>フタン</t>
    </rPh>
    <rPh sb="189" eb="191">
      <t>ヒリツ</t>
    </rPh>
    <rPh sb="197" eb="199">
      <t>コウエイ</t>
    </rPh>
    <rPh sb="199" eb="201">
      <t>キギョウ</t>
    </rPh>
    <rPh sb="202" eb="205">
      <t>チホウサイ</t>
    </rPh>
    <rPh sb="206" eb="208">
      <t>ショウカン</t>
    </rPh>
    <rPh sb="209" eb="210">
      <t>ア</t>
    </rPh>
    <rPh sb="212" eb="214">
      <t>クリイレ</t>
    </rPh>
    <rPh sb="214" eb="215">
      <t>キン</t>
    </rPh>
    <rPh sb="216" eb="218">
      <t>ゲンショウ</t>
    </rPh>
    <rPh sb="218" eb="219">
      <t>トウ</t>
    </rPh>
    <rPh sb="223" eb="225">
      <t>ヒリツ</t>
    </rPh>
    <rPh sb="226" eb="228">
      <t>テイカ</t>
    </rPh>
    <rPh sb="233" eb="234">
      <t>ヒ</t>
    </rPh>
    <rPh sb="235" eb="236">
      <t>ツヅ</t>
    </rPh>
    <rPh sb="238" eb="240">
      <t>フクスウ</t>
    </rPh>
    <rPh sb="251" eb="253">
      <t>ケイカク</t>
    </rPh>
    <rPh sb="260" eb="262">
      <t>ゾウカ</t>
    </rPh>
    <rPh sb="263" eb="264">
      <t>タカ</t>
    </rPh>
    <rPh sb="265" eb="267">
      <t>スイジュン</t>
    </rPh>
    <rPh sb="277" eb="279">
      <t>スイイ</t>
    </rPh>
    <phoneticPr fontId="2"/>
  </si>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</sst>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9.5"/>
      <color indexed="8"/>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39" fillId="0" borderId="41" xfId="16" applyFont="1" applyBorder="1" applyAlignment="1" applyProtection="1">
      <alignment horizontal="left" vertical="top" wrapText="1"/>
      <protection locked="0"/>
    </xf>
    <xf numFmtId="0" fontId="39" fillId="0" borderId="12" xfId="16" applyFont="1" applyBorder="1" applyAlignment="1" applyProtection="1">
      <alignment horizontal="left" vertical="top" wrapText="1"/>
      <protection locked="0"/>
    </xf>
    <xf numFmtId="0" fontId="39" fillId="0" borderId="48" xfId="16" applyFont="1" applyBorder="1" applyAlignment="1" applyProtection="1">
      <alignment horizontal="left" vertical="top" wrapText="1"/>
      <protection locked="0"/>
    </xf>
    <xf numFmtId="0" fontId="39" fillId="0" borderId="64" xfId="16" applyFont="1" applyBorder="1" applyAlignment="1" applyProtection="1">
      <alignment horizontal="left" vertical="top" wrapText="1"/>
      <protection locked="0"/>
    </xf>
    <xf numFmtId="0" fontId="39" fillId="0" borderId="0" xfId="16" applyFont="1" applyAlignment="1" applyProtection="1">
      <alignment horizontal="left" vertical="top" wrapText="1"/>
      <protection locked="0"/>
    </xf>
    <xf numFmtId="0" fontId="39" fillId="0" borderId="38" xfId="16" applyFont="1" applyBorder="1" applyAlignment="1" applyProtection="1">
      <alignment horizontal="left" vertical="top" wrapText="1"/>
      <protection locked="0"/>
    </xf>
    <xf numFmtId="0" fontId="39" fillId="0" borderId="37" xfId="16" applyFont="1" applyBorder="1" applyAlignment="1" applyProtection="1">
      <alignment horizontal="left" vertical="top" wrapText="1"/>
      <protection locked="0"/>
    </xf>
    <xf numFmtId="0" fontId="39" fillId="0" borderId="54" xfId="16" applyFont="1" applyBorder="1" applyAlignment="1" applyProtection="1">
      <alignment horizontal="left" vertical="top" wrapText="1"/>
      <protection locked="0"/>
    </xf>
    <xf numFmtId="0" fontId="39"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54227</c:v>
                </c:pt>
                <c:pt idx="1">
                  <c:v>57295</c:v>
                </c:pt>
                <c:pt idx="2">
                  <c:v>54110</c:v>
                </c:pt>
                <c:pt idx="3">
                  <c:v>54684</c:v>
                </c:pt>
                <c:pt idx="4">
                  <c:v>62383</c:v>
                </c:pt>
              </c:numCache>
            </c:numRef>
          </c:val>
          <c:smooth val="0"/>
          <c:extLst xmlns:c16r2="http://schemas.microsoft.com/office/drawing/2015/06/chart">
            <c:ext xmlns:c16="http://schemas.microsoft.com/office/drawing/2014/chart" uri="{C3380CC4-5D6E-409C-BE32-E72D297353CC}">
              <c16:uniqueId val="{00000000-524F-42E1-ACD9-BADF7256E13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26870</c:v>
                </c:pt>
                <c:pt idx="1">
                  <c:v>83419</c:v>
                </c:pt>
                <c:pt idx="2">
                  <c:v>111105</c:v>
                </c:pt>
                <c:pt idx="3">
                  <c:v>106629</c:v>
                </c:pt>
                <c:pt idx="4">
                  <c:v>75790</c:v>
                </c:pt>
              </c:numCache>
            </c:numRef>
          </c:val>
          <c:smooth val="0"/>
          <c:extLst xmlns:c16r2="http://schemas.microsoft.com/office/drawing/2015/06/chart">
            <c:ext xmlns:c16="http://schemas.microsoft.com/office/drawing/2014/chart" uri="{C3380CC4-5D6E-409C-BE32-E72D297353CC}">
              <c16:uniqueId val="{00000001-524F-42E1-ACD9-BADF7256E13F}"/>
            </c:ext>
          </c:extLst>
        </c:ser>
        <c:dLbls>
          <c:showLegendKey val="0"/>
          <c:showVal val="0"/>
          <c:showCatName val="0"/>
          <c:showSerName val="0"/>
          <c:showPercent val="0"/>
          <c:showBubbleSize val="0"/>
        </c:dLbls>
        <c:marker val="1"/>
        <c:smooth val="0"/>
        <c:axId val="374021424"/>
        <c:axId val="374019856"/>
      </c:lineChart>
      <c:catAx>
        <c:axId val="3740214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4019856"/>
        <c:crosses val="autoZero"/>
        <c:auto val="1"/>
        <c:lblAlgn val="ctr"/>
        <c:lblOffset val="100"/>
        <c:tickLblSkip val="1"/>
        <c:tickMarkSkip val="1"/>
        <c:noMultiLvlLbl val="0"/>
      </c:catAx>
      <c:valAx>
        <c:axId val="37401985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40214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4.8600000000000003</c:v>
                </c:pt>
                <c:pt idx="1">
                  <c:v>2.35</c:v>
                </c:pt>
                <c:pt idx="2">
                  <c:v>2.42</c:v>
                </c:pt>
                <c:pt idx="3">
                  <c:v>6.52</c:v>
                </c:pt>
                <c:pt idx="4">
                  <c:v>2.46</c:v>
                </c:pt>
              </c:numCache>
            </c:numRef>
          </c:val>
          <c:extLst xmlns:c16r2="http://schemas.microsoft.com/office/drawing/2015/06/chart">
            <c:ext xmlns:c16="http://schemas.microsoft.com/office/drawing/2014/chart" uri="{C3380CC4-5D6E-409C-BE32-E72D297353CC}">
              <c16:uniqueId val="{00000000-5950-409C-B4F2-0A4E08FAFDB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23.92</c:v>
                </c:pt>
                <c:pt idx="1">
                  <c:v>24.3</c:v>
                </c:pt>
                <c:pt idx="2">
                  <c:v>20.77</c:v>
                </c:pt>
                <c:pt idx="3">
                  <c:v>23.39</c:v>
                </c:pt>
                <c:pt idx="4">
                  <c:v>25.48</c:v>
                </c:pt>
              </c:numCache>
            </c:numRef>
          </c:val>
          <c:extLst xmlns:c16r2="http://schemas.microsoft.com/office/drawing/2015/06/chart">
            <c:ext xmlns:c16="http://schemas.microsoft.com/office/drawing/2014/chart" uri="{C3380CC4-5D6E-409C-BE32-E72D297353CC}">
              <c16:uniqueId val="{00000001-5950-409C-B4F2-0A4E08FAFDB9}"/>
            </c:ext>
          </c:extLst>
        </c:ser>
        <c:dLbls>
          <c:showLegendKey val="0"/>
          <c:showVal val="0"/>
          <c:showCatName val="0"/>
          <c:showSerName val="0"/>
          <c:showPercent val="0"/>
          <c:showBubbleSize val="0"/>
        </c:dLbls>
        <c:gapWidth val="250"/>
        <c:overlap val="100"/>
        <c:axId val="374022208"/>
        <c:axId val="3740210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7.55</c:v>
                </c:pt>
                <c:pt idx="1">
                  <c:v>0.12</c:v>
                </c:pt>
                <c:pt idx="2">
                  <c:v>-3.61</c:v>
                </c:pt>
                <c:pt idx="3">
                  <c:v>7.01</c:v>
                </c:pt>
                <c:pt idx="4">
                  <c:v>-1.79</c:v>
                </c:pt>
              </c:numCache>
            </c:numRef>
          </c:val>
          <c:smooth val="0"/>
          <c:extLst xmlns:c16r2="http://schemas.microsoft.com/office/drawing/2015/06/chart">
            <c:ext xmlns:c16="http://schemas.microsoft.com/office/drawing/2014/chart" uri="{C3380CC4-5D6E-409C-BE32-E72D297353CC}">
              <c16:uniqueId val="{00000002-5950-409C-B4F2-0A4E08FAFDB9}"/>
            </c:ext>
          </c:extLst>
        </c:ser>
        <c:dLbls>
          <c:showLegendKey val="0"/>
          <c:showVal val="0"/>
          <c:showCatName val="0"/>
          <c:showSerName val="0"/>
          <c:showPercent val="0"/>
          <c:showBubbleSize val="0"/>
        </c:dLbls>
        <c:marker val="1"/>
        <c:smooth val="0"/>
        <c:axId val="374022208"/>
        <c:axId val="374021032"/>
      </c:lineChart>
      <c:catAx>
        <c:axId val="374022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74021032"/>
        <c:crosses val="autoZero"/>
        <c:auto val="1"/>
        <c:lblAlgn val="ctr"/>
        <c:lblOffset val="100"/>
        <c:tickLblSkip val="1"/>
        <c:tickMarkSkip val="1"/>
        <c:noMultiLvlLbl val="0"/>
      </c:catAx>
      <c:valAx>
        <c:axId val="374021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4022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0.12</c:v>
                </c:pt>
                <c:pt idx="2">
                  <c:v>#N/A</c:v>
                </c:pt>
                <c:pt idx="3">
                  <c:v>0.06</c:v>
                </c:pt>
                <c:pt idx="4">
                  <c:v>#N/A</c:v>
                </c:pt>
                <c:pt idx="5">
                  <c:v>0.03</c:v>
                </c:pt>
                <c:pt idx="6">
                  <c:v>#N/A</c:v>
                </c:pt>
                <c:pt idx="7">
                  <c:v>0.28999999999999998</c:v>
                </c:pt>
                <c:pt idx="8">
                  <c:v>#N/A</c:v>
                </c:pt>
                <c:pt idx="9">
                  <c:v>0.13</c:v>
                </c:pt>
              </c:numCache>
            </c:numRef>
          </c:val>
          <c:extLst xmlns:c16r2="http://schemas.microsoft.com/office/drawing/2015/06/chart">
            <c:ext xmlns:c16="http://schemas.microsoft.com/office/drawing/2014/chart" uri="{C3380CC4-5D6E-409C-BE32-E72D297353CC}">
              <c16:uniqueId val="{00000000-2721-438C-9A2B-813CFACDD73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721-438C-9A2B-813CFACDD735}"/>
            </c:ext>
          </c:extLst>
        </c:ser>
        <c:ser>
          <c:idx val="2"/>
          <c:order val="2"/>
          <c:tx>
            <c:strRef>
              <c:f>データシート!$A$29</c:f>
              <c:strCache>
                <c:ptCount val="1"/>
                <c:pt idx="0">
                  <c:v>下水道事業会計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#N/A</c:v>
                </c:pt>
                <c:pt idx="9">
                  <c:v>0.54</c:v>
                </c:pt>
              </c:numCache>
            </c:numRef>
          </c:val>
          <c:extLst xmlns:c16r2="http://schemas.microsoft.com/office/drawing/2015/06/chart">
            <c:ext xmlns:c16="http://schemas.microsoft.com/office/drawing/2014/chart" uri="{C3380CC4-5D6E-409C-BE32-E72D297353CC}">
              <c16:uniqueId val="{00000002-2721-438C-9A2B-813CFACDD735}"/>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0.94</c:v>
                </c:pt>
                <c:pt idx="2">
                  <c:v>#N/A</c:v>
                </c:pt>
                <c:pt idx="3">
                  <c:v>1.63</c:v>
                </c:pt>
                <c:pt idx="4">
                  <c:v>#N/A</c:v>
                </c:pt>
                <c:pt idx="5">
                  <c:v>0.97</c:v>
                </c:pt>
                <c:pt idx="6">
                  <c:v>#N/A</c:v>
                </c:pt>
                <c:pt idx="7">
                  <c:v>0.66</c:v>
                </c:pt>
                <c:pt idx="8">
                  <c:v>#N/A</c:v>
                </c:pt>
                <c:pt idx="9">
                  <c:v>0.73</c:v>
                </c:pt>
              </c:numCache>
            </c:numRef>
          </c:val>
          <c:extLst xmlns:c16r2="http://schemas.microsoft.com/office/drawing/2015/06/chart">
            <c:ext xmlns:c16="http://schemas.microsoft.com/office/drawing/2014/chart" uri="{C3380CC4-5D6E-409C-BE32-E72D297353CC}">
              <c16:uniqueId val="{00000003-2721-438C-9A2B-813CFACDD735}"/>
            </c:ext>
          </c:extLst>
        </c:ser>
        <c:ser>
          <c:idx val="4"/>
          <c:order val="4"/>
          <c:tx>
            <c:strRef>
              <c:f>データシート!$A$31</c:f>
              <c:strCache>
                <c:ptCount val="1"/>
                <c:pt idx="0">
                  <c:v>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1.26</c:v>
                </c:pt>
                <c:pt idx="2">
                  <c:v>#N/A</c:v>
                </c:pt>
                <c:pt idx="3">
                  <c:v>0.22</c:v>
                </c:pt>
                <c:pt idx="4">
                  <c:v>#N/A</c:v>
                </c:pt>
                <c:pt idx="5">
                  <c:v>1.04</c:v>
                </c:pt>
                <c:pt idx="6">
                  <c:v>#N/A</c:v>
                </c:pt>
                <c:pt idx="7">
                  <c:v>0.63</c:v>
                </c:pt>
                <c:pt idx="8">
                  <c:v>#N/A</c:v>
                </c:pt>
                <c:pt idx="9">
                  <c:v>1.06</c:v>
                </c:pt>
              </c:numCache>
            </c:numRef>
          </c:val>
          <c:extLst xmlns:c16r2="http://schemas.microsoft.com/office/drawing/2015/06/chart">
            <c:ext xmlns:c16="http://schemas.microsoft.com/office/drawing/2014/chart" uri="{C3380CC4-5D6E-409C-BE32-E72D297353CC}">
              <c16:uniqueId val="{00000004-2721-438C-9A2B-813CFACDD735}"/>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1.06</c:v>
                </c:pt>
                <c:pt idx="2">
                  <c:v>#N/A</c:v>
                </c:pt>
                <c:pt idx="3">
                  <c:v>0.95</c:v>
                </c:pt>
                <c:pt idx="4">
                  <c:v>#N/A</c:v>
                </c:pt>
                <c:pt idx="5">
                  <c:v>1.38</c:v>
                </c:pt>
                <c:pt idx="6">
                  <c:v>#N/A</c:v>
                </c:pt>
                <c:pt idx="7">
                  <c:v>1.3</c:v>
                </c:pt>
                <c:pt idx="8">
                  <c:v>#N/A</c:v>
                </c:pt>
                <c:pt idx="9">
                  <c:v>1.1299999999999999</c:v>
                </c:pt>
              </c:numCache>
            </c:numRef>
          </c:val>
          <c:extLst xmlns:c16r2="http://schemas.microsoft.com/office/drawing/2015/06/chart">
            <c:ext xmlns:c16="http://schemas.microsoft.com/office/drawing/2014/chart" uri="{C3380CC4-5D6E-409C-BE32-E72D297353CC}">
              <c16:uniqueId val="{00000005-2721-438C-9A2B-813CFACDD735}"/>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4.8600000000000003</c:v>
                </c:pt>
                <c:pt idx="2">
                  <c:v>#N/A</c:v>
                </c:pt>
                <c:pt idx="3">
                  <c:v>2.34</c:v>
                </c:pt>
                <c:pt idx="4">
                  <c:v>#N/A</c:v>
                </c:pt>
                <c:pt idx="5">
                  <c:v>2.42</c:v>
                </c:pt>
                <c:pt idx="6">
                  <c:v>#N/A</c:v>
                </c:pt>
                <c:pt idx="7">
                  <c:v>6.51</c:v>
                </c:pt>
                <c:pt idx="8">
                  <c:v>#N/A</c:v>
                </c:pt>
                <c:pt idx="9">
                  <c:v>2.4500000000000002</c:v>
                </c:pt>
              </c:numCache>
            </c:numRef>
          </c:val>
          <c:extLst xmlns:c16r2="http://schemas.microsoft.com/office/drawing/2015/06/chart">
            <c:ext xmlns:c16="http://schemas.microsoft.com/office/drawing/2014/chart" uri="{C3380CC4-5D6E-409C-BE32-E72D297353CC}">
              <c16:uniqueId val="{00000006-2721-438C-9A2B-813CFACDD735}"/>
            </c:ext>
          </c:extLst>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2.6</c:v>
                </c:pt>
                <c:pt idx="2">
                  <c:v>#N/A</c:v>
                </c:pt>
                <c:pt idx="3">
                  <c:v>2.4500000000000002</c:v>
                </c:pt>
                <c:pt idx="4">
                  <c:v>#N/A</c:v>
                </c:pt>
                <c:pt idx="5">
                  <c:v>2.93</c:v>
                </c:pt>
                <c:pt idx="6">
                  <c:v>#N/A</c:v>
                </c:pt>
                <c:pt idx="7">
                  <c:v>3.51</c:v>
                </c:pt>
                <c:pt idx="8">
                  <c:v>#N/A</c:v>
                </c:pt>
                <c:pt idx="9">
                  <c:v>4.09</c:v>
                </c:pt>
              </c:numCache>
            </c:numRef>
          </c:val>
          <c:extLst xmlns:c16r2="http://schemas.microsoft.com/office/drawing/2015/06/chart">
            <c:ext xmlns:c16="http://schemas.microsoft.com/office/drawing/2014/chart" uri="{C3380CC4-5D6E-409C-BE32-E72D297353CC}">
              <c16:uniqueId val="{00000007-2721-438C-9A2B-813CFACDD735}"/>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10.54</c:v>
                </c:pt>
                <c:pt idx="2">
                  <c:v>#N/A</c:v>
                </c:pt>
                <c:pt idx="3">
                  <c:v>9.43</c:v>
                </c:pt>
                <c:pt idx="4">
                  <c:v>#N/A</c:v>
                </c:pt>
                <c:pt idx="5">
                  <c:v>9.6199999999999992</c:v>
                </c:pt>
                <c:pt idx="6">
                  <c:v>#N/A</c:v>
                </c:pt>
                <c:pt idx="7">
                  <c:v>8.69</c:v>
                </c:pt>
                <c:pt idx="8">
                  <c:v>#N/A</c:v>
                </c:pt>
                <c:pt idx="9">
                  <c:v>9.02</c:v>
                </c:pt>
              </c:numCache>
            </c:numRef>
          </c:val>
          <c:extLst xmlns:c16r2="http://schemas.microsoft.com/office/drawing/2015/06/chart">
            <c:ext xmlns:c16="http://schemas.microsoft.com/office/drawing/2014/chart" uri="{C3380CC4-5D6E-409C-BE32-E72D297353CC}">
              <c16:uniqueId val="{00000008-2721-438C-9A2B-813CFACDD735}"/>
            </c:ext>
          </c:extLst>
        </c:ser>
        <c:ser>
          <c:idx val="9"/>
          <c:order val="9"/>
          <c:tx>
            <c:strRef>
              <c:f>データシート!$A$36</c:f>
              <c:strCache>
                <c:ptCount val="1"/>
                <c:pt idx="0">
                  <c:v>小型自動車競走事業特別会計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5.84</c:v>
                </c:pt>
                <c:pt idx="1">
                  <c:v>#N/A</c:v>
                </c:pt>
                <c:pt idx="2">
                  <c:v>6.28</c:v>
                </c:pt>
                <c:pt idx="3">
                  <c:v>#N/A</c:v>
                </c:pt>
                <c:pt idx="4">
                  <c:v>7.33</c:v>
                </c:pt>
                <c:pt idx="5">
                  <c:v>#N/A</c:v>
                </c:pt>
                <c:pt idx="6">
                  <c:v>7.18</c:v>
                </c:pt>
                <c:pt idx="7">
                  <c:v>#N/A</c:v>
                </c:pt>
                <c:pt idx="8">
                  <c:v>6.96</c:v>
                </c:pt>
                <c:pt idx="9">
                  <c:v>#N/A</c:v>
                </c:pt>
              </c:numCache>
            </c:numRef>
          </c:val>
          <c:extLst xmlns:c16r2="http://schemas.microsoft.com/office/drawing/2015/06/chart">
            <c:ext xmlns:c16="http://schemas.microsoft.com/office/drawing/2014/chart" uri="{C3380CC4-5D6E-409C-BE32-E72D297353CC}">
              <c16:uniqueId val="{00000009-2721-438C-9A2B-813CFACDD735}"/>
            </c:ext>
          </c:extLst>
        </c:ser>
        <c:dLbls>
          <c:showLegendKey val="0"/>
          <c:showVal val="0"/>
          <c:showCatName val="0"/>
          <c:showSerName val="0"/>
          <c:showPercent val="0"/>
          <c:showBubbleSize val="0"/>
        </c:dLbls>
        <c:gapWidth val="150"/>
        <c:overlap val="100"/>
        <c:axId val="374018680"/>
        <c:axId val="399666776"/>
      </c:barChart>
      <c:catAx>
        <c:axId val="374018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9666776"/>
        <c:crosses val="autoZero"/>
        <c:auto val="1"/>
        <c:lblAlgn val="ctr"/>
        <c:lblOffset val="100"/>
        <c:tickLblSkip val="1"/>
        <c:tickMarkSkip val="1"/>
        <c:noMultiLvlLbl val="0"/>
      </c:catAx>
      <c:valAx>
        <c:axId val="399666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40186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3105</c:v>
                </c:pt>
                <c:pt idx="5">
                  <c:v>3161</c:v>
                </c:pt>
                <c:pt idx="8">
                  <c:v>3142</c:v>
                </c:pt>
                <c:pt idx="11">
                  <c:v>3151</c:v>
                </c:pt>
                <c:pt idx="14">
                  <c:v>3055</c:v>
                </c:pt>
              </c:numCache>
            </c:numRef>
          </c:val>
          <c:extLst xmlns:c16r2="http://schemas.microsoft.com/office/drawing/2015/06/chart">
            <c:ext xmlns:c16="http://schemas.microsoft.com/office/drawing/2014/chart" uri="{C3380CC4-5D6E-409C-BE32-E72D297353CC}">
              <c16:uniqueId val="{00000000-7DFA-4B91-A897-FEBDA73A257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2</c:v>
                </c:pt>
                <c:pt idx="3">
                  <c:v>0</c:v>
                </c:pt>
                <c:pt idx="6">
                  <c:v>0</c:v>
                </c:pt>
                <c:pt idx="9">
                  <c:v>1</c:v>
                </c:pt>
                <c:pt idx="12">
                  <c:v>1</c:v>
                </c:pt>
              </c:numCache>
            </c:numRef>
          </c:val>
          <c:extLst xmlns:c16r2="http://schemas.microsoft.com/office/drawing/2015/06/chart">
            <c:ext xmlns:c16="http://schemas.microsoft.com/office/drawing/2014/chart" uri="{C3380CC4-5D6E-409C-BE32-E72D297353CC}">
              <c16:uniqueId val="{00000001-7DFA-4B91-A897-FEBDA73A257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182</c:v>
                </c:pt>
                <c:pt idx="3">
                  <c:v>161</c:v>
                </c:pt>
                <c:pt idx="6">
                  <c:v>165</c:v>
                </c:pt>
                <c:pt idx="9">
                  <c:v>159</c:v>
                </c:pt>
                <c:pt idx="12">
                  <c:v>157</c:v>
                </c:pt>
              </c:numCache>
            </c:numRef>
          </c:val>
          <c:extLst xmlns:c16r2="http://schemas.microsoft.com/office/drawing/2015/06/chart">
            <c:ext xmlns:c16="http://schemas.microsoft.com/office/drawing/2014/chart" uri="{C3380CC4-5D6E-409C-BE32-E72D297353CC}">
              <c16:uniqueId val="{00000002-7DFA-4B91-A897-FEBDA73A257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6</c:v>
                </c:pt>
                <c:pt idx="3">
                  <c:v>46</c:v>
                </c:pt>
                <c:pt idx="6">
                  <c:v>43</c:v>
                </c:pt>
                <c:pt idx="9">
                  <c:v>43</c:v>
                </c:pt>
                <c:pt idx="12">
                  <c:v>34</c:v>
                </c:pt>
              </c:numCache>
            </c:numRef>
          </c:val>
          <c:extLst xmlns:c16r2="http://schemas.microsoft.com/office/drawing/2015/06/chart">
            <c:ext xmlns:c16="http://schemas.microsoft.com/office/drawing/2014/chart" uri="{C3380CC4-5D6E-409C-BE32-E72D297353CC}">
              <c16:uniqueId val="{00000003-7DFA-4B91-A897-FEBDA73A257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1127</c:v>
                </c:pt>
                <c:pt idx="3">
                  <c:v>1155</c:v>
                </c:pt>
                <c:pt idx="6">
                  <c:v>1273</c:v>
                </c:pt>
                <c:pt idx="9">
                  <c:v>1298</c:v>
                </c:pt>
                <c:pt idx="12">
                  <c:v>1160</c:v>
                </c:pt>
              </c:numCache>
            </c:numRef>
          </c:val>
          <c:extLst xmlns:c16r2="http://schemas.microsoft.com/office/drawing/2015/06/chart">
            <c:ext xmlns:c16="http://schemas.microsoft.com/office/drawing/2014/chart" uri="{C3380CC4-5D6E-409C-BE32-E72D297353CC}">
              <c16:uniqueId val="{00000004-7DFA-4B91-A897-FEBDA73A257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DFA-4B91-A897-FEBDA73A257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7DFA-4B91-A897-FEBDA73A257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3241</c:v>
                </c:pt>
                <c:pt idx="3">
                  <c:v>3121</c:v>
                </c:pt>
                <c:pt idx="6">
                  <c:v>2991</c:v>
                </c:pt>
                <c:pt idx="9">
                  <c:v>2886</c:v>
                </c:pt>
                <c:pt idx="12">
                  <c:v>2766</c:v>
                </c:pt>
              </c:numCache>
            </c:numRef>
          </c:val>
          <c:extLst xmlns:c16r2="http://schemas.microsoft.com/office/drawing/2015/06/chart">
            <c:ext xmlns:c16="http://schemas.microsoft.com/office/drawing/2014/chart" uri="{C3380CC4-5D6E-409C-BE32-E72D297353CC}">
              <c16:uniqueId val="{00000007-7DFA-4B91-A897-FEBDA73A2571}"/>
            </c:ext>
          </c:extLst>
        </c:ser>
        <c:dLbls>
          <c:showLegendKey val="0"/>
          <c:showVal val="0"/>
          <c:showCatName val="0"/>
          <c:showSerName val="0"/>
          <c:showPercent val="0"/>
          <c:showBubbleSize val="0"/>
        </c:dLbls>
        <c:gapWidth val="100"/>
        <c:overlap val="100"/>
        <c:axId val="399666384"/>
        <c:axId val="3996671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1453</c:v>
                </c:pt>
                <c:pt idx="2">
                  <c:v>#N/A</c:v>
                </c:pt>
                <c:pt idx="3">
                  <c:v>#N/A</c:v>
                </c:pt>
                <c:pt idx="4">
                  <c:v>1322</c:v>
                </c:pt>
                <c:pt idx="5">
                  <c:v>#N/A</c:v>
                </c:pt>
                <c:pt idx="6">
                  <c:v>#N/A</c:v>
                </c:pt>
                <c:pt idx="7">
                  <c:v>1330</c:v>
                </c:pt>
                <c:pt idx="8">
                  <c:v>#N/A</c:v>
                </c:pt>
                <c:pt idx="9">
                  <c:v>#N/A</c:v>
                </c:pt>
                <c:pt idx="10">
                  <c:v>1236</c:v>
                </c:pt>
                <c:pt idx="11">
                  <c:v>#N/A</c:v>
                </c:pt>
                <c:pt idx="12">
                  <c:v>#N/A</c:v>
                </c:pt>
                <c:pt idx="13">
                  <c:v>1063</c:v>
                </c:pt>
                <c:pt idx="14">
                  <c:v>#N/A</c:v>
                </c:pt>
              </c:numCache>
            </c:numRef>
          </c:val>
          <c:smooth val="0"/>
          <c:extLst xmlns:c16r2="http://schemas.microsoft.com/office/drawing/2015/06/chart">
            <c:ext xmlns:c16="http://schemas.microsoft.com/office/drawing/2014/chart" uri="{C3380CC4-5D6E-409C-BE32-E72D297353CC}">
              <c16:uniqueId val="{00000008-7DFA-4B91-A897-FEBDA73A2571}"/>
            </c:ext>
          </c:extLst>
        </c:ser>
        <c:dLbls>
          <c:showLegendKey val="0"/>
          <c:showVal val="0"/>
          <c:showCatName val="0"/>
          <c:showSerName val="0"/>
          <c:showPercent val="0"/>
          <c:showBubbleSize val="0"/>
        </c:dLbls>
        <c:marker val="1"/>
        <c:smooth val="0"/>
        <c:axId val="399666384"/>
        <c:axId val="399667168"/>
      </c:lineChart>
      <c:catAx>
        <c:axId val="399666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9667168"/>
        <c:crosses val="autoZero"/>
        <c:auto val="1"/>
        <c:lblAlgn val="ctr"/>
        <c:lblOffset val="100"/>
        <c:tickLblSkip val="1"/>
        <c:tickMarkSkip val="1"/>
        <c:noMultiLvlLbl val="0"/>
      </c:catAx>
      <c:valAx>
        <c:axId val="399667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9666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31612</c:v>
                </c:pt>
                <c:pt idx="5">
                  <c:v>32065</c:v>
                </c:pt>
                <c:pt idx="8">
                  <c:v>33090</c:v>
                </c:pt>
                <c:pt idx="11">
                  <c:v>33979</c:v>
                </c:pt>
                <c:pt idx="14">
                  <c:v>34511</c:v>
                </c:pt>
              </c:numCache>
            </c:numRef>
          </c:val>
          <c:extLst xmlns:c16r2="http://schemas.microsoft.com/office/drawing/2015/06/chart">
            <c:ext xmlns:c16="http://schemas.microsoft.com/office/drawing/2014/chart" uri="{C3380CC4-5D6E-409C-BE32-E72D297353CC}">
              <c16:uniqueId val="{00000000-9010-4E5F-A661-204ABB0E42B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7709</c:v>
                </c:pt>
                <c:pt idx="5">
                  <c:v>7028</c:v>
                </c:pt>
                <c:pt idx="8">
                  <c:v>6445</c:v>
                </c:pt>
                <c:pt idx="11">
                  <c:v>6100</c:v>
                </c:pt>
                <c:pt idx="14">
                  <c:v>5491</c:v>
                </c:pt>
              </c:numCache>
            </c:numRef>
          </c:val>
          <c:extLst xmlns:c16r2="http://schemas.microsoft.com/office/drawing/2015/06/chart">
            <c:ext xmlns:c16="http://schemas.microsoft.com/office/drawing/2014/chart" uri="{C3380CC4-5D6E-409C-BE32-E72D297353CC}">
              <c16:uniqueId val="{00000001-9010-4E5F-A661-204ABB0E42B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7240</c:v>
                </c:pt>
                <c:pt idx="5">
                  <c:v>9007</c:v>
                </c:pt>
                <c:pt idx="8">
                  <c:v>8336</c:v>
                </c:pt>
                <c:pt idx="11">
                  <c:v>8991</c:v>
                </c:pt>
                <c:pt idx="14">
                  <c:v>9365</c:v>
                </c:pt>
              </c:numCache>
            </c:numRef>
          </c:val>
          <c:extLst xmlns:c16r2="http://schemas.microsoft.com/office/drawing/2015/06/chart">
            <c:ext xmlns:c16="http://schemas.microsoft.com/office/drawing/2014/chart" uri="{C3380CC4-5D6E-409C-BE32-E72D297353CC}">
              <c16:uniqueId val="{00000002-9010-4E5F-A661-204ABB0E42B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010-4E5F-A661-204ABB0E42B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9010-4E5F-A661-204ABB0E42B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321</c:v>
                </c:pt>
                <c:pt idx="3">
                  <c:v>305</c:v>
                </c:pt>
                <c:pt idx="6">
                  <c:v>265</c:v>
                </c:pt>
                <c:pt idx="9">
                  <c:v>84</c:v>
                </c:pt>
                <c:pt idx="12">
                  <c:v>73</c:v>
                </c:pt>
              </c:numCache>
            </c:numRef>
          </c:val>
          <c:extLst xmlns:c16r2="http://schemas.microsoft.com/office/drawing/2015/06/chart">
            <c:ext xmlns:c16="http://schemas.microsoft.com/office/drawing/2014/chart" uri="{C3380CC4-5D6E-409C-BE32-E72D297353CC}">
              <c16:uniqueId val="{00000005-9010-4E5F-A661-204ABB0E42B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4589</c:v>
                </c:pt>
                <c:pt idx="3">
                  <c:v>4508</c:v>
                </c:pt>
                <c:pt idx="6">
                  <c:v>4266</c:v>
                </c:pt>
                <c:pt idx="9">
                  <c:v>4215</c:v>
                </c:pt>
                <c:pt idx="12">
                  <c:v>4171</c:v>
                </c:pt>
              </c:numCache>
            </c:numRef>
          </c:val>
          <c:extLst xmlns:c16r2="http://schemas.microsoft.com/office/drawing/2015/06/chart">
            <c:ext xmlns:c16="http://schemas.microsoft.com/office/drawing/2014/chart" uri="{C3380CC4-5D6E-409C-BE32-E72D297353CC}">
              <c16:uniqueId val="{00000006-9010-4E5F-A661-204ABB0E42B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293</c:v>
                </c:pt>
                <c:pt idx="3">
                  <c:v>250</c:v>
                </c:pt>
                <c:pt idx="6">
                  <c:v>208</c:v>
                </c:pt>
                <c:pt idx="9">
                  <c:v>138</c:v>
                </c:pt>
                <c:pt idx="12">
                  <c:v>103</c:v>
                </c:pt>
              </c:numCache>
            </c:numRef>
          </c:val>
          <c:extLst xmlns:c16r2="http://schemas.microsoft.com/office/drawing/2015/06/chart">
            <c:ext xmlns:c16="http://schemas.microsoft.com/office/drawing/2014/chart" uri="{C3380CC4-5D6E-409C-BE32-E72D297353CC}">
              <c16:uniqueId val="{00000007-9010-4E5F-A661-204ABB0E42B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19635</c:v>
                </c:pt>
                <c:pt idx="3">
                  <c:v>18381</c:v>
                </c:pt>
                <c:pt idx="6">
                  <c:v>17658</c:v>
                </c:pt>
                <c:pt idx="9">
                  <c:v>16434</c:v>
                </c:pt>
                <c:pt idx="12">
                  <c:v>14492</c:v>
                </c:pt>
              </c:numCache>
            </c:numRef>
          </c:val>
          <c:extLst xmlns:c16r2="http://schemas.microsoft.com/office/drawing/2015/06/chart">
            <c:ext xmlns:c16="http://schemas.microsoft.com/office/drawing/2014/chart" uri="{C3380CC4-5D6E-409C-BE32-E72D297353CC}">
              <c16:uniqueId val="{00000008-9010-4E5F-A661-204ABB0E42B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737</c:v>
                </c:pt>
                <c:pt idx="3">
                  <c:v>581</c:v>
                </c:pt>
                <c:pt idx="6">
                  <c:v>429</c:v>
                </c:pt>
                <c:pt idx="9">
                  <c:v>281</c:v>
                </c:pt>
                <c:pt idx="12">
                  <c:v>132</c:v>
                </c:pt>
              </c:numCache>
            </c:numRef>
          </c:val>
          <c:extLst xmlns:c16r2="http://schemas.microsoft.com/office/drawing/2015/06/chart">
            <c:ext xmlns:c16="http://schemas.microsoft.com/office/drawing/2014/chart" uri="{C3380CC4-5D6E-409C-BE32-E72D297353CC}">
              <c16:uniqueId val="{00000009-9010-4E5F-A661-204ABB0E42B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29129</c:v>
                </c:pt>
                <c:pt idx="3">
                  <c:v>31850</c:v>
                </c:pt>
                <c:pt idx="6">
                  <c:v>35445</c:v>
                </c:pt>
                <c:pt idx="9">
                  <c:v>38928</c:v>
                </c:pt>
                <c:pt idx="12">
                  <c:v>40767</c:v>
                </c:pt>
              </c:numCache>
            </c:numRef>
          </c:val>
          <c:extLst xmlns:c16r2="http://schemas.microsoft.com/office/drawing/2015/06/chart">
            <c:ext xmlns:c16="http://schemas.microsoft.com/office/drawing/2014/chart" uri="{C3380CC4-5D6E-409C-BE32-E72D297353CC}">
              <c16:uniqueId val="{0000000A-9010-4E5F-A661-204ABB0E42BF}"/>
            </c:ext>
          </c:extLst>
        </c:ser>
        <c:dLbls>
          <c:showLegendKey val="0"/>
          <c:showVal val="0"/>
          <c:showCatName val="0"/>
          <c:showSerName val="0"/>
          <c:showPercent val="0"/>
          <c:showBubbleSize val="0"/>
        </c:dLbls>
        <c:gapWidth val="100"/>
        <c:overlap val="100"/>
        <c:axId val="399672656"/>
        <c:axId val="3996679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8144</c:v>
                </c:pt>
                <c:pt idx="2">
                  <c:v>#N/A</c:v>
                </c:pt>
                <c:pt idx="3">
                  <c:v>#N/A</c:v>
                </c:pt>
                <c:pt idx="4">
                  <c:v>7774</c:v>
                </c:pt>
                <c:pt idx="5">
                  <c:v>#N/A</c:v>
                </c:pt>
                <c:pt idx="6">
                  <c:v>#N/A</c:v>
                </c:pt>
                <c:pt idx="7">
                  <c:v>10400</c:v>
                </c:pt>
                <c:pt idx="8">
                  <c:v>#N/A</c:v>
                </c:pt>
                <c:pt idx="9">
                  <c:v>#N/A</c:v>
                </c:pt>
                <c:pt idx="10">
                  <c:v>11009</c:v>
                </c:pt>
                <c:pt idx="11">
                  <c:v>#N/A</c:v>
                </c:pt>
                <c:pt idx="12">
                  <c:v>#N/A</c:v>
                </c:pt>
                <c:pt idx="13">
                  <c:v>10370</c:v>
                </c:pt>
                <c:pt idx="14">
                  <c:v>#N/A</c:v>
                </c:pt>
              </c:numCache>
            </c:numRef>
          </c:val>
          <c:smooth val="0"/>
          <c:extLst xmlns:c16r2="http://schemas.microsoft.com/office/drawing/2015/06/chart">
            <c:ext xmlns:c16="http://schemas.microsoft.com/office/drawing/2014/chart" uri="{C3380CC4-5D6E-409C-BE32-E72D297353CC}">
              <c16:uniqueId val="{0000000B-9010-4E5F-A661-204ABB0E42BF}"/>
            </c:ext>
          </c:extLst>
        </c:ser>
        <c:dLbls>
          <c:showLegendKey val="0"/>
          <c:showVal val="0"/>
          <c:showCatName val="0"/>
          <c:showSerName val="0"/>
          <c:showPercent val="0"/>
          <c:showBubbleSize val="0"/>
        </c:dLbls>
        <c:marker val="1"/>
        <c:smooth val="0"/>
        <c:axId val="399672656"/>
        <c:axId val="399667952"/>
      </c:lineChart>
      <c:catAx>
        <c:axId val="399672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99667952"/>
        <c:crosses val="autoZero"/>
        <c:auto val="1"/>
        <c:lblAlgn val="ctr"/>
        <c:lblOffset val="100"/>
        <c:tickLblSkip val="1"/>
        <c:tickMarkSkip val="1"/>
        <c:noMultiLvlLbl val="0"/>
      </c:catAx>
      <c:valAx>
        <c:axId val="399667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9672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3576</c:v>
                </c:pt>
                <c:pt idx="1">
                  <c:v>4079</c:v>
                </c:pt>
                <c:pt idx="2">
                  <c:v>4470</c:v>
                </c:pt>
              </c:numCache>
            </c:numRef>
          </c:val>
          <c:extLst xmlns:c16r2="http://schemas.microsoft.com/office/drawing/2015/06/chart">
            <c:ext xmlns:c16="http://schemas.microsoft.com/office/drawing/2014/chart" uri="{C3380CC4-5D6E-409C-BE32-E72D297353CC}">
              <c16:uniqueId val="{00000000-4430-497B-A9EA-97AFB0ED0FF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567</c:v>
                </c:pt>
                <c:pt idx="1">
                  <c:v>567</c:v>
                </c:pt>
                <c:pt idx="2">
                  <c:v>567</c:v>
                </c:pt>
              </c:numCache>
            </c:numRef>
          </c:val>
          <c:extLst xmlns:c16r2="http://schemas.microsoft.com/office/drawing/2015/06/chart">
            <c:ext xmlns:c16="http://schemas.microsoft.com/office/drawing/2014/chart" uri="{C3380CC4-5D6E-409C-BE32-E72D297353CC}">
              <c16:uniqueId val="{00000001-4430-497B-A9EA-97AFB0ED0FF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3456</c:v>
                </c:pt>
                <c:pt idx="1">
                  <c:v>3428</c:v>
                </c:pt>
                <c:pt idx="2">
                  <c:v>3411</c:v>
                </c:pt>
              </c:numCache>
            </c:numRef>
          </c:val>
          <c:extLst xmlns:c16r2="http://schemas.microsoft.com/office/drawing/2015/06/chart">
            <c:ext xmlns:c16="http://schemas.microsoft.com/office/drawing/2014/chart" uri="{C3380CC4-5D6E-409C-BE32-E72D297353CC}">
              <c16:uniqueId val="{00000002-4430-497B-A9EA-97AFB0ED0FF0}"/>
            </c:ext>
          </c:extLst>
        </c:ser>
        <c:dLbls>
          <c:showLegendKey val="0"/>
          <c:showVal val="0"/>
          <c:showCatName val="0"/>
          <c:showSerName val="0"/>
          <c:showPercent val="0"/>
          <c:showBubbleSize val="0"/>
        </c:dLbls>
        <c:gapWidth val="120"/>
        <c:overlap val="100"/>
        <c:axId val="399668736"/>
        <c:axId val="399669128"/>
      </c:barChart>
      <c:catAx>
        <c:axId val="399668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99669128"/>
        <c:crosses val="autoZero"/>
        <c:auto val="1"/>
        <c:lblAlgn val="ctr"/>
        <c:lblOffset val="100"/>
        <c:tickLblSkip val="1"/>
        <c:tickMarkSkip val="1"/>
        <c:noMultiLvlLbl val="0"/>
      </c:catAx>
      <c:valAx>
        <c:axId val="3996691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99668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49D-4F3A-A408-5CE04978889A}"/>
                </c:ext>
                <c:ext xmlns:c15="http://schemas.microsoft.com/office/drawing/2012/chart" uri="{CE6537A1-D6FC-4f65-9D91-7224C49458BB}">
                  <c15:dlblFieldTable>
                    <c15:dlblFTEntry>
                      <c15:txfldGUID>{B2425683-AC61-422C-B870-7C82D131C2FD}</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49D-4F3A-A408-5CE04978889A}"/>
                </c:ext>
                <c:ext xmlns:c15="http://schemas.microsoft.com/office/drawing/2012/chart" uri="{CE6537A1-D6FC-4f65-9D91-7224C49458BB}">
                  <c15:dlblFieldTable>
                    <c15:dlblFTEntry>
                      <c15:txfldGUID>{0D5E737E-24C9-494E-9E7D-D7668911F7E5}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49D-4F3A-A408-5CE04978889A}"/>
                </c:ext>
                <c:ext xmlns:c15="http://schemas.microsoft.com/office/drawing/2012/chart" uri="{CE6537A1-D6FC-4f65-9D91-7224C49458BB}">
                  <c15:dlblFieldTable>
                    <c15:dlblFTEntry>
                      <c15:txfldGUID>{A3329E68-A653-4604-8250-DBFC7B7025AA}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49D-4F3A-A408-5CE04978889A}"/>
                </c:ext>
                <c:ext xmlns:c15="http://schemas.microsoft.com/office/drawing/2012/chart" uri="{CE6537A1-D6FC-4f65-9D91-7224C49458BB}">
                  <c15:dlblFieldTable>
                    <c15:dlblFTEntry>
                      <c15:txfldGUID>{2F3D4049-5CBA-4635-A49E-88212549ED56}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49D-4F3A-A408-5CE04978889A}"/>
                </c:ext>
                <c:ext xmlns:c15="http://schemas.microsoft.com/office/drawing/2012/chart" uri="{CE6537A1-D6FC-4f65-9D91-7224C49458BB}">
                  <c15:dlblFieldTable>
                    <c15:dlblFTEntry>
                      <c15:txfldGUID>{89C597A7-C7C6-48D7-97E9-38E25E333B28}</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49D-4F3A-A408-5CE04978889A}"/>
                </c:ext>
                <c:ext xmlns:c15="http://schemas.microsoft.com/office/drawing/2012/chart" uri="{CE6537A1-D6FC-4f65-9D91-7224C49458BB}">
                  <c15:dlblFieldTable>
                    <c15:dlblFTEntry>
                      <c15:txfldGUID>{9BE1365C-5C43-4F65-8CAD-EC143CFFD59D}</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49D-4F3A-A408-5CE04978889A}"/>
                </c:ext>
                <c:ext xmlns:c15="http://schemas.microsoft.com/office/drawing/2012/chart" uri="{CE6537A1-D6FC-4f65-9D91-7224C49458BB}">
                  <c15:dlblFieldTable>
                    <c15:dlblFTEntry>
                      <c15:txfldGUID>{7DDCAD32-054A-4C7F-B478-EB8D4A8DCC45}</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49D-4F3A-A408-5CE04978889A}"/>
                </c:ext>
                <c:ext xmlns:c15="http://schemas.microsoft.com/office/drawing/2012/chart" uri="{CE6537A1-D6FC-4f65-9D91-7224C49458BB}">
                  <c15:dlblFieldTable>
                    <c15:dlblFTEntry>
                      <c15:txfldGUID>{997B7C25-91B5-4485-9156-24297B43948F}</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49D-4F3A-A408-5CE04978889A}"/>
                </c:ext>
                <c:ext xmlns:c15="http://schemas.microsoft.com/office/drawing/2012/chart" uri="{CE6537A1-D6FC-4f65-9D91-7224C49458BB}">
                  <c15:dlblFieldTable>
                    <c15:dlblFTEntry>
                      <c15:txfldGUID>{51D76531-5C9A-4D17-8655-54014F1E66B3}</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59.7</c:v>
                </c:pt>
                <c:pt idx="8">
                  <c:v>61.1</c:v>
                </c:pt>
                <c:pt idx="16">
                  <c:v>62.6</c:v>
                </c:pt>
                <c:pt idx="24">
                  <c:v>57.5</c:v>
                </c:pt>
              </c:numCache>
            </c:numRef>
          </c:xVal>
          <c:yVal>
            <c:numRef>
              <c:f>公会計指標分析・財政指標組合せ分析表!$BP$51:$DC$51</c:f>
              <c:numCache>
                <c:formatCode>#,##0.0;"▲ "#,##0.0</c:formatCode>
                <c:ptCount val="40"/>
                <c:pt idx="0">
                  <c:v>60.3</c:v>
                </c:pt>
                <c:pt idx="8">
                  <c:v>52.6</c:v>
                </c:pt>
                <c:pt idx="16">
                  <c:v>70.8</c:v>
                </c:pt>
                <c:pt idx="24">
                  <c:v>74</c:v>
                </c:pt>
              </c:numCache>
            </c:numRef>
          </c:yVal>
          <c:smooth val="0"/>
          <c:extLst xmlns:c16r2="http://schemas.microsoft.com/office/drawing/2015/06/chart">
            <c:ext xmlns:c16="http://schemas.microsoft.com/office/drawing/2014/chart" uri="{C3380CC4-5D6E-409C-BE32-E72D297353CC}">
              <c16:uniqueId val="{00000009-249D-4F3A-A408-5CE04978889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49D-4F3A-A408-5CE04978889A}"/>
                </c:ext>
                <c:ext xmlns:c15="http://schemas.microsoft.com/office/drawing/2012/chart" uri="{CE6537A1-D6FC-4f65-9D91-7224C49458BB}">
                  <c15:dlblFieldTable>
                    <c15:dlblFTEntry>
                      <c15:txfldGUID>{DDA0947E-D398-4D6A-B269-43EC2DFCAE41}</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249D-4F3A-A408-5CE04978889A}"/>
                </c:ext>
                <c:ext xmlns:c15="http://schemas.microsoft.com/office/drawing/2012/chart" uri="{CE6537A1-D6FC-4f65-9D91-7224C49458BB}">
                  <c15:dlblFieldTable>
                    <c15:dlblFTEntry>
                      <c15:txfldGUID>{96DE77EF-18A7-4115-A609-3E1F33282983}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249D-4F3A-A408-5CE04978889A}"/>
                </c:ext>
                <c:ext xmlns:c15="http://schemas.microsoft.com/office/drawing/2012/chart" uri="{CE6537A1-D6FC-4f65-9D91-7224C49458BB}">
                  <c15:dlblFieldTable>
                    <c15:dlblFTEntry>
                      <c15:txfldGUID>{9EE68F93-E69A-4300-B068-F11876A925A3}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249D-4F3A-A408-5CE04978889A}"/>
                </c:ext>
                <c:ext xmlns:c15="http://schemas.microsoft.com/office/drawing/2012/chart" uri="{CE6537A1-D6FC-4f65-9D91-7224C49458BB}">
                  <c15:dlblFieldTable>
                    <c15:dlblFTEntry>
                      <c15:txfldGUID>{1B2B7C02-A9C6-42B6-9B94-B39EACDD34F1}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249D-4F3A-A408-5CE04978889A}"/>
                </c:ext>
                <c:ext xmlns:c15="http://schemas.microsoft.com/office/drawing/2012/chart" uri="{CE6537A1-D6FC-4f65-9D91-7224C49458BB}">
                  <c15:dlblFieldTable>
                    <c15:dlblFTEntry>
                      <c15:txfldGUID>{1A48439C-F99D-4D4F-90FF-92C6AA34C640}</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249D-4F3A-A408-5CE04978889A}"/>
                </c:ext>
                <c:ext xmlns:c15="http://schemas.microsoft.com/office/drawing/2012/chart" uri="{CE6537A1-D6FC-4f65-9D91-7224C49458BB}">
                  <c15:dlblFieldTable>
                    <c15:dlblFTEntry>
                      <c15:txfldGUID>{D3189430-EA11-46B3-BC30-573237999BB0}</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249D-4F3A-A408-5CE04978889A}"/>
                </c:ext>
                <c:ext xmlns:c15="http://schemas.microsoft.com/office/drawing/2012/chart" uri="{CE6537A1-D6FC-4f65-9D91-7224C49458BB}">
                  <c15:dlblFieldTable>
                    <c15:dlblFTEntry>
                      <c15:txfldGUID>{3D2E1899-ABF9-4786-A784-497C232950BD}</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249D-4F3A-A408-5CE04978889A}"/>
                </c:ext>
                <c:ext xmlns:c15="http://schemas.microsoft.com/office/drawing/2012/chart" uri="{CE6537A1-D6FC-4f65-9D91-7224C49458BB}">
                  <c15:dlblFieldTable>
                    <c15:dlblFTEntry>
                      <c15:txfldGUID>{236637BE-B915-4CCF-AF63-75B9B4EBE3C7}</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249D-4F3A-A408-5CE04978889A}"/>
                </c:ext>
                <c:ext xmlns:c15="http://schemas.microsoft.com/office/drawing/2012/chart" uri="{CE6537A1-D6FC-4f65-9D91-7224C49458BB}">
                  <c15:dlblFieldTable>
                    <c15:dlblFTEntry>
                      <c15:txfldGUID>{93D03F3B-1637-4AC5-8074-1255CF4E28C8}</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55.2</c:v>
                </c:pt>
                <c:pt idx="8">
                  <c:v>57.2</c:v>
                </c:pt>
                <c:pt idx="16">
                  <c:v>58.5</c:v>
                </c:pt>
                <c:pt idx="24">
                  <c:v>59.8</c:v>
                </c:pt>
              </c:numCache>
            </c:numRef>
          </c:xVal>
          <c:yVal>
            <c:numRef>
              <c:f>公会計指標分析・財政指標組合せ分析表!$BP$55:$DC$55</c:f>
              <c:numCache>
                <c:formatCode>#,##0.0;"▲ "#,##0.0</c:formatCode>
                <c:ptCount val="40"/>
                <c:pt idx="0">
                  <c:v>37.299999999999997</c:v>
                </c:pt>
                <c:pt idx="8">
                  <c:v>33.1</c:v>
                </c:pt>
                <c:pt idx="16">
                  <c:v>31.3</c:v>
                </c:pt>
                <c:pt idx="24">
                  <c:v>25.3</c:v>
                </c:pt>
              </c:numCache>
            </c:numRef>
          </c:yVal>
          <c:smooth val="0"/>
          <c:extLst xmlns:c16r2="http://schemas.microsoft.com/office/drawing/2015/06/chart">
            <c:ext xmlns:c16="http://schemas.microsoft.com/office/drawing/2014/chart" uri="{C3380CC4-5D6E-409C-BE32-E72D297353CC}">
              <c16:uniqueId val="{00000013-249D-4F3A-A408-5CE04978889A}"/>
            </c:ext>
          </c:extLst>
        </c:ser>
        <c:dLbls>
          <c:showLegendKey val="0"/>
          <c:showVal val="1"/>
          <c:showCatName val="0"/>
          <c:showSerName val="0"/>
          <c:showPercent val="0"/>
          <c:showBubbleSize val="0"/>
        </c:dLbls>
        <c:axId val="399672264"/>
        <c:axId val="399665600"/>
      </c:scatterChart>
      <c:valAx>
        <c:axId val="399672264"/>
        <c:scaling>
          <c:orientation val="minMax"/>
          <c:max val="63.300000000000004"/>
          <c:min val="54.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9665600"/>
        <c:crosses val="autoZero"/>
        <c:crossBetween val="midCat"/>
      </c:valAx>
      <c:valAx>
        <c:axId val="399665600"/>
        <c:scaling>
          <c:orientation val="minMax"/>
          <c:max val="83"/>
          <c:min val="1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996722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01F-4ADD-B2FF-B5DA4C942917}"/>
                </c:ext>
                <c:ext xmlns:c15="http://schemas.microsoft.com/office/drawing/2012/chart" uri="{CE6537A1-D6FC-4f65-9D91-7224C49458BB}">
                  <c15:dlblFieldTable>
                    <c15:dlblFTEntry>
                      <c15:txfldGUID>{8BE15A2A-984F-41D1-842F-F1FE91E76E4A}</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01F-4ADD-B2FF-B5DA4C942917}"/>
                </c:ext>
                <c:ext xmlns:c15="http://schemas.microsoft.com/office/drawing/2012/chart" uri="{CE6537A1-D6FC-4f65-9D91-7224C49458BB}">
                  <c15:dlblFieldTable>
                    <c15:dlblFTEntry>
                      <c15:txfldGUID>{B4EC9910-D6CF-4B6A-B565-C79F190C32D6}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01F-4ADD-B2FF-B5DA4C942917}"/>
                </c:ext>
                <c:ext xmlns:c15="http://schemas.microsoft.com/office/drawing/2012/chart" uri="{CE6537A1-D6FC-4f65-9D91-7224C49458BB}">
                  <c15:dlblFieldTable>
                    <c15:dlblFTEntry>
                      <c15:txfldGUID>{C26231DF-F1A1-420D-B758-A52ED5941A5B}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01F-4ADD-B2FF-B5DA4C942917}"/>
                </c:ext>
                <c:ext xmlns:c15="http://schemas.microsoft.com/office/drawing/2012/chart" uri="{CE6537A1-D6FC-4f65-9D91-7224C49458BB}">
                  <c15:dlblFieldTable>
                    <c15:dlblFTEntry>
                      <c15:txfldGUID>{2D9C8FA2-E5B7-41DA-9CC4-15A9812F400D}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01F-4ADD-B2FF-B5DA4C942917}"/>
                </c:ext>
                <c:ext xmlns:c15="http://schemas.microsoft.com/office/drawing/2012/chart" uri="{CE6537A1-D6FC-4f65-9D91-7224C49458BB}">
                  <c15:dlblFieldTable>
                    <c15:dlblFTEntry>
                      <c15:txfldGUID>{DA0F2A2A-D617-4EC9-AAB9-310BB6B372B0}</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01F-4ADD-B2FF-B5DA4C942917}"/>
                </c:ext>
                <c:ext xmlns:c15="http://schemas.microsoft.com/office/drawing/2012/chart" uri="{CE6537A1-D6FC-4f65-9D91-7224C49458BB}">
                  <c15:dlblFieldTable>
                    <c15:dlblFTEntry>
                      <c15:txfldGUID>{2146B0AD-3874-4448-AF8B-3E974711CC7B}</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01F-4ADD-B2FF-B5DA4C942917}"/>
                </c:ext>
                <c:ext xmlns:c15="http://schemas.microsoft.com/office/drawing/2012/chart" uri="{CE6537A1-D6FC-4f65-9D91-7224C49458BB}">
                  <c15:dlblFieldTable>
                    <c15:dlblFTEntry>
                      <c15:txfldGUID>{1522B8BA-F7D5-4B53-9EBA-4C86AE2132A4}</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01F-4ADD-B2FF-B5DA4C942917}"/>
                </c:ext>
                <c:ext xmlns:c15="http://schemas.microsoft.com/office/drawing/2012/chart" uri="{CE6537A1-D6FC-4f65-9D91-7224C49458BB}">
                  <c15:dlblFieldTable>
                    <c15:dlblFTEntry>
                      <c15:txfldGUID>{7BAB7515-B56A-45F3-A3F5-3A842A4CEF19}</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01F-4ADD-B2FF-B5DA4C942917}"/>
                </c:ext>
                <c:ext xmlns:c15="http://schemas.microsoft.com/office/drawing/2012/chart" uri="{CE6537A1-D6FC-4f65-9D91-7224C49458BB}">
                  <c15:dlblFieldTable>
                    <c15:dlblFTEntry>
                      <c15:txfldGUID>{FD4EBBC3-5932-4111-96F3-2AB15434B821}</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11.6</c:v>
                </c:pt>
                <c:pt idx="8">
                  <c:v>10.1</c:v>
                </c:pt>
                <c:pt idx="16">
                  <c:v>9.8000000000000007</c:v>
                </c:pt>
                <c:pt idx="24">
                  <c:v>8.9</c:v>
                </c:pt>
                <c:pt idx="32">
                  <c:v>8.1</c:v>
                </c:pt>
              </c:numCache>
            </c:numRef>
          </c:xVal>
          <c:yVal>
            <c:numRef>
              <c:f>公会計指標分析・財政指標組合せ分析表!$BP$73:$DC$73</c:f>
              <c:numCache>
                <c:formatCode>#,##0.0;"▲ "#,##0.0</c:formatCode>
                <c:ptCount val="40"/>
                <c:pt idx="0">
                  <c:v>60.3</c:v>
                </c:pt>
                <c:pt idx="8">
                  <c:v>52.6</c:v>
                </c:pt>
                <c:pt idx="16">
                  <c:v>70.8</c:v>
                </c:pt>
                <c:pt idx="24">
                  <c:v>74</c:v>
                </c:pt>
                <c:pt idx="32">
                  <c:v>69.099999999999994</c:v>
                </c:pt>
              </c:numCache>
            </c:numRef>
          </c:yVal>
          <c:smooth val="0"/>
          <c:extLst xmlns:c16r2="http://schemas.microsoft.com/office/drawing/2015/06/chart">
            <c:ext xmlns:c16="http://schemas.microsoft.com/office/drawing/2014/chart" uri="{C3380CC4-5D6E-409C-BE32-E72D297353CC}">
              <c16:uniqueId val="{00000009-A01F-4ADD-B2FF-B5DA4C94291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01F-4ADD-B2FF-B5DA4C942917}"/>
                </c:ext>
                <c:ext xmlns:c15="http://schemas.microsoft.com/office/drawing/2012/chart" uri="{CE6537A1-D6FC-4f65-9D91-7224C49458BB}">
                  <c15:dlblFieldTable>
                    <c15:dlblFTEntry>
                      <c15:txfldGUID>{014F74B3-CEC7-475F-83F6-7E19FADD543D}</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01F-4ADD-B2FF-B5DA4C942917}"/>
                </c:ext>
                <c:ext xmlns:c15="http://schemas.microsoft.com/office/drawing/2012/chart" uri="{CE6537A1-D6FC-4f65-9D91-7224C49458BB}">
                  <c15:dlblFieldTable>
                    <c15:dlblFTEntry>
                      <c15:txfldGUID>{BF7897FA-07EB-4FCE-B16D-CE3B2678FEAD}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A01F-4ADD-B2FF-B5DA4C942917}"/>
                </c:ext>
                <c:ext xmlns:c15="http://schemas.microsoft.com/office/drawing/2012/chart" uri="{CE6537A1-D6FC-4f65-9D91-7224C49458BB}">
                  <c15:dlblFieldTable>
                    <c15:dlblFTEntry>
                      <c15:txfldGUID>{58DC6075-70C2-437C-AB3C-A79C4FFDC0C9}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01F-4ADD-B2FF-B5DA4C942917}"/>
                </c:ext>
                <c:ext xmlns:c15="http://schemas.microsoft.com/office/drawing/2012/chart" uri="{CE6537A1-D6FC-4f65-9D91-7224C49458BB}">
                  <c15:dlblFieldTable>
                    <c15:dlblFTEntry>
                      <c15:txfldGUID>{21EF2AA2-2218-424D-A88A-7A82BDCA37C6}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A01F-4ADD-B2FF-B5DA4C942917}"/>
                </c:ext>
                <c:ext xmlns:c15="http://schemas.microsoft.com/office/drawing/2012/chart" uri="{CE6537A1-D6FC-4f65-9D91-7224C49458BB}">
                  <c15:dlblFieldTable>
                    <c15:dlblFTEntry>
                      <c15:txfldGUID>{6A06C5E7-BCE9-4F5B-BB33-47EB1221B067}</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A01F-4ADD-B2FF-B5DA4C942917}"/>
                </c:ext>
                <c:ext xmlns:c15="http://schemas.microsoft.com/office/drawing/2012/chart" uri="{CE6537A1-D6FC-4f65-9D91-7224C49458BB}">
                  <c15:dlblFieldTable>
                    <c15:dlblFTEntry>
                      <c15:txfldGUID>{11EBC9D0-385B-4537-A9B8-A69D8B1D2D7B}</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A01F-4ADD-B2FF-B5DA4C942917}"/>
                </c:ext>
                <c:ext xmlns:c15="http://schemas.microsoft.com/office/drawing/2012/chart" uri="{CE6537A1-D6FC-4f65-9D91-7224C49458BB}">
                  <c15:dlblFieldTable>
                    <c15:dlblFTEntry>
                      <c15:txfldGUID>{930B9CF5-3449-4AF3-B961-43836C2317D5}</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A01F-4ADD-B2FF-B5DA4C942917}"/>
                </c:ext>
                <c:ext xmlns:c15="http://schemas.microsoft.com/office/drawing/2012/chart" uri="{CE6537A1-D6FC-4f65-9D91-7224C49458BB}">
                  <c15:dlblFieldTable>
                    <c15:dlblFTEntry>
                      <c15:txfldGUID>{73AFCAA9-C182-43F9-9B64-A73A1EA39C07}</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A01F-4ADD-B2FF-B5DA4C942917}"/>
                </c:ext>
                <c:ext xmlns:c15="http://schemas.microsoft.com/office/drawing/2012/chart" uri="{CE6537A1-D6FC-4f65-9D91-7224C49458BB}">
                  <c15:dlblFieldTable>
                    <c15:dlblFTEntry>
                      <c15:txfldGUID>{74285AEF-D2F3-426F-A892-AEA64C845FA8}</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7.5</c:v>
                </c:pt>
                <c:pt idx="16">
                  <c:v>7.2</c:v>
                </c:pt>
                <c:pt idx="24">
                  <c:v>6.9</c:v>
                </c:pt>
                <c:pt idx="32">
                  <c:v>6.6</c:v>
                </c:pt>
              </c:numCache>
            </c:numRef>
          </c:xVal>
          <c:yVal>
            <c:numRef>
              <c:f>公会計指標分析・財政指標組合せ分析表!$BP$77:$DC$77</c:f>
              <c:numCache>
                <c:formatCode>#,##0.0;"▲ "#,##0.0</c:formatCode>
                <c:ptCount val="40"/>
                <c:pt idx="0">
                  <c:v>37.299999999999997</c:v>
                </c:pt>
                <c:pt idx="8">
                  <c:v>33.1</c:v>
                </c:pt>
                <c:pt idx="16">
                  <c:v>31.3</c:v>
                </c:pt>
                <c:pt idx="24">
                  <c:v>25.3</c:v>
                </c:pt>
                <c:pt idx="32">
                  <c:v>25.5</c:v>
                </c:pt>
              </c:numCache>
            </c:numRef>
          </c:yVal>
          <c:smooth val="0"/>
          <c:extLst xmlns:c16r2="http://schemas.microsoft.com/office/drawing/2015/06/chart">
            <c:ext xmlns:c16="http://schemas.microsoft.com/office/drawing/2014/chart" uri="{C3380CC4-5D6E-409C-BE32-E72D297353CC}">
              <c16:uniqueId val="{00000013-A01F-4ADD-B2FF-B5DA4C942917}"/>
            </c:ext>
          </c:extLst>
        </c:ser>
        <c:dLbls>
          <c:showLegendKey val="0"/>
          <c:showVal val="1"/>
          <c:showCatName val="0"/>
          <c:showSerName val="0"/>
          <c:showPercent val="0"/>
          <c:showBubbleSize val="0"/>
        </c:dLbls>
        <c:axId val="399670696"/>
        <c:axId val="399665992"/>
      </c:scatterChart>
      <c:valAx>
        <c:axId val="399670696"/>
        <c:scaling>
          <c:orientation val="minMax"/>
          <c:max val="12.1"/>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9665992"/>
        <c:crosses val="autoZero"/>
        <c:crossBetween val="midCat"/>
      </c:valAx>
      <c:valAx>
        <c:axId val="399665992"/>
        <c:scaling>
          <c:orientation val="minMax"/>
          <c:max val="83"/>
          <c:min val="1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9967069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山口県山陽小野田市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元利償還金は、学校教育施設等整備事業債や臨時地方道路整備事業債などの一部償還終了等に伴い、前年度との比較で</a:t>
          </a:r>
          <a:r>
            <a:rPr kumimoji="1" lang="en-US" altLang="ja-JP" sz="1100">
              <a:latin typeface="ＭＳ ゴシック" pitchFamily="49" charset="-128"/>
              <a:ea typeface="ＭＳ ゴシック" pitchFamily="49" charset="-128"/>
            </a:rPr>
            <a:t>120</a:t>
          </a:r>
          <a:r>
            <a:rPr kumimoji="1" lang="ja-JP" altLang="en-US" sz="1100">
              <a:latin typeface="ＭＳ ゴシック" pitchFamily="49" charset="-128"/>
              <a:ea typeface="ＭＳ ゴシック" pitchFamily="49" charset="-128"/>
            </a:rPr>
            <a:t>百万円の減となった。また、公営企業債の元利償還金に対する繰入金も、前年度との比較で</a:t>
          </a:r>
          <a:r>
            <a:rPr kumimoji="1" lang="en-US" altLang="ja-JP" sz="1100">
              <a:latin typeface="ＭＳ ゴシック" pitchFamily="49" charset="-128"/>
              <a:ea typeface="ＭＳ ゴシック" pitchFamily="49" charset="-128"/>
            </a:rPr>
            <a:t>138</a:t>
          </a:r>
          <a:r>
            <a:rPr kumimoji="1" lang="ja-JP" altLang="en-US" sz="1100">
              <a:latin typeface="ＭＳ ゴシック" pitchFamily="49" charset="-128"/>
              <a:ea typeface="ＭＳ ゴシック" pitchFamily="49" charset="-128"/>
            </a:rPr>
            <a:t>百万円の減となった。</a:t>
          </a:r>
        </a:p>
        <a:p>
          <a:r>
            <a:rPr kumimoji="1" lang="ja-JP" altLang="en-US" sz="1100">
              <a:latin typeface="ＭＳ ゴシック" pitchFamily="49" charset="-128"/>
              <a:ea typeface="ＭＳ ゴシック" pitchFamily="49" charset="-128"/>
            </a:rPr>
            <a:t>　算入公債費等が高い水準で推移していることもあり、実質公債費比率の分子は、前年度との比較で</a:t>
          </a:r>
          <a:r>
            <a:rPr kumimoji="1" lang="en-US" altLang="ja-JP" sz="1100">
              <a:latin typeface="ＭＳ ゴシック" pitchFamily="49" charset="-128"/>
              <a:ea typeface="ＭＳ ゴシック" pitchFamily="49" charset="-128"/>
            </a:rPr>
            <a:t>175</a:t>
          </a:r>
          <a:r>
            <a:rPr kumimoji="1" lang="ja-JP" altLang="en-US" sz="1100">
              <a:latin typeface="ＭＳ ゴシック" pitchFamily="49" charset="-128"/>
              <a:ea typeface="ＭＳ ゴシック" pitchFamily="49" charset="-128"/>
            </a:rPr>
            <a:t>百万円の減となっているが、比率は、類似団体や県内他市との比較において依然として高い状況にある。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満期一括償還地方債を保有していないため、これに係る償還の財源として積み立てた額の該当がない。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山口県山陽小野田市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一般会計等に係る地方債の現在高は、市立山口東京理科大学薬学部校舎整備事業、埴生地区複合施設整備事業及び埴生小・中学校整備事業等の実施に伴い、前年度との比較で</a:t>
          </a:r>
          <a:r>
            <a:rPr kumimoji="1" lang="en-US" altLang="ja-JP" sz="1100">
              <a:latin typeface="ＭＳ ゴシック" pitchFamily="49" charset="-128"/>
              <a:ea typeface="ＭＳ ゴシック" pitchFamily="49" charset="-128"/>
            </a:rPr>
            <a:t>1,839</a:t>
          </a:r>
          <a:r>
            <a:rPr kumimoji="1" lang="ja-JP" altLang="en-US" sz="1100">
              <a:latin typeface="ＭＳ ゴシック" pitchFamily="49" charset="-128"/>
              <a:ea typeface="ＭＳ ゴシック" pitchFamily="49" charset="-128"/>
            </a:rPr>
            <a:t>百万円の増となった。一方、公営企業債等繰入見込額は、病院事業会計及び下水道事業会計の将来負担額の減により、前年度との比較で</a:t>
          </a:r>
          <a:r>
            <a:rPr kumimoji="1" lang="en-US" altLang="ja-JP" sz="1100">
              <a:latin typeface="ＭＳ ゴシック" pitchFamily="49" charset="-128"/>
              <a:ea typeface="ＭＳ ゴシック" pitchFamily="49" charset="-128"/>
            </a:rPr>
            <a:t>1,942</a:t>
          </a:r>
          <a:r>
            <a:rPr kumimoji="1" lang="ja-JP" altLang="en-US" sz="1100">
              <a:latin typeface="ＭＳ ゴシック" pitchFamily="49" charset="-128"/>
              <a:ea typeface="ＭＳ ゴシック" pitchFamily="49" charset="-128"/>
            </a:rPr>
            <a:t>百万円の減となった。これらにより、将来負担額は、前年度との比較で</a:t>
          </a:r>
          <a:r>
            <a:rPr kumimoji="1" lang="en-US" altLang="ja-JP" sz="1100">
              <a:latin typeface="ＭＳ ゴシック" pitchFamily="49" charset="-128"/>
              <a:ea typeface="ＭＳ ゴシック" pitchFamily="49" charset="-128"/>
            </a:rPr>
            <a:t>342</a:t>
          </a:r>
          <a:r>
            <a:rPr kumimoji="1" lang="ja-JP" altLang="en-US" sz="1100">
              <a:latin typeface="ＭＳ ゴシック" pitchFamily="49" charset="-128"/>
              <a:ea typeface="ＭＳ ゴシック" pitchFamily="49" charset="-128"/>
            </a:rPr>
            <a:t>百万円の減となった。</a:t>
          </a:r>
        </a:p>
        <a:p>
          <a:r>
            <a:rPr kumimoji="1" lang="ja-JP" altLang="en-US" sz="1100">
              <a:latin typeface="ＭＳ ゴシック" pitchFamily="49" charset="-128"/>
              <a:ea typeface="ＭＳ ゴシック" pitchFamily="49" charset="-128"/>
            </a:rPr>
            <a:t>　また、充当可能基金は、財政調整基金へ積立てを行ったことなどにより前年度との比較で</a:t>
          </a:r>
          <a:r>
            <a:rPr kumimoji="1" lang="en-US" altLang="ja-JP" sz="1100">
              <a:latin typeface="ＭＳ ゴシック" pitchFamily="49" charset="-128"/>
              <a:ea typeface="ＭＳ ゴシック" pitchFamily="49" charset="-128"/>
            </a:rPr>
            <a:t>374</a:t>
          </a:r>
          <a:r>
            <a:rPr kumimoji="1" lang="ja-JP" altLang="en-US" sz="1100">
              <a:latin typeface="ＭＳ ゴシック" pitchFamily="49" charset="-128"/>
              <a:ea typeface="ＭＳ ゴシック" pitchFamily="49" charset="-128"/>
            </a:rPr>
            <a:t>百万円の増となり、加えて、基準財政需要額算入見込額は、前年度との比較で</a:t>
          </a:r>
          <a:r>
            <a:rPr kumimoji="1" lang="en-US" altLang="ja-JP" sz="1100">
              <a:latin typeface="ＭＳ ゴシック" pitchFamily="49" charset="-128"/>
              <a:ea typeface="ＭＳ ゴシック" pitchFamily="49" charset="-128"/>
            </a:rPr>
            <a:t>532</a:t>
          </a:r>
          <a:r>
            <a:rPr kumimoji="1" lang="ja-JP" altLang="en-US" sz="1100">
              <a:latin typeface="ＭＳ ゴシック" pitchFamily="49" charset="-128"/>
              <a:ea typeface="ＭＳ ゴシック" pitchFamily="49" charset="-128"/>
            </a:rPr>
            <a:t>百万円の増となったことなどにより、充当可能財源等は、前年度との比較で</a:t>
          </a:r>
          <a:r>
            <a:rPr kumimoji="1" lang="en-US" altLang="ja-JP" sz="1100">
              <a:latin typeface="ＭＳ ゴシック" pitchFamily="49" charset="-128"/>
              <a:ea typeface="ＭＳ ゴシック" pitchFamily="49" charset="-128"/>
            </a:rPr>
            <a:t>297</a:t>
          </a:r>
          <a:r>
            <a:rPr kumimoji="1" lang="ja-JP" altLang="en-US" sz="1100">
              <a:latin typeface="ＭＳ ゴシック" pitchFamily="49" charset="-128"/>
              <a:ea typeface="ＭＳ ゴシック" pitchFamily="49" charset="-128"/>
            </a:rPr>
            <a:t>百万円の増となった。</a:t>
          </a:r>
        </a:p>
        <a:p>
          <a:r>
            <a:rPr kumimoji="1" lang="ja-JP" altLang="en-US" sz="1100">
              <a:latin typeface="ＭＳ ゴシック" pitchFamily="49" charset="-128"/>
              <a:ea typeface="ＭＳ ゴシック" pitchFamily="49" charset="-128"/>
            </a:rPr>
            <a:t>　以上の要因により、将来負担比率の分子は、前年度と比較して</a:t>
          </a:r>
          <a:r>
            <a:rPr kumimoji="1" lang="en-US" altLang="ja-JP" sz="1100">
              <a:latin typeface="ＭＳ ゴシック" pitchFamily="49" charset="-128"/>
              <a:ea typeface="ＭＳ ゴシック" pitchFamily="49" charset="-128"/>
            </a:rPr>
            <a:t>639</a:t>
          </a:r>
          <a:r>
            <a:rPr kumimoji="1" lang="ja-JP" altLang="en-US" sz="1100">
              <a:latin typeface="ＭＳ ゴシック" pitchFamily="49" charset="-128"/>
              <a:ea typeface="ＭＳ ゴシック" pitchFamily="49" charset="-128"/>
            </a:rPr>
            <a:t>百万円の減となった。</a:t>
          </a:r>
        </a:p>
        <a:p>
          <a:r>
            <a:rPr kumimoji="1" lang="ja-JP" altLang="en-US" sz="1100">
              <a:latin typeface="ＭＳ ゴシック" pitchFamily="49" charset="-128"/>
              <a:ea typeface="ＭＳ ゴシック" pitchFamily="49" charset="-128"/>
            </a:rPr>
            <a:t>　次年度以降については、合併特例債活用期限を迎えるものの、引き続き、複数の普通建設事業の実施が計画され、地方債現在高の増加が見込まれる。加えて、その間の充当可能基金である財政調整基金の取崩しが見込まれるため、当面、将来負担比率は上昇するものと推測さ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山口県山陽小野田市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その他特定目的基金については、ふるさと支援基金等の積立てがあるものの、ふるさと支援基金や公立大学法人運営基金等の取崩しにより、全体として基金残高は、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百万円の減となったが、財政調整基金については、財源調整による取崩しがあるものの、歳計剰余金の処分による積立て等を行ったことから基金残高が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百万円の増となったため、基金残高合計は、前年度との比較で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基金設置の目的にしたがって、適正に積立て及び取崩しを行う。また、将来の財政需要に照らし、単年度の財政負担を軽減できるよう、必要額を積み立てる。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まちづくり魅力基金：心豊かでうるおいと活力に満ち、自然と共生した住みよいまちを具現化するために設置。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公立大学法人運営基金：公立大学法人山陽小野田市立山口東京理科大学の健全な運営等を支援するために設置。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退職手当基金：退職手当に要する財源を確保することにより年度間の財源調整を図るために設置。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ふるさと支援基金：ふるさとへの想いや協働のまちづくりにつながる寄附金を目的に沿って適切に管理するために設置。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教育文化振興基金：教育文化事業の振興及び奨励を図るために設置。</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まちづくり魅力基金については、合併後の一体感の醸成に資するために実施した事業に対して取崩しを行ったことなどから、残高は、前年度との比較で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公立大学法人運営基金については、薬学部校舎整備事業等に対応するために取崩しを行ったことなどから、残高は、前年度との比較で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ふるさと支援基金については、取崩しを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百万円行ったものの、寄附金等を原資とした積立てを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百万円行ったことにより、残高は、前年度との比較で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また、退職手当基金及び教育文化振興基金の残高は、前年度との比較で同額となった。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以上のことなどにより、その他特定目的基金の残高合計は、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市役所本庁舎の耐震補強工事及び老朽化対策工事に取り組んでいるが、将来的には、新たな庁舎建設に向けた議論が行われる見込みである。このため、庁舎建設に関する財政負担の軽減を目的とした基金の設置について、検討が必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財政調整基金については、財政調整による取崩しを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百万円行ったものの、前年度決算の剰余金処分や市立山口東京理科大学薬学部校舎整備事業に関連した積戻しを行ったことなどにより、前年度との比較で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財政調整基金及び減債基金については、目標残高を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百万円とし、財政基盤の強化に努めることとしている。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短期的には、市立山口東京理科大学薬学部校舎整備事業に伴い、多額の財源調整が必要となることから、財政調整基金の残高が大きく減少するが、この事業に関連した取崩しは、後年度の積戻しを予定しているため、目標額の設定は従前のとおり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市の財政に影響を及ぼす諸般の要素を考慮すると、更なる積み増しを行う必要があるが、市の財政計画においても、今後、市税の減少と社会保障経費の増加が同時に進行し、必要な事業を実施するために一定の基金の取崩しを想定せざるを得ないなど、早期の目標達成は、困難な状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減債基金については、地域総合整備資金貸付事業における負担の平準化を目的として過年度に積立てを行っており、その取崩しが平成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年度に終了したため、前年度と同水準となった。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財政調整基金及び減債基金については、目標残高を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百万円とし、財政基盤の強化に努めることとしている。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現状の残高を適正水準と考えているため、更なる積み増しを計画していないが、今後において合併特例債を活用した大型建設事業等に係る地方債の償還開始により公債費の増加が見込まれるため、財政運営へのこれらの影響を勘案し、取崩しを踏まえた活用の検討が必要である。財政調整基金については、市の財政に影響を及ぼす諸般の要素を考慮した上、一層の残高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山口県山陽小野田市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62,388
61,565
133.09
31,104,857
30,412,086
430,969
17,546,058
40,767,324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69.1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平成</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年度における有形固定資産減価償却率は、昨年度から</a:t>
          </a:r>
          <a:r>
            <a:rPr kumimoji="1" lang="en-US" altLang="ja-JP" sz="1000">
              <a:latin typeface="ＭＳ Ｐゴシック" panose="020B0600070205080204" pitchFamily="50" charset="-128"/>
              <a:ea typeface="ＭＳ Ｐゴシック" panose="020B0600070205080204" pitchFamily="50" charset="-128"/>
            </a:rPr>
            <a:t>5.1</a:t>
          </a:r>
          <a:r>
            <a:rPr kumimoji="1" lang="ja-JP" altLang="en-US" sz="1000">
              <a:latin typeface="ＭＳ Ｐゴシック" panose="020B0600070205080204" pitchFamily="50" charset="-128"/>
              <a:ea typeface="ＭＳ Ｐゴシック" panose="020B0600070205080204" pitchFamily="50" charset="-128"/>
            </a:rPr>
            <a:t>ポイント低下し</a:t>
          </a:r>
          <a:r>
            <a:rPr kumimoji="1" lang="en-US" altLang="ja-JP" sz="1000">
              <a:latin typeface="ＭＳ Ｐゴシック" panose="020B0600070205080204" pitchFamily="50" charset="-128"/>
              <a:ea typeface="ＭＳ Ｐゴシック" panose="020B0600070205080204" pitchFamily="50" charset="-128"/>
            </a:rPr>
            <a:t>57.5</a:t>
          </a:r>
          <a:r>
            <a:rPr kumimoji="1" lang="ja-JP" altLang="en-US" sz="1000">
              <a:latin typeface="ＭＳ Ｐゴシック" panose="020B0600070205080204" pitchFamily="50" charset="-128"/>
              <a:ea typeface="ＭＳ Ｐゴシック" panose="020B0600070205080204" pitchFamily="50" charset="-128"/>
            </a:rPr>
            <a:t>％となった。県内他市の平均（</a:t>
          </a:r>
          <a:r>
            <a:rPr kumimoji="1" lang="en-US" altLang="ja-JP" sz="1000">
              <a:latin typeface="ＭＳ Ｐゴシック" panose="020B0600070205080204" pitchFamily="50" charset="-128"/>
              <a:ea typeface="ＭＳ Ｐゴシック" panose="020B0600070205080204" pitchFamily="50" charset="-128"/>
            </a:rPr>
            <a:t>63.1</a:t>
          </a:r>
          <a:r>
            <a:rPr kumimoji="1" lang="ja-JP" altLang="en-US" sz="1000">
              <a:latin typeface="ＭＳ Ｐゴシック" panose="020B0600070205080204" pitchFamily="50" charset="-128"/>
              <a:ea typeface="ＭＳ Ｐゴシック" panose="020B0600070205080204" pitchFamily="50" charset="-128"/>
            </a:rPr>
            <a:t>％）や類似団体（</a:t>
          </a:r>
          <a:r>
            <a:rPr kumimoji="1" lang="en-US" altLang="ja-JP" sz="1000">
              <a:latin typeface="ＭＳ Ｐゴシック" panose="020B0600070205080204" pitchFamily="50" charset="-128"/>
              <a:ea typeface="ＭＳ Ｐゴシック" panose="020B0600070205080204" pitchFamily="50" charset="-128"/>
            </a:rPr>
            <a:t>59.8</a:t>
          </a:r>
          <a:r>
            <a:rPr kumimoji="1" lang="ja-JP" altLang="en-US" sz="1000">
              <a:latin typeface="ＭＳ Ｐゴシック" panose="020B0600070205080204" pitchFamily="50" charset="-128"/>
              <a:ea typeface="ＭＳ Ｐゴシック" panose="020B0600070205080204" pitchFamily="50" charset="-128"/>
            </a:rPr>
            <a:t>％）を下回っている状況である。</a:t>
          </a:r>
        </a:p>
        <a:p>
          <a:r>
            <a:rPr kumimoji="1" lang="ja-JP" altLang="en-US" sz="1000">
              <a:latin typeface="ＭＳ Ｐゴシック" panose="020B0600070205080204" pitchFamily="50" charset="-128"/>
              <a:ea typeface="ＭＳ Ｐゴシック" panose="020B0600070205080204" pitchFamily="50" charset="-128"/>
            </a:rPr>
            <a:t>　これは、複数年に跨る大型普通建設事業のうち山口東京理科大学薬学部校舎や学校給食共同調理場の供用開始により事業用資産のうち建物が大きく増加したことが主な要因である。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今後においては、令和２年９月に策定した個別施設計画を踏まえ、一定の市民サービスを維持しつつ、公共施設等の最適化に向けた取組の着実な推進を図る。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51979</xdr:rowOff>
    </xdr:from>
    <xdr:to>
      <xdr:col>23</xdr:col>
      <xdr:colOff>85090</xdr:colOff>
      <xdr:row>34</xdr:row>
      <xdr:rowOff>54701</xdr:rowOff>
    </xdr:to>
    <xdr:cxnSp macro="">
      <xdr:nvCxnSpPr>
        <xdr:cNvPr id="67" name="直線コネクタ 66"/>
        <xdr:cNvCxnSpPr/>
      </xdr:nvCxnSpPr>
      <xdr:spPr>
        <a:xfrm flipV="1">
          <a:off x="4760595" y="5452654"/>
          <a:ext cx="1270" cy="1202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58528</xdr:rowOff>
    </xdr:from>
    <xdr:ext cx="405111" cy="259045"/>
    <xdr:sp macro="" textlink="">
      <xdr:nvSpPr>
        <xdr:cNvPr id="68" name="有形固定資産減価償却率最小値テキスト"/>
        <xdr:cNvSpPr txBox="1"/>
      </xdr:nvSpPr>
      <xdr:spPr>
        <a:xfrm>
          <a:off x="4813300"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54701</xdr:rowOff>
    </xdr:from>
    <xdr:to>
      <xdr:col>23</xdr:col>
      <xdr:colOff>174625</xdr:colOff>
      <xdr:row>34</xdr:row>
      <xdr:rowOff>54701</xdr:rowOff>
    </xdr:to>
    <xdr:cxnSp macro="">
      <xdr:nvCxnSpPr>
        <xdr:cNvPr id="69" name="直線コネクタ 68"/>
        <xdr:cNvCxnSpPr/>
      </xdr:nvCxnSpPr>
      <xdr:spPr>
        <a:xfrm>
          <a:off x="4673600" y="6655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170106</xdr:rowOff>
    </xdr:from>
    <xdr:ext cx="405111" cy="259045"/>
    <xdr:sp macro="" textlink="">
      <xdr:nvSpPr>
        <xdr:cNvPr id="70" name="有形固定資産減価償却率最大値テキスト"/>
        <xdr:cNvSpPr txBox="1"/>
      </xdr:nvSpPr>
      <xdr:spPr>
        <a:xfrm>
          <a:off x="4813300" y="5227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51979</xdr:rowOff>
    </xdr:from>
    <xdr:to>
      <xdr:col>23</xdr:col>
      <xdr:colOff>174625</xdr:colOff>
      <xdr:row>27</xdr:row>
      <xdr:rowOff>51979</xdr:rowOff>
    </xdr:to>
    <xdr:cxnSp macro="">
      <xdr:nvCxnSpPr>
        <xdr:cNvPr id="71" name="直線コネクタ 70"/>
        <xdr:cNvCxnSpPr/>
      </xdr:nvCxnSpPr>
      <xdr:spPr>
        <a:xfrm>
          <a:off x="4673600" y="5452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46372</xdr:rowOff>
    </xdr:from>
    <xdr:ext cx="405111" cy="259045"/>
    <xdr:sp macro="" textlink="">
      <xdr:nvSpPr>
        <xdr:cNvPr id="72" name="有形固定資産減価償却率平均値テキスト"/>
        <xdr:cNvSpPr txBox="1"/>
      </xdr:nvSpPr>
      <xdr:spPr>
        <a:xfrm>
          <a:off x="4813300" y="6132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73" name="フローチャート: 判断 72"/>
        <xdr:cNvSpPr/>
      </xdr:nvSpPr>
      <xdr:spPr>
        <a:xfrm>
          <a:off x="4711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43271</xdr:rowOff>
    </xdr:from>
    <xdr:to>
      <xdr:col>19</xdr:col>
      <xdr:colOff>187325</xdr:colOff>
      <xdr:row>31</xdr:row>
      <xdr:rowOff>144871</xdr:rowOff>
    </xdr:to>
    <xdr:sp macro="" textlink="">
      <xdr:nvSpPr>
        <xdr:cNvPr id="74" name="フローチャート: 判断 73"/>
        <xdr:cNvSpPr/>
      </xdr:nvSpPr>
      <xdr:spPr>
        <a:xfrm>
          <a:off x="4000500" y="612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75" name="フローチャート: 判断 74"/>
        <xdr:cNvSpPr/>
      </xdr:nvSpPr>
      <xdr:spPr>
        <a:xfrm>
          <a:off x="3238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134529</xdr:rowOff>
    </xdr:from>
    <xdr:to>
      <xdr:col>11</xdr:col>
      <xdr:colOff>187325</xdr:colOff>
      <xdr:row>31</xdr:row>
      <xdr:rowOff>64679</xdr:rowOff>
    </xdr:to>
    <xdr:sp macro="" textlink="">
      <xdr:nvSpPr>
        <xdr:cNvPr id="76" name="フローチャート: 判断 75"/>
        <xdr:cNvSpPr/>
      </xdr:nvSpPr>
      <xdr:spPr>
        <a:xfrm>
          <a:off x="2476500" y="6049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72844</xdr:rowOff>
    </xdr:from>
    <xdr:to>
      <xdr:col>7</xdr:col>
      <xdr:colOff>187325</xdr:colOff>
      <xdr:row>31</xdr:row>
      <xdr:rowOff>2994</xdr:rowOff>
    </xdr:to>
    <xdr:sp macro="" textlink="">
      <xdr:nvSpPr>
        <xdr:cNvPr id="77" name="フローチャート: 判断 76"/>
        <xdr:cNvSpPr/>
      </xdr:nvSpPr>
      <xdr:spPr>
        <a:xfrm>
          <a:off x="1714500" y="598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143782</xdr:rowOff>
    </xdr:from>
    <xdr:to>
      <xdr:col>19</xdr:col>
      <xdr:colOff>187325</xdr:colOff>
      <xdr:row>31</xdr:row>
      <xdr:rowOff>73932</xdr:rowOff>
    </xdr:to>
    <xdr:sp macro="" textlink="">
      <xdr:nvSpPr>
        <xdr:cNvPr id="83" name="楕円 82"/>
        <xdr:cNvSpPr/>
      </xdr:nvSpPr>
      <xdr:spPr>
        <a:xfrm>
          <a:off x="4000500" y="605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129631</xdr:rowOff>
    </xdr:from>
    <xdr:to>
      <xdr:col>15</xdr:col>
      <xdr:colOff>187325</xdr:colOff>
      <xdr:row>32</xdr:row>
      <xdr:rowOff>59781</xdr:rowOff>
    </xdr:to>
    <xdr:sp macro="" textlink="">
      <xdr:nvSpPr>
        <xdr:cNvPr id="84" name="楕円 83"/>
        <xdr:cNvSpPr/>
      </xdr:nvSpPr>
      <xdr:spPr>
        <a:xfrm>
          <a:off x="3238500" y="621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23132</xdr:rowOff>
    </xdr:from>
    <xdr:to>
      <xdr:col>19</xdr:col>
      <xdr:colOff>136525</xdr:colOff>
      <xdr:row>32</xdr:row>
      <xdr:rowOff>8981</xdr:rowOff>
    </xdr:to>
    <xdr:cxnSp macro="">
      <xdr:nvCxnSpPr>
        <xdr:cNvPr id="85" name="直線コネクタ 84"/>
        <xdr:cNvCxnSpPr/>
      </xdr:nvCxnSpPr>
      <xdr:spPr>
        <a:xfrm flipV="1">
          <a:off x="3289300" y="6109607"/>
          <a:ext cx="762000" cy="157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83367</xdr:rowOff>
    </xdr:from>
    <xdr:to>
      <xdr:col>11</xdr:col>
      <xdr:colOff>187325</xdr:colOff>
      <xdr:row>32</xdr:row>
      <xdr:rowOff>13517</xdr:rowOff>
    </xdr:to>
    <xdr:sp macro="" textlink="">
      <xdr:nvSpPr>
        <xdr:cNvPr id="86" name="楕円 85"/>
        <xdr:cNvSpPr/>
      </xdr:nvSpPr>
      <xdr:spPr>
        <a:xfrm>
          <a:off x="2476500" y="616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134167</xdr:rowOff>
    </xdr:from>
    <xdr:to>
      <xdr:col>15</xdr:col>
      <xdr:colOff>136525</xdr:colOff>
      <xdr:row>32</xdr:row>
      <xdr:rowOff>8981</xdr:rowOff>
    </xdr:to>
    <xdr:cxnSp macro="">
      <xdr:nvCxnSpPr>
        <xdr:cNvPr id="87" name="直線コネクタ 86"/>
        <xdr:cNvCxnSpPr/>
      </xdr:nvCxnSpPr>
      <xdr:spPr>
        <a:xfrm>
          <a:off x="2527300" y="6220642"/>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40186</xdr:rowOff>
    </xdr:from>
    <xdr:to>
      <xdr:col>7</xdr:col>
      <xdr:colOff>187325</xdr:colOff>
      <xdr:row>31</xdr:row>
      <xdr:rowOff>141786</xdr:rowOff>
    </xdr:to>
    <xdr:sp macro="" textlink="">
      <xdr:nvSpPr>
        <xdr:cNvPr id="88" name="楕円 87"/>
        <xdr:cNvSpPr/>
      </xdr:nvSpPr>
      <xdr:spPr>
        <a:xfrm>
          <a:off x="1714500" y="612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90986</xdr:rowOff>
    </xdr:from>
    <xdr:to>
      <xdr:col>11</xdr:col>
      <xdr:colOff>136525</xdr:colOff>
      <xdr:row>31</xdr:row>
      <xdr:rowOff>134167</xdr:rowOff>
    </xdr:to>
    <xdr:cxnSp macro="">
      <xdr:nvCxnSpPr>
        <xdr:cNvPr id="89" name="直線コネクタ 88"/>
        <xdr:cNvCxnSpPr/>
      </xdr:nvCxnSpPr>
      <xdr:spPr>
        <a:xfrm>
          <a:off x="1765300" y="6177461"/>
          <a:ext cx="762000" cy="4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135998</xdr:rowOff>
    </xdr:from>
    <xdr:ext cx="405111" cy="259045"/>
    <xdr:sp macro="" textlink="">
      <xdr:nvSpPr>
        <xdr:cNvPr id="90" name="n_1aveValue有形固定資産減価償却率"/>
        <xdr:cNvSpPr txBox="1"/>
      </xdr:nvSpPr>
      <xdr:spPr>
        <a:xfrm>
          <a:off x="3836044" y="6222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121302</xdr:rowOff>
    </xdr:from>
    <xdr:ext cx="405111" cy="259045"/>
    <xdr:sp macro="" textlink="">
      <xdr:nvSpPr>
        <xdr:cNvPr id="91" name="n_2aveValue有形固定資産減価償却率"/>
        <xdr:cNvSpPr txBox="1"/>
      </xdr:nvSpPr>
      <xdr:spPr>
        <a:xfrm>
          <a:off x="3086744" y="586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81206</xdr:rowOff>
    </xdr:from>
    <xdr:ext cx="405111" cy="259045"/>
    <xdr:sp macro="" textlink="">
      <xdr:nvSpPr>
        <xdr:cNvPr id="92" name="n_3aveValue有形固定資産減価償却率"/>
        <xdr:cNvSpPr txBox="1"/>
      </xdr:nvSpPr>
      <xdr:spPr>
        <a:xfrm>
          <a:off x="2324744" y="5824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19521</xdr:rowOff>
    </xdr:from>
    <xdr:ext cx="405111" cy="259045"/>
    <xdr:sp macro="" textlink="">
      <xdr:nvSpPr>
        <xdr:cNvPr id="93" name="n_4aveValue有形固定資産減価償却率"/>
        <xdr:cNvSpPr txBox="1"/>
      </xdr:nvSpPr>
      <xdr:spPr>
        <a:xfrm>
          <a:off x="1562744" y="5763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90459</xdr:rowOff>
    </xdr:from>
    <xdr:ext cx="405111" cy="259045"/>
    <xdr:sp macro="" textlink="">
      <xdr:nvSpPr>
        <xdr:cNvPr id="94" name="n_1mainValue有形固定資産減価償却率"/>
        <xdr:cNvSpPr txBox="1"/>
      </xdr:nvSpPr>
      <xdr:spPr>
        <a:xfrm>
          <a:off x="3836044" y="5834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50908</xdr:rowOff>
    </xdr:from>
    <xdr:ext cx="405111" cy="259045"/>
    <xdr:sp macro="" textlink="">
      <xdr:nvSpPr>
        <xdr:cNvPr id="95" name="n_2mainValue有形固定資産減価償却率"/>
        <xdr:cNvSpPr txBox="1"/>
      </xdr:nvSpPr>
      <xdr:spPr>
        <a:xfrm>
          <a:off x="3086744" y="6308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4644</xdr:rowOff>
    </xdr:from>
    <xdr:ext cx="405111" cy="259045"/>
    <xdr:sp macro="" textlink="">
      <xdr:nvSpPr>
        <xdr:cNvPr id="96" name="n_3mainValue有形固定資産減価償却率"/>
        <xdr:cNvSpPr txBox="1"/>
      </xdr:nvSpPr>
      <xdr:spPr>
        <a:xfrm>
          <a:off x="2324744" y="6262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132913</xdr:rowOff>
    </xdr:from>
    <xdr:ext cx="405111" cy="259045"/>
    <xdr:sp macro="" textlink="">
      <xdr:nvSpPr>
        <xdr:cNvPr id="97" name="n_4mainValue有形固定資産減価償却率"/>
        <xdr:cNvSpPr txBox="1"/>
      </xdr:nvSpPr>
      <xdr:spPr>
        <a:xfrm>
          <a:off x="1562744" y="621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[ 959.6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債務償還比率は、昨年度から</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148.4</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ポイント上昇し</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959.6</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％となった。類似団体や県内他市との比較においては、他団体を</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大きく</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上回っている状況である。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これは、</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将来負担額は減少したものの、引き続き高い水準であることに加えて、経常一般財源等や臨時財政対策債発行可能額が減少したことなどが</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要因である。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今後において</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合併特例債活用期限を迎えるものの、継続した複数の</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普通建設事業の実施に伴い地方債の現在高の増加が見込まれており、債務償還比率</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は高い水準で推移していくものと</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予測される。</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3" name="テキスト ボックス 112"/>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4" name="直線コネクタ 113"/>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5" name="テキスト ボックス 114"/>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6" name="直線コネクタ 115"/>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7" name="テキスト ボックス 116"/>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8" name="直線コネクタ 117"/>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9" name="テキスト ボックス 118"/>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0" name="直線コネクタ 119"/>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1" name="テキスト ボックス 120"/>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2" name="直線コネクタ 121"/>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3" name="テキスト ボックス 122"/>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4" name="直線コネクタ 123"/>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5" name="テキスト ボックス 124"/>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6" name="直線コネクタ 12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153773</xdr:rowOff>
    </xdr:to>
    <xdr:cxnSp macro="">
      <xdr:nvCxnSpPr>
        <xdr:cNvPr id="128" name="直線コネクタ 127"/>
        <xdr:cNvCxnSpPr/>
      </xdr:nvCxnSpPr>
      <xdr:spPr>
        <a:xfrm flipV="1">
          <a:off x="14793595" y="5261428"/>
          <a:ext cx="1269" cy="132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157600</xdr:rowOff>
    </xdr:from>
    <xdr:ext cx="560923" cy="259045"/>
    <xdr:sp macro="" textlink="">
      <xdr:nvSpPr>
        <xdr:cNvPr id="129" name="債務償還比率最小値テキスト"/>
        <xdr:cNvSpPr txBox="1"/>
      </xdr:nvSpPr>
      <xdr:spPr>
        <a:xfrm>
          <a:off x="14846300" y="658697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153773</xdr:rowOff>
    </xdr:from>
    <xdr:to>
      <xdr:col>76</xdr:col>
      <xdr:colOff>111125</xdr:colOff>
      <xdr:row>33</xdr:row>
      <xdr:rowOff>153773</xdr:rowOff>
    </xdr:to>
    <xdr:cxnSp macro="">
      <xdr:nvCxnSpPr>
        <xdr:cNvPr id="130" name="直線コネクタ 129"/>
        <xdr:cNvCxnSpPr/>
      </xdr:nvCxnSpPr>
      <xdr:spPr>
        <a:xfrm>
          <a:off x="14706600" y="65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1"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2" name="直線コネクタ 131"/>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144519</xdr:rowOff>
    </xdr:from>
    <xdr:ext cx="469744" cy="259045"/>
    <xdr:sp macro="" textlink="">
      <xdr:nvSpPr>
        <xdr:cNvPr id="133" name="債務償還比率平均値テキスト"/>
        <xdr:cNvSpPr txBox="1"/>
      </xdr:nvSpPr>
      <xdr:spPr>
        <a:xfrm>
          <a:off x="14846300" y="57166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121642</xdr:rowOff>
    </xdr:from>
    <xdr:to>
      <xdr:col>76</xdr:col>
      <xdr:colOff>73025</xdr:colOff>
      <xdr:row>30</xdr:row>
      <xdr:rowOff>51792</xdr:rowOff>
    </xdr:to>
    <xdr:sp macro="" textlink="">
      <xdr:nvSpPr>
        <xdr:cNvPr id="134" name="フローチャート: 判断 133"/>
        <xdr:cNvSpPr/>
      </xdr:nvSpPr>
      <xdr:spPr>
        <a:xfrm>
          <a:off x="14744700" y="586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105398</xdr:rowOff>
    </xdr:from>
    <xdr:to>
      <xdr:col>72</xdr:col>
      <xdr:colOff>123825</xdr:colOff>
      <xdr:row>30</xdr:row>
      <xdr:rowOff>35548</xdr:rowOff>
    </xdr:to>
    <xdr:sp macro="" textlink="">
      <xdr:nvSpPr>
        <xdr:cNvPr id="135" name="フローチャート: 判断 134"/>
        <xdr:cNvSpPr/>
      </xdr:nvSpPr>
      <xdr:spPr>
        <a:xfrm>
          <a:off x="14033500" y="584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126062</xdr:rowOff>
    </xdr:from>
    <xdr:to>
      <xdr:col>68</xdr:col>
      <xdr:colOff>123825</xdr:colOff>
      <xdr:row>30</xdr:row>
      <xdr:rowOff>56212</xdr:rowOff>
    </xdr:to>
    <xdr:sp macro="" textlink="">
      <xdr:nvSpPr>
        <xdr:cNvPr id="136" name="フローチャート: 判断 135"/>
        <xdr:cNvSpPr/>
      </xdr:nvSpPr>
      <xdr:spPr>
        <a:xfrm>
          <a:off x="13271500" y="586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132540</xdr:rowOff>
    </xdr:from>
    <xdr:to>
      <xdr:col>64</xdr:col>
      <xdr:colOff>123825</xdr:colOff>
      <xdr:row>30</xdr:row>
      <xdr:rowOff>62690</xdr:rowOff>
    </xdr:to>
    <xdr:sp macro="" textlink="">
      <xdr:nvSpPr>
        <xdr:cNvPr id="137" name="フローチャート: 判断 136"/>
        <xdr:cNvSpPr/>
      </xdr:nvSpPr>
      <xdr:spPr>
        <a:xfrm>
          <a:off x="12509500" y="58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88023</xdr:rowOff>
    </xdr:from>
    <xdr:to>
      <xdr:col>60</xdr:col>
      <xdr:colOff>123825</xdr:colOff>
      <xdr:row>30</xdr:row>
      <xdr:rowOff>18173</xdr:rowOff>
    </xdr:to>
    <xdr:sp macro="" textlink="">
      <xdr:nvSpPr>
        <xdr:cNvPr id="138" name="フローチャート: 判断 137"/>
        <xdr:cNvSpPr/>
      </xdr:nvSpPr>
      <xdr:spPr>
        <a:xfrm>
          <a:off x="11747500" y="583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110714</xdr:rowOff>
    </xdr:from>
    <xdr:to>
      <xdr:col>76</xdr:col>
      <xdr:colOff>73025</xdr:colOff>
      <xdr:row>32</xdr:row>
      <xdr:rowOff>40864</xdr:rowOff>
    </xdr:to>
    <xdr:sp macro="" textlink="">
      <xdr:nvSpPr>
        <xdr:cNvPr id="144" name="楕円 143"/>
        <xdr:cNvSpPr/>
      </xdr:nvSpPr>
      <xdr:spPr>
        <a:xfrm>
          <a:off x="14744700" y="619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89141</xdr:rowOff>
    </xdr:from>
    <xdr:ext cx="469744" cy="259045"/>
    <xdr:sp macro="" textlink="">
      <xdr:nvSpPr>
        <xdr:cNvPr id="145" name="債務償還比率該当値テキスト"/>
        <xdr:cNvSpPr txBox="1"/>
      </xdr:nvSpPr>
      <xdr:spPr>
        <a:xfrm>
          <a:off x="14846300" y="6175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129594</xdr:rowOff>
    </xdr:from>
    <xdr:to>
      <xdr:col>72</xdr:col>
      <xdr:colOff>123825</xdr:colOff>
      <xdr:row>31</xdr:row>
      <xdr:rowOff>59744</xdr:rowOff>
    </xdr:to>
    <xdr:sp macro="" textlink="">
      <xdr:nvSpPr>
        <xdr:cNvPr id="146" name="楕円 145"/>
        <xdr:cNvSpPr/>
      </xdr:nvSpPr>
      <xdr:spPr>
        <a:xfrm>
          <a:off x="14033500" y="604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8944</xdr:rowOff>
    </xdr:from>
    <xdr:to>
      <xdr:col>76</xdr:col>
      <xdr:colOff>22225</xdr:colOff>
      <xdr:row>31</xdr:row>
      <xdr:rowOff>161514</xdr:rowOff>
    </xdr:to>
    <xdr:cxnSp macro="">
      <xdr:nvCxnSpPr>
        <xdr:cNvPr id="147" name="直線コネクタ 146"/>
        <xdr:cNvCxnSpPr/>
      </xdr:nvCxnSpPr>
      <xdr:spPr>
        <a:xfrm>
          <a:off x="14084300" y="6095419"/>
          <a:ext cx="711200" cy="15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63591</xdr:rowOff>
    </xdr:from>
    <xdr:to>
      <xdr:col>68</xdr:col>
      <xdr:colOff>123825</xdr:colOff>
      <xdr:row>30</xdr:row>
      <xdr:rowOff>165191</xdr:rowOff>
    </xdr:to>
    <xdr:sp macro="" textlink="">
      <xdr:nvSpPr>
        <xdr:cNvPr id="148" name="楕円 147"/>
        <xdr:cNvSpPr/>
      </xdr:nvSpPr>
      <xdr:spPr>
        <a:xfrm>
          <a:off x="13271500" y="597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114391</xdr:rowOff>
    </xdr:from>
    <xdr:to>
      <xdr:col>72</xdr:col>
      <xdr:colOff>73025</xdr:colOff>
      <xdr:row>31</xdr:row>
      <xdr:rowOff>8944</xdr:rowOff>
    </xdr:to>
    <xdr:cxnSp macro="">
      <xdr:nvCxnSpPr>
        <xdr:cNvPr id="149" name="直線コネクタ 148"/>
        <xdr:cNvCxnSpPr/>
      </xdr:nvCxnSpPr>
      <xdr:spPr>
        <a:xfrm>
          <a:off x="13322300" y="6029416"/>
          <a:ext cx="762000" cy="6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30075</xdr:rowOff>
    </xdr:from>
    <xdr:to>
      <xdr:col>64</xdr:col>
      <xdr:colOff>123825</xdr:colOff>
      <xdr:row>30</xdr:row>
      <xdr:rowOff>131675</xdr:rowOff>
    </xdr:to>
    <xdr:sp macro="" textlink="">
      <xdr:nvSpPr>
        <xdr:cNvPr id="150" name="楕円 149"/>
        <xdr:cNvSpPr/>
      </xdr:nvSpPr>
      <xdr:spPr>
        <a:xfrm>
          <a:off x="12509500" y="594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80875</xdr:rowOff>
    </xdr:from>
    <xdr:to>
      <xdr:col>68</xdr:col>
      <xdr:colOff>73025</xdr:colOff>
      <xdr:row>30</xdr:row>
      <xdr:rowOff>114391</xdr:rowOff>
    </xdr:to>
    <xdr:cxnSp macro="">
      <xdr:nvCxnSpPr>
        <xdr:cNvPr id="151" name="直線コネクタ 150"/>
        <xdr:cNvCxnSpPr/>
      </xdr:nvCxnSpPr>
      <xdr:spPr>
        <a:xfrm>
          <a:off x="12560300" y="5995900"/>
          <a:ext cx="762000" cy="33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48580</xdr:rowOff>
    </xdr:from>
    <xdr:to>
      <xdr:col>60</xdr:col>
      <xdr:colOff>123825</xdr:colOff>
      <xdr:row>30</xdr:row>
      <xdr:rowOff>150180</xdr:rowOff>
    </xdr:to>
    <xdr:sp macro="" textlink="">
      <xdr:nvSpPr>
        <xdr:cNvPr id="152" name="楕円 151"/>
        <xdr:cNvSpPr/>
      </xdr:nvSpPr>
      <xdr:spPr>
        <a:xfrm>
          <a:off x="11747500" y="596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80875</xdr:rowOff>
    </xdr:from>
    <xdr:to>
      <xdr:col>64</xdr:col>
      <xdr:colOff>73025</xdr:colOff>
      <xdr:row>30</xdr:row>
      <xdr:rowOff>99380</xdr:rowOff>
    </xdr:to>
    <xdr:cxnSp macro="">
      <xdr:nvCxnSpPr>
        <xdr:cNvPr id="153" name="直線コネクタ 152"/>
        <xdr:cNvCxnSpPr/>
      </xdr:nvCxnSpPr>
      <xdr:spPr>
        <a:xfrm flipV="1">
          <a:off x="11798300" y="5995900"/>
          <a:ext cx="762000" cy="1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52075</xdr:rowOff>
    </xdr:from>
    <xdr:ext cx="469744" cy="259045"/>
    <xdr:sp macro="" textlink="">
      <xdr:nvSpPr>
        <xdr:cNvPr id="154" name="n_1aveValue債務償還比率"/>
        <xdr:cNvSpPr txBox="1"/>
      </xdr:nvSpPr>
      <xdr:spPr>
        <a:xfrm>
          <a:off x="13836727" y="5624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72739</xdr:rowOff>
    </xdr:from>
    <xdr:ext cx="469744" cy="259045"/>
    <xdr:sp macro="" textlink="">
      <xdr:nvSpPr>
        <xdr:cNvPr id="155" name="n_2aveValue債務償還比率"/>
        <xdr:cNvSpPr txBox="1"/>
      </xdr:nvSpPr>
      <xdr:spPr>
        <a:xfrm>
          <a:off x="13087427" y="5644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79217</xdr:rowOff>
    </xdr:from>
    <xdr:ext cx="469744" cy="259045"/>
    <xdr:sp macro="" textlink="">
      <xdr:nvSpPr>
        <xdr:cNvPr id="156" name="n_3aveValue債務償還比率"/>
        <xdr:cNvSpPr txBox="1"/>
      </xdr:nvSpPr>
      <xdr:spPr>
        <a:xfrm>
          <a:off x="12325427" y="5651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34700</xdr:rowOff>
    </xdr:from>
    <xdr:ext cx="469744" cy="259045"/>
    <xdr:sp macro="" textlink="">
      <xdr:nvSpPr>
        <xdr:cNvPr id="157" name="n_4aveValue債務償還比率"/>
        <xdr:cNvSpPr txBox="1"/>
      </xdr:nvSpPr>
      <xdr:spPr>
        <a:xfrm>
          <a:off x="11563427" y="560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50871</xdr:rowOff>
    </xdr:from>
    <xdr:ext cx="469744" cy="259045"/>
    <xdr:sp macro="" textlink="">
      <xdr:nvSpPr>
        <xdr:cNvPr id="158" name="n_1mainValue債務償還比率"/>
        <xdr:cNvSpPr txBox="1"/>
      </xdr:nvSpPr>
      <xdr:spPr>
        <a:xfrm>
          <a:off x="13836727" y="6137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156318</xdr:rowOff>
    </xdr:from>
    <xdr:ext cx="469744" cy="259045"/>
    <xdr:sp macro="" textlink="">
      <xdr:nvSpPr>
        <xdr:cNvPr id="159" name="n_2mainValue債務償還比率"/>
        <xdr:cNvSpPr txBox="1"/>
      </xdr:nvSpPr>
      <xdr:spPr>
        <a:xfrm>
          <a:off x="13087427" y="607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122802</xdr:rowOff>
    </xdr:from>
    <xdr:ext cx="469744" cy="259045"/>
    <xdr:sp macro="" textlink="">
      <xdr:nvSpPr>
        <xdr:cNvPr id="160" name="n_3mainValue債務償還比率"/>
        <xdr:cNvSpPr txBox="1"/>
      </xdr:nvSpPr>
      <xdr:spPr>
        <a:xfrm>
          <a:off x="12325427" y="603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141307</xdr:rowOff>
    </xdr:from>
    <xdr:ext cx="469744" cy="259045"/>
    <xdr:sp macro="" textlink="">
      <xdr:nvSpPr>
        <xdr:cNvPr id="161" name="n_4mainValue債務償還比率"/>
        <xdr:cNvSpPr txBox="1"/>
      </xdr:nvSpPr>
      <xdr:spPr>
        <a:xfrm>
          <a:off x="11563427" y="6056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山口県山陽小野田市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62,388
61,565
133.09
31,104,857
30,412,086
430,969
17,546,058
40,767,324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69.1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35</xdr:row>
      <xdr:rowOff>72390</xdr:rowOff>
    </xdr:from>
    <xdr:to>
      <xdr:col>24</xdr:col>
      <xdr:colOff>62865</xdr:colOff>
      <xdr:row>41</xdr:row>
      <xdr:rowOff>0</xdr:rowOff>
    </xdr:to>
    <xdr:cxnSp macro="">
      <xdr:nvCxnSpPr>
        <xdr:cNvPr id="57" name="直線コネクタ 56"/>
        <xdr:cNvCxnSpPr/>
      </xdr:nvCxnSpPr>
      <xdr:spPr>
        <a:xfrm flipV="1">
          <a:off x="4634865" y="6073140"/>
          <a:ext cx="0" cy="956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3827</xdr:rowOff>
    </xdr:from>
    <xdr:ext cx="405111" cy="259045"/>
    <xdr:sp macro="" textlink="">
      <xdr:nvSpPr>
        <xdr:cNvPr id="58" name="【道路】&#10;有形固定資産減価償却率最小値テキスト"/>
        <xdr:cNvSpPr txBox="1"/>
      </xdr:nvSpPr>
      <xdr:spPr>
        <a:xfrm>
          <a:off x="4673600" y="703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0</xdr:rowOff>
    </xdr:from>
    <xdr:to>
      <xdr:col>24</xdr:col>
      <xdr:colOff>152400</xdr:colOff>
      <xdr:row>41</xdr:row>
      <xdr:rowOff>0</xdr:rowOff>
    </xdr:to>
    <xdr:cxnSp macro="">
      <xdr:nvCxnSpPr>
        <xdr:cNvPr id="59" name="直線コネクタ 58"/>
        <xdr:cNvCxnSpPr/>
      </xdr:nvCxnSpPr>
      <xdr:spPr>
        <a:xfrm>
          <a:off x="4546600" y="702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19067</xdr:rowOff>
    </xdr:from>
    <xdr:ext cx="405111" cy="259045"/>
    <xdr:sp macro="" textlink="">
      <xdr:nvSpPr>
        <xdr:cNvPr id="60" name="【道路】&#10;有形固定資産減価償却率最大値テキスト"/>
        <xdr:cNvSpPr txBox="1"/>
      </xdr:nvSpPr>
      <xdr:spPr>
        <a:xfrm>
          <a:off x="4673600" y="5848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72390</xdr:rowOff>
    </xdr:from>
    <xdr:to>
      <xdr:col>24</xdr:col>
      <xdr:colOff>152400</xdr:colOff>
      <xdr:row>35</xdr:row>
      <xdr:rowOff>72390</xdr:rowOff>
    </xdr:to>
    <xdr:cxnSp macro="">
      <xdr:nvCxnSpPr>
        <xdr:cNvPr id="61" name="直線コネクタ 60"/>
        <xdr:cNvCxnSpPr/>
      </xdr:nvCxnSpPr>
      <xdr:spPr>
        <a:xfrm>
          <a:off x="4546600" y="6073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64787</xdr:rowOff>
    </xdr:from>
    <xdr:ext cx="405111" cy="259045"/>
    <xdr:sp macro="" textlink="">
      <xdr:nvSpPr>
        <xdr:cNvPr id="62" name="【道路】&#10;有形固定資産減価償却率平均値テキスト"/>
        <xdr:cNvSpPr txBox="1"/>
      </xdr:nvSpPr>
      <xdr:spPr>
        <a:xfrm>
          <a:off x="4673600" y="64084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86360</xdr:rowOff>
    </xdr:from>
    <xdr:to>
      <xdr:col>24</xdr:col>
      <xdr:colOff>114300</xdr:colOff>
      <xdr:row>38</xdr:row>
      <xdr:rowOff>16510</xdr:rowOff>
    </xdr:to>
    <xdr:sp macro="" textlink="">
      <xdr:nvSpPr>
        <xdr:cNvPr id="63" name="フローチャート: 判断 62"/>
        <xdr:cNvSpPr/>
      </xdr:nvSpPr>
      <xdr:spPr>
        <a:xfrm>
          <a:off x="45847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44450</xdr:rowOff>
    </xdr:from>
    <xdr:to>
      <xdr:col>20</xdr:col>
      <xdr:colOff>38100</xdr:colOff>
      <xdr:row>37</xdr:row>
      <xdr:rowOff>146050</xdr:rowOff>
    </xdr:to>
    <xdr:sp macro="" textlink="">
      <xdr:nvSpPr>
        <xdr:cNvPr id="64" name="フローチャート: 判断 63"/>
        <xdr:cNvSpPr/>
      </xdr:nvSpPr>
      <xdr:spPr>
        <a:xfrm>
          <a:off x="3746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158750</xdr:rowOff>
    </xdr:from>
    <xdr:to>
      <xdr:col>15</xdr:col>
      <xdr:colOff>101600</xdr:colOff>
      <xdr:row>37</xdr:row>
      <xdr:rowOff>88900</xdr:rowOff>
    </xdr:to>
    <xdr:sp macro="" textlink="">
      <xdr:nvSpPr>
        <xdr:cNvPr id="65" name="フローチャート: 判断 64"/>
        <xdr:cNvSpPr/>
      </xdr:nvSpPr>
      <xdr:spPr>
        <a:xfrm>
          <a:off x="2857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2540</xdr:rowOff>
    </xdr:from>
    <xdr:to>
      <xdr:col>10</xdr:col>
      <xdr:colOff>165100</xdr:colOff>
      <xdr:row>37</xdr:row>
      <xdr:rowOff>104140</xdr:rowOff>
    </xdr:to>
    <xdr:sp macro="" textlink="">
      <xdr:nvSpPr>
        <xdr:cNvPr id="66" name="フローチャート: 判断 65"/>
        <xdr:cNvSpPr/>
      </xdr:nvSpPr>
      <xdr:spPr>
        <a:xfrm>
          <a:off x="1968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135890</xdr:rowOff>
    </xdr:from>
    <xdr:to>
      <xdr:col>6</xdr:col>
      <xdr:colOff>38100</xdr:colOff>
      <xdr:row>37</xdr:row>
      <xdr:rowOff>66040</xdr:rowOff>
    </xdr:to>
    <xdr:sp macro="" textlink="">
      <xdr:nvSpPr>
        <xdr:cNvPr id="67" name="フローチャート: 判断 66"/>
        <xdr:cNvSpPr/>
      </xdr:nvSpPr>
      <xdr:spPr>
        <a:xfrm>
          <a:off x="10795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160655</xdr:rowOff>
    </xdr:from>
    <xdr:to>
      <xdr:col>20</xdr:col>
      <xdr:colOff>38100</xdr:colOff>
      <xdr:row>34</xdr:row>
      <xdr:rowOff>90805</xdr:rowOff>
    </xdr:to>
    <xdr:sp macro="" textlink="">
      <xdr:nvSpPr>
        <xdr:cNvPr id="73" name="楕円 72"/>
        <xdr:cNvSpPr/>
      </xdr:nvSpPr>
      <xdr:spPr>
        <a:xfrm>
          <a:off x="3746500" y="581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33</xdr:row>
      <xdr:rowOff>122555</xdr:rowOff>
    </xdr:from>
    <xdr:to>
      <xdr:col>15</xdr:col>
      <xdr:colOff>101600</xdr:colOff>
      <xdr:row>34</xdr:row>
      <xdr:rowOff>52705</xdr:rowOff>
    </xdr:to>
    <xdr:sp macro="" textlink="">
      <xdr:nvSpPr>
        <xdr:cNvPr id="74" name="楕円 73"/>
        <xdr:cNvSpPr/>
      </xdr:nvSpPr>
      <xdr:spPr>
        <a:xfrm>
          <a:off x="2857500" y="578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1905</xdr:rowOff>
    </xdr:from>
    <xdr:to>
      <xdr:col>19</xdr:col>
      <xdr:colOff>177800</xdr:colOff>
      <xdr:row>34</xdr:row>
      <xdr:rowOff>40005</xdr:rowOff>
    </xdr:to>
    <xdr:cxnSp macro="">
      <xdr:nvCxnSpPr>
        <xdr:cNvPr id="75" name="直線コネクタ 74"/>
        <xdr:cNvCxnSpPr/>
      </xdr:nvCxnSpPr>
      <xdr:spPr>
        <a:xfrm>
          <a:off x="2908300" y="58312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88265</xdr:rowOff>
    </xdr:from>
    <xdr:to>
      <xdr:col>10</xdr:col>
      <xdr:colOff>165100</xdr:colOff>
      <xdr:row>34</xdr:row>
      <xdr:rowOff>18415</xdr:rowOff>
    </xdr:to>
    <xdr:sp macro="" textlink="">
      <xdr:nvSpPr>
        <xdr:cNvPr id="76" name="楕円 75"/>
        <xdr:cNvSpPr/>
      </xdr:nvSpPr>
      <xdr:spPr>
        <a:xfrm>
          <a:off x="1968500" y="574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139065</xdr:rowOff>
    </xdr:from>
    <xdr:to>
      <xdr:col>15</xdr:col>
      <xdr:colOff>50800</xdr:colOff>
      <xdr:row>34</xdr:row>
      <xdr:rowOff>1905</xdr:rowOff>
    </xdr:to>
    <xdr:cxnSp macro="">
      <xdr:nvCxnSpPr>
        <xdr:cNvPr id="77" name="直線コネクタ 76"/>
        <xdr:cNvCxnSpPr/>
      </xdr:nvCxnSpPr>
      <xdr:spPr>
        <a:xfrm>
          <a:off x="2019300" y="579691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61595</xdr:rowOff>
    </xdr:from>
    <xdr:to>
      <xdr:col>6</xdr:col>
      <xdr:colOff>38100</xdr:colOff>
      <xdr:row>33</xdr:row>
      <xdr:rowOff>163195</xdr:rowOff>
    </xdr:to>
    <xdr:sp macro="" textlink="">
      <xdr:nvSpPr>
        <xdr:cNvPr id="78" name="楕円 77"/>
        <xdr:cNvSpPr/>
      </xdr:nvSpPr>
      <xdr:spPr>
        <a:xfrm>
          <a:off x="1079500" y="571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112395</xdr:rowOff>
    </xdr:from>
    <xdr:to>
      <xdr:col>10</xdr:col>
      <xdr:colOff>114300</xdr:colOff>
      <xdr:row>33</xdr:row>
      <xdr:rowOff>139065</xdr:rowOff>
    </xdr:to>
    <xdr:cxnSp macro="">
      <xdr:nvCxnSpPr>
        <xdr:cNvPr id="79" name="直線コネクタ 78"/>
        <xdr:cNvCxnSpPr/>
      </xdr:nvCxnSpPr>
      <xdr:spPr>
        <a:xfrm>
          <a:off x="1130300" y="577024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137177</xdr:rowOff>
    </xdr:from>
    <xdr:ext cx="405111" cy="259045"/>
    <xdr:sp macro="" textlink="">
      <xdr:nvSpPr>
        <xdr:cNvPr id="80" name="n_1aveValue【道路】&#10;有形固定資産減価償却率"/>
        <xdr:cNvSpPr txBox="1"/>
      </xdr:nvSpPr>
      <xdr:spPr>
        <a:xfrm>
          <a:off x="3582044"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80027</xdr:rowOff>
    </xdr:from>
    <xdr:ext cx="405111" cy="259045"/>
    <xdr:sp macro="" textlink="">
      <xdr:nvSpPr>
        <xdr:cNvPr id="81" name="n_2aveValue【道路】&#10;有形固定資産減価償却率"/>
        <xdr:cNvSpPr txBox="1"/>
      </xdr:nvSpPr>
      <xdr:spPr>
        <a:xfrm>
          <a:off x="2705744" y="642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95267</xdr:rowOff>
    </xdr:from>
    <xdr:ext cx="405111" cy="259045"/>
    <xdr:sp macro="" textlink="">
      <xdr:nvSpPr>
        <xdr:cNvPr id="82" name="n_3aveValue【道路】&#10;有形固定資産減価償却率"/>
        <xdr:cNvSpPr txBox="1"/>
      </xdr:nvSpPr>
      <xdr:spPr>
        <a:xfrm>
          <a:off x="1816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57167</xdr:rowOff>
    </xdr:from>
    <xdr:ext cx="405111" cy="259045"/>
    <xdr:sp macro="" textlink="">
      <xdr:nvSpPr>
        <xdr:cNvPr id="83" name="n_4aveValue【道路】&#10;有形固定資産減価償却率"/>
        <xdr:cNvSpPr txBox="1"/>
      </xdr:nvSpPr>
      <xdr:spPr>
        <a:xfrm>
          <a:off x="927744" y="640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107332</xdr:rowOff>
    </xdr:from>
    <xdr:ext cx="405111" cy="259045"/>
    <xdr:sp macro="" textlink="">
      <xdr:nvSpPr>
        <xdr:cNvPr id="84" name="n_1mainValue【道路】&#10;有形固定資産減価償却率"/>
        <xdr:cNvSpPr txBox="1"/>
      </xdr:nvSpPr>
      <xdr:spPr>
        <a:xfrm>
          <a:off x="3582044" y="559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69232</xdr:rowOff>
    </xdr:from>
    <xdr:ext cx="405111" cy="259045"/>
    <xdr:sp macro="" textlink="">
      <xdr:nvSpPr>
        <xdr:cNvPr id="85" name="n_2mainValue【道路】&#10;有形固定資産減価償却率"/>
        <xdr:cNvSpPr txBox="1"/>
      </xdr:nvSpPr>
      <xdr:spPr>
        <a:xfrm>
          <a:off x="2705744" y="555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34942</xdr:rowOff>
    </xdr:from>
    <xdr:ext cx="405111" cy="259045"/>
    <xdr:sp macro="" textlink="">
      <xdr:nvSpPr>
        <xdr:cNvPr id="86" name="n_3mainValue【道路】&#10;有形固定資産減価償却率"/>
        <xdr:cNvSpPr txBox="1"/>
      </xdr:nvSpPr>
      <xdr:spPr>
        <a:xfrm>
          <a:off x="1816744" y="552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8272</xdr:rowOff>
    </xdr:from>
    <xdr:ext cx="405111" cy="259045"/>
    <xdr:sp macro="" textlink="">
      <xdr:nvSpPr>
        <xdr:cNvPr id="87" name="n_4mainValue【道路】&#10;有形固定資産減価償却率"/>
        <xdr:cNvSpPr txBox="1"/>
      </xdr:nvSpPr>
      <xdr:spPr>
        <a:xfrm>
          <a:off x="927744" y="549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3" name="テキスト ボックス 102"/>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5" name="テキスト ボックス 104"/>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7" name="テキスト ボックス 106"/>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9" name="テキスト ボックス 108"/>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134512</xdr:rowOff>
    </xdr:from>
    <xdr:to>
      <xdr:col>54</xdr:col>
      <xdr:colOff>189865</xdr:colOff>
      <xdr:row>41</xdr:row>
      <xdr:rowOff>158782</xdr:rowOff>
    </xdr:to>
    <xdr:cxnSp macro="">
      <xdr:nvCxnSpPr>
        <xdr:cNvPr id="111" name="直線コネクタ 110"/>
        <xdr:cNvCxnSpPr/>
      </xdr:nvCxnSpPr>
      <xdr:spPr>
        <a:xfrm flipV="1">
          <a:off x="10476865" y="5620912"/>
          <a:ext cx="0" cy="156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162609</xdr:rowOff>
    </xdr:from>
    <xdr:ext cx="469744" cy="259045"/>
    <xdr:sp macro="" textlink="">
      <xdr:nvSpPr>
        <xdr:cNvPr id="112" name="【道路】&#10;一人当たり延長最小値テキスト"/>
        <xdr:cNvSpPr txBox="1"/>
      </xdr:nvSpPr>
      <xdr:spPr>
        <a:xfrm>
          <a:off x="10515600" y="719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158782</xdr:rowOff>
    </xdr:from>
    <xdr:to>
      <xdr:col>55</xdr:col>
      <xdr:colOff>88900</xdr:colOff>
      <xdr:row>41</xdr:row>
      <xdr:rowOff>158782</xdr:rowOff>
    </xdr:to>
    <xdr:cxnSp macro="">
      <xdr:nvCxnSpPr>
        <xdr:cNvPr id="113" name="直線コネクタ 112"/>
        <xdr:cNvCxnSpPr/>
      </xdr:nvCxnSpPr>
      <xdr:spPr>
        <a:xfrm>
          <a:off x="10388600" y="718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81189</xdr:rowOff>
    </xdr:from>
    <xdr:ext cx="534377" cy="259045"/>
    <xdr:sp macro="" textlink="">
      <xdr:nvSpPr>
        <xdr:cNvPr id="114" name="【道路】&#10;一人当たり延長最大値テキスト"/>
        <xdr:cNvSpPr txBox="1"/>
      </xdr:nvSpPr>
      <xdr:spPr>
        <a:xfrm>
          <a:off x="10515600" y="539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134512</xdr:rowOff>
    </xdr:from>
    <xdr:to>
      <xdr:col>55</xdr:col>
      <xdr:colOff>88900</xdr:colOff>
      <xdr:row>32</xdr:row>
      <xdr:rowOff>134512</xdr:rowOff>
    </xdr:to>
    <xdr:cxnSp macro="">
      <xdr:nvCxnSpPr>
        <xdr:cNvPr id="115" name="直線コネクタ 114"/>
        <xdr:cNvCxnSpPr/>
      </xdr:nvCxnSpPr>
      <xdr:spPr>
        <a:xfrm>
          <a:off x="10388600" y="562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46041</xdr:rowOff>
    </xdr:from>
    <xdr:ext cx="534377" cy="259045"/>
    <xdr:sp macro="" textlink="">
      <xdr:nvSpPr>
        <xdr:cNvPr id="116" name="【道路】&#10;一人当たり延長平均値テキスト"/>
        <xdr:cNvSpPr txBox="1"/>
      </xdr:nvSpPr>
      <xdr:spPr>
        <a:xfrm>
          <a:off x="10515600" y="6904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67614</xdr:rowOff>
    </xdr:from>
    <xdr:to>
      <xdr:col>55</xdr:col>
      <xdr:colOff>50800</xdr:colOff>
      <xdr:row>40</xdr:row>
      <xdr:rowOff>169214</xdr:rowOff>
    </xdr:to>
    <xdr:sp macro="" textlink="">
      <xdr:nvSpPr>
        <xdr:cNvPr id="117" name="フローチャート: 判断 116"/>
        <xdr:cNvSpPr/>
      </xdr:nvSpPr>
      <xdr:spPr>
        <a:xfrm>
          <a:off x="10426700" y="692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71348</xdr:rowOff>
    </xdr:from>
    <xdr:to>
      <xdr:col>50</xdr:col>
      <xdr:colOff>165100</xdr:colOff>
      <xdr:row>41</xdr:row>
      <xdr:rowOff>1498</xdr:rowOff>
    </xdr:to>
    <xdr:sp macro="" textlink="">
      <xdr:nvSpPr>
        <xdr:cNvPr id="118" name="フローチャート: 判断 117"/>
        <xdr:cNvSpPr/>
      </xdr:nvSpPr>
      <xdr:spPr>
        <a:xfrm>
          <a:off x="9588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31400</xdr:rowOff>
    </xdr:from>
    <xdr:to>
      <xdr:col>46</xdr:col>
      <xdr:colOff>38100</xdr:colOff>
      <xdr:row>40</xdr:row>
      <xdr:rowOff>133000</xdr:rowOff>
    </xdr:to>
    <xdr:sp macro="" textlink="">
      <xdr:nvSpPr>
        <xdr:cNvPr id="119" name="フローチャート: 判断 118"/>
        <xdr:cNvSpPr/>
      </xdr:nvSpPr>
      <xdr:spPr>
        <a:xfrm>
          <a:off x="8699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64700</xdr:rowOff>
    </xdr:from>
    <xdr:to>
      <xdr:col>41</xdr:col>
      <xdr:colOff>101600</xdr:colOff>
      <xdr:row>40</xdr:row>
      <xdr:rowOff>166300</xdr:rowOff>
    </xdr:to>
    <xdr:sp macro="" textlink="">
      <xdr:nvSpPr>
        <xdr:cNvPr id="120" name="フローチャート: 判断 119"/>
        <xdr:cNvSpPr/>
      </xdr:nvSpPr>
      <xdr:spPr>
        <a:xfrm>
          <a:off x="7810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76435</xdr:rowOff>
    </xdr:from>
    <xdr:to>
      <xdr:col>36</xdr:col>
      <xdr:colOff>165100</xdr:colOff>
      <xdr:row>41</xdr:row>
      <xdr:rowOff>6585</xdr:rowOff>
    </xdr:to>
    <xdr:sp macro="" textlink="">
      <xdr:nvSpPr>
        <xdr:cNvPr id="121" name="フローチャート: 判断 120"/>
        <xdr:cNvSpPr/>
      </xdr:nvSpPr>
      <xdr:spPr>
        <a:xfrm>
          <a:off x="6921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3645</xdr:rowOff>
    </xdr:from>
    <xdr:to>
      <xdr:col>50</xdr:col>
      <xdr:colOff>165100</xdr:colOff>
      <xdr:row>41</xdr:row>
      <xdr:rowOff>105245</xdr:rowOff>
    </xdr:to>
    <xdr:sp macro="" textlink="">
      <xdr:nvSpPr>
        <xdr:cNvPr id="127" name="楕円 126"/>
        <xdr:cNvSpPr/>
      </xdr:nvSpPr>
      <xdr:spPr>
        <a:xfrm>
          <a:off x="9588500" y="703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6769</xdr:rowOff>
    </xdr:from>
    <xdr:to>
      <xdr:col>46</xdr:col>
      <xdr:colOff>38100</xdr:colOff>
      <xdr:row>41</xdr:row>
      <xdr:rowOff>108369</xdr:rowOff>
    </xdr:to>
    <xdr:sp macro="" textlink="">
      <xdr:nvSpPr>
        <xdr:cNvPr id="128" name="楕円 127"/>
        <xdr:cNvSpPr/>
      </xdr:nvSpPr>
      <xdr:spPr>
        <a:xfrm>
          <a:off x="8699500" y="703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54445</xdr:rowOff>
    </xdr:from>
    <xdr:to>
      <xdr:col>50</xdr:col>
      <xdr:colOff>114300</xdr:colOff>
      <xdr:row>41</xdr:row>
      <xdr:rowOff>57569</xdr:rowOff>
    </xdr:to>
    <xdr:cxnSp macro="">
      <xdr:nvCxnSpPr>
        <xdr:cNvPr id="129" name="直線コネクタ 128"/>
        <xdr:cNvCxnSpPr/>
      </xdr:nvCxnSpPr>
      <xdr:spPr>
        <a:xfrm flipV="1">
          <a:off x="8750300" y="7083895"/>
          <a:ext cx="8890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7855</xdr:rowOff>
    </xdr:from>
    <xdr:to>
      <xdr:col>41</xdr:col>
      <xdr:colOff>101600</xdr:colOff>
      <xdr:row>41</xdr:row>
      <xdr:rowOff>109455</xdr:rowOff>
    </xdr:to>
    <xdr:sp macro="" textlink="">
      <xdr:nvSpPr>
        <xdr:cNvPr id="130" name="楕円 129"/>
        <xdr:cNvSpPr/>
      </xdr:nvSpPr>
      <xdr:spPr>
        <a:xfrm>
          <a:off x="7810500" y="703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57569</xdr:rowOff>
    </xdr:from>
    <xdr:to>
      <xdr:col>45</xdr:col>
      <xdr:colOff>177800</xdr:colOff>
      <xdr:row>41</xdr:row>
      <xdr:rowOff>58655</xdr:rowOff>
    </xdr:to>
    <xdr:cxnSp macro="">
      <xdr:nvCxnSpPr>
        <xdr:cNvPr id="131" name="直線コネクタ 130"/>
        <xdr:cNvCxnSpPr/>
      </xdr:nvCxnSpPr>
      <xdr:spPr>
        <a:xfrm flipV="1">
          <a:off x="7861300" y="7087019"/>
          <a:ext cx="889000" cy="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9607</xdr:rowOff>
    </xdr:from>
    <xdr:to>
      <xdr:col>36</xdr:col>
      <xdr:colOff>165100</xdr:colOff>
      <xdr:row>41</xdr:row>
      <xdr:rowOff>111207</xdr:rowOff>
    </xdr:to>
    <xdr:sp macro="" textlink="">
      <xdr:nvSpPr>
        <xdr:cNvPr id="132" name="楕円 131"/>
        <xdr:cNvSpPr/>
      </xdr:nvSpPr>
      <xdr:spPr>
        <a:xfrm>
          <a:off x="6921500" y="703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58655</xdr:rowOff>
    </xdr:from>
    <xdr:to>
      <xdr:col>41</xdr:col>
      <xdr:colOff>50800</xdr:colOff>
      <xdr:row>41</xdr:row>
      <xdr:rowOff>60407</xdr:rowOff>
    </xdr:to>
    <xdr:cxnSp macro="">
      <xdr:nvCxnSpPr>
        <xdr:cNvPr id="133" name="直線コネクタ 132"/>
        <xdr:cNvCxnSpPr/>
      </xdr:nvCxnSpPr>
      <xdr:spPr>
        <a:xfrm flipV="1">
          <a:off x="6972300" y="7088105"/>
          <a:ext cx="8890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18025</xdr:rowOff>
    </xdr:from>
    <xdr:ext cx="534377" cy="259045"/>
    <xdr:sp macro="" textlink="">
      <xdr:nvSpPr>
        <xdr:cNvPr id="134" name="n_1aveValue【道路】&#10;一人当たり延長"/>
        <xdr:cNvSpPr txBox="1"/>
      </xdr:nvSpPr>
      <xdr:spPr>
        <a:xfrm>
          <a:off x="9359411" y="670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149527</xdr:rowOff>
    </xdr:from>
    <xdr:ext cx="534377" cy="259045"/>
    <xdr:sp macro="" textlink="">
      <xdr:nvSpPr>
        <xdr:cNvPr id="135" name="n_2aveValue【道路】&#10;一人当たり延長"/>
        <xdr:cNvSpPr txBox="1"/>
      </xdr:nvSpPr>
      <xdr:spPr>
        <a:xfrm>
          <a:off x="84831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11377</xdr:rowOff>
    </xdr:from>
    <xdr:ext cx="534377" cy="259045"/>
    <xdr:sp macro="" textlink="">
      <xdr:nvSpPr>
        <xdr:cNvPr id="136" name="n_3aveValue【道路】&#10;一人当たり延長"/>
        <xdr:cNvSpPr txBox="1"/>
      </xdr:nvSpPr>
      <xdr:spPr>
        <a:xfrm>
          <a:off x="7594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23112</xdr:rowOff>
    </xdr:from>
    <xdr:ext cx="534377" cy="259045"/>
    <xdr:sp macro="" textlink="">
      <xdr:nvSpPr>
        <xdr:cNvPr id="137" name="n_4aveValue【道路】&#10;一人当たり延長"/>
        <xdr:cNvSpPr txBox="1"/>
      </xdr:nvSpPr>
      <xdr:spPr>
        <a:xfrm>
          <a:off x="6705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96372</xdr:rowOff>
    </xdr:from>
    <xdr:ext cx="469744" cy="259045"/>
    <xdr:sp macro="" textlink="">
      <xdr:nvSpPr>
        <xdr:cNvPr id="138" name="n_1mainValue【道路】&#10;一人当たり延長"/>
        <xdr:cNvSpPr txBox="1"/>
      </xdr:nvSpPr>
      <xdr:spPr>
        <a:xfrm>
          <a:off x="9391727" y="712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99496</xdr:rowOff>
    </xdr:from>
    <xdr:ext cx="469744" cy="259045"/>
    <xdr:sp macro="" textlink="">
      <xdr:nvSpPr>
        <xdr:cNvPr id="139" name="n_2mainValue【道路】&#10;一人当たり延長"/>
        <xdr:cNvSpPr txBox="1"/>
      </xdr:nvSpPr>
      <xdr:spPr>
        <a:xfrm>
          <a:off x="8515427" y="7128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100582</xdr:rowOff>
    </xdr:from>
    <xdr:ext cx="469744" cy="259045"/>
    <xdr:sp macro="" textlink="">
      <xdr:nvSpPr>
        <xdr:cNvPr id="140" name="n_3mainValue【道路】&#10;一人当たり延長"/>
        <xdr:cNvSpPr txBox="1"/>
      </xdr:nvSpPr>
      <xdr:spPr>
        <a:xfrm>
          <a:off x="7626427" y="713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102334</xdr:rowOff>
    </xdr:from>
    <xdr:ext cx="469744" cy="259045"/>
    <xdr:sp macro="" textlink="">
      <xdr:nvSpPr>
        <xdr:cNvPr id="141" name="n_4mainValue【道路】&#10;一人当たり延長"/>
        <xdr:cNvSpPr txBox="1"/>
      </xdr:nvSpPr>
      <xdr:spPr>
        <a:xfrm>
          <a:off x="6737427" y="7131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3" name="直線コネクタ 15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4" name="テキスト ボックス 153"/>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5" name="直線コネクタ 15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6" name="テキスト ボックス 15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7" name="直線コネクタ 15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8" name="テキスト ボックス 15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9" name="直線コネクタ 15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0" name="テキスト ボックス 15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1" name="直線コネクタ 16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2" name="テキスト ボックス 161"/>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4" name="テキスト ボックス 163"/>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57150</xdr:rowOff>
    </xdr:to>
    <xdr:cxnSp macro="">
      <xdr:nvCxnSpPr>
        <xdr:cNvPr id="166" name="直線コネクタ 165"/>
        <xdr:cNvCxnSpPr/>
      </xdr:nvCxnSpPr>
      <xdr:spPr>
        <a:xfrm flipV="1">
          <a:off x="4634865" y="9667875"/>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60977</xdr:rowOff>
    </xdr:from>
    <xdr:ext cx="405111" cy="259045"/>
    <xdr:sp macro="" textlink="">
      <xdr:nvSpPr>
        <xdr:cNvPr id="167" name="【橋りょう・トンネル】&#10;有形固定資産減価償却率最小値テキスト"/>
        <xdr:cNvSpPr txBox="1"/>
      </xdr:nvSpPr>
      <xdr:spPr>
        <a:xfrm>
          <a:off x="46736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57150</xdr:rowOff>
    </xdr:from>
    <xdr:to>
      <xdr:col>24</xdr:col>
      <xdr:colOff>152400</xdr:colOff>
      <xdr:row>64</xdr:row>
      <xdr:rowOff>57150</xdr:rowOff>
    </xdr:to>
    <xdr:cxnSp macro="">
      <xdr:nvCxnSpPr>
        <xdr:cNvPr id="168" name="直線コネクタ 167"/>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69" name="【橋りょう・トンネル】&#10;有形固定資産減価償却率最大値テキスト"/>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0" name="直線コネクタ 169"/>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106697</xdr:rowOff>
    </xdr:from>
    <xdr:ext cx="405111" cy="259045"/>
    <xdr:sp macro="" textlink="">
      <xdr:nvSpPr>
        <xdr:cNvPr id="171" name="【橋りょう・トンネル】&#10;有形固定資産減価償却率平均値テキスト"/>
        <xdr:cNvSpPr txBox="1"/>
      </xdr:nvSpPr>
      <xdr:spPr>
        <a:xfrm>
          <a:off x="4673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128270</xdr:rowOff>
    </xdr:from>
    <xdr:to>
      <xdr:col>24</xdr:col>
      <xdr:colOff>114300</xdr:colOff>
      <xdr:row>60</xdr:row>
      <xdr:rowOff>58420</xdr:rowOff>
    </xdr:to>
    <xdr:sp macro="" textlink="">
      <xdr:nvSpPr>
        <xdr:cNvPr id="172" name="フローチャート: 判断 171"/>
        <xdr:cNvSpPr/>
      </xdr:nvSpPr>
      <xdr:spPr>
        <a:xfrm>
          <a:off x="4584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103505</xdr:rowOff>
    </xdr:from>
    <xdr:to>
      <xdr:col>20</xdr:col>
      <xdr:colOff>38100</xdr:colOff>
      <xdr:row>60</xdr:row>
      <xdr:rowOff>33655</xdr:rowOff>
    </xdr:to>
    <xdr:sp macro="" textlink="">
      <xdr:nvSpPr>
        <xdr:cNvPr id="173" name="フローチャート: 判断 172"/>
        <xdr:cNvSpPr/>
      </xdr:nvSpPr>
      <xdr:spPr>
        <a:xfrm>
          <a:off x="3746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65405</xdr:rowOff>
    </xdr:from>
    <xdr:to>
      <xdr:col>15</xdr:col>
      <xdr:colOff>101600</xdr:colOff>
      <xdr:row>59</xdr:row>
      <xdr:rowOff>167005</xdr:rowOff>
    </xdr:to>
    <xdr:sp macro="" textlink="">
      <xdr:nvSpPr>
        <xdr:cNvPr id="174" name="フローチャート: 判断 173"/>
        <xdr:cNvSpPr/>
      </xdr:nvSpPr>
      <xdr:spPr>
        <a:xfrm>
          <a:off x="2857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38735</xdr:rowOff>
    </xdr:from>
    <xdr:to>
      <xdr:col>10</xdr:col>
      <xdr:colOff>165100</xdr:colOff>
      <xdr:row>59</xdr:row>
      <xdr:rowOff>140335</xdr:rowOff>
    </xdr:to>
    <xdr:sp macro="" textlink="">
      <xdr:nvSpPr>
        <xdr:cNvPr id="175" name="フローチャート: 判断 174"/>
        <xdr:cNvSpPr/>
      </xdr:nvSpPr>
      <xdr:spPr>
        <a:xfrm>
          <a:off x="1968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xdr:rowOff>
    </xdr:from>
    <xdr:to>
      <xdr:col>6</xdr:col>
      <xdr:colOff>38100</xdr:colOff>
      <xdr:row>59</xdr:row>
      <xdr:rowOff>113665</xdr:rowOff>
    </xdr:to>
    <xdr:sp macro="" textlink="">
      <xdr:nvSpPr>
        <xdr:cNvPr id="176" name="フローチャート: 判断 175"/>
        <xdr:cNvSpPr/>
      </xdr:nvSpPr>
      <xdr:spPr>
        <a:xfrm>
          <a:off x="1079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93980</xdr:rowOff>
    </xdr:from>
    <xdr:to>
      <xdr:col>20</xdr:col>
      <xdr:colOff>38100</xdr:colOff>
      <xdr:row>63</xdr:row>
      <xdr:rowOff>24130</xdr:rowOff>
    </xdr:to>
    <xdr:sp macro="" textlink="">
      <xdr:nvSpPr>
        <xdr:cNvPr id="182" name="楕円 181"/>
        <xdr:cNvSpPr/>
      </xdr:nvSpPr>
      <xdr:spPr>
        <a:xfrm>
          <a:off x="37465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71120</xdr:rowOff>
    </xdr:from>
    <xdr:to>
      <xdr:col>15</xdr:col>
      <xdr:colOff>101600</xdr:colOff>
      <xdr:row>63</xdr:row>
      <xdr:rowOff>1270</xdr:rowOff>
    </xdr:to>
    <xdr:sp macro="" textlink="">
      <xdr:nvSpPr>
        <xdr:cNvPr id="183" name="楕円 182"/>
        <xdr:cNvSpPr/>
      </xdr:nvSpPr>
      <xdr:spPr>
        <a:xfrm>
          <a:off x="28575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121920</xdr:rowOff>
    </xdr:from>
    <xdr:to>
      <xdr:col>19</xdr:col>
      <xdr:colOff>177800</xdr:colOff>
      <xdr:row>62</xdr:row>
      <xdr:rowOff>144780</xdr:rowOff>
    </xdr:to>
    <xdr:cxnSp macro="">
      <xdr:nvCxnSpPr>
        <xdr:cNvPr id="184" name="直線コネクタ 183"/>
        <xdr:cNvCxnSpPr/>
      </xdr:nvCxnSpPr>
      <xdr:spPr>
        <a:xfrm>
          <a:off x="2908300" y="10751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44450</xdr:rowOff>
    </xdr:from>
    <xdr:to>
      <xdr:col>10</xdr:col>
      <xdr:colOff>165100</xdr:colOff>
      <xdr:row>62</xdr:row>
      <xdr:rowOff>146050</xdr:rowOff>
    </xdr:to>
    <xdr:sp macro="" textlink="">
      <xdr:nvSpPr>
        <xdr:cNvPr id="185" name="楕円 184"/>
        <xdr:cNvSpPr/>
      </xdr:nvSpPr>
      <xdr:spPr>
        <a:xfrm>
          <a:off x="19685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95250</xdr:rowOff>
    </xdr:from>
    <xdr:to>
      <xdr:col>15</xdr:col>
      <xdr:colOff>50800</xdr:colOff>
      <xdr:row>62</xdr:row>
      <xdr:rowOff>121920</xdr:rowOff>
    </xdr:to>
    <xdr:cxnSp macro="">
      <xdr:nvCxnSpPr>
        <xdr:cNvPr id="186" name="直線コネクタ 185"/>
        <xdr:cNvCxnSpPr/>
      </xdr:nvCxnSpPr>
      <xdr:spPr>
        <a:xfrm>
          <a:off x="2019300" y="107251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17780</xdr:rowOff>
    </xdr:from>
    <xdr:to>
      <xdr:col>6</xdr:col>
      <xdr:colOff>38100</xdr:colOff>
      <xdr:row>62</xdr:row>
      <xdr:rowOff>119380</xdr:rowOff>
    </xdr:to>
    <xdr:sp macro="" textlink="">
      <xdr:nvSpPr>
        <xdr:cNvPr id="187" name="楕円 186"/>
        <xdr:cNvSpPr/>
      </xdr:nvSpPr>
      <xdr:spPr>
        <a:xfrm>
          <a:off x="1079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68580</xdr:rowOff>
    </xdr:from>
    <xdr:to>
      <xdr:col>10</xdr:col>
      <xdr:colOff>114300</xdr:colOff>
      <xdr:row>62</xdr:row>
      <xdr:rowOff>95250</xdr:rowOff>
    </xdr:to>
    <xdr:cxnSp macro="">
      <xdr:nvCxnSpPr>
        <xdr:cNvPr id="188" name="直線コネクタ 187"/>
        <xdr:cNvCxnSpPr/>
      </xdr:nvCxnSpPr>
      <xdr:spPr>
        <a:xfrm>
          <a:off x="1130300" y="106984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50182</xdr:rowOff>
    </xdr:from>
    <xdr:ext cx="405111" cy="259045"/>
    <xdr:sp macro="" textlink="">
      <xdr:nvSpPr>
        <xdr:cNvPr id="189" name="n_1aveValue【橋りょう・トンネル】&#10;有形固定資産減価償却率"/>
        <xdr:cNvSpPr txBox="1"/>
      </xdr:nvSpPr>
      <xdr:spPr>
        <a:xfrm>
          <a:off x="35820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12082</xdr:rowOff>
    </xdr:from>
    <xdr:ext cx="405111" cy="259045"/>
    <xdr:sp macro="" textlink="">
      <xdr:nvSpPr>
        <xdr:cNvPr id="190" name="n_2aveValue【橋りょう・トンネル】&#10;有形固定資産減価償却率"/>
        <xdr:cNvSpPr txBox="1"/>
      </xdr:nvSpPr>
      <xdr:spPr>
        <a:xfrm>
          <a:off x="2705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156862</xdr:rowOff>
    </xdr:from>
    <xdr:ext cx="405111" cy="259045"/>
    <xdr:sp macro="" textlink="">
      <xdr:nvSpPr>
        <xdr:cNvPr id="191" name="n_3aveValue【橋りょう・トンネル】&#10;有形固定資産減価償却率"/>
        <xdr:cNvSpPr txBox="1"/>
      </xdr:nvSpPr>
      <xdr:spPr>
        <a:xfrm>
          <a:off x="1816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130192</xdr:rowOff>
    </xdr:from>
    <xdr:ext cx="405111" cy="259045"/>
    <xdr:sp macro="" textlink="">
      <xdr:nvSpPr>
        <xdr:cNvPr id="192" name="n_4aveValue【橋りょう・トンネル】&#10;有形固定資産減価償却率"/>
        <xdr:cNvSpPr txBox="1"/>
      </xdr:nvSpPr>
      <xdr:spPr>
        <a:xfrm>
          <a:off x="927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15257</xdr:rowOff>
    </xdr:from>
    <xdr:ext cx="405111" cy="259045"/>
    <xdr:sp macro="" textlink="">
      <xdr:nvSpPr>
        <xdr:cNvPr id="193" name="n_1mainValue【橋りょう・トンネル】&#10;有形固定資産減価償却率"/>
        <xdr:cNvSpPr txBox="1"/>
      </xdr:nvSpPr>
      <xdr:spPr>
        <a:xfrm>
          <a:off x="3582044"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163847</xdr:rowOff>
    </xdr:from>
    <xdr:ext cx="405111" cy="259045"/>
    <xdr:sp macro="" textlink="">
      <xdr:nvSpPr>
        <xdr:cNvPr id="194" name="n_2mainValue【橋りょう・トンネル】&#10;有形固定資産減価償却率"/>
        <xdr:cNvSpPr txBox="1"/>
      </xdr:nvSpPr>
      <xdr:spPr>
        <a:xfrm>
          <a:off x="2705744"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137177</xdr:rowOff>
    </xdr:from>
    <xdr:ext cx="405111" cy="259045"/>
    <xdr:sp macro="" textlink="">
      <xdr:nvSpPr>
        <xdr:cNvPr id="195" name="n_3mainValue【橋りょう・トンネル】&#10;有形固定資産減価償却率"/>
        <xdr:cNvSpPr txBox="1"/>
      </xdr:nvSpPr>
      <xdr:spPr>
        <a:xfrm>
          <a:off x="1816744" y="1076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110507</xdr:rowOff>
    </xdr:from>
    <xdr:ext cx="405111" cy="259045"/>
    <xdr:sp macro="" textlink="">
      <xdr:nvSpPr>
        <xdr:cNvPr id="196" name="n_4mainValue【橋りょう・トンネル】&#10;有形固定資産減価償却率"/>
        <xdr:cNvSpPr txBox="1"/>
      </xdr:nvSpPr>
      <xdr:spPr>
        <a:xfrm>
          <a:off x="9277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7" name="直線コネクタ 20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8" name="テキスト ボックス 20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9" name="直線コネクタ 20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0" name="テキスト ボックス 209"/>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1" name="直線コネクタ 21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2" name="テキスト ボックス 211"/>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3" name="直線コネクタ 21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14" name="テキスト ボックス 213"/>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5" name="直線コネクタ 21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6" name="テキスト ボックス 21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17780</xdr:rowOff>
    </xdr:from>
    <xdr:to>
      <xdr:col>54</xdr:col>
      <xdr:colOff>189865</xdr:colOff>
      <xdr:row>63</xdr:row>
      <xdr:rowOff>155142</xdr:rowOff>
    </xdr:to>
    <xdr:cxnSp macro="">
      <xdr:nvCxnSpPr>
        <xdr:cNvPr id="218" name="直線コネクタ 217"/>
        <xdr:cNvCxnSpPr/>
      </xdr:nvCxnSpPr>
      <xdr:spPr>
        <a:xfrm flipV="1">
          <a:off x="10476865" y="9618980"/>
          <a:ext cx="0" cy="1337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158969</xdr:rowOff>
    </xdr:from>
    <xdr:ext cx="469744" cy="259045"/>
    <xdr:sp macro="" textlink="">
      <xdr:nvSpPr>
        <xdr:cNvPr id="219" name="【橋りょう・トンネル】&#10;一人当たり有形固定資産（償却資産）額最小値テキスト"/>
        <xdr:cNvSpPr txBox="1"/>
      </xdr:nvSpPr>
      <xdr:spPr>
        <a:xfrm>
          <a:off x="10515600" y="1096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155142</xdr:rowOff>
    </xdr:from>
    <xdr:to>
      <xdr:col>55</xdr:col>
      <xdr:colOff>88900</xdr:colOff>
      <xdr:row>63</xdr:row>
      <xdr:rowOff>155142</xdr:rowOff>
    </xdr:to>
    <xdr:cxnSp macro="">
      <xdr:nvCxnSpPr>
        <xdr:cNvPr id="220" name="直線コネクタ 219"/>
        <xdr:cNvCxnSpPr/>
      </xdr:nvCxnSpPr>
      <xdr:spPr>
        <a:xfrm>
          <a:off x="10388600" y="10956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135907</xdr:rowOff>
    </xdr:from>
    <xdr:ext cx="599010" cy="259045"/>
    <xdr:sp macro="" textlink="">
      <xdr:nvSpPr>
        <xdr:cNvPr id="221" name="【橋りょう・トンネル】&#10;一人当たり有形固定資産（償却資産）額最大値テキスト"/>
        <xdr:cNvSpPr txBox="1"/>
      </xdr:nvSpPr>
      <xdr:spPr>
        <a:xfrm>
          <a:off x="10515600" y="939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17780</xdr:rowOff>
    </xdr:from>
    <xdr:to>
      <xdr:col>55</xdr:col>
      <xdr:colOff>88900</xdr:colOff>
      <xdr:row>56</xdr:row>
      <xdr:rowOff>17780</xdr:rowOff>
    </xdr:to>
    <xdr:cxnSp macro="">
      <xdr:nvCxnSpPr>
        <xdr:cNvPr id="222" name="直線コネクタ 221"/>
        <xdr:cNvCxnSpPr/>
      </xdr:nvCxnSpPr>
      <xdr:spPr>
        <a:xfrm>
          <a:off x="10388600" y="961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141340</xdr:rowOff>
    </xdr:from>
    <xdr:ext cx="599010" cy="259045"/>
    <xdr:sp macro="" textlink="">
      <xdr:nvSpPr>
        <xdr:cNvPr id="223" name="【橋りょう・トンネル】&#10;一人当たり有形固定資産（償却資産）額平均値テキスト"/>
        <xdr:cNvSpPr txBox="1"/>
      </xdr:nvSpPr>
      <xdr:spPr>
        <a:xfrm>
          <a:off x="10515600" y="10428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162913</xdr:rowOff>
    </xdr:from>
    <xdr:to>
      <xdr:col>55</xdr:col>
      <xdr:colOff>50800</xdr:colOff>
      <xdr:row>61</xdr:row>
      <xdr:rowOff>93063</xdr:rowOff>
    </xdr:to>
    <xdr:sp macro="" textlink="">
      <xdr:nvSpPr>
        <xdr:cNvPr id="224" name="フローチャート: 判断 223"/>
        <xdr:cNvSpPr/>
      </xdr:nvSpPr>
      <xdr:spPr>
        <a:xfrm>
          <a:off x="10426700" y="1044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xdr:rowOff>
    </xdr:from>
    <xdr:to>
      <xdr:col>50</xdr:col>
      <xdr:colOff>165100</xdr:colOff>
      <xdr:row>61</xdr:row>
      <xdr:rowOff>103174</xdr:rowOff>
    </xdr:to>
    <xdr:sp macro="" textlink="">
      <xdr:nvSpPr>
        <xdr:cNvPr id="225" name="フローチャート: 判断 224"/>
        <xdr:cNvSpPr/>
      </xdr:nvSpPr>
      <xdr:spPr>
        <a:xfrm>
          <a:off x="9588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17206</xdr:rowOff>
    </xdr:from>
    <xdr:to>
      <xdr:col>46</xdr:col>
      <xdr:colOff>38100</xdr:colOff>
      <xdr:row>61</xdr:row>
      <xdr:rowOff>118806</xdr:rowOff>
    </xdr:to>
    <xdr:sp macro="" textlink="">
      <xdr:nvSpPr>
        <xdr:cNvPr id="226" name="フローチャート: 判断 225"/>
        <xdr:cNvSpPr/>
      </xdr:nvSpPr>
      <xdr:spPr>
        <a:xfrm>
          <a:off x="8699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36333</xdr:rowOff>
    </xdr:from>
    <xdr:to>
      <xdr:col>41</xdr:col>
      <xdr:colOff>101600</xdr:colOff>
      <xdr:row>61</xdr:row>
      <xdr:rowOff>137933</xdr:rowOff>
    </xdr:to>
    <xdr:sp macro="" textlink="">
      <xdr:nvSpPr>
        <xdr:cNvPr id="227" name="フローチャート: 判断 226"/>
        <xdr:cNvSpPr/>
      </xdr:nvSpPr>
      <xdr:spPr>
        <a:xfrm>
          <a:off x="7810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43628</xdr:rowOff>
    </xdr:from>
    <xdr:to>
      <xdr:col>36</xdr:col>
      <xdr:colOff>165100</xdr:colOff>
      <xdr:row>61</xdr:row>
      <xdr:rowOff>145228</xdr:rowOff>
    </xdr:to>
    <xdr:sp macro="" textlink="">
      <xdr:nvSpPr>
        <xdr:cNvPr id="228" name="フローチャート: 判断 227"/>
        <xdr:cNvSpPr/>
      </xdr:nvSpPr>
      <xdr:spPr>
        <a:xfrm>
          <a:off x="6921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9" name="テキスト ボックス 22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0" name="テキスト ボックス 22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1" name="テキスト ボックス 23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2" name="テキスト ボックス 23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3" name="テキスト ボックス 23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13519</xdr:rowOff>
    </xdr:from>
    <xdr:to>
      <xdr:col>50</xdr:col>
      <xdr:colOff>165100</xdr:colOff>
      <xdr:row>62</xdr:row>
      <xdr:rowOff>115119</xdr:rowOff>
    </xdr:to>
    <xdr:sp macro="" textlink="">
      <xdr:nvSpPr>
        <xdr:cNvPr id="234" name="楕円 233"/>
        <xdr:cNvSpPr/>
      </xdr:nvSpPr>
      <xdr:spPr>
        <a:xfrm>
          <a:off x="9588500" y="1064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15510</xdr:rowOff>
    </xdr:from>
    <xdr:to>
      <xdr:col>46</xdr:col>
      <xdr:colOff>38100</xdr:colOff>
      <xdr:row>62</xdr:row>
      <xdr:rowOff>117110</xdr:rowOff>
    </xdr:to>
    <xdr:sp macro="" textlink="">
      <xdr:nvSpPr>
        <xdr:cNvPr id="235" name="楕円 234"/>
        <xdr:cNvSpPr/>
      </xdr:nvSpPr>
      <xdr:spPr>
        <a:xfrm>
          <a:off x="8699500" y="1064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64319</xdr:rowOff>
    </xdr:from>
    <xdr:to>
      <xdr:col>50</xdr:col>
      <xdr:colOff>114300</xdr:colOff>
      <xdr:row>62</xdr:row>
      <xdr:rowOff>66310</xdr:rowOff>
    </xdr:to>
    <xdr:cxnSp macro="">
      <xdr:nvCxnSpPr>
        <xdr:cNvPr id="236" name="直線コネクタ 235"/>
        <xdr:cNvCxnSpPr/>
      </xdr:nvCxnSpPr>
      <xdr:spPr>
        <a:xfrm flipV="1">
          <a:off x="8750300" y="10694219"/>
          <a:ext cx="889000" cy="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17225</xdr:rowOff>
    </xdr:from>
    <xdr:to>
      <xdr:col>41</xdr:col>
      <xdr:colOff>101600</xdr:colOff>
      <xdr:row>62</xdr:row>
      <xdr:rowOff>118825</xdr:rowOff>
    </xdr:to>
    <xdr:sp macro="" textlink="">
      <xdr:nvSpPr>
        <xdr:cNvPr id="237" name="楕円 236"/>
        <xdr:cNvSpPr/>
      </xdr:nvSpPr>
      <xdr:spPr>
        <a:xfrm>
          <a:off x="7810500" y="1064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66310</xdr:rowOff>
    </xdr:from>
    <xdr:to>
      <xdr:col>45</xdr:col>
      <xdr:colOff>177800</xdr:colOff>
      <xdr:row>62</xdr:row>
      <xdr:rowOff>68025</xdr:rowOff>
    </xdr:to>
    <xdr:cxnSp macro="">
      <xdr:nvCxnSpPr>
        <xdr:cNvPr id="238" name="直線コネクタ 237"/>
        <xdr:cNvCxnSpPr/>
      </xdr:nvCxnSpPr>
      <xdr:spPr>
        <a:xfrm flipV="1">
          <a:off x="7861300" y="10696210"/>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18704</xdr:rowOff>
    </xdr:from>
    <xdr:to>
      <xdr:col>36</xdr:col>
      <xdr:colOff>165100</xdr:colOff>
      <xdr:row>62</xdr:row>
      <xdr:rowOff>120304</xdr:rowOff>
    </xdr:to>
    <xdr:sp macro="" textlink="">
      <xdr:nvSpPr>
        <xdr:cNvPr id="239" name="楕円 238"/>
        <xdr:cNvSpPr/>
      </xdr:nvSpPr>
      <xdr:spPr>
        <a:xfrm>
          <a:off x="6921500" y="1064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68025</xdr:rowOff>
    </xdr:from>
    <xdr:to>
      <xdr:col>41</xdr:col>
      <xdr:colOff>50800</xdr:colOff>
      <xdr:row>62</xdr:row>
      <xdr:rowOff>69504</xdr:rowOff>
    </xdr:to>
    <xdr:cxnSp macro="">
      <xdr:nvCxnSpPr>
        <xdr:cNvPr id="240" name="直線コネクタ 239"/>
        <xdr:cNvCxnSpPr/>
      </xdr:nvCxnSpPr>
      <xdr:spPr>
        <a:xfrm flipV="1">
          <a:off x="6972300" y="10697925"/>
          <a:ext cx="889000" cy="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119701</xdr:rowOff>
    </xdr:from>
    <xdr:ext cx="599010" cy="259045"/>
    <xdr:sp macro="" textlink="">
      <xdr:nvSpPr>
        <xdr:cNvPr id="241" name="n_1aveValue【橋りょう・トンネル】&#10;一人当たり有形固定資産（償却資産）額"/>
        <xdr:cNvSpPr txBox="1"/>
      </xdr:nvSpPr>
      <xdr:spPr>
        <a:xfrm>
          <a:off x="9327095" y="1023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135333</xdr:rowOff>
    </xdr:from>
    <xdr:ext cx="599010" cy="259045"/>
    <xdr:sp macro="" textlink="">
      <xdr:nvSpPr>
        <xdr:cNvPr id="242" name="n_2aveValue【橋りょう・トンネル】&#10;一人当たり有形固定資産（償却資産）額"/>
        <xdr:cNvSpPr txBox="1"/>
      </xdr:nvSpPr>
      <xdr:spPr>
        <a:xfrm>
          <a:off x="84507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154460</xdr:rowOff>
    </xdr:from>
    <xdr:ext cx="599010" cy="259045"/>
    <xdr:sp macro="" textlink="">
      <xdr:nvSpPr>
        <xdr:cNvPr id="243" name="n_3aveValue【橋りょう・トンネル】&#10;一人当たり有形固定資産（償却資産）額"/>
        <xdr:cNvSpPr txBox="1"/>
      </xdr:nvSpPr>
      <xdr:spPr>
        <a:xfrm>
          <a:off x="7561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161755</xdr:rowOff>
    </xdr:from>
    <xdr:ext cx="599010" cy="259045"/>
    <xdr:sp macro="" textlink="">
      <xdr:nvSpPr>
        <xdr:cNvPr id="244" name="n_4aveValue【橋りょう・トンネル】&#10;一人当たり有形固定資産（償却資産）額"/>
        <xdr:cNvSpPr txBox="1"/>
      </xdr:nvSpPr>
      <xdr:spPr>
        <a:xfrm>
          <a:off x="6672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106246</xdr:rowOff>
    </xdr:from>
    <xdr:ext cx="599010" cy="259045"/>
    <xdr:sp macro="" textlink="">
      <xdr:nvSpPr>
        <xdr:cNvPr id="245" name="n_1mainValue【橋りょう・トンネル】&#10;一人当たり有形固定資産（償却資産）額"/>
        <xdr:cNvSpPr txBox="1"/>
      </xdr:nvSpPr>
      <xdr:spPr>
        <a:xfrm>
          <a:off x="9327095" y="10736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108237</xdr:rowOff>
    </xdr:from>
    <xdr:ext cx="599010" cy="259045"/>
    <xdr:sp macro="" textlink="">
      <xdr:nvSpPr>
        <xdr:cNvPr id="246" name="n_2mainValue【橋りょう・トンネル】&#10;一人当たり有形固定資産（償却資産）額"/>
        <xdr:cNvSpPr txBox="1"/>
      </xdr:nvSpPr>
      <xdr:spPr>
        <a:xfrm>
          <a:off x="8450795" y="10738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109952</xdr:rowOff>
    </xdr:from>
    <xdr:ext cx="599010" cy="259045"/>
    <xdr:sp macro="" textlink="">
      <xdr:nvSpPr>
        <xdr:cNvPr id="247" name="n_3mainValue【橋りょう・トンネル】&#10;一人当たり有形固定資産（償却資産）額"/>
        <xdr:cNvSpPr txBox="1"/>
      </xdr:nvSpPr>
      <xdr:spPr>
        <a:xfrm>
          <a:off x="7561795" y="10739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111431</xdr:rowOff>
    </xdr:from>
    <xdr:ext cx="599010" cy="259045"/>
    <xdr:sp macro="" textlink="">
      <xdr:nvSpPr>
        <xdr:cNvPr id="248" name="n_4mainValue【橋りょう・トンネル】&#10;一人当たり有形固定資産（償却資産）額"/>
        <xdr:cNvSpPr txBox="1"/>
      </xdr:nvSpPr>
      <xdr:spPr>
        <a:xfrm>
          <a:off x="6672795" y="10741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9" name="正方形/長方形 24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0" name="正方形/長方形 24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1" name="正方形/長方形 25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2" name="正方形/長方形 25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3" name="正方形/長方形 25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4" name="正方形/長方形 25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5" name="正方形/長方形 25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6" name="正方形/長方形 25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7" name="テキスト ボックス 25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8" name="直線コネクタ 25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9" name="テキスト ボックス 25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0" name="直線コネクタ 25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1" name="テキスト ボックス 260"/>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2" name="直線コネクタ 26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3" name="テキスト ボックス 26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4" name="直線コネクタ 26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5" name="テキスト ボックス 26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6" name="直線コネクタ 26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7" name="テキスト ボックス 26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8" name="直線コネクタ 26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9" name="テキスト ボックス 26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0" name="直線コネクタ 26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1" name="テキスト ボックス 270"/>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2" name="直線コネクタ 27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121376</xdr:rowOff>
    </xdr:from>
    <xdr:to>
      <xdr:col>24</xdr:col>
      <xdr:colOff>62865</xdr:colOff>
      <xdr:row>86</xdr:row>
      <xdr:rowOff>113212</xdr:rowOff>
    </xdr:to>
    <xdr:cxnSp macro="">
      <xdr:nvCxnSpPr>
        <xdr:cNvPr id="274" name="直線コネクタ 273"/>
        <xdr:cNvCxnSpPr/>
      </xdr:nvCxnSpPr>
      <xdr:spPr>
        <a:xfrm flipV="1">
          <a:off x="4634865" y="13323026"/>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117039</xdr:rowOff>
    </xdr:from>
    <xdr:ext cx="405111" cy="259045"/>
    <xdr:sp macro="" textlink="">
      <xdr:nvSpPr>
        <xdr:cNvPr id="275" name="【公営住宅】&#10;有形固定資産減価償却率最小値テキスト"/>
        <xdr:cNvSpPr txBox="1"/>
      </xdr:nvSpPr>
      <xdr:spPr>
        <a:xfrm>
          <a:off x="4673600" y="1486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113212</xdr:rowOff>
    </xdr:from>
    <xdr:to>
      <xdr:col>24</xdr:col>
      <xdr:colOff>152400</xdr:colOff>
      <xdr:row>86</xdr:row>
      <xdr:rowOff>113212</xdr:rowOff>
    </xdr:to>
    <xdr:cxnSp macro="">
      <xdr:nvCxnSpPr>
        <xdr:cNvPr id="276" name="直線コネクタ 275"/>
        <xdr:cNvCxnSpPr/>
      </xdr:nvCxnSpPr>
      <xdr:spPr>
        <a:xfrm>
          <a:off x="4546600" y="1485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68053</xdr:rowOff>
    </xdr:from>
    <xdr:ext cx="340478" cy="259045"/>
    <xdr:sp macro="" textlink="">
      <xdr:nvSpPr>
        <xdr:cNvPr id="277" name="【公営住宅】&#10;有形固定資産減価償却率最大値テキスト"/>
        <xdr:cNvSpPr txBox="1"/>
      </xdr:nvSpPr>
      <xdr:spPr>
        <a:xfrm>
          <a:off x="4673600" y="130982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121376</xdr:rowOff>
    </xdr:from>
    <xdr:to>
      <xdr:col>24</xdr:col>
      <xdr:colOff>152400</xdr:colOff>
      <xdr:row>77</xdr:row>
      <xdr:rowOff>121376</xdr:rowOff>
    </xdr:to>
    <xdr:cxnSp macro="">
      <xdr:nvCxnSpPr>
        <xdr:cNvPr id="278" name="直線コネクタ 277"/>
        <xdr:cNvCxnSpPr/>
      </xdr:nvCxnSpPr>
      <xdr:spPr>
        <a:xfrm>
          <a:off x="4546600" y="1332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97989</xdr:rowOff>
    </xdr:from>
    <xdr:ext cx="405111" cy="259045"/>
    <xdr:sp macro="" textlink="">
      <xdr:nvSpPr>
        <xdr:cNvPr id="279" name="【公営住宅】&#10;有形固定資産減価償却率平均値テキスト"/>
        <xdr:cNvSpPr txBox="1"/>
      </xdr:nvSpPr>
      <xdr:spPr>
        <a:xfrm>
          <a:off x="4673600" y="14328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119562</xdr:rowOff>
    </xdr:from>
    <xdr:to>
      <xdr:col>24</xdr:col>
      <xdr:colOff>114300</xdr:colOff>
      <xdr:row>84</xdr:row>
      <xdr:rowOff>49712</xdr:rowOff>
    </xdr:to>
    <xdr:sp macro="" textlink="">
      <xdr:nvSpPr>
        <xdr:cNvPr id="280" name="フローチャート: 判断 279"/>
        <xdr:cNvSpPr/>
      </xdr:nvSpPr>
      <xdr:spPr>
        <a:xfrm>
          <a:off x="45847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82006</xdr:rowOff>
    </xdr:from>
    <xdr:to>
      <xdr:col>20</xdr:col>
      <xdr:colOff>38100</xdr:colOff>
      <xdr:row>84</xdr:row>
      <xdr:rowOff>12156</xdr:rowOff>
    </xdr:to>
    <xdr:sp macro="" textlink="">
      <xdr:nvSpPr>
        <xdr:cNvPr id="281" name="フローチャート: 判断 280"/>
        <xdr:cNvSpPr/>
      </xdr:nvSpPr>
      <xdr:spPr>
        <a:xfrm>
          <a:off x="3746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49349</xdr:rowOff>
    </xdr:from>
    <xdr:to>
      <xdr:col>15</xdr:col>
      <xdr:colOff>101600</xdr:colOff>
      <xdr:row>83</xdr:row>
      <xdr:rowOff>150949</xdr:rowOff>
    </xdr:to>
    <xdr:sp macro="" textlink="">
      <xdr:nvSpPr>
        <xdr:cNvPr id="282" name="フローチャート: 判断 281"/>
        <xdr:cNvSpPr/>
      </xdr:nvSpPr>
      <xdr:spPr>
        <a:xfrm>
          <a:off x="2857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42818</xdr:rowOff>
    </xdr:from>
    <xdr:to>
      <xdr:col>10</xdr:col>
      <xdr:colOff>165100</xdr:colOff>
      <xdr:row>83</xdr:row>
      <xdr:rowOff>144418</xdr:rowOff>
    </xdr:to>
    <xdr:sp macro="" textlink="">
      <xdr:nvSpPr>
        <xdr:cNvPr id="283" name="フローチャート: 判断 282"/>
        <xdr:cNvSpPr/>
      </xdr:nvSpPr>
      <xdr:spPr>
        <a:xfrm>
          <a:off x="1968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152219</xdr:rowOff>
    </xdr:from>
    <xdr:to>
      <xdr:col>6</xdr:col>
      <xdr:colOff>38100</xdr:colOff>
      <xdr:row>83</xdr:row>
      <xdr:rowOff>82369</xdr:rowOff>
    </xdr:to>
    <xdr:sp macro="" textlink="">
      <xdr:nvSpPr>
        <xdr:cNvPr id="284" name="フローチャート: 判断 283"/>
        <xdr:cNvSpPr/>
      </xdr:nvSpPr>
      <xdr:spPr>
        <a:xfrm>
          <a:off x="1079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5" name="テキスト ボックス 28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6" name="テキスト ボックス 28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7" name="テキスト ボックス 28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8" name="テキスト ボックス 28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9" name="テキスト ボックス 28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52614</xdr:rowOff>
    </xdr:from>
    <xdr:to>
      <xdr:col>20</xdr:col>
      <xdr:colOff>38100</xdr:colOff>
      <xdr:row>84</xdr:row>
      <xdr:rowOff>154214</xdr:rowOff>
    </xdr:to>
    <xdr:sp macro="" textlink="">
      <xdr:nvSpPr>
        <xdr:cNvPr id="290" name="楕円 289"/>
        <xdr:cNvSpPr/>
      </xdr:nvSpPr>
      <xdr:spPr>
        <a:xfrm>
          <a:off x="3746500" y="1445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21589</xdr:rowOff>
    </xdr:from>
    <xdr:to>
      <xdr:col>15</xdr:col>
      <xdr:colOff>101600</xdr:colOff>
      <xdr:row>84</xdr:row>
      <xdr:rowOff>123189</xdr:rowOff>
    </xdr:to>
    <xdr:sp macro="" textlink="">
      <xdr:nvSpPr>
        <xdr:cNvPr id="291" name="楕円 290"/>
        <xdr:cNvSpPr/>
      </xdr:nvSpPr>
      <xdr:spPr>
        <a:xfrm>
          <a:off x="28575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72389</xdr:rowOff>
    </xdr:from>
    <xdr:to>
      <xdr:col>19</xdr:col>
      <xdr:colOff>177800</xdr:colOff>
      <xdr:row>84</xdr:row>
      <xdr:rowOff>103414</xdr:rowOff>
    </xdr:to>
    <xdr:cxnSp macro="">
      <xdr:nvCxnSpPr>
        <xdr:cNvPr id="292" name="直線コネクタ 291"/>
        <xdr:cNvCxnSpPr/>
      </xdr:nvCxnSpPr>
      <xdr:spPr>
        <a:xfrm>
          <a:off x="2908300" y="14474189"/>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162016</xdr:rowOff>
    </xdr:from>
    <xdr:to>
      <xdr:col>10</xdr:col>
      <xdr:colOff>165100</xdr:colOff>
      <xdr:row>84</xdr:row>
      <xdr:rowOff>92166</xdr:rowOff>
    </xdr:to>
    <xdr:sp macro="" textlink="">
      <xdr:nvSpPr>
        <xdr:cNvPr id="293" name="楕円 292"/>
        <xdr:cNvSpPr/>
      </xdr:nvSpPr>
      <xdr:spPr>
        <a:xfrm>
          <a:off x="1968500" y="1439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41366</xdr:rowOff>
    </xdr:from>
    <xdr:to>
      <xdr:col>15</xdr:col>
      <xdr:colOff>50800</xdr:colOff>
      <xdr:row>84</xdr:row>
      <xdr:rowOff>72389</xdr:rowOff>
    </xdr:to>
    <xdr:cxnSp macro="">
      <xdr:nvCxnSpPr>
        <xdr:cNvPr id="294" name="直線コネクタ 293"/>
        <xdr:cNvCxnSpPr/>
      </xdr:nvCxnSpPr>
      <xdr:spPr>
        <a:xfrm>
          <a:off x="2019300" y="14443166"/>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132624</xdr:rowOff>
    </xdr:from>
    <xdr:to>
      <xdr:col>6</xdr:col>
      <xdr:colOff>38100</xdr:colOff>
      <xdr:row>84</xdr:row>
      <xdr:rowOff>62774</xdr:rowOff>
    </xdr:to>
    <xdr:sp macro="" textlink="">
      <xdr:nvSpPr>
        <xdr:cNvPr id="295" name="楕円 294"/>
        <xdr:cNvSpPr/>
      </xdr:nvSpPr>
      <xdr:spPr>
        <a:xfrm>
          <a:off x="1079500" y="1436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11974</xdr:rowOff>
    </xdr:from>
    <xdr:to>
      <xdr:col>10</xdr:col>
      <xdr:colOff>114300</xdr:colOff>
      <xdr:row>84</xdr:row>
      <xdr:rowOff>41366</xdr:rowOff>
    </xdr:to>
    <xdr:cxnSp macro="">
      <xdr:nvCxnSpPr>
        <xdr:cNvPr id="296" name="直線コネクタ 295"/>
        <xdr:cNvCxnSpPr/>
      </xdr:nvCxnSpPr>
      <xdr:spPr>
        <a:xfrm>
          <a:off x="1130300" y="1441377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28683</xdr:rowOff>
    </xdr:from>
    <xdr:ext cx="405111" cy="259045"/>
    <xdr:sp macro="" textlink="">
      <xdr:nvSpPr>
        <xdr:cNvPr id="297" name="n_1aveValue【公営住宅】&#10;有形固定資産減価償却率"/>
        <xdr:cNvSpPr txBox="1"/>
      </xdr:nvSpPr>
      <xdr:spPr>
        <a:xfrm>
          <a:off x="3582044" y="1408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167476</xdr:rowOff>
    </xdr:from>
    <xdr:ext cx="405111" cy="259045"/>
    <xdr:sp macro="" textlink="">
      <xdr:nvSpPr>
        <xdr:cNvPr id="298" name="n_2aveValue【公営住宅】&#10;有形固定資産減価償却率"/>
        <xdr:cNvSpPr txBox="1"/>
      </xdr:nvSpPr>
      <xdr:spPr>
        <a:xfrm>
          <a:off x="2705744" y="1405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160945</xdr:rowOff>
    </xdr:from>
    <xdr:ext cx="405111" cy="259045"/>
    <xdr:sp macro="" textlink="">
      <xdr:nvSpPr>
        <xdr:cNvPr id="299" name="n_3aveValue【公営住宅】&#10;有形固定資産減価償却率"/>
        <xdr:cNvSpPr txBox="1"/>
      </xdr:nvSpPr>
      <xdr:spPr>
        <a:xfrm>
          <a:off x="18167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98896</xdr:rowOff>
    </xdr:from>
    <xdr:ext cx="405111" cy="259045"/>
    <xdr:sp macro="" textlink="">
      <xdr:nvSpPr>
        <xdr:cNvPr id="300" name="n_4aveValue【公営住宅】&#10;有形固定資産減価償却率"/>
        <xdr:cNvSpPr txBox="1"/>
      </xdr:nvSpPr>
      <xdr:spPr>
        <a:xfrm>
          <a:off x="927744" y="1398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145341</xdr:rowOff>
    </xdr:from>
    <xdr:ext cx="405111" cy="259045"/>
    <xdr:sp macro="" textlink="">
      <xdr:nvSpPr>
        <xdr:cNvPr id="301" name="n_1mainValue【公営住宅】&#10;有形固定資産減価償却率"/>
        <xdr:cNvSpPr txBox="1"/>
      </xdr:nvSpPr>
      <xdr:spPr>
        <a:xfrm>
          <a:off x="3582044" y="1454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114316</xdr:rowOff>
    </xdr:from>
    <xdr:ext cx="405111" cy="259045"/>
    <xdr:sp macro="" textlink="">
      <xdr:nvSpPr>
        <xdr:cNvPr id="302" name="n_2mainValue【公営住宅】&#10;有形固定資産減価償却率"/>
        <xdr:cNvSpPr txBox="1"/>
      </xdr:nvSpPr>
      <xdr:spPr>
        <a:xfrm>
          <a:off x="2705744" y="1451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83293</xdr:rowOff>
    </xdr:from>
    <xdr:ext cx="405111" cy="259045"/>
    <xdr:sp macro="" textlink="">
      <xdr:nvSpPr>
        <xdr:cNvPr id="303" name="n_3mainValue【公営住宅】&#10;有形固定資産減価償却率"/>
        <xdr:cNvSpPr txBox="1"/>
      </xdr:nvSpPr>
      <xdr:spPr>
        <a:xfrm>
          <a:off x="1816744" y="1448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53901</xdr:rowOff>
    </xdr:from>
    <xdr:ext cx="405111" cy="259045"/>
    <xdr:sp macro="" textlink="">
      <xdr:nvSpPr>
        <xdr:cNvPr id="304" name="n_4mainValue【公営住宅】&#10;有形固定資産減価償却率"/>
        <xdr:cNvSpPr txBox="1"/>
      </xdr:nvSpPr>
      <xdr:spPr>
        <a:xfrm>
          <a:off x="927744" y="1445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5" name="正方形/長方形 30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6" name="正方形/長方形 30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7" name="正方形/長方形 30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8" name="正方形/長方形 30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9" name="正方形/長方形 30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0" name="正方形/長方形 30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1" name="正方形/長方形 31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2" name="正方形/長方形 31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3" name="テキスト ボックス 31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4" name="直線コネクタ 31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5" name="直線コネクタ 31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6" name="テキスト ボックス 31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7" name="直線コネクタ 31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8" name="テキスト ボックス 31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9" name="直線コネクタ 31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0" name="テキスト ボックス 31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1" name="直線コネクタ 32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2" name="テキスト ボックス 32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3" name="直線コネクタ 32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4" name="テキスト ボックス 32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5" name="直線コネクタ 32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6" name="テキスト ボックス 32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169163</xdr:rowOff>
    </xdr:from>
    <xdr:to>
      <xdr:col>54</xdr:col>
      <xdr:colOff>189865</xdr:colOff>
      <xdr:row>86</xdr:row>
      <xdr:rowOff>108965</xdr:rowOff>
    </xdr:to>
    <xdr:cxnSp macro="">
      <xdr:nvCxnSpPr>
        <xdr:cNvPr id="328" name="直線コネクタ 327"/>
        <xdr:cNvCxnSpPr/>
      </xdr:nvCxnSpPr>
      <xdr:spPr>
        <a:xfrm flipV="1">
          <a:off x="10476865" y="13542263"/>
          <a:ext cx="0" cy="131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29"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30" name="直線コネクタ 329"/>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115840</xdr:rowOff>
    </xdr:from>
    <xdr:ext cx="469744" cy="259045"/>
    <xdr:sp macro="" textlink="">
      <xdr:nvSpPr>
        <xdr:cNvPr id="331" name="【公営住宅】&#10;一人当たり面積最大値テキスト"/>
        <xdr:cNvSpPr txBox="1"/>
      </xdr:nvSpPr>
      <xdr:spPr>
        <a:xfrm>
          <a:off x="10515600" y="1331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169163</xdr:rowOff>
    </xdr:from>
    <xdr:to>
      <xdr:col>55</xdr:col>
      <xdr:colOff>88900</xdr:colOff>
      <xdr:row>78</xdr:row>
      <xdr:rowOff>169163</xdr:rowOff>
    </xdr:to>
    <xdr:cxnSp macro="">
      <xdr:nvCxnSpPr>
        <xdr:cNvPr id="332" name="直線コネクタ 331"/>
        <xdr:cNvCxnSpPr/>
      </xdr:nvCxnSpPr>
      <xdr:spPr>
        <a:xfrm>
          <a:off x="10388600" y="13542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333" name="【公営住宅】&#10;一人当たり面積平均値テキスト"/>
        <xdr:cNvSpPr txBox="1"/>
      </xdr:nvSpPr>
      <xdr:spPr>
        <a:xfrm>
          <a:off x="10515600" y="1438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34" name="フローチャート: 判断 333"/>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254</xdr:rowOff>
    </xdr:from>
    <xdr:to>
      <xdr:col>50</xdr:col>
      <xdr:colOff>165100</xdr:colOff>
      <xdr:row>84</xdr:row>
      <xdr:rowOff>101854</xdr:rowOff>
    </xdr:to>
    <xdr:sp macro="" textlink="">
      <xdr:nvSpPr>
        <xdr:cNvPr id="335" name="フローチャート: 判断 334"/>
        <xdr:cNvSpPr/>
      </xdr:nvSpPr>
      <xdr:spPr>
        <a:xfrm>
          <a:off x="9588500" y="1440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170942</xdr:rowOff>
    </xdr:from>
    <xdr:to>
      <xdr:col>46</xdr:col>
      <xdr:colOff>38100</xdr:colOff>
      <xdr:row>84</xdr:row>
      <xdr:rowOff>101092</xdr:rowOff>
    </xdr:to>
    <xdr:sp macro="" textlink="">
      <xdr:nvSpPr>
        <xdr:cNvPr id="336" name="フローチャート: 判断 335"/>
        <xdr:cNvSpPr/>
      </xdr:nvSpPr>
      <xdr:spPr>
        <a:xfrm>
          <a:off x="8699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10922</xdr:rowOff>
    </xdr:from>
    <xdr:to>
      <xdr:col>41</xdr:col>
      <xdr:colOff>101600</xdr:colOff>
      <xdr:row>84</xdr:row>
      <xdr:rowOff>112522</xdr:rowOff>
    </xdr:to>
    <xdr:sp macro="" textlink="">
      <xdr:nvSpPr>
        <xdr:cNvPr id="337" name="フローチャート: 判断 336"/>
        <xdr:cNvSpPr/>
      </xdr:nvSpPr>
      <xdr:spPr>
        <a:xfrm>
          <a:off x="7810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6350</xdr:rowOff>
    </xdr:from>
    <xdr:to>
      <xdr:col>36</xdr:col>
      <xdr:colOff>165100</xdr:colOff>
      <xdr:row>84</xdr:row>
      <xdr:rowOff>107950</xdr:rowOff>
    </xdr:to>
    <xdr:sp macro="" textlink="">
      <xdr:nvSpPr>
        <xdr:cNvPr id="338" name="フローチャート: 判断 337"/>
        <xdr:cNvSpPr/>
      </xdr:nvSpPr>
      <xdr:spPr>
        <a:xfrm>
          <a:off x="6921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9" name="テキスト ボックス 33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0" name="テキスト ボックス 33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1" name="テキスト ボックス 34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2" name="テキスト ボックス 34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3" name="テキスト ボックス 34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132842</xdr:rowOff>
    </xdr:from>
    <xdr:to>
      <xdr:col>50</xdr:col>
      <xdr:colOff>165100</xdr:colOff>
      <xdr:row>83</xdr:row>
      <xdr:rowOff>62992</xdr:rowOff>
    </xdr:to>
    <xdr:sp macro="" textlink="">
      <xdr:nvSpPr>
        <xdr:cNvPr id="344" name="楕円 343"/>
        <xdr:cNvSpPr/>
      </xdr:nvSpPr>
      <xdr:spPr>
        <a:xfrm>
          <a:off x="9588500" y="1419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80</xdr:row>
      <xdr:rowOff>111506</xdr:rowOff>
    </xdr:from>
    <xdr:to>
      <xdr:col>46</xdr:col>
      <xdr:colOff>38100</xdr:colOff>
      <xdr:row>81</xdr:row>
      <xdr:rowOff>41656</xdr:rowOff>
    </xdr:to>
    <xdr:sp macro="" textlink="">
      <xdr:nvSpPr>
        <xdr:cNvPr id="345" name="楕円 344"/>
        <xdr:cNvSpPr/>
      </xdr:nvSpPr>
      <xdr:spPr>
        <a:xfrm>
          <a:off x="8699500" y="1382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162306</xdr:rowOff>
    </xdr:from>
    <xdr:to>
      <xdr:col>50</xdr:col>
      <xdr:colOff>114300</xdr:colOff>
      <xdr:row>83</xdr:row>
      <xdr:rowOff>12192</xdr:rowOff>
    </xdr:to>
    <xdr:cxnSp macro="">
      <xdr:nvCxnSpPr>
        <xdr:cNvPr id="346" name="直線コネクタ 345"/>
        <xdr:cNvCxnSpPr/>
      </xdr:nvCxnSpPr>
      <xdr:spPr>
        <a:xfrm>
          <a:off x="8750300" y="13878306"/>
          <a:ext cx="889000" cy="364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117602</xdr:rowOff>
    </xdr:from>
    <xdr:to>
      <xdr:col>41</xdr:col>
      <xdr:colOff>101600</xdr:colOff>
      <xdr:row>81</xdr:row>
      <xdr:rowOff>47752</xdr:rowOff>
    </xdr:to>
    <xdr:sp macro="" textlink="">
      <xdr:nvSpPr>
        <xdr:cNvPr id="347" name="楕円 346"/>
        <xdr:cNvSpPr/>
      </xdr:nvSpPr>
      <xdr:spPr>
        <a:xfrm>
          <a:off x="7810500" y="1383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162306</xdr:rowOff>
    </xdr:from>
    <xdr:to>
      <xdr:col>45</xdr:col>
      <xdr:colOff>177800</xdr:colOff>
      <xdr:row>80</xdr:row>
      <xdr:rowOff>168402</xdr:rowOff>
    </xdr:to>
    <xdr:cxnSp macro="">
      <xdr:nvCxnSpPr>
        <xdr:cNvPr id="348" name="直線コネクタ 347"/>
        <xdr:cNvCxnSpPr/>
      </xdr:nvCxnSpPr>
      <xdr:spPr>
        <a:xfrm flipV="1">
          <a:off x="7861300" y="13878306"/>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122937</xdr:rowOff>
    </xdr:from>
    <xdr:to>
      <xdr:col>36</xdr:col>
      <xdr:colOff>165100</xdr:colOff>
      <xdr:row>81</xdr:row>
      <xdr:rowOff>53087</xdr:rowOff>
    </xdr:to>
    <xdr:sp macro="" textlink="">
      <xdr:nvSpPr>
        <xdr:cNvPr id="349" name="楕円 348"/>
        <xdr:cNvSpPr/>
      </xdr:nvSpPr>
      <xdr:spPr>
        <a:xfrm>
          <a:off x="6921500" y="1383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168402</xdr:rowOff>
    </xdr:from>
    <xdr:to>
      <xdr:col>41</xdr:col>
      <xdr:colOff>50800</xdr:colOff>
      <xdr:row>81</xdr:row>
      <xdr:rowOff>2287</xdr:rowOff>
    </xdr:to>
    <xdr:cxnSp macro="">
      <xdr:nvCxnSpPr>
        <xdr:cNvPr id="350" name="直線コネクタ 349"/>
        <xdr:cNvCxnSpPr/>
      </xdr:nvCxnSpPr>
      <xdr:spPr>
        <a:xfrm flipV="1">
          <a:off x="6972300" y="13884402"/>
          <a:ext cx="8890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92981</xdr:rowOff>
    </xdr:from>
    <xdr:ext cx="469744" cy="259045"/>
    <xdr:sp macro="" textlink="">
      <xdr:nvSpPr>
        <xdr:cNvPr id="351" name="n_1aveValue【公営住宅】&#10;一人当たり面積"/>
        <xdr:cNvSpPr txBox="1"/>
      </xdr:nvSpPr>
      <xdr:spPr>
        <a:xfrm>
          <a:off x="9391727" y="1449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92219</xdr:rowOff>
    </xdr:from>
    <xdr:ext cx="469744" cy="259045"/>
    <xdr:sp macro="" textlink="">
      <xdr:nvSpPr>
        <xdr:cNvPr id="352" name="n_2aveValue【公営住宅】&#10;一人当たり面積"/>
        <xdr:cNvSpPr txBox="1"/>
      </xdr:nvSpPr>
      <xdr:spPr>
        <a:xfrm>
          <a:off x="8515427" y="1449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103649</xdr:rowOff>
    </xdr:from>
    <xdr:ext cx="469744" cy="259045"/>
    <xdr:sp macro="" textlink="">
      <xdr:nvSpPr>
        <xdr:cNvPr id="353" name="n_3aveValue【公営住宅】&#10;一人当たり面積"/>
        <xdr:cNvSpPr txBox="1"/>
      </xdr:nvSpPr>
      <xdr:spPr>
        <a:xfrm>
          <a:off x="7626427" y="1450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99077</xdr:rowOff>
    </xdr:from>
    <xdr:ext cx="469744" cy="259045"/>
    <xdr:sp macro="" textlink="">
      <xdr:nvSpPr>
        <xdr:cNvPr id="354" name="n_4aveValue【公営住宅】&#10;一人当たり面積"/>
        <xdr:cNvSpPr txBox="1"/>
      </xdr:nvSpPr>
      <xdr:spPr>
        <a:xfrm>
          <a:off x="6737427" y="1450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79519</xdr:rowOff>
    </xdr:from>
    <xdr:ext cx="469744" cy="259045"/>
    <xdr:sp macro="" textlink="">
      <xdr:nvSpPr>
        <xdr:cNvPr id="355" name="n_1mainValue【公営住宅】&#10;一人当たり面積"/>
        <xdr:cNvSpPr txBox="1"/>
      </xdr:nvSpPr>
      <xdr:spPr>
        <a:xfrm>
          <a:off x="9391727" y="13966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58183</xdr:rowOff>
    </xdr:from>
    <xdr:ext cx="469744" cy="259045"/>
    <xdr:sp macro="" textlink="">
      <xdr:nvSpPr>
        <xdr:cNvPr id="356" name="n_2mainValue【公営住宅】&#10;一人当たり面積"/>
        <xdr:cNvSpPr txBox="1"/>
      </xdr:nvSpPr>
      <xdr:spPr>
        <a:xfrm>
          <a:off x="8515427" y="13602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64279</xdr:rowOff>
    </xdr:from>
    <xdr:ext cx="469744" cy="259045"/>
    <xdr:sp macro="" textlink="">
      <xdr:nvSpPr>
        <xdr:cNvPr id="357" name="n_3mainValue【公営住宅】&#10;一人当たり面積"/>
        <xdr:cNvSpPr txBox="1"/>
      </xdr:nvSpPr>
      <xdr:spPr>
        <a:xfrm>
          <a:off x="7626427" y="13608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69614</xdr:rowOff>
    </xdr:from>
    <xdr:ext cx="469744" cy="259045"/>
    <xdr:sp macro="" textlink="">
      <xdr:nvSpPr>
        <xdr:cNvPr id="358" name="n_4mainValue【公営住宅】&#10;一人当たり面積"/>
        <xdr:cNvSpPr txBox="1"/>
      </xdr:nvSpPr>
      <xdr:spPr>
        <a:xfrm>
          <a:off x="6737427" y="1361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9" name="正方形/長方形 35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0" name="正方形/長方形 35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1" name="正方形/長方形 36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2" name="正方形/長方形 36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3" name="正方形/長方形 36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4" name="正方形/長方形 36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5" name="正方形/長方形 36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6" name="正方形/長方形 36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7" name="テキスト ボックス 36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8" name="直線コネクタ 36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9" name="テキスト ボックス 36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70" name="直線コネクタ 36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71" name="テキスト ボックス 370"/>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2" name="直線コネクタ 37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3" name="テキスト ボックス 37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4" name="直線コネクタ 37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5" name="テキスト ボックス 37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6" name="直線コネクタ 37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77" name="テキスト ボックス 37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8" name="直線コネクタ 37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79" name="テキスト ボックス 378"/>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0" name="直線コネクタ 37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81" name="テキスト ボックス 380"/>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2"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165736</xdr:rowOff>
    </xdr:from>
    <xdr:to>
      <xdr:col>24</xdr:col>
      <xdr:colOff>62865</xdr:colOff>
      <xdr:row>108</xdr:row>
      <xdr:rowOff>38100</xdr:rowOff>
    </xdr:to>
    <xdr:cxnSp macro="">
      <xdr:nvCxnSpPr>
        <xdr:cNvPr id="383" name="直線コネクタ 382"/>
        <xdr:cNvCxnSpPr/>
      </xdr:nvCxnSpPr>
      <xdr:spPr>
        <a:xfrm flipV="1">
          <a:off x="4634865" y="17310736"/>
          <a:ext cx="0" cy="1243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41927</xdr:rowOff>
    </xdr:from>
    <xdr:ext cx="405111" cy="259045"/>
    <xdr:sp macro="" textlink="">
      <xdr:nvSpPr>
        <xdr:cNvPr id="384" name="【港湾・漁港】&#10;有形固定資産減価償却率最小値テキスト"/>
        <xdr:cNvSpPr txBox="1"/>
      </xdr:nvSpPr>
      <xdr:spPr>
        <a:xfrm>
          <a:off x="4673600" y="185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38100</xdr:rowOff>
    </xdr:from>
    <xdr:to>
      <xdr:col>24</xdr:col>
      <xdr:colOff>152400</xdr:colOff>
      <xdr:row>108</xdr:row>
      <xdr:rowOff>38100</xdr:rowOff>
    </xdr:to>
    <xdr:cxnSp macro="">
      <xdr:nvCxnSpPr>
        <xdr:cNvPr id="385" name="直線コネクタ 384"/>
        <xdr:cNvCxnSpPr/>
      </xdr:nvCxnSpPr>
      <xdr:spPr>
        <a:xfrm>
          <a:off x="4546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112413</xdr:rowOff>
    </xdr:from>
    <xdr:ext cx="405111" cy="259045"/>
    <xdr:sp macro="" textlink="">
      <xdr:nvSpPr>
        <xdr:cNvPr id="386" name="【港湾・漁港】&#10;有形固定資産減価償却率最大値テキスト"/>
        <xdr:cNvSpPr txBox="1"/>
      </xdr:nvSpPr>
      <xdr:spPr>
        <a:xfrm>
          <a:off x="4673600" y="17085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165736</xdr:rowOff>
    </xdr:from>
    <xdr:to>
      <xdr:col>24</xdr:col>
      <xdr:colOff>152400</xdr:colOff>
      <xdr:row>100</xdr:row>
      <xdr:rowOff>165736</xdr:rowOff>
    </xdr:to>
    <xdr:cxnSp macro="">
      <xdr:nvCxnSpPr>
        <xdr:cNvPr id="387" name="直線コネクタ 386"/>
        <xdr:cNvCxnSpPr/>
      </xdr:nvCxnSpPr>
      <xdr:spPr>
        <a:xfrm>
          <a:off x="4546600" y="1731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95266</xdr:rowOff>
    </xdr:from>
    <xdr:ext cx="405111" cy="259045"/>
    <xdr:sp macro="" textlink="">
      <xdr:nvSpPr>
        <xdr:cNvPr id="388" name="【港湾・漁港】&#10;有形固定資産減価償却率平均値テキスト"/>
        <xdr:cNvSpPr txBox="1"/>
      </xdr:nvSpPr>
      <xdr:spPr>
        <a:xfrm>
          <a:off x="4673600" y="17754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116839</xdr:rowOff>
    </xdr:from>
    <xdr:to>
      <xdr:col>24</xdr:col>
      <xdr:colOff>114300</xdr:colOff>
      <xdr:row>104</xdr:row>
      <xdr:rowOff>46989</xdr:rowOff>
    </xdr:to>
    <xdr:sp macro="" textlink="">
      <xdr:nvSpPr>
        <xdr:cNvPr id="389" name="フローチャート: 判断 388"/>
        <xdr:cNvSpPr/>
      </xdr:nvSpPr>
      <xdr:spPr>
        <a:xfrm>
          <a:off x="45847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86361</xdr:rowOff>
    </xdr:from>
    <xdr:to>
      <xdr:col>20</xdr:col>
      <xdr:colOff>38100</xdr:colOff>
      <xdr:row>105</xdr:row>
      <xdr:rowOff>16511</xdr:rowOff>
    </xdr:to>
    <xdr:sp macro="" textlink="">
      <xdr:nvSpPr>
        <xdr:cNvPr id="390" name="フローチャート: 判断 389"/>
        <xdr:cNvSpPr/>
      </xdr:nvSpPr>
      <xdr:spPr>
        <a:xfrm>
          <a:off x="3746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57786</xdr:rowOff>
    </xdr:from>
    <xdr:to>
      <xdr:col>15</xdr:col>
      <xdr:colOff>101600</xdr:colOff>
      <xdr:row>104</xdr:row>
      <xdr:rowOff>159386</xdr:rowOff>
    </xdr:to>
    <xdr:sp macro="" textlink="">
      <xdr:nvSpPr>
        <xdr:cNvPr id="391" name="フローチャート: 判断 390"/>
        <xdr:cNvSpPr/>
      </xdr:nvSpPr>
      <xdr:spPr>
        <a:xfrm>
          <a:off x="2857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158750</xdr:rowOff>
    </xdr:from>
    <xdr:to>
      <xdr:col>10</xdr:col>
      <xdr:colOff>165100</xdr:colOff>
      <xdr:row>104</xdr:row>
      <xdr:rowOff>88900</xdr:rowOff>
    </xdr:to>
    <xdr:sp macro="" textlink="">
      <xdr:nvSpPr>
        <xdr:cNvPr id="392" name="フローチャート: 判断 391"/>
        <xdr:cNvSpPr/>
      </xdr:nvSpPr>
      <xdr:spPr>
        <a:xfrm>
          <a:off x="19685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158750</xdr:rowOff>
    </xdr:from>
    <xdr:to>
      <xdr:col>6</xdr:col>
      <xdr:colOff>38100</xdr:colOff>
      <xdr:row>104</xdr:row>
      <xdr:rowOff>88900</xdr:rowOff>
    </xdr:to>
    <xdr:sp macro="" textlink="">
      <xdr:nvSpPr>
        <xdr:cNvPr id="393" name="フローチャート: 判断 392"/>
        <xdr:cNvSpPr/>
      </xdr:nvSpPr>
      <xdr:spPr>
        <a:xfrm>
          <a:off x="10795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4" name="テキスト ボックス 39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5" name="テキスト ボックス 39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6" name="テキスト ボックス 39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7" name="テキスト ボックス 39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8" name="テキスト ボックス 39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33020</xdr:rowOff>
    </xdr:from>
    <xdr:to>
      <xdr:col>20</xdr:col>
      <xdr:colOff>38100</xdr:colOff>
      <xdr:row>103</xdr:row>
      <xdr:rowOff>134620</xdr:rowOff>
    </xdr:to>
    <xdr:sp macro="" textlink="">
      <xdr:nvSpPr>
        <xdr:cNvPr id="399" name="楕円 398"/>
        <xdr:cNvSpPr/>
      </xdr:nvSpPr>
      <xdr:spPr>
        <a:xfrm>
          <a:off x="3746500" y="1769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168275</xdr:rowOff>
    </xdr:from>
    <xdr:to>
      <xdr:col>15</xdr:col>
      <xdr:colOff>101600</xdr:colOff>
      <xdr:row>103</xdr:row>
      <xdr:rowOff>98425</xdr:rowOff>
    </xdr:to>
    <xdr:sp macro="" textlink="">
      <xdr:nvSpPr>
        <xdr:cNvPr id="400" name="楕円 399"/>
        <xdr:cNvSpPr/>
      </xdr:nvSpPr>
      <xdr:spPr>
        <a:xfrm>
          <a:off x="2857500" y="1765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47625</xdr:rowOff>
    </xdr:from>
    <xdr:to>
      <xdr:col>19</xdr:col>
      <xdr:colOff>177800</xdr:colOff>
      <xdr:row>103</xdr:row>
      <xdr:rowOff>83820</xdr:rowOff>
    </xdr:to>
    <xdr:cxnSp macro="">
      <xdr:nvCxnSpPr>
        <xdr:cNvPr id="401" name="直線コネクタ 400"/>
        <xdr:cNvCxnSpPr/>
      </xdr:nvCxnSpPr>
      <xdr:spPr>
        <a:xfrm>
          <a:off x="2908300" y="177069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133986</xdr:rowOff>
    </xdr:from>
    <xdr:to>
      <xdr:col>10</xdr:col>
      <xdr:colOff>165100</xdr:colOff>
      <xdr:row>103</xdr:row>
      <xdr:rowOff>64136</xdr:rowOff>
    </xdr:to>
    <xdr:sp macro="" textlink="">
      <xdr:nvSpPr>
        <xdr:cNvPr id="402" name="楕円 401"/>
        <xdr:cNvSpPr/>
      </xdr:nvSpPr>
      <xdr:spPr>
        <a:xfrm>
          <a:off x="1968500" y="1762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13336</xdr:rowOff>
    </xdr:from>
    <xdr:to>
      <xdr:col>15</xdr:col>
      <xdr:colOff>50800</xdr:colOff>
      <xdr:row>103</xdr:row>
      <xdr:rowOff>47625</xdr:rowOff>
    </xdr:to>
    <xdr:cxnSp macro="">
      <xdr:nvCxnSpPr>
        <xdr:cNvPr id="403" name="直線コネクタ 402"/>
        <xdr:cNvCxnSpPr/>
      </xdr:nvCxnSpPr>
      <xdr:spPr>
        <a:xfrm>
          <a:off x="2019300" y="1767268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97789</xdr:rowOff>
    </xdr:from>
    <xdr:to>
      <xdr:col>6</xdr:col>
      <xdr:colOff>38100</xdr:colOff>
      <xdr:row>103</xdr:row>
      <xdr:rowOff>27939</xdr:rowOff>
    </xdr:to>
    <xdr:sp macro="" textlink="">
      <xdr:nvSpPr>
        <xdr:cNvPr id="404" name="楕円 403"/>
        <xdr:cNvSpPr/>
      </xdr:nvSpPr>
      <xdr:spPr>
        <a:xfrm>
          <a:off x="1079500" y="1758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148589</xdr:rowOff>
    </xdr:from>
    <xdr:to>
      <xdr:col>10</xdr:col>
      <xdr:colOff>114300</xdr:colOff>
      <xdr:row>103</xdr:row>
      <xdr:rowOff>13336</xdr:rowOff>
    </xdr:to>
    <xdr:cxnSp macro="">
      <xdr:nvCxnSpPr>
        <xdr:cNvPr id="405" name="直線コネクタ 404"/>
        <xdr:cNvCxnSpPr/>
      </xdr:nvCxnSpPr>
      <xdr:spPr>
        <a:xfrm>
          <a:off x="1130300" y="17636489"/>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7638</xdr:rowOff>
    </xdr:from>
    <xdr:ext cx="405111" cy="259045"/>
    <xdr:sp macro="" textlink="">
      <xdr:nvSpPr>
        <xdr:cNvPr id="406" name="n_1aveValue【港湾・漁港】&#10;有形固定資産減価償却率"/>
        <xdr:cNvSpPr txBox="1"/>
      </xdr:nvSpPr>
      <xdr:spPr>
        <a:xfrm>
          <a:off x="35820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150513</xdr:rowOff>
    </xdr:from>
    <xdr:ext cx="405111" cy="259045"/>
    <xdr:sp macro="" textlink="">
      <xdr:nvSpPr>
        <xdr:cNvPr id="407" name="n_2aveValue【港湾・漁港】&#10;有形固定資産減価償却率"/>
        <xdr:cNvSpPr txBox="1"/>
      </xdr:nvSpPr>
      <xdr:spPr>
        <a:xfrm>
          <a:off x="27057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80027</xdr:rowOff>
    </xdr:from>
    <xdr:ext cx="405111" cy="259045"/>
    <xdr:sp macro="" textlink="">
      <xdr:nvSpPr>
        <xdr:cNvPr id="408" name="n_3aveValue【港湾・漁港】&#10;有形固定資産減価償却率"/>
        <xdr:cNvSpPr txBox="1"/>
      </xdr:nvSpPr>
      <xdr:spPr>
        <a:xfrm>
          <a:off x="1816744" y="1791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80027</xdr:rowOff>
    </xdr:from>
    <xdr:ext cx="405111" cy="259045"/>
    <xdr:sp macro="" textlink="">
      <xdr:nvSpPr>
        <xdr:cNvPr id="409" name="n_4aveValue【港湾・漁港】&#10;有形固定資産減価償却率"/>
        <xdr:cNvSpPr txBox="1"/>
      </xdr:nvSpPr>
      <xdr:spPr>
        <a:xfrm>
          <a:off x="927744" y="1791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151147</xdr:rowOff>
    </xdr:from>
    <xdr:ext cx="405111" cy="259045"/>
    <xdr:sp macro="" textlink="">
      <xdr:nvSpPr>
        <xdr:cNvPr id="410" name="n_1mainValue【港湾・漁港】&#10;有形固定資産減価償却率"/>
        <xdr:cNvSpPr txBox="1"/>
      </xdr:nvSpPr>
      <xdr:spPr>
        <a:xfrm>
          <a:off x="3582044" y="1746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114952</xdr:rowOff>
    </xdr:from>
    <xdr:ext cx="405111" cy="259045"/>
    <xdr:sp macro="" textlink="">
      <xdr:nvSpPr>
        <xdr:cNvPr id="411" name="n_2mainValue【港湾・漁港】&#10;有形固定資産減価償却率"/>
        <xdr:cNvSpPr txBox="1"/>
      </xdr:nvSpPr>
      <xdr:spPr>
        <a:xfrm>
          <a:off x="2705744" y="1743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80663</xdr:rowOff>
    </xdr:from>
    <xdr:ext cx="405111" cy="259045"/>
    <xdr:sp macro="" textlink="">
      <xdr:nvSpPr>
        <xdr:cNvPr id="412" name="n_3mainValue【港湾・漁港】&#10;有形固定資産減価償却率"/>
        <xdr:cNvSpPr txBox="1"/>
      </xdr:nvSpPr>
      <xdr:spPr>
        <a:xfrm>
          <a:off x="1816744" y="1739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44466</xdr:rowOff>
    </xdr:from>
    <xdr:ext cx="405111" cy="259045"/>
    <xdr:sp macro="" textlink="">
      <xdr:nvSpPr>
        <xdr:cNvPr id="413" name="n_4mainValue【港湾・漁港】&#10;有形固定資産減価償却率"/>
        <xdr:cNvSpPr txBox="1"/>
      </xdr:nvSpPr>
      <xdr:spPr>
        <a:xfrm>
          <a:off x="927744" y="1736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4" name="正方形/長方形 41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5" name="正方形/長方形 41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6" name="正方形/長方形 41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7" name="正方形/長方形 41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8" name="正方形/長方形 41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9" name="正方形/長方形 41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0" name="正方形/長方形 41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1" name="正方形/長方形 42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2" name="テキスト ボックス 42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3" name="直線コネクタ 42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4" name="直線コネクタ 42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25" name="テキスト ボックス 424"/>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6" name="直線コネクタ 42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27" name="テキスト ボックス 426"/>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8" name="直線コネクタ 42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29" name="テキスト ボックス 428"/>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0" name="直線コネクタ 42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31" name="テキスト ボックス 430"/>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2" name="直線コネクタ 43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33" name="テキスト ボックス 432"/>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4" name="直線コネクタ 43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35" name="テキスト ボックス 434"/>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6"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124502</xdr:rowOff>
    </xdr:from>
    <xdr:to>
      <xdr:col>54</xdr:col>
      <xdr:colOff>189865</xdr:colOff>
      <xdr:row>108</xdr:row>
      <xdr:rowOff>151664</xdr:rowOff>
    </xdr:to>
    <xdr:cxnSp macro="">
      <xdr:nvCxnSpPr>
        <xdr:cNvPr id="437" name="直線コネクタ 436"/>
        <xdr:cNvCxnSpPr/>
      </xdr:nvCxnSpPr>
      <xdr:spPr>
        <a:xfrm flipV="1">
          <a:off x="10476865" y="17098052"/>
          <a:ext cx="0" cy="1570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155491</xdr:rowOff>
    </xdr:from>
    <xdr:ext cx="378565" cy="259045"/>
    <xdr:sp macro="" textlink="">
      <xdr:nvSpPr>
        <xdr:cNvPr id="438" name="【港湾・漁港】&#10;一人当たり有形固定資産（償却資産）額最小値テキスト"/>
        <xdr:cNvSpPr txBox="1"/>
      </xdr:nvSpPr>
      <xdr:spPr>
        <a:xfrm>
          <a:off x="10515600" y="186720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151664</xdr:rowOff>
    </xdr:from>
    <xdr:to>
      <xdr:col>55</xdr:col>
      <xdr:colOff>88900</xdr:colOff>
      <xdr:row>108</xdr:row>
      <xdr:rowOff>151664</xdr:rowOff>
    </xdr:to>
    <xdr:cxnSp macro="">
      <xdr:nvCxnSpPr>
        <xdr:cNvPr id="439" name="直線コネクタ 438"/>
        <xdr:cNvCxnSpPr/>
      </xdr:nvCxnSpPr>
      <xdr:spPr>
        <a:xfrm>
          <a:off x="10388600" y="18668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71179</xdr:rowOff>
    </xdr:from>
    <xdr:ext cx="690189" cy="259045"/>
    <xdr:sp macro="" textlink="">
      <xdr:nvSpPr>
        <xdr:cNvPr id="440" name="【港湾・漁港】&#10;一人当たり有形固定資産（償却資産）額最大値テキスト"/>
        <xdr:cNvSpPr txBox="1"/>
      </xdr:nvSpPr>
      <xdr:spPr>
        <a:xfrm>
          <a:off x="10515600" y="168732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124502</xdr:rowOff>
    </xdr:from>
    <xdr:to>
      <xdr:col>55</xdr:col>
      <xdr:colOff>88900</xdr:colOff>
      <xdr:row>99</xdr:row>
      <xdr:rowOff>124502</xdr:rowOff>
    </xdr:to>
    <xdr:cxnSp macro="">
      <xdr:nvCxnSpPr>
        <xdr:cNvPr id="441" name="直線コネクタ 440"/>
        <xdr:cNvCxnSpPr/>
      </xdr:nvCxnSpPr>
      <xdr:spPr>
        <a:xfrm>
          <a:off x="10388600" y="17098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58211</xdr:rowOff>
    </xdr:from>
    <xdr:ext cx="599010" cy="259045"/>
    <xdr:sp macro="" textlink="">
      <xdr:nvSpPr>
        <xdr:cNvPr id="442" name="【港湾・漁港】&#10;一人当たり有形固定資産（償却資産）額平均値テキスト"/>
        <xdr:cNvSpPr txBox="1"/>
      </xdr:nvSpPr>
      <xdr:spPr>
        <a:xfrm>
          <a:off x="10515600" y="184033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79784</xdr:rowOff>
    </xdr:from>
    <xdr:to>
      <xdr:col>55</xdr:col>
      <xdr:colOff>50800</xdr:colOff>
      <xdr:row>108</xdr:row>
      <xdr:rowOff>9934</xdr:rowOff>
    </xdr:to>
    <xdr:sp macro="" textlink="">
      <xdr:nvSpPr>
        <xdr:cNvPr id="443" name="フローチャート: 判断 442"/>
        <xdr:cNvSpPr/>
      </xdr:nvSpPr>
      <xdr:spPr>
        <a:xfrm>
          <a:off x="10426700" y="1842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119309</xdr:rowOff>
    </xdr:from>
    <xdr:to>
      <xdr:col>50</xdr:col>
      <xdr:colOff>165100</xdr:colOff>
      <xdr:row>108</xdr:row>
      <xdr:rowOff>49459</xdr:rowOff>
    </xdr:to>
    <xdr:sp macro="" textlink="">
      <xdr:nvSpPr>
        <xdr:cNvPr id="444" name="フローチャート: 判断 443"/>
        <xdr:cNvSpPr/>
      </xdr:nvSpPr>
      <xdr:spPr>
        <a:xfrm>
          <a:off x="9588500" y="18464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122668</xdr:rowOff>
    </xdr:from>
    <xdr:to>
      <xdr:col>46</xdr:col>
      <xdr:colOff>38100</xdr:colOff>
      <xdr:row>108</xdr:row>
      <xdr:rowOff>52818</xdr:rowOff>
    </xdr:to>
    <xdr:sp macro="" textlink="">
      <xdr:nvSpPr>
        <xdr:cNvPr id="445" name="フローチャート: 判断 444"/>
        <xdr:cNvSpPr/>
      </xdr:nvSpPr>
      <xdr:spPr>
        <a:xfrm>
          <a:off x="8699500" y="1846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118086</xdr:rowOff>
    </xdr:from>
    <xdr:to>
      <xdr:col>41</xdr:col>
      <xdr:colOff>101600</xdr:colOff>
      <xdr:row>108</xdr:row>
      <xdr:rowOff>48236</xdr:rowOff>
    </xdr:to>
    <xdr:sp macro="" textlink="">
      <xdr:nvSpPr>
        <xdr:cNvPr id="446" name="フローチャート: 判断 445"/>
        <xdr:cNvSpPr/>
      </xdr:nvSpPr>
      <xdr:spPr>
        <a:xfrm>
          <a:off x="7810500" y="1846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171180</xdr:rowOff>
    </xdr:from>
    <xdr:to>
      <xdr:col>36</xdr:col>
      <xdr:colOff>165100</xdr:colOff>
      <xdr:row>108</xdr:row>
      <xdr:rowOff>101330</xdr:rowOff>
    </xdr:to>
    <xdr:sp macro="" textlink="">
      <xdr:nvSpPr>
        <xdr:cNvPr id="447" name="フローチャート: 判断 446"/>
        <xdr:cNvSpPr/>
      </xdr:nvSpPr>
      <xdr:spPr>
        <a:xfrm>
          <a:off x="6921500" y="1851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8" name="テキスト ボックス 44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9" name="テキスト ボックス 44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0" name="テキスト ボックス 44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1" name="テキスト ボックス 45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2" name="テキスト ボックス 45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37285</xdr:rowOff>
    </xdr:from>
    <xdr:to>
      <xdr:col>50</xdr:col>
      <xdr:colOff>165100</xdr:colOff>
      <xdr:row>106</xdr:row>
      <xdr:rowOff>138885</xdr:rowOff>
    </xdr:to>
    <xdr:sp macro="" textlink="">
      <xdr:nvSpPr>
        <xdr:cNvPr id="453" name="楕円 452"/>
        <xdr:cNvSpPr/>
      </xdr:nvSpPr>
      <xdr:spPr>
        <a:xfrm>
          <a:off x="9588500" y="1821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40495</xdr:rowOff>
    </xdr:from>
    <xdr:to>
      <xdr:col>46</xdr:col>
      <xdr:colOff>38100</xdr:colOff>
      <xdr:row>106</xdr:row>
      <xdr:rowOff>142095</xdr:rowOff>
    </xdr:to>
    <xdr:sp macro="" textlink="">
      <xdr:nvSpPr>
        <xdr:cNvPr id="454" name="楕円 453"/>
        <xdr:cNvSpPr/>
      </xdr:nvSpPr>
      <xdr:spPr>
        <a:xfrm>
          <a:off x="8699500" y="1821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88085</xdr:rowOff>
    </xdr:from>
    <xdr:to>
      <xdr:col>50</xdr:col>
      <xdr:colOff>114300</xdr:colOff>
      <xdr:row>106</xdr:row>
      <xdr:rowOff>91295</xdr:rowOff>
    </xdr:to>
    <xdr:cxnSp macro="">
      <xdr:nvCxnSpPr>
        <xdr:cNvPr id="455" name="直線コネクタ 454"/>
        <xdr:cNvCxnSpPr/>
      </xdr:nvCxnSpPr>
      <xdr:spPr>
        <a:xfrm flipV="1">
          <a:off x="8750300" y="18261785"/>
          <a:ext cx="889000" cy="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43298</xdr:rowOff>
    </xdr:from>
    <xdr:to>
      <xdr:col>41</xdr:col>
      <xdr:colOff>101600</xdr:colOff>
      <xdr:row>106</xdr:row>
      <xdr:rowOff>144898</xdr:rowOff>
    </xdr:to>
    <xdr:sp macro="" textlink="">
      <xdr:nvSpPr>
        <xdr:cNvPr id="456" name="楕円 455"/>
        <xdr:cNvSpPr/>
      </xdr:nvSpPr>
      <xdr:spPr>
        <a:xfrm>
          <a:off x="7810500" y="1821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91295</xdr:rowOff>
    </xdr:from>
    <xdr:to>
      <xdr:col>45</xdr:col>
      <xdr:colOff>177800</xdr:colOff>
      <xdr:row>106</xdr:row>
      <xdr:rowOff>94098</xdr:rowOff>
    </xdr:to>
    <xdr:cxnSp macro="">
      <xdr:nvCxnSpPr>
        <xdr:cNvPr id="457" name="直線コネクタ 456"/>
        <xdr:cNvCxnSpPr/>
      </xdr:nvCxnSpPr>
      <xdr:spPr>
        <a:xfrm flipV="1">
          <a:off x="7861300" y="18264995"/>
          <a:ext cx="889000" cy="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45456</xdr:rowOff>
    </xdr:from>
    <xdr:to>
      <xdr:col>36</xdr:col>
      <xdr:colOff>165100</xdr:colOff>
      <xdr:row>106</xdr:row>
      <xdr:rowOff>147056</xdr:rowOff>
    </xdr:to>
    <xdr:sp macro="" textlink="">
      <xdr:nvSpPr>
        <xdr:cNvPr id="458" name="楕円 457"/>
        <xdr:cNvSpPr/>
      </xdr:nvSpPr>
      <xdr:spPr>
        <a:xfrm>
          <a:off x="6921500" y="1821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94098</xdr:rowOff>
    </xdr:from>
    <xdr:to>
      <xdr:col>41</xdr:col>
      <xdr:colOff>50800</xdr:colOff>
      <xdr:row>106</xdr:row>
      <xdr:rowOff>96256</xdr:rowOff>
    </xdr:to>
    <xdr:cxnSp macro="">
      <xdr:nvCxnSpPr>
        <xdr:cNvPr id="459" name="直線コネクタ 458"/>
        <xdr:cNvCxnSpPr/>
      </xdr:nvCxnSpPr>
      <xdr:spPr>
        <a:xfrm flipV="1">
          <a:off x="6972300" y="18267798"/>
          <a:ext cx="889000" cy="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108</xdr:row>
      <xdr:rowOff>40586</xdr:rowOff>
    </xdr:from>
    <xdr:ext cx="599010" cy="259045"/>
    <xdr:sp macro="" textlink="">
      <xdr:nvSpPr>
        <xdr:cNvPr id="460" name="n_1aveValue【港湾・漁港】&#10;一人当たり有形固定資産（償却資産）額"/>
        <xdr:cNvSpPr txBox="1"/>
      </xdr:nvSpPr>
      <xdr:spPr>
        <a:xfrm>
          <a:off x="9327095" y="18557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43945</xdr:rowOff>
    </xdr:from>
    <xdr:ext cx="599010" cy="259045"/>
    <xdr:sp macro="" textlink="">
      <xdr:nvSpPr>
        <xdr:cNvPr id="461" name="n_2aveValue【港湾・漁港】&#10;一人当たり有形固定資産（償却資産）額"/>
        <xdr:cNvSpPr txBox="1"/>
      </xdr:nvSpPr>
      <xdr:spPr>
        <a:xfrm>
          <a:off x="8450795" y="18560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39363</xdr:rowOff>
    </xdr:from>
    <xdr:ext cx="599010" cy="259045"/>
    <xdr:sp macro="" textlink="">
      <xdr:nvSpPr>
        <xdr:cNvPr id="462" name="n_3aveValue【港湾・漁港】&#10;一人当たり有形固定資産（償却資産）額"/>
        <xdr:cNvSpPr txBox="1"/>
      </xdr:nvSpPr>
      <xdr:spPr>
        <a:xfrm>
          <a:off x="7561795" y="18555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92457</xdr:rowOff>
    </xdr:from>
    <xdr:ext cx="534377" cy="259045"/>
    <xdr:sp macro="" textlink="">
      <xdr:nvSpPr>
        <xdr:cNvPr id="463" name="n_4aveValue【港湾・漁港】&#10;一人当たり有形固定資産（償却資産）額"/>
        <xdr:cNvSpPr txBox="1"/>
      </xdr:nvSpPr>
      <xdr:spPr>
        <a:xfrm>
          <a:off x="6705111" y="1860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104</xdr:row>
      <xdr:rowOff>155412</xdr:rowOff>
    </xdr:from>
    <xdr:ext cx="599010" cy="259045"/>
    <xdr:sp macro="" textlink="">
      <xdr:nvSpPr>
        <xdr:cNvPr id="464" name="n_1mainValue【港湾・漁港】&#10;一人当たり有形固定資産（償却資産）額"/>
        <xdr:cNvSpPr txBox="1"/>
      </xdr:nvSpPr>
      <xdr:spPr>
        <a:xfrm>
          <a:off x="9327095" y="17986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158622</xdr:rowOff>
    </xdr:from>
    <xdr:ext cx="599010" cy="259045"/>
    <xdr:sp macro="" textlink="">
      <xdr:nvSpPr>
        <xdr:cNvPr id="465" name="n_2mainValue【港湾・漁港】&#10;一人当たり有形固定資産（償却資産）額"/>
        <xdr:cNvSpPr txBox="1"/>
      </xdr:nvSpPr>
      <xdr:spPr>
        <a:xfrm>
          <a:off x="8450795" y="17989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161425</xdr:rowOff>
    </xdr:from>
    <xdr:ext cx="599010" cy="259045"/>
    <xdr:sp macro="" textlink="">
      <xdr:nvSpPr>
        <xdr:cNvPr id="466" name="n_3mainValue【港湾・漁港】&#10;一人当たり有形固定資産（償却資産）額"/>
        <xdr:cNvSpPr txBox="1"/>
      </xdr:nvSpPr>
      <xdr:spPr>
        <a:xfrm>
          <a:off x="7561795" y="1799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104</xdr:row>
      <xdr:rowOff>163583</xdr:rowOff>
    </xdr:from>
    <xdr:ext cx="599010" cy="259045"/>
    <xdr:sp macro="" textlink="">
      <xdr:nvSpPr>
        <xdr:cNvPr id="467" name="n_4mainValue【港湾・漁港】&#10;一人当たり有形固定資産（償却資産）額"/>
        <xdr:cNvSpPr txBox="1"/>
      </xdr:nvSpPr>
      <xdr:spPr>
        <a:xfrm>
          <a:off x="6672795" y="1799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8" name="正方形/長方形 46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9" name="正方形/長方形 46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0" name="正方形/長方形 46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1" name="正方形/長方形 47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2" name="正方形/長方形 47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3" name="正方形/長方形 47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4" name="正方形/長方形 47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5" name="正方形/長方形 47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6" name="テキスト ボックス 47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7" name="直線コネクタ 47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8" name="テキスト ボックス 47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9" name="直線コネクタ 47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80" name="テキスト ボックス 479"/>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1" name="直線コネクタ 48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2" name="テキスト ボックス 48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3" name="直線コネクタ 48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4" name="テキスト ボックス 48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5" name="直線コネクタ 48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6" name="テキスト ボックス 48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7" name="直線コネクタ 48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8" name="テキスト ボックス 487"/>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9" name="直線コネクタ 48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90" name="テキスト ボックス 489"/>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80010</xdr:rowOff>
    </xdr:from>
    <xdr:to>
      <xdr:col>85</xdr:col>
      <xdr:colOff>126364</xdr:colOff>
      <xdr:row>41</xdr:row>
      <xdr:rowOff>139065</xdr:rowOff>
    </xdr:to>
    <xdr:cxnSp macro="">
      <xdr:nvCxnSpPr>
        <xdr:cNvPr id="492" name="直線コネクタ 491"/>
        <xdr:cNvCxnSpPr/>
      </xdr:nvCxnSpPr>
      <xdr:spPr>
        <a:xfrm flipV="1">
          <a:off x="16318864" y="573786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142892</xdr:rowOff>
    </xdr:from>
    <xdr:ext cx="405111" cy="259045"/>
    <xdr:sp macro="" textlink="">
      <xdr:nvSpPr>
        <xdr:cNvPr id="493" name="【認定こども園・幼稚園・保育所】&#10;有形固定資産減価償却率最小値テキスト"/>
        <xdr:cNvSpPr txBox="1"/>
      </xdr:nvSpPr>
      <xdr:spPr>
        <a:xfrm>
          <a:off x="16357600"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139065</xdr:rowOff>
    </xdr:from>
    <xdr:to>
      <xdr:col>86</xdr:col>
      <xdr:colOff>25400</xdr:colOff>
      <xdr:row>41</xdr:row>
      <xdr:rowOff>139065</xdr:rowOff>
    </xdr:to>
    <xdr:cxnSp macro="">
      <xdr:nvCxnSpPr>
        <xdr:cNvPr id="494" name="直線コネクタ 493"/>
        <xdr:cNvCxnSpPr/>
      </xdr:nvCxnSpPr>
      <xdr:spPr>
        <a:xfrm>
          <a:off x="16230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26687</xdr:rowOff>
    </xdr:from>
    <xdr:ext cx="405111" cy="259045"/>
    <xdr:sp macro="" textlink="">
      <xdr:nvSpPr>
        <xdr:cNvPr id="495" name="【認定こども園・幼稚園・保育所】&#10;有形固定資産減価償却率最大値テキスト"/>
        <xdr:cNvSpPr txBox="1"/>
      </xdr:nvSpPr>
      <xdr:spPr>
        <a:xfrm>
          <a:off x="16357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80010</xdr:rowOff>
    </xdr:from>
    <xdr:to>
      <xdr:col>86</xdr:col>
      <xdr:colOff>25400</xdr:colOff>
      <xdr:row>33</xdr:row>
      <xdr:rowOff>80010</xdr:rowOff>
    </xdr:to>
    <xdr:cxnSp macro="">
      <xdr:nvCxnSpPr>
        <xdr:cNvPr id="496" name="直線コネクタ 495"/>
        <xdr:cNvCxnSpPr/>
      </xdr:nvCxnSpPr>
      <xdr:spPr>
        <a:xfrm>
          <a:off x="16230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59072</xdr:rowOff>
    </xdr:from>
    <xdr:ext cx="405111" cy="259045"/>
    <xdr:sp macro="" textlink="">
      <xdr:nvSpPr>
        <xdr:cNvPr id="497" name="【認定こども園・幼稚園・保育所】&#10;有形固定資産減価償却率平均値テキスト"/>
        <xdr:cNvSpPr txBox="1"/>
      </xdr:nvSpPr>
      <xdr:spPr>
        <a:xfrm>
          <a:off x="16357600" y="6402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80645</xdr:rowOff>
    </xdr:from>
    <xdr:to>
      <xdr:col>85</xdr:col>
      <xdr:colOff>177800</xdr:colOff>
      <xdr:row>38</xdr:row>
      <xdr:rowOff>10795</xdr:rowOff>
    </xdr:to>
    <xdr:sp macro="" textlink="">
      <xdr:nvSpPr>
        <xdr:cNvPr id="498" name="フローチャート: 判断 497"/>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107315</xdr:rowOff>
    </xdr:from>
    <xdr:to>
      <xdr:col>81</xdr:col>
      <xdr:colOff>101600</xdr:colOff>
      <xdr:row>38</xdr:row>
      <xdr:rowOff>37465</xdr:rowOff>
    </xdr:to>
    <xdr:sp macro="" textlink="">
      <xdr:nvSpPr>
        <xdr:cNvPr id="499" name="フローチャート: 判断 498"/>
        <xdr:cNvSpPr/>
      </xdr:nvSpPr>
      <xdr:spPr>
        <a:xfrm>
          <a:off x="15430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88265</xdr:rowOff>
    </xdr:from>
    <xdr:to>
      <xdr:col>76</xdr:col>
      <xdr:colOff>165100</xdr:colOff>
      <xdr:row>38</xdr:row>
      <xdr:rowOff>18415</xdr:rowOff>
    </xdr:to>
    <xdr:sp macro="" textlink="">
      <xdr:nvSpPr>
        <xdr:cNvPr id="500" name="フローチャート: 判断 499"/>
        <xdr:cNvSpPr/>
      </xdr:nvSpPr>
      <xdr:spPr>
        <a:xfrm>
          <a:off x="14541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501" name="フローチャート: 判断 500"/>
        <xdr:cNvSpPr/>
      </xdr:nvSpPr>
      <xdr:spPr>
        <a:xfrm>
          <a:off x="1365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59690</xdr:rowOff>
    </xdr:from>
    <xdr:to>
      <xdr:col>67</xdr:col>
      <xdr:colOff>101600</xdr:colOff>
      <xdr:row>37</xdr:row>
      <xdr:rowOff>161290</xdr:rowOff>
    </xdr:to>
    <xdr:sp macro="" textlink="">
      <xdr:nvSpPr>
        <xdr:cNvPr id="502" name="フローチャート: 判断 501"/>
        <xdr:cNvSpPr/>
      </xdr:nvSpPr>
      <xdr:spPr>
        <a:xfrm>
          <a:off x="12763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3" name="テキスト ボックス 50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4" name="テキスト ボックス 50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5" name="テキスト ボックス 50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6" name="テキスト ボックス 50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7" name="テキスト ボックス 50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90170</xdr:rowOff>
    </xdr:from>
    <xdr:to>
      <xdr:col>81</xdr:col>
      <xdr:colOff>101600</xdr:colOff>
      <xdr:row>42</xdr:row>
      <xdr:rowOff>20320</xdr:rowOff>
    </xdr:to>
    <xdr:sp macro="" textlink="">
      <xdr:nvSpPr>
        <xdr:cNvPr id="508" name="楕円 507"/>
        <xdr:cNvSpPr/>
      </xdr:nvSpPr>
      <xdr:spPr>
        <a:xfrm>
          <a:off x="15430500" y="711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41</xdr:row>
      <xdr:rowOff>57785</xdr:rowOff>
    </xdr:from>
    <xdr:to>
      <xdr:col>76</xdr:col>
      <xdr:colOff>165100</xdr:colOff>
      <xdr:row>41</xdr:row>
      <xdr:rowOff>159385</xdr:rowOff>
    </xdr:to>
    <xdr:sp macro="" textlink="">
      <xdr:nvSpPr>
        <xdr:cNvPr id="509" name="楕円 508"/>
        <xdr:cNvSpPr/>
      </xdr:nvSpPr>
      <xdr:spPr>
        <a:xfrm>
          <a:off x="14541500" y="708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108585</xdr:rowOff>
    </xdr:from>
    <xdr:to>
      <xdr:col>81</xdr:col>
      <xdr:colOff>50800</xdr:colOff>
      <xdr:row>41</xdr:row>
      <xdr:rowOff>140970</xdr:rowOff>
    </xdr:to>
    <xdr:cxnSp macro="">
      <xdr:nvCxnSpPr>
        <xdr:cNvPr id="510" name="直線コネクタ 509"/>
        <xdr:cNvCxnSpPr/>
      </xdr:nvCxnSpPr>
      <xdr:spPr>
        <a:xfrm>
          <a:off x="14592300" y="713803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17780</xdr:rowOff>
    </xdr:from>
    <xdr:to>
      <xdr:col>72</xdr:col>
      <xdr:colOff>38100</xdr:colOff>
      <xdr:row>41</xdr:row>
      <xdr:rowOff>119380</xdr:rowOff>
    </xdr:to>
    <xdr:sp macro="" textlink="">
      <xdr:nvSpPr>
        <xdr:cNvPr id="511" name="楕円 510"/>
        <xdr:cNvSpPr/>
      </xdr:nvSpPr>
      <xdr:spPr>
        <a:xfrm>
          <a:off x="13652500" y="704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68580</xdr:rowOff>
    </xdr:from>
    <xdr:to>
      <xdr:col>76</xdr:col>
      <xdr:colOff>114300</xdr:colOff>
      <xdr:row>41</xdr:row>
      <xdr:rowOff>108585</xdr:rowOff>
    </xdr:to>
    <xdr:cxnSp macro="">
      <xdr:nvCxnSpPr>
        <xdr:cNvPr id="512" name="直線コネクタ 511"/>
        <xdr:cNvCxnSpPr/>
      </xdr:nvCxnSpPr>
      <xdr:spPr>
        <a:xfrm>
          <a:off x="13703300" y="709803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154940</xdr:rowOff>
    </xdr:from>
    <xdr:to>
      <xdr:col>67</xdr:col>
      <xdr:colOff>101600</xdr:colOff>
      <xdr:row>41</xdr:row>
      <xdr:rowOff>85090</xdr:rowOff>
    </xdr:to>
    <xdr:sp macro="" textlink="">
      <xdr:nvSpPr>
        <xdr:cNvPr id="513" name="楕円 512"/>
        <xdr:cNvSpPr/>
      </xdr:nvSpPr>
      <xdr:spPr>
        <a:xfrm>
          <a:off x="12763500" y="70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34290</xdr:rowOff>
    </xdr:from>
    <xdr:to>
      <xdr:col>71</xdr:col>
      <xdr:colOff>177800</xdr:colOff>
      <xdr:row>41</xdr:row>
      <xdr:rowOff>68580</xdr:rowOff>
    </xdr:to>
    <xdr:cxnSp macro="">
      <xdr:nvCxnSpPr>
        <xdr:cNvPr id="514" name="直線コネクタ 513"/>
        <xdr:cNvCxnSpPr/>
      </xdr:nvCxnSpPr>
      <xdr:spPr>
        <a:xfrm>
          <a:off x="12814300" y="70637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53992</xdr:rowOff>
    </xdr:from>
    <xdr:ext cx="405111" cy="259045"/>
    <xdr:sp macro="" textlink="">
      <xdr:nvSpPr>
        <xdr:cNvPr id="515" name="n_1aveValue【認定こども園・幼稚園・保育所】&#10;有形固定資産減価償却率"/>
        <xdr:cNvSpPr txBox="1"/>
      </xdr:nvSpPr>
      <xdr:spPr>
        <a:xfrm>
          <a:off x="15266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34942</xdr:rowOff>
    </xdr:from>
    <xdr:ext cx="405111" cy="259045"/>
    <xdr:sp macro="" textlink="">
      <xdr:nvSpPr>
        <xdr:cNvPr id="516" name="n_2aveValue【認定こども園・幼稚園・保育所】&#10;有形固定資産減価償却率"/>
        <xdr:cNvSpPr txBox="1"/>
      </xdr:nvSpPr>
      <xdr:spPr>
        <a:xfrm>
          <a:off x="14389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29227</xdr:rowOff>
    </xdr:from>
    <xdr:ext cx="405111" cy="259045"/>
    <xdr:sp macro="" textlink="">
      <xdr:nvSpPr>
        <xdr:cNvPr id="517" name="n_3aveValue【認定こども園・幼稚園・保育所】&#10;有形固定資産減価償却率"/>
        <xdr:cNvSpPr txBox="1"/>
      </xdr:nvSpPr>
      <xdr:spPr>
        <a:xfrm>
          <a:off x="13500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6367</xdr:rowOff>
    </xdr:from>
    <xdr:ext cx="405111" cy="259045"/>
    <xdr:sp macro="" textlink="">
      <xdr:nvSpPr>
        <xdr:cNvPr id="518" name="n_4aveValue【認定こども園・幼稚園・保育所】&#10;有形固定資産減価償却率"/>
        <xdr:cNvSpPr txBox="1"/>
      </xdr:nvSpPr>
      <xdr:spPr>
        <a:xfrm>
          <a:off x="12611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11447</xdr:rowOff>
    </xdr:from>
    <xdr:ext cx="405111" cy="259045"/>
    <xdr:sp macro="" textlink="">
      <xdr:nvSpPr>
        <xdr:cNvPr id="519" name="n_1mainValue【認定こども園・幼稚園・保育所】&#10;有形固定資産減価償却率"/>
        <xdr:cNvSpPr txBox="1"/>
      </xdr:nvSpPr>
      <xdr:spPr>
        <a:xfrm>
          <a:off x="15266044"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150512</xdr:rowOff>
    </xdr:from>
    <xdr:ext cx="405111" cy="259045"/>
    <xdr:sp macro="" textlink="">
      <xdr:nvSpPr>
        <xdr:cNvPr id="520" name="n_2mainValue【認定こども園・幼稚園・保育所】&#10;有形固定資産減価償却率"/>
        <xdr:cNvSpPr txBox="1"/>
      </xdr:nvSpPr>
      <xdr:spPr>
        <a:xfrm>
          <a:off x="14389744" y="717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110507</xdr:rowOff>
    </xdr:from>
    <xdr:ext cx="405111" cy="259045"/>
    <xdr:sp macro="" textlink="">
      <xdr:nvSpPr>
        <xdr:cNvPr id="521" name="n_3mainValue【認定こども園・幼稚園・保育所】&#10;有形固定資産減価償却率"/>
        <xdr:cNvSpPr txBox="1"/>
      </xdr:nvSpPr>
      <xdr:spPr>
        <a:xfrm>
          <a:off x="13500744" y="713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76217</xdr:rowOff>
    </xdr:from>
    <xdr:ext cx="405111" cy="259045"/>
    <xdr:sp macro="" textlink="">
      <xdr:nvSpPr>
        <xdr:cNvPr id="522" name="n_4mainValue【認定こども園・幼稚園・保育所】&#10;有形固定資産減価償却率"/>
        <xdr:cNvSpPr txBox="1"/>
      </xdr:nvSpPr>
      <xdr:spPr>
        <a:xfrm>
          <a:off x="12611744" y="710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3" name="正方形/長方形 52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4" name="正方形/長方形 52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5" name="正方形/長方形 52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6" name="正方形/長方形 52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7" name="正方形/長方形 52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8" name="正方形/長方形 52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9" name="正方形/長方形 52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0" name="正方形/長方形 52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1" name="テキスト ボックス 53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2" name="直線コネクタ 53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33" name="直線コネクタ 53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34" name="テキスト ボックス 53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5" name="直線コネクタ 53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36" name="テキスト ボックス 53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7" name="直線コネクタ 53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38" name="テキスト ボックス 53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39" name="直線コネクタ 53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40" name="テキスト ボックス 53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41" name="直線コネクタ 54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42" name="テキスト ボックス 54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3" name="直線コネクタ 54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44" name="テキスト ボックス 54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68580</xdr:rowOff>
    </xdr:from>
    <xdr:to>
      <xdr:col>116</xdr:col>
      <xdr:colOff>62864</xdr:colOff>
      <xdr:row>42</xdr:row>
      <xdr:rowOff>3810</xdr:rowOff>
    </xdr:to>
    <xdr:cxnSp macro="">
      <xdr:nvCxnSpPr>
        <xdr:cNvPr id="546" name="直線コネクタ 545"/>
        <xdr:cNvCxnSpPr/>
      </xdr:nvCxnSpPr>
      <xdr:spPr>
        <a:xfrm flipV="1">
          <a:off x="22160864" y="572643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547" name="【認定こども園・幼稚園・保育所】&#10;一人当たり面積最小値テキスト"/>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548" name="直線コネクタ 547"/>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15257</xdr:rowOff>
    </xdr:from>
    <xdr:ext cx="469744" cy="259045"/>
    <xdr:sp macro="" textlink="">
      <xdr:nvSpPr>
        <xdr:cNvPr id="549" name="【認定こども園・幼稚園・保育所】&#10;一人当たり面積最大値テキスト"/>
        <xdr:cNvSpPr txBox="1"/>
      </xdr:nvSpPr>
      <xdr:spPr>
        <a:xfrm>
          <a:off x="22199600" y="55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68580</xdr:rowOff>
    </xdr:from>
    <xdr:to>
      <xdr:col>116</xdr:col>
      <xdr:colOff>152400</xdr:colOff>
      <xdr:row>33</xdr:row>
      <xdr:rowOff>68580</xdr:rowOff>
    </xdr:to>
    <xdr:cxnSp macro="">
      <xdr:nvCxnSpPr>
        <xdr:cNvPr id="550" name="直線コネクタ 549"/>
        <xdr:cNvCxnSpPr/>
      </xdr:nvCxnSpPr>
      <xdr:spPr>
        <a:xfrm>
          <a:off x="22072600" y="572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64787</xdr:rowOff>
    </xdr:from>
    <xdr:ext cx="469744" cy="259045"/>
    <xdr:sp macro="" textlink="">
      <xdr:nvSpPr>
        <xdr:cNvPr id="551" name="【認定こども園・幼稚園・保育所】&#10;一人当たり面積平均値テキスト"/>
        <xdr:cNvSpPr txBox="1"/>
      </xdr:nvSpPr>
      <xdr:spPr>
        <a:xfrm>
          <a:off x="22199600" y="6579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86360</xdr:rowOff>
    </xdr:from>
    <xdr:to>
      <xdr:col>116</xdr:col>
      <xdr:colOff>114300</xdr:colOff>
      <xdr:row>39</xdr:row>
      <xdr:rowOff>16510</xdr:rowOff>
    </xdr:to>
    <xdr:sp macro="" textlink="">
      <xdr:nvSpPr>
        <xdr:cNvPr id="552" name="フローチャート: 判断 551"/>
        <xdr:cNvSpPr/>
      </xdr:nvSpPr>
      <xdr:spPr>
        <a:xfrm>
          <a:off x="22110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97790</xdr:rowOff>
    </xdr:from>
    <xdr:to>
      <xdr:col>112</xdr:col>
      <xdr:colOff>38100</xdr:colOff>
      <xdr:row>39</xdr:row>
      <xdr:rowOff>27940</xdr:rowOff>
    </xdr:to>
    <xdr:sp macro="" textlink="">
      <xdr:nvSpPr>
        <xdr:cNvPr id="553" name="フローチャート: 判断 552"/>
        <xdr:cNvSpPr/>
      </xdr:nvSpPr>
      <xdr:spPr>
        <a:xfrm>
          <a:off x="21272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554" name="フローチャート: 判断 553"/>
        <xdr:cNvSpPr/>
      </xdr:nvSpPr>
      <xdr:spPr>
        <a:xfrm>
          <a:off x="2038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113030</xdr:rowOff>
    </xdr:from>
    <xdr:to>
      <xdr:col>102</xdr:col>
      <xdr:colOff>165100</xdr:colOff>
      <xdr:row>39</xdr:row>
      <xdr:rowOff>43180</xdr:rowOff>
    </xdr:to>
    <xdr:sp macro="" textlink="">
      <xdr:nvSpPr>
        <xdr:cNvPr id="555" name="フローチャート: 判断 554"/>
        <xdr:cNvSpPr/>
      </xdr:nvSpPr>
      <xdr:spPr>
        <a:xfrm>
          <a:off x="19494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124460</xdr:rowOff>
    </xdr:from>
    <xdr:to>
      <xdr:col>98</xdr:col>
      <xdr:colOff>38100</xdr:colOff>
      <xdr:row>39</xdr:row>
      <xdr:rowOff>54610</xdr:rowOff>
    </xdr:to>
    <xdr:sp macro="" textlink="">
      <xdr:nvSpPr>
        <xdr:cNvPr id="556" name="フローチャート: 判断 555"/>
        <xdr:cNvSpPr/>
      </xdr:nvSpPr>
      <xdr:spPr>
        <a:xfrm>
          <a:off x="18605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7" name="テキスト ボックス 55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8" name="テキスト ボックス 55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9" name="テキスト ボックス 55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0" name="テキスト ボックス 55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1" name="テキスト ボックス 56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124460</xdr:rowOff>
    </xdr:from>
    <xdr:to>
      <xdr:col>112</xdr:col>
      <xdr:colOff>38100</xdr:colOff>
      <xdr:row>41</xdr:row>
      <xdr:rowOff>54610</xdr:rowOff>
    </xdr:to>
    <xdr:sp macro="" textlink="">
      <xdr:nvSpPr>
        <xdr:cNvPr id="562" name="楕円 561"/>
        <xdr:cNvSpPr/>
      </xdr:nvSpPr>
      <xdr:spPr>
        <a:xfrm>
          <a:off x="212725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128270</xdr:rowOff>
    </xdr:from>
    <xdr:to>
      <xdr:col>107</xdr:col>
      <xdr:colOff>101600</xdr:colOff>
      <xdr:row>41</xdr:row>
      <xdr:rowOff>58420</xdr:rowOff>
    </xdr:to>
    <xdr:sp macro="" textlink="">
      <xdr:nvSpPr>
        <xdr:cNvPr id="563" name="楕円 562"/>
        <xdr:cNvSpPr/>
      </xdr:nvSpPr>
      <xdr:spPr>
        <a:xfrm>
          <a:off x="203835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3810</xdr:rowOff>
    </xdr:from>
    <xdr:to>
      <xdr:col>111</xdr:col>
      <xdr:colOff>177800</xdr:colOff>
      <xdr:row>41</xdr:row>
      <xdr:rowOff>7620</xdr:rowOff>
    </xdr:to>
    <xdr:cxnSp macro="">
      <xdr:nvCxnSpPr>
        <xdr:cNvPr id="564" name="直線コネクタ 563"/>
        <xdr:cNvCxnSpPr/>
      </xdr:nvCxnSpPr>
      <xdr:spPr>
        <a:xfrm flipV="1">
          <a:off x="20434300" y="70332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128270</xdr:rowOff>
    </xdr:from>
    <xdr:to>
      <xdr:col>102</xdr:col>
      <xdr:colOff>165100</xdr:colOff>
      <xdr:row>41</xdr:row>
      <xdr:rowOff>58420</xdr:rowOff>
    </xdr:to>
    <xdr:sp macro="" textlink="">
      <xdr:nvSpPr>
        <xdr:cNvPr id="565" name="楕円 564"/>
        <xdr:cNvSpPr/>
      </xdr:nvSpPr>
      <xdr:spPr>
        <a:xfrm>
          <a:off x="194945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7620</xdr:rowOff>
    </xdr:from>
    <xdr:to>
      <xdr:col>107</xdr:col>
      <xdr:colOff>50800</xdr:colOff>
      <xdr:row>41</xdr:row>
      <xdr:rowOff>7620</xdr:rowOff>
    </xdr:to>
    <xdr:cxnSp macro="">
      <xdr:nvCxnSpPr>
        <xdr:cNvPr id="566" name="直線コネクタ 565"/>
        <xdr:cNvCxnSpPr/>
      </xdr:nvCxnSpPr>
      <xdr:spPr>
        <a:xfrm>
          <a:off x="19545300" y="70370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128270</xdr:rowOff>
    </xdr:from>
    <xdr:to>
      <xdr:col>98</xdr:col>
      <xdr:colOff>38100</xdr:colOff>
      <xdr:row>41</xdr:row>
      <xdr:rowOff>58420</xdr:rowOff>
    </xdr:to>
    <xdr:sp macro="" textlink="">
      <xdr:nvSpPr>
        <xdr:cNvPr id="567" name="楕円 566"/>
        <xdr:cNvSpPr/>
      </xdr:nvSpPr>
      <xdr:spPr>
        <a:xfrm>
          <a:off x="186055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7620</xdr:rowOff>
    </xdr:from>
    <xdr:to>
      <xdr:col>102</xdr:col>
      <xdr:colOff>114300</xdr:colOff>
      <xdr:row>41</xdr:row>
      <xdr:rowOff>7620</xdr:rowOff>
    </xdr:to>
    <xdr:cxnSp macro="">
      <xdr:nvCxnSpPr>
        <xdr:cNvPr id="568" name="直線コネクタ 567"/>
        <xdr:cNvCxnSpPr/>
      </xdr:nvCxnSpPr>
      <xdr:spPr>
        <a:xfrm>
          <a:off x="18656300" y="70370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44467</xdr:rowOff>
    </xdr:from>
    <xdr:ext cx="469744" cy="259045"/>
    <xdr:sp macro="" textlink="">
      <xdr:nvSpPr>
        <xdr:cNvPr id="569" name="n_1aveValue【認定こども園・幼稚園・保育所】&#10;一人当たり面積"/>
        <xdr:cNvSpPr txBox="1"/>
      </xdr:nvSpPr>
      <xdr:spPr>
        <a:xfrm>
          <a:off x="21075727" y="638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40657</xdr:rowOff>
    </xdr:from>
    <xdr:ext cx="469744" cy="259045"/>
    <xdr:sp macro="" textlink="">
      <xdr:nvSpPr>
        <xdr:cNvPr id="570" name="n_2aveValue【認定こども園・幼稚園・保育所】&#10;一人当たり面積"/>
        <xdr:cNvSpPr txBox="1"/>
      </xdr:nvSpPr>
      <xdr:spPr>
        <a:xfrm>
          <a:off x="20199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59707</xdr:rowOff>
    </xdr:from>
    <xdr:ext cx="469744" cy="259045"/>
    <xdr:sp macro="" textlink="">
      <xdr:nvSpPr>
        <xdr:cNvPr id="571" name="n_3aveValue【認定こども園・幼稚園・保育所】&#10;一人当たり面積"/>
        <xdr:cNvSpPr txBox="1"/>
      </xdr:nvSpPr>
      <xdr:spPr>
        <a:xfrm>
          <a:off x="19310427"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71137</xdr:rowOff>
    </xdr:from>
    <xdr:ext cx="469744" cy="259045"/>
    <xdr:sp macro="" textlink="">
      <xdr:nvSpPr>
        <xdr:cNvPr id="572" name="n_4aveValue【認定こども園・幼稚園・保育所】&#10;一人当たり面積"/>
        <xdr:cNvSpPr txBox="1"/>
      </xdr:nvSpPr>
      <xdr:spPr>
        <a:xfrm>
          <a:off x="18421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45737</xdr:rowOff>
    </xdr:from>
    <xdr:ext cx="469744" cy="259045"/>
    <xdr:sp macro="" textlink="">
      <xdr:nvSpPr>
        <xdr:cNvPr id="573" name="n_1mainValue【認定こども園・幼稚園・保育所】&#10;一人当たり面積"/>
        <xdr:cNvSpPr txBox="1"/>
      </xdr:nvSpPr>
      <xdr:spPr>
        <a:xfrm>
          <a:off x="21075727"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49547</xdr:rowOff>
    </xdr:from>
    <xdr:ext cx="469744" cy="259045"/>
    <xdr:sp macro="" textlink="">
      <xdr:nvSpPr>
        <xdr:cNvPr id="574" name="n_2mainValue【認定こども園・幼稚園・保育所】&#10;一人当たり面積"/>
        <xdr:cNvSpPr txBox="1"/>
      </xdr:nvSpPr>
      <xdr:spPr>
        <a:xfrm>
          <a:off x="20199427" y="707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49547</xdr:rowOff>
    </xdr:from>
    <xdr:ext cx="469744" cy="259045"/>
    <xdr:sp macro="" textlink="">
      <xdr:nvSpPr>
        <xdr:cNvPr id="575" name="n_3mainValue【認定こども園・幼稚園・保育所】&#10;一人当たり面積"/>
        <xdr:cNvSpPr txBox="1"/>
      </xdr:nvSpPr>
      <xdr:spPr>
        <a:xfrm>
          <a:off x="19310427" y="707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49547</xdr:rowOff>
    </xdr:from>
    <xdr:ext cx="469744" cy="259045"/>
    <xdr:sp macro="" textlink="">
      <xdr:nvSpPr>
        <xdr:cNvPr id="576" name="n_4mainValue【認定こども園・幼稚園・保育所】&#10;一人当たり面積"/>
        <xdr:cNvSpPr txBox="1"/>
      </xdr:nvSpPr>
      <xdr:spPr>
        <a:xfrm>
          <a:off x="18421427" y="707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7" name="正方形/長方形 57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8" name="正方形/長方形 57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9" name="正方形/長方形 57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0" name="正方形/長方形 57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1" name="正方形/長方形 58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2" name="正方形/長方形 58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3" name="正方形/長方形 58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4" name="正方形/長方形 58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5" name="テキスト ボックス 58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6" name="直線コネクタ 58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7" name="テキスト ボックス 58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88" name="直線コネクタ 58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89" name="テキスト ボックス 588"/>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90" name="直線コネクタ 58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91" name="テキスト ボックス 59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92" name="直線コネクタ 59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93" name="テキスト ボックス 59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94" name="直線コネクタ 59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95" name="テキスト ボックス 59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96" name="直線コネクタ 59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97" name="テキスト ボックス 59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98" name="直線コネクタ 59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99" name="テキスト ボックス 598"/>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0" name="直線コネクタ 59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01" name="テキスト ボックス 60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62049</xdr:rowOff>
    </xdr:to>
    <xdr:cxnSp macro="">
      <xdr:nvCxnSpPr>
        <xdr:cNvPr id="603" name="直線コネクタ 602"/>
        <xdr:cNvCxnSpPr/>
      </xdr:nvCxnSpPr>
      <xdr:spPr>
        <a:xfrm flipV="1">
          <a:off x="16318864" y="9529354"/>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65876</xdr:rowOff>
    </xdr:from>
    <xdr:ext cx="405111" cy="259045"/>
    <xdr:sp macro="" textlink="">
      <xdr:nvSpPr>
        <xdr:cNvPr id="604" name="【学校施設】&#10;有形固定資産減価償却率最小値テキスト"/>
        <xdr:cNvSpPr txBox="1"/>
      </xdr:nvSpPr>
      <xdr:spPr>
        <a:xfrm>
          <a:off x="16357600" y="1103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62049</xdr:rowOff>
    </xdr:from>
    <xdr:to>
      <xdr:col>86</xdr:col>
      <xdr:colOff>25400</xdr:colOff>
      <xdr:row>64</xdr:row>
      <xdr:rowOff>62049</xdr:rowOff>
    </xdr:to>
    <xdr:cxnSp macro="">
      <xdr:nvCxnSpPr>
        <xdr:cNvPr id="605" name="直線コネクタ 604"/>
        <xdr:cNvCxnSpPr/>
      </xdr:nvCxnSpPr>
      <xdr:spPr>
        <a:xfrm>
          <a:off x="16230600" y="1103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405111" cy="259045"/>
    <xdr:sp macro="" textlink="">
      <xdr:nvSpPr>
        <xdr:cNvPr id="606" name="【学校施設】&#10;有形固定資産減価償却率最大値テキスト"/>
        <xdr:cNvSpPr txBox="1"/>
      </xdr:nvSpPr>
      <xdr:spPr>
        <a:xfrm>
          <a:off x="16357600" y="9304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607" name="直線コネクタ 606"/>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72951</xdr:rowOff>
    </xdr:from>
    <xdr:ext cx="405111" cy="259045"/>
    <xdr:sp macro="" textlink="">
      <xdr:nvSpPr>
        <xdr:cNvPr id="608" name="【学校施設】&#10;有形固定資産減価償却率平均値テキスト"/>
        <xdr:cNvSpPr txBox="1"/>
      </xdr:nvSpPr>
      <xdr:spPr>
        <a:xfrm>
          <a:off x="16357600" y="10188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94524</xdr:rowOff>
    </xdr:from>
    <xdr:to>
      <xdr:col>85</xdr:col>
      <xdr:colOff>177800</xdr:colOff>
      <xdr:row>60</xdr:row>
      <xdr:rowOff>24674</xdr:rowOff>
    </xdr:to>
    <xdr:sp macro="" textlink="">
      <xdr:nvSpPr>
        <xdr:cNvPr id="609" name="フローチャート: 判断 608"/>
        <xdr:cNvSpPr/>
      </xdr:nvSpPr>
      <xdr:spPr>
        <a:xfrm>
          <a:off x="16268700" y="102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610" name="フローチャート: 判断 609"/>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611" name="フローチャート: 判断 610"/>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35741</xdr:rowOff>
    </xdr:from>
    <xdr:to>
      <xdr:col>72</xdr:col>
      <xdr:colOff>38100</xdr:colOff>
      <xdr:row>59</xdr:row>
      <xdr:rowOff>137341</xdr:rowOff>
    </xdr:to>
    <xdr:sp macro="" textlink="">
      <xdr:nvSpPr>
        <xdr:cNvPr id="612" name="フローチャート: 判断 611"/>
        <xdr:cNvSpPr/>
      </xdr:nvSpPr>
      <xdr:spPr>
        <a:xfrm>
          <a:off x="13652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119017</xdr:rowOff>
    </xdr:from>
    <xdr:to>
      <xdr:col>67</xdr:col>
      <xdr:colOff>101600</xdr:colOff>
      <xdr:row>59</xdr:row>
      <xdr:rowOff>49167</xdr:rowOff>
    </xdr:to>
    <xdr:sp macro="" textlink="">
      <xdr:nvSpPr>
        <xdr:cNvPr id="613" name="フローチャート: 判断 612"/>
        <xdr:cNvSpPr/>
      </xdr:nvSpPr>
      <xdr:spPr>
        <a:xfrm>
          <a:off x="12763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4" name="テキスト ボックス 61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5" name="テキスト ボックス 61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6" name="テキスト ボックス 61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7" name="テキスト ボックス 61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8" name="テキスト ボックス 61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145143</xdr:rowOff>
    </xdr:from>
    <xdr:to>
      <xdr:col>81</xdr:col>
      <xdr:colOff>101600</xdr:colOff>
      <xdr:row>61</xdr:row>
      <xdr:rowOff>75293</xdr:rowOff>
    </xdr:to>
    <xdr:sp macro="" textlink="">
      <xdr:nvSpPr>
        <xdr:cNvPr id="619" name="楕円 618"/>
        <xdr:cNvSpPr/>
      </xdr:nvSpPr>
      <xdr:spPr>
        <a:xfrm>
          <a:off x="15430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89626</xdr:rowOff>
    </xdr:from>
    <xdr:to>
      <xdr:col>76</xdr:col>
      <xdr:colOff>165100</xdr:colOff>
      <xdr:row>61</xdr:row>
      <xdr:rowOff>19776</xdr:rowOff>
    </xdr:to>
    <xdr:sp macro="" textlink="">
      <xdr:nvSpPr>
        <xdr:cNvPr id="620" name="楕円 619"/>
        <xdr:cNvSpPr/>
      </xdr:nvSpPr>
      <xdr:spPr>
        <a:xfrm>
          <a:off x="14541500" y="1037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140426</xdr:rowOff>
    </xdr:from>
    <xdr:to>
      <xdr:col>81</xdr:col>
      <xdr:colOff>50800</xdr:colOff>
      <xdr:row>61</xdr:row>
      <xdr:rowOff>24493</xdr:rowOff>
    </xdr:to>
    <xdr:cxnSp macro="">
      <xdr:nvCxnSpPr>
        <xdr:cNvPr id="621" name="直線コネクタ 620"/>
        <xdr:cNvCxnSpPr/>
      </xdr:nvCxnSpPr>
      <xdr:spPr>
        <a:xfrm>
          <a:off x="14592300" y="10427426"/>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34109</xdr:rowOff>
    </xdr:from>
    <xdr:to>
      <xdr:col>72</xdr:col>
      <xdr:colOff>38100</xdr:colOff>
      <xdr:row>60</xdr:row>
      <xdr:rowOff>135709</xdr:rowOff>
    </xdr:to>
    <xdr:sp macro="" textlink="">
      <xdr:nvSpPr>
        <xdr:cNvPr id="622" name="楕円 621"/>
        <xdr:cNvSpPr/>
      </xdr:nvSpPr>
      <xdr:spPr>
        <a:xfrm>
          <a:off x="13652500" y="103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84909</xdr:rowOff>
    </xdr:from>
    <xdr:to>
      <xdr:col>76</xdr:col>
      <xdr:colOff>114300</xdr:colOff>
      <xdr:row>60</xdr:row>
      <xdr:rowOff>140426</xdr:rowOff>
    </xdr:to>
    <xdr:cxnSp macro="">
      <xdr:nvCxnSpPr>
        <xdr:cNvPr id="623" name="直線コネクタ 622"/>
        <xdr:cNvCxnSpPr/>
      </xdr:nvCxnSpPr>
      <xdr:spPr>
        <a:xfrm>
          <a:off x="13703300" y="10371909"/>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166370</xdr:rowOff>
    </xdr:from>
    <xdr:to>
      <xdr:col>67</xdr:col>
      <xdr:colOff>101600</xdr:colOff>
      <xdr:row>60</xdr:row>
      <xdr:rowOff>96520</xdr:rowOff>
    </xdr:to>
    <xdr:sp macro="" textlink="">
      <xdr:nvSpPr>
        <xdr:cNvPr id="624" name="楕円 623"/>
        <xdr:cNvSpPr/>
      </xdr:nvSpPr>
      <xdr:spPr>
        <a:xfrm>
          <a:off x="12763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45720</xdr:rowOff>
    </xdr:from>
    <xdr:to>
      <xdr:col>71</xdr:col>
      <xdr:colOff>177800</xdr:colOff>
      <xdr:row>60</xdr:row>
      <xdr:rowOff>84909</xdr:rowOff>
    </xdr:to>
    <xdr:cxnSp macro="">
      <xdr:nvCxnSpPr>
        <xdr:cNvPr id="625" name="直線コネクタ 624"/>
        <xdr:cNvCxnSpPr/>
      </xdr:nvCxnSpPr>
      <xdr:spPr>
        <a:xfrm>
          <a:off x="12814300" y="1033272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31404</xdr:rowOff>
    </xdr:from>
    <xdr:ext cx="405111" cy="259045"/>
    <xdr:sp macro="" textlink="">
      <xdr:nvSpPr>
        <xdr:cNvPr id="626" name="n_1aveValue【学校施設】&#10;有形固定資産減価償却率"/>
        <xdr:cNvSpPr txBox="1"/>
      </xdr:nvSpPr>
      <xdr:spPr>
        <a:xfrm>
          <a:off x="152660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627" name="n_2aveValue【学校施設】&#10;有形固定資産減価償却率"/>
        <xdr:cNvSpPr txBox="1"/>
      </xdr:nvSpPr>
      <xdr:spPr>
        <a:xfrm>
          <a:off x="14389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153868</xdr:rowOff>
    </xdr:from>
    <xdr:ext cx="405111" cy="259045"/>
    <xdr:sp macro="" textlink="">
      <xdr:nvSpPr>
        <xdr:cNvPr id="628" name="n_3aveValue【学校施設】&#10;有形固定資産減価償却率"/>
        <xdr:cNvSpPr txBox="1"/>
      </xdr:nvSpPr>
      <xdr:spPr>
        <a:xfrm>
          <a:off x="1350074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65694</xdr:rowOff>
    </xdr:from>
    <xdr:ext cx="405111" cy="259045"/>
    <xdr:sp macro="" textlink="">
      <xdr:nvSpPr>
        <xdr:cNvPr id="629" name="n_4aveValue【学校施設】&#10;有形固定資産減価償却率"/>
        <xdr:cNvSpPr txBox="1"/>
      </xdr:nvSpPr>
      <xdr:spPr>
        <a:xfrm>
          <a:off x="1261174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66420</xdr:rowOff>
    </xdr:from>
    <xdr:ext cx="405111" cy="259045"/>
    <xdr:sp macro="" textlink="">
      <xdr:nvSpPr>
        <xdr:cNvPr id="630" name="n_1mainValue【学校施設】&#10;有形固定資産減価償却率"/>
        <xdr:cNvSpPr txBox="1"/>
      </xdr:nvSpPr>
      <xdr:spPr>
        <a:xfrm>
          <a:off x="152660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10903</xdr:rowOff>
    </xdr:from>
    <xdr:ext cx="405111" cy="259045"/>
    <xdr:sp macro="" textlink="">
      <xdr:nvSpPr>
        <xdr:cNvPr id="631" name="n_2mainValue【学校施設】&#10;有形固定資産減価償却率"/>
        <xdr:cNvSpPr txBox="1"/>
      </xdr:nvSpPr>
      <xdr:spPr>
        <a:xfrm>
          <a:off x="14389744" y="1046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126836</xdr:rowOff>
    </xdr:from>
    <xdr:ext cx="405111" cy="259045"/>
    <xdr:sp macro="" textlink="">
      <xdr:nvSpPr>
        <xdr:cNvPr id="632" name="n_3mainValue【学校施設】&#10;有形固定資産減価償却率"/>
        <xdr:cNvSpPr txBox="1"/>
      </xdr:nvSpPr>
      <xdr:spPr>
        <a:xfrm>
          <a:off x="13500744" y="1041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87647</xdr:rowOff>
    </xdr:from>
    <xdr:ext cx="405111" cy="259045"/>
    <xdr:sp macro="" textlink="">
      <xdr:nvSpPr>
        <xdr:cNvPr id="633" name="n_4mainValue【学校施設】&#10;有形固定資産減価償却率"/>
        <xdr:cNvSpPr txBox="1"/>
      </xdr:nvSpPr>
      <xdr:spPr>
        <a:xfrm>
          <a:off x="12611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4" name="正方形/長方形 63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5" name="正方形/長方形 63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6" name="正方形/長方形 63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7" name="正方形/長方形 63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8" name="正方形/長方形 63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9" name="正方形/長方形 63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0" name="正方形/長方形 63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1" name="正方形/長方形 64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2" name="テキスト ボックス 64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3" name="直線コネクタ 64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44" name="テキスト ボックス 64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45" name="直線コネクタ 64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46" name="テキスト ボックス 64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47" name="直線コネクタ 64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48" name="テキスト ボックス 64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49" name="直線コネクタ 64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50" name="テキスト ボックス 64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51" name="直線コネクタ 65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52" name="テキスト ボックス 65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3" name="直線コネクタ 65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4" name="テキスト ボックス 65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40691</xdr:rowOff>
    </xdr:from>
    <xdr:to>
      <xdr:col>116</xdr:col>
      <xdr:colOff>62864</xdr:colOff>
      <xdr:row>63</xdr:row>
      <xdr:rowOff>80925</xdr:rowOff>
    </xdr:to>
    <xdr:cxnSp macro="">
      <xdr:nvCxnSpPr>
        <xdr:cNvPr id="656" name="直線コネクタ 655"/>
        <xdr:cNvCxnSpPr/>
      </xdr:nvCxnSpPr>
      <xdr:spPr>
        <a:xfrm flipV="1">
          <a:off x="22160864" y="9470441"/>
          <a:ext cx="0" cy="141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84752</xdr:rowOff>
    </xdr:from>
    <xdr:ext cx="469744" cy="259045"/>
    <xdr:sp macro="" textlink="">
      <xdr:nvSpPr>
        <xdr:cNvPr id="657" name="【学校施設】&#10;一人当たり面積最小値テキスト"/>
        <xdr:cNvSpPr txBox="1"/>
      </xdr:nvSpPr>
      <xdr:spPr>
        <a:xfrm>
          <a:off x="22199600" y="1088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80925</xdr:rowOff>
    </xdr:from>
    <xdr:to>
      <xdr:col>116</xdr:col>
      <xdr:colOff>152400</xdr:colOff>
      <xdr:row>63</xdr:row>
      <xdr:rowOff>80925</xdr:rowOff>
    </xdr:to>
    <xdr:cxnSp macro="">
      <xdr:nvCxnSpPr>
        <xdr:cNvPr id="658" name="直線コネクタ 657"/>
        <xdr:cNvCxnSpPr/>
      </xdr:nvCxnSpPr>
      <xdr:spPr>
        <a:xfrm>
          <a:off x="22072600" y="1088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158818</xdr:rowOff>
    </xdr:from>
    <xdr:ext cx="469744" cy="259045"/>
    <xdr:sp macro="" textlink="">
      <xdr:nvSpPr>
        <xdr:cNvPr id="659" name="【学校施設】&#10;一人当たり面積最大値テキスト"/>
        <xdr:cNvSpPr txBox="1"/>
      </xdr:nvSpPr>
      <xdr:spPr>
        <a:xfrm>
          <a:off x="22199600" y="924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40691</xdr:rowOff>
    </xdr:from>
    <xdr:to>
      <xdr:col>116</xdr:col>
      <xdr:colOff>152400</xdr:colOff>
      <xdr:row>55</xdr:row>
      <xdr:rowOff>40691</xdr:rowOff>
    </xdr:to>
    <xdr:cxnSp macro="">
      <xdr:nvCxnSpPr>
        <xdr:cNvPr id="660" name="直線コネクタ 659"/>
        <xdr:cNvCxnSpPr/>
      </xdr:nvCxnSpPr>
      <xdr:spPr>
        <a:xfrm>
          <a:off x="22072600" y="9470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25468</xdr:rowOff>
    </xdr:from>
    <xdr:ext cx="469744" cy="259045"/>
    <xdr:sp macro="" textlink="">
      <xdr:nvSpPr>
        <xdr:cNvPr id="661" name="【学校施設】&#10;一人当たり面積平均値テキスト"/>
        <xdr:cNvSpPr txBox="1"/>
      </xdr:nvSpPr>
      <xdr:spPr>
        <a:xfrm>
          <a:off x="22199600" y="10312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47041</xdr:rowOff>
    </xdr:from>
    <xdr:to>
      <xdr:col>116</xdr:col>
      <xdr:colOff>114300</xdr:colOff>
      <xdr:row>60</xdr:row>
      <xdr:rowOff>148641</xdr:rowOff>
    </xdr:to>
    <xdr:sp macro="" textlink="">
      <xdr:nvSpPr>
        <xdr:cNvPr id="662" name="フローチャート: 判断 661"/>
        <xdr:cNvSpPr/>
      </xdr:nvSpPr>
      <xdr:spPr>
        <a:xfrm>
          <a:off x="22110700" y="103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72644</xdr:rowOff>
    </xdr:from>
    <xdr:to>
      <xdr:col>112</xdr:col>
      <xdr:colOff>38100</xdr:colOff>
      <xdr:row>61</xdr:row>
      <xdr:rowOff>2794</xdr:rowOff>
    </xdr:to>
    <xdr:sp macro="" textlink="">
      <xdr:nvSpPr>
        <xdr:cNvPr id="663" name="フローチャート: 判断 662"/>
        <xdr:cNvSpPr/>
      </xdr:nvSpPr>
      <xdr:spPr>
        <a:xfrm>
          <a:off x="21272500" y="1035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92761</xdr:rowOff>
    </xdr:from>
    <xdr:to>
      <xdr:col>107</xdr:col>
      <xdr:colOff>101600</xdr:colOff>
      <xdr:row>61</xdr:row>
      <xdr:rowOff>22911</xdr:rowOff>
    </xdr:to>
    <xdr:sp macro="" textlink="">
      <xdr:nvSpPr>
        <xdr:cNvPr id="664" name="フローチャート: 判断 663"/>
        <xdr:cNvSpPr/>
      </xdr:nvSpPr>
      <xdr:spPr>
        <a:xfrm>
          <a:off x="20383500" y="1037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120193</xdr:rowOff>
    </xdr:from>
    <xdr:to>
      <xdr:col>102</xdr:col>
      <xdr:colOff>165100</xdr:colOff>
      <xdr:row>61</xdr:row>
      <xdr:rowOff>50343</xdr:rowOff>
    </xdr:to>
    <xdr:sp macro="" textlink="">
      <xdr:nvSpPr>
        <xdr:cNvPr id="665" name="フローチャート: 判断 664"/>
        <xdr:cNvSpPr/>
      </xdr:nvSpPr>
      <xdr:spPr>
        <a:xfrm>
          <a:off x="19494500" y="1040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58928</xdr:rowOff>
    </xdr:from>
    <xdr:to>
      <xdr:col>98</xdr:col>
      <xdr:colOff>38100</xdr:colOff>
      <xdr:row>60</xdr:row>
      <xdr:rowOff>160528</xdr:rowOff>
    </xdr:to>
    <xdr:sp macro="" textlink="">
      <xdr:nvSpPr>
        <xdr:cNvPr id="666" name="フローチャート: 判断 665"/>
        <xdr:cNvSpPr/>
      </xdr:nvSpPr>
      <xdr:spPr>
        <a:xfrm>
          <a:off x="18605500" y="1034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7" name="テキスト ボックス 66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8" name="テキスト ボックス 66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9" name="テキスト ボックス 66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0" name="テキスト ボックス 66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1" name="テキスト ボックス 67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125679</xdr:rowOff>
    </xdr:from>
    <xdr:to>
      <xdr:col>112</xdr:col>
      <xdr:colOff>38100</xdr:colOff>
      <xdr:row>61</xdr:row>
      <xdr:rowOff>55829</xdr:rowOff>
    </xdr:to>
    <xdr:sp macro="" textlink="">
      <xdr:nvSpPr>
        <xdr:cNvPr id="672" name="楕円 671"/>
        <xdr:cNvSpPr/>
      </xdr:nvSpPr>
      <xdr:spPr>
        <a:xfrm>
          <a:off x="21272500" y="1041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83159</xdr:rowOff>
    </xdr:from>
    <xdr:to>
      <xdr:col>107</xdr:col>
      <xdr:colOff>101600</xdr:colOff>
      <xdr:row>62</xdr:row>
      <xdr:rowOff>13309</xdr:rowOff>
    </xdr:to>
    <xdr:sp macro="" textlink="">
      <xdr:nvSpPr>
        <xdr:cNvPr id="673" name="楕円 672"/>
        <xdr:cNvSpPr/>
      </xdr:nvSpPr>
      <xdr:spPr>
        <a:xfrm>
          <a:off x="20383500" y="1054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5029</xdr:rowOff>
    </xdr:from>
    <xdr:to>
      <xdr:col>111</xdr:col>
      <xdr:colOff>177800</xdr:colOff>
      <xdr:row>61</xdr:row>
      <xdr:rowOff>133959</xdr:rowOff>
    </xdr:to>
    <xdr:cxnSp macro="">
      <xdr:nvCxnSpPr>
        <xdr:cNvPr id="674" name="直線コネクタ 673"/>
        <xdr:cNvCxnSpPr/>
      </xdr:nvCxnSpPr>
      <xdr:spPr>
        <a:xfrm flipV="1">
          <a:off x="20434300" y="10463479"/>
          <a:ext cx="889000" cy="128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91389</xdr:rowOff>
    </xdr:from>
    <xdr:to>
      <xdr:col>102</xdr:col>
      <xdr:colOff>165100</xdr:colOff>
      <xdr:row>62</xdr:row>
      <xdr:rowOff>21539</xdr:rowOff>
    </xdr:to>
    <xdr:sp macro="" textlink="">
      <xdr:nvSpPr>
        <xdr:cNvPr id="675" name="楕円 674"/>
        <xdr:cNvSpPr/>
      </xdr:nvSpPr>
      <xdr:spPr>
        <a:xfrm>
          <a:off x="19494500" y="1054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133959</xdr:rowOff>
    </xdr:from>
    <xdr:to>
      <xdr:col>107</xdr:col>
      <xdr:colOff>50800</xdr:colOff>
      <xdr:row>61</xdr:row>
      <xdr:rowOff>142189</xdr:rowOff>
    </xdr:to>
    <xdr:cxnSp macro="">
      <xdr:nvCxnSpPr>
        <xdr:cNvPr id="676" name="直線コネクタ 675"/>
        <xdr:cNvCxnSpPr/>
      </xdr:nvCxnSpPr>
      <xdr:spPr>
        <a:xfrm flipV="1">
          <a:off x="19545300" y="10592409"/>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97790</xdr:rowOff>
    </xdr:from>
    <xdr:to>
      <xdr:col>98</xdr:col>
      <xdr:colOff>38100</xdr:colOff>
      <xdr:row>62</xdr:row>
      <xdr:rowOff>27940</xdr:rowOff>
    </xdr:to>
    <xdr:sp macro="" textlink="">
      <xdr:nvSpPr>
        <xdr:cNvPr id="677" name="楕円 676"/>
        <xdr:cNvSpPr/>
      </xdr:nvSpPr>
      <xdr:spPr>
        <a:xfrm>
          <a:off x="18605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142189</xdr:rowOff>
    </xdr:from>
    <xdr:to>
      <xdr:col>102</xdr:col>
      <xdr:colOff>114300</xdr:colOff>
      <xdr:row>61</xdr:row>
      <xdr:rowOff>148590</xdr:rowOff>
    </xdr:to>
    <xdr:cxnSp macro="">
      <xdr:nvCxnSpPr>
        <xdr:cNvPr id="678" name="直線コネクタ 677"/>
        <xdr:cNvCxnSpPr/>
      </xdr:nvCxnSpPr>
      <xdr:spPr>
        <a:xfrm flipV="1">
          <a:off x="18656300" y="10600639"/>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19321</xdr:rowOff>
    </xdr:from>
    <xdr:ext cx="469744" cy="259045"/>
    <xdr:sp macro="" textlink="">
      <xdr:nvSpPr>
        <xdr:cNvPr id="679" name="n_1aveValue【学校施設】&#10;一人当たり面積"/>
        <xdr:cNvSpPr txBox="1"/>
      </xdr:nvSpPr>
      <xdr:spPr>
        <a:xfrm>
          <a:off x="21075727" y="1013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39438</xdr:rowOff>
    </xdr:from>
    <xdr:ext cx="469744" cy="259045"/>
    <xdr:sp macro="" textlink="">
      <xdr:nvSpPr>
        <xdr:cNvPr id="680" name="n_2aveValue【学校施設】&#10;一人当たり面積"/>
        <xdr:cNvSpPr txBox="1"/>
      </xdr:nvSpPr>
      <xdr:spPr>
        <a:xfrm>
          <a:off x="20199427" y="1015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66870</xdr:rowOff>
    </xdr:from>
    <xdr:ext cx="469744" cy="259045"/>
    <xdr:sp macro="" textlink="">
      <xdr:nvSpPr>
        <xdr:cNvPr id="681" name="n_3aveValue【学校施設】&#10;一人当たり面積"/>
        <xdr:cNvSpPr txBox="1"/>
      </xdr:nvSpPr>
      <xdr:spPr>
        <a:xfrm>
          <a:off x="19310427" y="1018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5605</xdr:rowOff>
    </xdr:from>
    <xdr:ext cx="469744" cy="259045"/>
    <xdr:sp macro="" textlink="">
      <xdr:nvSpPr>
        <xdr:cNvPr id="682" name="n_4aveValue【学校施設】&#10;一人当たり面積"/>
        <xdr:cNvSpPr txBox="1"/>
      </xdr:nvSpPr>
      <xdr:spPr>
        <a:xfrm>
          <a:off x="18421427" y="1012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46956</xdr:rowOff>
    </xdr:from>
    <xdr:ext cx="469744" cy="259045"/>
    <xdr:sp macro="" textlink="">
      <xdr:nvSpPr>
        <xdr:cNvPr id="683" name="n_1mainValue【学校施設】&#10;一人当たり面積"/>
        <xdr:cNvSpPr txBox="1"/>
      </xdr:nvSpPr>
      <xdr:spPr>
        <a:xfrm>
          <a:off x="21075727" y="10505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4436</xdr:rowOff>
    </xdr:from>
    <xdr:ext cx="469744" cy="259045"/>
    <xdr:sp macro="" textlink="">
      <xdr:nvSpPr>
        <xdr:cNvPr id="684" name="n_2mainValue【学校施設】&#10;一人当たり面積"/>
        <xdr:cNvSpPr txBox="1"/>
      </xdr:nvSpPr>
      <xdr:spPr>
        <a:xfrm>
          <a:off x="20199427" y="10634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12666</xdr:rowOff>
    </xdr:from>
    <xdr:ext cx="469744" cy="259045"/>
    <xdr:sp macro="" textlink="">
      <xdr:nvSpPr>
        <xdr:cNvPr id="685" name="n_3mainValue【学校施設】&#10;一人当たり面積"/>
        <xdr:cNvSpPr txBox="1"/>
      </xdr:nvSpPr>
      <xdr:spPr>
        <a:xfrm>
          <a:off x="19310427" y="10642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19067</xdr:rowOff>
    </xdr:from>
    <xdr:ext cx="469744" cy="259045"/>
    <xdr:sp macro="" textlink="">
      <xdr:nvSpPr>
        <xdr:cNvPr id="686" name="n_4mainValue【学校施設】&#10;一人当たり面積"/>
        <xdr:cNvSpPr txBox="1"/>
      </xdr:nvSpPr>
      <xdr:spPr>
        <a:xfrm>
          <a:off x="18421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7" name="正方形/長方形 68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8" name="正方形/長方形 68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9" name="正方形/長方形 68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0" name="正方形/長方形 68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1" name="正方形/長方形 69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2" name="正方形/長方形 69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3" name="正方形/長方形 69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4" name="正方形/長方形 69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5" name="テキスト ボックス 69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6" name="直線コネクタ 69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7" name="テキスト ボックス 69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98" name="直線コネクタ 69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99" name="テキスト ボックス 698"/>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00" name="直線コネクタ 69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01" name="テキスト ボックス 70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02" name="直線コネクタ 70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03" name="テキスト ボックス 70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04" name="直線コネクタ 70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05" name="テキスト ボックス 70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06" name="直線コネクタ 70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07" name="テキスト ボックス 706"/>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8" name="直線コネクタ 70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09" name="テキスト ボックス 708"/>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1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19050</xdr:rowOff>
    </xdr:from>
    <xdr:to>
      <xdr:col>85</xdr:col>
      <xdr:colOff>126364</xdr:colOff>
      <xdr:row>86</xdr:row>
      <xdr:rowOff>114300</xdr:rowOff>
    </xdr:to>
    <xdr:cxnSp macro="">
      <xdr:nvCxnSpPr>
        <xdr:cNvPr id="711" name="直線コネクタ 710"/>
        <xdr:cNvCxnSpPr/>
      </xdr:nvCxnSpPr>
      <xdr:spPr>
        <a:xfrm flipV="1">
          <a:off x="16318864" y="135636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12"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13" name="直線コネクタ 712"/>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137177</xdr:rowOff>
    </xdr:from>
    <xdr:ext cx="405111" cy="259045"/>
    <xdr:sp macro="" textlink="">
      <xdr:nvSpPr>
        <xdr:cNvPr id="714" name="【児童館】&#10;有形固定資産減価償却率最大値テキスト"/>
        <xdr:cNvSpPr txBox="1"/>
      </xdr:nvSpPr>
      <xdr:spPr>
        <a:xfrm>
          <a:off x="16357600" y="1333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19050</xdr:rowOff>
    </xdr:from>
    <xdr:to>
      <xdr:col>86</xdr:col>
      <xdr:colOff>25400</xdr:colOff>
      <xdr:row>79</xdr:row>
      <xdr:rowOff>19050</xdr:rowOff>
    </xdr:to>
    <xdr:cxnSp macro="">
      <xdr:nvCxnSpPr>
        <xdr:cNvPr id="715" name="直線コネクタ 714"/>
        <xdr:cNvCxnSpPr/>
      </xdr:nvCxnSpPr>
      <xdr:spPr>
        <a:xfrm>
          <a:off x="16230600" y="1356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40022</xdr:rowOff>
    </xdr:from>
    <xdr:ext cx="405111" cy="259045"/>
    <xdr:sp macro="" textlink="">
      <xdr:nvSpPr>
        <xdr:cNvPr id="716" name="【児童館】&#10;有形固定資産減価償却率平均値テキスト"/>
        <xdr:cNvSpPr txBox="1"/>
      </xdr:nvSpPr>
      <xdr:spPr>
        <a:xfrm>
          <a:off x="16357600" y="1409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61595</xdr:rowOff>
    </xdr:from>
    <xdr:to>
      <xdr:col>85</xdr:col>
      <xdr:colOff>177800</xdr:colOff>
      <xdr:row>82</xdr:row>
      <xdr:rowOff>163195</xdr:rowOff>
    </xdr:to>
    <xdr:sp macro="" textlink="">
      <xdr:nvSpPr>
        <xdr:cNvPr id="717" name="フローチャート: 判断 716"/>
        <xdr:cNvSpPr/>
      </xdr:nvSpPr>
      <xdr:spPr>
        <a:xfrm>
          <a:off x="162687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46355</xdr:rowOff>
    </xdr:from>
    <xdr:to>
      <xdr:col>81</xdr:col>
      <xdr:colOff>101600</xdr:colOff>
      <xdr:row>82</xdr:row>
      <xdr:rowOff>147955</xdr:rowOff>
    </xdr:to>
    <xdr:sp macro="" textlink="">
      <xdr:nvSpPr>
        <xdr:cNvPr id="718" name="フローチャート: 判断 717"/>
        <xdr:cNvSpPr/>
      </xdr:nvSpPr>
      <xdr:spPr>
        <a:xfrm>
          <a:off x="15430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31114</xdr:rowOff>
    </xdr:from>
    <xdr:to>
      <xdr:col>76</xdr:col>
      <xdr:colOff>165100</xdr:colOff>
      <xdr:row>82</xdr:row>
      <xdr:rowOff>132714</xdr:rowOff>
    </xdr:to>
    <xdr:sp macro="" textlink="">
      <xdr:nvSpPr>
        <xdr:cNvPr id="719" name="フローチャート: 判断 718"/>
        <xdr:cNvSpPr/>
      </xdr:nvSpPr>
      <xdr:spPr>
        <a:xfrm>
          <a:off x="14541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6350</xdr:rowOff>
    </xdr:from>
    <xdr:to>
      <xdr:col>72</xdr:col>
      <xdr:colOff>38100</xdr:colOff>
      <xdr:row>82</xdr:row>
      <xdr:rowOff>107950</xdr:rowOff>
    </xdr:to>
    <xdr:sp macro="" textlink="">
      <xdr:nvSpPr>
        <xdr:cNvPr id="720" name="フローチャート: 判断 719"/>
        <xdr:cNvSpPr/>
      </xdr:nvSpPr>
      <xdr:spPr>
        <a:xfrm>
          <a:off x="13652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25400</xdr:rowOff>
    </xdr:from>
    <xdr:to>
      <xdr:col>67</xdr:col>
      <xdr:colOff>101600</xdr:colOff>
      <xdr:row>81</xdr:row>
      <xdr:rowOff>127000</xdr:rowOff>
    </xdr:to>
    <xdr:sp macro="" textlink="">
      <xdr:nvSpPr>
        <xdr:cNvPr id="721" name="フローチャート: 判断 720"/>
        <xdr:cNvSpPr/>
      </xdr:nvSpPr>
      <xdr:spPr>
        <a:xfrm>
          <a:off x="12763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2" name="テキスト ボックス 72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3" name="テキスト ボックス 72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4" name="テキスト ボックス 72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5" name="テキスト ボックス 72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6" name="テキスト ボックス 72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63500</xdr:rowOff>
    </xdr:from>
    <xdr:to>
      <xdr:col>81</xdr:col>
      <xdr:colOff>101600</xdr:colOff>
      <xdr:row>83</xdr:row>
      <xdr:rowOff>165100</xdr:rowOff>
    </xdr:to>
    <xdr:sp macro="" textlink="">
      <xdr:nvSpPr>
        <xdr:cNvPr id="727" name="楕円 726"/>
        <xdr:cNvSpPr/>
      </xdr:nvSpPr>
      <xdr:spPr>
        <a:xfrm>
          <a:off x="154305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34925</xdr:rowOff>
    </xdr:from>
    <xdr:to>
      <xdr:col>76</xdr:col>
      <xdr:colOff>165100</xdr:colOff>
      <xdr:row>83</xdr:row>
      <xdr:rowOff>136525</xdr:rowOff>
    </xdr:to>
    <xdr:sp macro="" textlink="">
      <xdr:nvSpPr>
        <xdr:cNvPr id="728" name="楕円 727"/>
        <xdr:cNvSpPr/>
      </xdr:nvSpPr>
      <xdr:spPr>
        <a:xfrm>
          <a:off x="14541500" y="1426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85725</xdr:rowOff>
    </xdr:from>
    <xdr:to>
      <xdr:col>81</xdr:col>
      <xdr:colOff>50800</xdr:colOff>
      <xdr:row>83</xdr:row>
      <xdr:rowOff>114300</xdr:rowOff>
    </xdr:to>
    <xdr:cxnSp macro="">
      <xdr:nvCxnSpPr>
        <xdr:cNvPr id="729" name="直線コネクタ 728"/>
        <xdr:cNvCxnSpPr/>
      </xdr:nvCxnSpPr>
      <xdr:spPr>
        <a:xfrm>
          <a:off x="14592300" y="143160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4445</xdr:rowOff>
    </xdr:from>
    <xdr:to>
      <xdr:col>72</xdr:col>
      <xdr:colOff>38100</xdr:colOff>
      <xdr:row>83</xdr:row>
      <xdr:rowOff>106045</xdr:rowOff>
    </xdr:to>
    <xdr:sp macro="" textlink="">
      <xdr:nvSpPr>
        <xdr:cNvPr id="730" name="楕円 729"/>
        <xdr:cNvSpPr/>
      </xdr:nvSpPr>
      <xdr:spPr>
        <a:xfrm>
          <a:off x="13652500" y="1423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55245</xdr:rowOff>
    </xdr:from>
    <xdr:to>
      <xdr:col>76</xdr:col>
      <xdr:colOff>114300</xdr:colOff>
      <xdr:row>83</xdr:row>
      <xdr:rowOff>85725</xdr:rowOff>
    </xdr:to>
    <xdr:cxnSp macro="">
      <xdr:nvCxnSpPr>
        <xdr:cNvPr id="731" name="直線コネクタ 730"/>
        <xdr:cNvCxnSpPr/>
      </xdr:nvCxnSpPr>
      <xdr:spPr>
        <a:xfrm>
          <a:off x="13703300" y="1428559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147320</xdr:rowOff>
    </xdr:from>
    <xdr:to>
      <xdr:col>67</xdr:col>
      <xdr:colOff>101600</xdr:colOff>
      <xdr:row>83</xdr:row>
      <xdr:rowOff>77470</xdr:rowOff>
    </xdr:to>
    <xdr:sp macro="" textlink="">
      <xdr:nvSpPr>
        <xdr:cNvPr id="732" name="楕円 731"/>
        <xdr:cNvSpPr/>
      </xdr:nvSpPr>
      <xdr:spPr>
        <a:xfrm>
          <a:off x="12763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26670</xdr:rowOff>
    </xdr:from>
    <xdr:to>
      <xdr:col>71</xdr:col>
      <xdr:colOff>177800</xdr:colOff>
      <xdr:row>83</xdr:row>
      <xdr:rowOff>55245</xdr:rowOff>
    </xdr:to>
    <xdr:cxnSp macro="">
      <xdr:nvCxnSpPr>
        <xdr:cNvPr id="733" name="直線コネクタ 732"/>
        <xdr:cNvCxnSpPr/>
      </xdr:nvCxnSpPr>
      <xdr:spPr>
        <a:xfrm>
          <a:off x="12814300" y="1425702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164482</xdr:rowOff>
    </xdr:from>
    <xdr:ext cx="405111" cy="259045"/>
    <xdr:sp macro="" textlink="">
      <xdr:nvSpPr>
        <xdr:cNvPr id="734" name="n_1aveValue【児童館】&#10;有形固定資産減価償却率"/>
        <xdr:cNvSpPr txBox="1"/>
      </xdr:nvSpPr>
      <xdr:spPr>
        <a:xfrm>
          <a:off x="152660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149241</xdr:rowOff>
    </xdr:from>
    <xdr:ext cx="405111" cy="259045"/>
    <xdr:sp macro="" textlink="">
      <xdr:nvSpPr>
        <xdr:cNvPr id="735" name="n_2aveValue【児童館】&#10;有形固定資産減価償却率"/>
        <xdr:cNvSpPr txBox="1"/>
      </xdr:nvSpPr>
      <xdr:spPr>
        <a:xfrm>
          <a:off x="14389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124477</xdr:rowOff>
    </xdr:from>
    <xdr:ext cx="405111" cy="259045"/>
    <xdr:sp macro="" textlink="">
      <xdr:nvSpPr>
        <xdr:cNvPr id="736" name="n_3aveValue【児童館】&#10;有形固定資産減価償却率"/>
        <xdr:cNvSpPr txBox="1"/>
      </xdr:nvSpPr>
      <xdr:spPr>
        <a:xfrm>
          <a:off x="13500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143527</xdr:rowOff>
    </xdr:from>
    <xdr:ext cx="405111" cy="259045"/>
    <xdr:sp macro="" textlink="">
      <xdr:nvSpPr>
        <xdr:cNvPr id="737" name="n_4aveValue【児童館】&#10;有形固定資産減価償却率"/>
        <xdr:cNvSpPr txBox="1"/>
      </xdr:nvSpPr>
      <xdr:spPr>
        <a:xfrm>
          <a:off x="12611744"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156227</xdr:rowOff>
    </xdr:from>
    <xdr:ext cx="405111" cy="259045"/>
    <xdr:sp macro="" textlink="">
      <xdr:nvSpPr>
        <xdr:cNvPr id="738" name="n_1mainValue【児童館】&#10;有形固定資産減価償却率"/>
        <xdr:cNvSpPr txBox="1"/>
      </xdr:nvSpPr>
      <xdr:spPr>
        <a:xfrm>
          <a:off x="15266044" y="1438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127652</xdr:rowOff>
    </xdr:from>
    <xdr:ext cx="405111" cy="259045"/>
    <xdr:sp macro="" textlink="">
      <xdr:nvSpPr>
        <xdr:cNvPr id="739" name="n_2mainValue【児童館】&#10;有形固定資産減価償却率"/>
        <xdr:cNvSpPr txBox="1"/>
      </xdr:nvSpPr>
      <xdr:spPr>
        <a:xfrm>
          <a:off x="14389744" y="1435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97172</xdr:rowOff>
    </xdr:from>
    <xdr:ext cx="405111" cy="259045"/>
    <xdr:sp macro="" textlink="">
      <xdr:nvSpPr>
        <xdr:cNvPr id="740" name="n_3mainValue【児童館】&#10;有形固定資産減価償却率"/>
        <xdr:cNvSpPr txBox="1"/>
      </xdr:nvSpPr>
      <xdr:spPr>
        <a:xfrm>
          <a:off x="13500744" y="1432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68597</xdr:rowOff>
    </xdr:from>
    <xdr:ext cx="405111" cy="259045"/>
    <xdr:sp macro="" textlink="">
      <xdr:nvSpPr>
        <xdr:cNvPr id="741" name="n_4mainValue【児童館】&#10;有形固定資産減価償却率"/>
        <xdr:cNvSpPr txBox="1"/>
      </xdr:nvSpPr>
      <xdr:spPr>
        <a:xfrm>
          <a:off x="12611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2" name="正方形/長方形 74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3" name="正方形/長方形 74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4" name="正方形/長方形 74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5" name="正方形/長方形 74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6" name="正方形/長方形 74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7" name="正方形/長方形 74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8" name="正方形/長方形 74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9" name="正方形/長方形 74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0" name="テキスト ボックス 74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1" name="直線コネクタ 75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52" name="直線コネクタ 75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53" name="テキスト ボックス 75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54" name="直線コネクタ 75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55" name="テキスト ボックス 75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56" name="直線コネクタ 75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57" name="テキスト ボックス 75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58" name="直線コネクタ 75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59" name="テキスト ボックス 75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60" name="直線コネクタ 75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61" name="テキスト ボックス 76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2" name="直線コネクタ 76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3" name="テキスト ボックス 76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95250</xdr:rowOff>
    </xdr:to>
    <xdr:cxnSp macro="">
      <xdr:nvCxnSpPr>
        <xdr:cNvPr id="765" name="直線コネクタ 764"/>
        <xdr:cNvCxnSpPr/>
      </xdr:nvCxnSpPr>
      <xdr:spPr>
        <a:xfrm flipV="1">
          <a:off x="22160864" y="132778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766"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67" name="直線コネクタ 766"/>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768" name="【児童館】&#10;一人当たり面積最大値テキスト"/>
        <xdr:cNvSpPr txBox="1"/>
      </xdr:nvSpPr>
      <xdr:spPr>
        <a:xfrm>
          <a:off x="2219960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769" name="直線コネクタ 768"/>
        <xdr:cNvCxnSpPr/>
      </xdr:nvCxnSpPr>
      <xdr:spPr>
        <a:xfrm>
          <a:off x="22072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770" name="【児童館】&#10;一人当たり面積平均値テキスト"/>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71" name="フローチャート: 判断 770"/>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72" name="フローチャート: 判断 771"/>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101600</xdr:rowOff>
    </xdr:from>
    <xdr:to>
      <xdr:col>107</xdr:col>
      <xdr:colOff>101600</xdr:colOff>
      <xdr:row>84</xdr:row>
      <xdr:rowOff>31750</xdr:rowOff>
    </xdr:to>
    <xdr:sp macro="" textlink="">
      <xdr:nvSpPr>
        <xdr:cNvPr id="773" name="フローチャート: 判断 772"/>
        <xdr:cNvSpPr/>
      </xdr:nvSpPr>
      <xdr:spPr>
        <a:xfrm>
          <a:off x="20383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74" name="フローチャート: 判断 773"/>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139700</xdr:rowOff>
    </xdr:from>
    <xdr:to>
      <xdr:col>98</xdr:col>
      <xdr:colOff>38100</xdr:colOff>
      <xdr:row>84</xdr:row>
      <xdr:rowOff>69850</xdr:rowOff>
    </xdr:to>
    <xdr:sp macro="" textlink="">
      <xdr:nvSpPr>
        <xdr:cNvPr id="775" name="フローチャート: 判断 774"/>
        <xdr:cNvSpPr/>
      </xdr:nvSpPr>
      <xdr:spPr>
        <a:xfrm>
          <a:off x="18605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6" name="テキスト ボックス 77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7" name="テキスト ボックス 77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8" name="テキスト ボックス 77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9" name="テキスト ボックス 77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0" name="テキスト ボックス 77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82550</xdr:rowOff>
    </xdr:from>
    <xdr:to>
      <xdr:col>112</xdr:col>
      <xdr:colOff>38100</xdr:colOff>
      <xdr:row>81</xdr:row>
      <xdr:rowOff>12700</xdr:rowOff>
    </xdr:to>
    <xdr:sp macro="" textlink="">
      <xdr:nvSpPr>
        <xdr:cNvPr id="781" name="楕円 780"/>
        <xdr:cNvSpPr/>
      </xdr:nvSpPr>
      <xdr:spPr>
        <a:xfrm>
          <a:off x="2127250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80</xdr:row>
      <xdr:rowOff>82550</xdr:rowOff>
    </xdr:from>
    <xdr:to>
      <xdr:col>107</xdr:col>
      <xdr:colOff>101600</xdr:colOff>
      <xdr:row>81</xdr:row>
      <xdr:rowOff>12700</xdr:rowOff>
    </xdr:to>
    <xdr:sp macro="" textlink="">
      <xdr:nvSpPr>
        <xdr:cNvPr id="782" name="楕円 781"/>
        <xdr:cNvSpPr/>
      </xdr:nvSpPr>
      <xdr:spPr>
        <a:xfrm>
          <a:off x="2038350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133350</xdr:rowOff>
    </xdr:from>
    <xdr:to>
      <xdr:col>111</xdr:col>
      <xdr:colOff>177800</xdr:colOff>
      <xdr:row>80</xdr:row>
      <xdr:rowOff>133350</xdr:rowOff>
    </xdr:to>
    <xdr:cxnSp macro="">
      <xdr:nvCxnSpPr>
        <xdr:cNvPr id="783" name="直線コネクタ 782"/>
        <xdr:cNvCxnSpPr/>
      </xdr:nvCxnSpPr>
      <xdr:spPr>
        <a:xfrm>
          <a:off x="20434300" y="13849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82550</xdr:rowOff>
    </xdr:from>
    <xdr:to>
      <xdr:col>102</xdr:col>
      <xdr:colOff>165100</xdr:colOff>
      <xdr:row>81</xdr:row>
      <xdr:rowOff>12700</xdr:rowOff>
    </xdr:to>
    <xdr:sp macro="" textlink="">
      <xdr:nvSpPr>
        <xdr:cNvPr id="784" name="楕円 783"/>
        <xdr:cNvSpPr/>
      </xdr:nvSpPr>
      <xdr:spPr>
        <a:xfrm>
          <a:off x="1949450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133350</xdr:rowOff>
    </xdr:from>
    <xdr:to>
      <xdr:col>107</xdr:col>
      <xdr:colOff>50800</xdr:colOff>
      <xdr:row>80</xdr:row>
      <xdr:rowOff>133350</xdr:rowOff>
    </xdr:to>
    <xdr:cxnSp macro="">
      <xdr:nvCxnSpPr>
        <xdr:cNvPr id="785" name="直線コネクタ 784"/>
        <xdr:cNvCxnSpPr/>
      </xdr:nvCxnSpPr>
      <xdr:spPr>
        <a:xfrm>
          <a:off x="19545300" y="13849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101600</xdr:rowOff>
    </xdr:from>
    <xdr:to>
      <xdr:col>98</xdr:col>
      <xdr:colOff>38100</xdr:colOff>
      <xdr:row>81</xdr:row>
      <xdr:rowOff>31750</xdr:rowOff>
    </xdr:to>
    <xdr:sp macro="" textlink="">
      <xdr:nvSpPr>
        <xdr:cNvPr id="786" name="楕円 785"/>
        <xdr:cNvSpPr/>
      </xdr:nvSpPr>
      <xdr:spPr>
        <a:xfrm>
          <a:off x="18605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133350</xdr:rowOff>
    </xdr:from>
    <xdr:to>
      <xdr:col>102</xdr:col>
      <xdr:colOff>114300</xdr:colOff>
      <xdr:row>80</xdr:row>
      <xdr:rowOff>152400</xdr:rowOff>
    </xdr:to>
    <xdr:cxnSp macro="">
      <xdr:nvCxnSpPr>
        <xdr:cNvPr id="787" name="直線コネクタ 786"/>
        <xdr:cNvCxnSpPr/>
      </xdr:nvCxnSpPr>
      <xdr:spPr>
        <a:xfrm flipV="1">
          <a:off x="18656300" y="13849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788" name="n_1aveValue【児童館】&#10;一人当たり面積"/>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22877</xdr:rowOff>
    </xdr:from>
    <xdr:ext cx="469744" cy="259045"/>
    <xdr:sp macro="" textlink="">
      <xdr:nvSpPr>
        <xdr:cNvPr id="789" name="n_2aveValue【児童館】&#10;一人当たり面積"/>
        <xdr:cNvSpPr txBox="1"/>
      </xdr:nvSpPr>
      <xdr:spPr>
        <a:xfrm>
          <a:off x="20199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41927</xdr:rowOff>
    </xdr:from>
    <xdr:ext cx="469744" cy="259045"/>
    <xdr:sp macro="" textlink="">
      <xdr:nvSpPr>
        <xdr:cNvPr id="790" name="n_3aveValue【児童館】&#10;一人当たり面積"/>
        <xdr:cNvSpPr txBox="1"/>
      </xdr:nvSpPr>
      <xdr:spPr>
        <a:xfrm>
          <a:off x="19310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60977</xdr:rowOff>
    </xdr:from>
    <xdr:ext cx="469744" cy="259045"/>
    <xdr:sp macro="" textlink="">
      <xdr:nvSpPr>
        <xdr:cNvPr id="791" name="n_4aveValue【児童館】&#10;一人当たり面積"/>
        <xdr:cNvSpPr txBox="1"/>
      </xdr:nvSpPr>
      <xdr:spPr>
        <a:xfrm>
          <a:off x="184214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29227</xdr:rowOff>
    </xdr:from>
    <xdr:ext cx="469744" cy="259045"/>
    <xdr:sp macro="" textlink="">
      <xdr:nvSpPr>
        <xdr:cNvPr id="792" name="n_1mainValue【児童館】&#10;一人当たり面積"/>
        <xdr:cNvSpPr txBox="1"/>
      </xdr:nvSpPr>
      <xdr:spPr>
        <a:xfrm>
          <a:off x="21075727" y="1357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29227</xdr:rowOff>
    </xdr:from>
    <xdr:ext cx="469744" cy="259045"/>
    <xdr:sp macro="" textlink="">
      <xdr:nvSpPr>
        <xdr:cNvPr id="793" name="n_2mainValue【児童館】&#10;一人当たり面積"/>
        <xdr:cNvSpPr txBox="1"/>
      </xdr:nvSpPr>
      <xdr:spPr>
        <a:xfrm>
          <a:off x="20199427" y="1357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29227</xdr:rowOff>
    </xdr:from>
    <xdr:ext cx="469744" cy="259045"/>
    <xdr:sp macro="" textlink="">
      <xdr:nvSpPr>
        <xdr:cNvPr id="794" name="n_3mainValue【児童館】&#10;一人当たり面積"/>
        <xdr:cNvSpPr txBox="1"/>
      </xdr:nvSpPr>
      <xdr:spPr>
        <a:xfrm>
          <a:off x="19310427" y="1357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48277</xdr:rowOff>
    </xdr:from>
    <xdr:ext cx="469744" cy="259045"/>
    <xdr:sp macro="" textlink="">
      <xdr:nvSpPr>
        <xdr:cNvPr id="795" name="n_4mainValue【児童館】&#10;一人当たり面積"/>
        <xdr:cNvSpPr txBox="1"/>
      </xdr:nvSpPr>
      <xdr:spPr>
        <a:xfrm>
          <a:off x="18421427" y="135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6" name="正方形/長方形 79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7" name="正方形/長方形 79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8" name="正方形/長方形 79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9" name="正方形/長方形 79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0" name="正方形/長方形 79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1" name="正方形/長方形 80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2" name="正方形/長方形 80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3" name="正方形/長方形 80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4" name="テキスト ボックス 80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5" name="直線コネクタ 80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6" name="テキスト ボックス 80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07" name="直線コネクタ 80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08" name="テキスト ボックス 807"/>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09" name="直線コネクタ 80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10" name="テキスト ボックス 80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11" name="直線コネクタ 81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12" name="テキスト ボックス 81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13" name="直線コネクタ 81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14" name="テキスト ボックス 81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15" name="直線コネクタ 81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16" name="テキスト ボックス 81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7" name="直線コネクタ 81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18" name="テキスト ボックス 817"/>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1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152400</xdr:rowOff>
    </xdr:from>
    <xdr:to>
      <xdr:col>85</xdr:col>
      <xdr:colOff>126364</xdr:colOff>
      <xdr:row>108</xdr:row>
      <xdr:rowOff>70486</xdr:rowOff>
    </xdr:to>
    <xdr:cxnSp macro="">
      <xdr:nvCxnSpPr>
        <xdr:cNvPr id="820" name="直線コネクタ 819"/>
        <xdr:cNvCxnSpPr/>
      </xdr:nvCxnSpPr>
      <xdr:spPr>
        <a:xfrm flipV="1">
          <a:off x="16318864" y="17297400"/>
          <a:ext cx="0" cy="1289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74313</xdr:rowOff>
    </xdr:from>
    <xdr:ext cx="405111" cy="259045"/>
    <xdr:sp macro="" textlink="">
      <xdr:nvSpPr>
        <xdr:cNvPr id="821" name="【公民館】&#10;有形固定資産減価償却率最小値テキスト"/>
        <xdr:cNvSpPr txBox="1"/>
      </xdr:nvSpPr>
      <xdr:spPr>
        <a:xfrm>
          <a:off x="16357600" y="1859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70486</xdr:rowOff>
    </xdr:from>
    <xdr:to>
      <xdr:col>86</xdr:col>
      <xdr:colOff>25400</xdr:colOff>
      <xdr:row>108</xdr:row>
      <xdr:rowOff>70486</xdr:rowOff>
    </xdr:to>
    <xdr:cxnSp macro="">
      <xdr:nvCxnSpPr>
        <xdr:cNvPr id="822" name="直線コネクタ 821"/>
        <xdr:cNvCxnSpPr/>
      </xdr:nvCxnSpPr>
      <xdr:spPr>
        <a:xfrm>
          <a:off x="16230600" y="1858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99077</xdr:rowOff>
    </xdr:from>
    <xdr:ext cx="405111" cy="259045"/>
    <xdr:sp macro="" textlink="">
      <xdr:nvSpPr>
        <xdr:cNvPr id="823" name="【公民館】&#10;有形固定資産減価償却率最大値テキスト"/>
        <xdr:cNvSpPr txBox="1"/>
      </xdr:nvSpPr>
      <xdr:spPr>
        <a:xfrm>
          <a:off x="16357600" y="1707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152400</xdr:rowOff>
    </xdr:from>
    <xdr:to>
      <xdr:col>86</xdr:col>
      <xdr:colOff>25400</xdr:colOff>
      <xdr:row>100</xdr:row>
      <xdr:rowOff>152400</xdr:rowOff>
    </xdr:to>
    <xdr:cxnSp macro="">
      <xdr:nvCxnSpPr>
        <xdr:cNvPr id="824" name="直線コネクタ 823"/>
        <xdr:cNvCxnSpPr/>
      </xdr:nvCxnSpPr>
      <xdr:spPr>
        <a:xfrm>
          <a:off x="16230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161941</xdr:rowOff>
    </xdr:from>
    <xdr:ext cx="405111" cy="259045"/>
    <xdr:sp macro="" textlink="">
      <xdr:nvSpPr>
        <xdr:cNvPr id="825" name="【公民館】&#10;有形固定資産減価償却率平均値テキスト"/>
        <xdr:cNvSpPr txBox="1"/>
      </xdr:nvSpPr>
      <xdr:spPr>
        <a:xfrm>
          <a:off x="16357600" y="17821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12064</xdr:rowOff>
    </xdr:from>
    <xdr:to>
      <xdr:col>85</xdr:col>
      <xdr:colOff>177800</xdr:colOff>
      <xdr:row>104</xdr:row>
      <xdr:rowOff>113664</xdr:rowOff>
    </xdr:to>
    <xdr:sp macro="" textlink="">
      <xdr:nvSpPr>
        <xdr:cNvPr id="826" name="フローチャート: 判断 825"/>
        <xdr:cNvSpPr/>
      </xdr:nvSpPr>
      <xdr:spPr>
        <a:xfrm>
          <a:off x="162687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153036</xdr:rowOff>
    </xdr:from>
    <xdr:to>
      <xdr:col>81</xdr:col>
      <xdr:colOff>101600</xdr:colOff>
      <xdr:row>104</xdr:row>
      <xdr:rowOff>83186</xdr:rowOff>
    </xdr:to>
    <xdr:sp macro="" textlink="">
      <xdr:nvSpPr>
        <xdr:cNvPr id="827" name="フローチャート: 判断 826"/>
        <xdr:cNvSpPr/>
      </xdr:nvSpPr>
      <xdr:spPr>
        <a:xfrm>
          <a:off x="15430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135889</xdr:rowOff>
    </xdr:from>
    <xdr:to>
      <xdr:col>76</xdr:col>
      <xdr:colOff>165100</xdr:colOff>
      <xdr:row>104</xdr:row>
      <xdr:rowOff>66039</xdr:rowOff>
    </xdr:to>
    <xdr:sp macro="" textlink="">
      <xdr:nvSpPr>
        <xdr:cNvPr id="828" name="フローチャート: 判断 827"/>
        <xdr:cNvSpPr/>
      </xdr:nvSpPr>
      <xdr:spPr>
        <a:xfrm>
          <a:off x="14541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120650</xdr:rowOff>
    </xdr:from>
    <xdr:to>
      <xdr:col>72</xdr:col>
      <xdr:colOff>38100</xdr:colOff>
      <xdr:row>104</xdr:row>
      <xdr:rowOff>50800</xdr:rowOff>
    </xdr:to>
    <xdr:sp macro="" textlink="">
      <xdr:nvSpPr>
        <xdr:cNvPr id="829" name="フローチャート: 判断 828"/>
        <xdr:cNvSpPr/>
      </xdr:nvSpPr>
      <xdr:spPr>
        <a:xfrm>
          <a:off x="13652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74930</xdr:rowOff>
    </xdr:from>
    <xdr:to>
      <xdr:col>67</xdr:col>
      <xdr:colOff>101600</xdr:colOff>
      <xdr:row>104</xdr:row>
      <xdr:rowOff>5080</xdr:rowOff>
    </xdr:to>
    <xdr:sp macro="" textlink="">
      <xdr:nvSpPr>
        <xdr:cNvPr id="830" name="フローチャート: 判断 829"/>
        <xdr:cNvSpPr/>
      </xdr:nvSpPr>
      <xdr:spPr>
        <a:xfrm>
          <a:off x="12763500" y="1773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1" name="テキスト ボックス 83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2" name="テキスト ボックス 83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3" name="テキスト ボックス 83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4" name="テキスト ボックス 83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5" name="テキスト ボックス 83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10161</xdr:rowOff>
    </xdr:from>
    <xdr:to>
      <xdr:col>81</xdr:col>
      <xdr:colOff>101600</xdr:colOff>
      <xdr:row>105</xdr:row>
      <xdr:rowOff>111761</xdr:rowOff>
    </xdr:to>
    <xdr:sp macro="" textlink="">
      <xdr:nvSpPr>
        <xdr:cNvPr id="836" name="楕円 835"/>
        <xdr:cNvSpPr/>
      </xdr:nvSpPr>
      <xdr:spPr>
        <a:xfrm>
          <a:off x="15430500" y="1801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143511</xdr:rowOff>
    </xdr:from>
    <xdr:to>
      <xdr:col>76</xdr:col>
      <xdr:colOff>165100</xdr:colOff>
      <xdr:row>105</xdr:row>
      <xdr:rowOff>73661</xdr:rowOff>
    </xdr:to>
    <xdr:sp macro="" textlink="">
      <xdr:nvSpPr>
        <xdr:cNvPr id="837" name="楕円 836"/>
        <xdr:cNvSpPr/>
      </xdr:nvSpPr>
      <xdr:spPr>
        <a:xfrm>
          <a:off x="14541500" y="1797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22861</xdr:rowOff>
    </xdr:from>
    <xdr:to>
      <xdr:col>81</xdr:col>
      <xdr:colOff>50800</xdr:colOff>
      <xdr:row>105</xdr:row>
      <xdr:rowOff>60961</xdr:rowOff>
    </xdr:to>
    <xdr:cxnSp macro="">
      <xdr:nvCxnSpPr>
        <xdr:cNvPr id="838" name="直線コネクタ 837"/>
        <xdr:cNvCxnSpPr/>
      </xdr:nvCxnSpPr>
      <xdr:spPr>
        <a:xfrm>
          <a:off x="14592300" y="180251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105411</xdr:rowOff>
    </xdr:from>
    <xdr:to>
      <xdr:col>72</xdr:col>
      <xdr:colOff>38100</xdr:colOff>
      <xdr:row>105</xdr:row>
      <xdr:rowOff>35561</xdr:rowOff>
    </xdr:to>
    <xdr:sp macro="" textlink="">
      <xdr:nvSpPr>
        <xdr:cNvPr id="839" name="楕円 838"/>
        <xdr:cNvSpPr/>
      </xdr:nvSpPr>
      <xdr:spPr>
        <a:xfrm>
          <a:off x="13652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156211</xdr:rowOff>
    </xdr:from>
    <xdr:to>
      <xdr:col>76</xdr:col>
      <xdr:colOff>114300</xdr:colOff>
      <xdr:row>105</xdr:row>
      <xdr:rowOff>22861</xdr:rowOff>
    </xdr:to>
    <xdr:cxnSp macro="">
      <xdr:nvCxnSpPr>
        <xdr:cNvPr id="840" name="直線コネクタ 839"/>
        <xdr:cNvCxnSpPr/>
      </xdr:nvCxnSpPr>
      <xdr:spPr>
        <a:xfrm>
          <a:off x="13703300" y="179870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158750</xdr:rowOff>
    </xdr:from>
    <xdr:to>
      <xdr:col>67</xdr:col>
      <xdr:colOff>101600</xdr:colOff>
      <xdr:row>105</xdr:row>
      <xdr:rowOff>88900</xdr:rowOff>
    </xdr:to>
    <xdr:sp macro="" textlink="">
      <xdr:nvSpPr>
        <xdr:cNvPr id="841" name="楕円 840"/>
        <xdr:cNvSpPr/>
      </xdr:nvSpPr>
      <xdr:spPr>
        <a:xfrm>
          <a:off x="12763500" y="1798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156211</xdr:rowOff>
    </xdr:from>
    <xdr:to>
      <xdr:col>71</xdr:col>
      <xdr:colOff>177800</xdr:colOff>
      <xdr:row>105</xdr:row>
      <xdr:rowOff>38100</xdr:rowOff>
    </xdr:to>
    <xdr:cxnSp macro="">
      <xdr:nvCxnSpPr>
        <xdr:cNvPr id="842" name="直線コネクタ 841"/>
        <xdr:cNvCxnSpPr/>
      </xdr:nvCxnSpPr>
      <xdr:spPr>
        <a:xfrm flipV="1">
          <a:off x="12814300" y="1798701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99713</xdr:rowOff>
    </xdr:from>
    <xdr:ext cx="405111" cy="259045"/>
    <xdr:sp macro="" textlink="">
      <xdr:nvSpPr>
        <xdr:cNvPr id="843" name="n_1aveValue【公民館】&#10;有形固定資産減価償却率"/>
        <xdr:cNvSpPr txBox="1"/>
      </xdr:nvSpPr>
      <xdr:spPr>
        <a:xfrm>
          <a:off x="15266044" y="1758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82566</xdr:rowOff>
    </xdr:from>
    <xdr:ext cx="405111" cy="259045"/>
    <xdr:sp macro="" textlink="">
      <xdr:nvSpPr>
        <xdr:cNvPr id="844" name="n_2aveValue【公民館】&#10;有形固定資産減価償却率"/>
        <xdr:cNvSpPr txBox="1"/>
      </xdr:nvSpPr>
      <xdr:spPr>
        <a:xfrm>
          <a:off x="14389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67327</xdr:rowOff>
    </xdr:from>
    <xdr:ext cx="405111" cy="259045"/>
    <xdr:sp macro="" textlink="">
      <xdr:nvSpPr>
        <xdr:cNvPr id="845" name="n_3aveValue【公民館】&#10;有形固定資産減価償却率"/>
        <xdr:cNvSpPr txBox="1"/>
      </xdr:nvSpPr>
      <xdr:spPr>
        <a:xfrm>
          <a:off x="13500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21607</xdr:rowOff>
    </xdr:from>
    <xdr:ext cx="405111" cy="259045"/>
    <xdr:sp macro="" textlink="">
      <xdr:nvSpPr>
        <xdr:cNvPr id="846" name="n_4aveValue【公民館】&#10;有形固定資産減価償却率"/>
        <xdr:cNvSpPr txBox="1"/>
      </xdr:nvSpPr>
      <xdr:spPr>
        <a:xfrm>
          <a:off x="12611744" y="1750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102888</xdr:rowOff>
    </xdr:from>
    <xdr:ext cx="405111" cy="259045"/>
    <xdr:sp macro="" textlink="">
      <xdr:nvSpPr>
        <xdr:cNvPr id="847" name="n_1mainValue【公民館】&#10;有形固定資産減価償却率"/>
        <xdr:cNvSpPr txBox="1"/>
      </xdr:nvSpPr>
      <xdr:spPr>
        <a:xfrm>
          <a:off x="15266044" y="1810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64788</xdr:rowOff>
    </xdr:from>
    <xdr:ext cx="405111" cy="259045"/>
    <xdr:sp macro="" textlink="">
      <xdr:nvSpPr>
        <xdr:cNvPr id="848" name="n_2mainValue【公民館】&#10;有形固定資産減価償却率"/>
        <xdr:cNvSpPr txBox="1"/>
      </xdr:nvSpPr>
      <xdr:spPr>
        <a:xfrm>
          <a:off x="14389744" y="1806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26688</xdr:rowOff>
    </xdr:from>
    <xdr:ext cx="405111" cy="259045"/>
    <xdr:sp macro="" textlink="">
      <xdr:nvSpPr>
        <xdr:cNvPr id="849" name="n_3mainValue【公民館】&#10;有形固定資産減価償却率"/>
        <xdr:cNvSpPr txBox="1"/>
      </xdr:nvSpPr>
      <xdr:spPr>
        <a:xfrm>
          <a:off x="13500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80027</xdr:rowOff>
    </xdr:from>
    <xdr:ext cx="405111" cy="259045"/>
    <xdr:sp macro="" textlink="">
      <xdr:nvSpPr>
        <xdr:cNvPr id="850" name="n_4mainValue【公民館】&#10;有形固定資産減価償却率"/>
        <xdr:cNvSpPr txBox="1"/>
      </xdr:nvSpPr>
      <xdr:spPr>
        <a:xfrm>
          <a:off x="12611744" y="1808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1" name="正方形/長方形 85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2" name="正方形/長方形 85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3" name="正方形/長方形 85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4" name="正方形/長方形 85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5" name="正方形/長方形 85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6" name="正方形/長方形 85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7" name="正方形/長方形 85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8" name="正方形/長方形 85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9" name="テキスト ボックス 85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0" name="直線コネクタ 85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61" name="直線コネクタ 86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62" name="テキスト ボックス 86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63" name="直線コネクタ 86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64" name="テキスト ボックス 86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65" name="直線コネクタ 86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66" name="テキスト ボックス 86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67" name="直線コネクタ 86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68" name="テキスト ボックス 86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69" name="直線コネクタ 86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70" name="テキスト ボックス 86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1" name="直線コネクタ 87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2" name="テキスト ボックス 87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87630</xdr:rowOff>
    </xdr:from>
    <xdr:to>
      <xdr:col>116</xdr:col>
      <xdr:colOff>62864</xdr:colOff>
      <xdr:row>108</xdr:row>
      <xdr:rowOff>129539</xdr:rowOff>
    </xdr:to>
    <xdr:cxnSp macro="">
      <xdr:nvCxnSpPr>
        <xdr:cNvPr id="874" name="直線コネクタ 873"/>
        <xdr:cNvCxnSpPr/>
      </xdr:nvCxnSpPr>
      <xdr:spPr>
        <a:xfrm flipV="1">
          <a:off x="22160864" y="17061180"/>
          <a:ext cx="0" cy="1584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133366</xdr:rowOff>
    </xdr:from>
    <xdr:ext cx="469744" cy="259045"/>
    <xdr:sp macro="" textlink="">
      <xdr:nvSpPr>
        <xdr:cNvPr id="875" name="【公民館】&#10;一人当たり面積最小値テキスト"/>
        <xdr:cNvSpPr txBox="1"/>
      </xdr:nvSpPr>
      <xdr:spPr>
        <a:xfrm>
          <a:off x="22199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129539</xdr:rowOff>
    </xdr:from>
    <xdr:to>
      <xdr:col>116</xdr:col>
      <xdr:colOff>152400</xdr:colOff>
      <xdr:row>108</xdr:row>
      <xdr:rowOff>129539</xdr:rowOff>
    </xdr:to>
    <xdr:cxnSp macro="">
      <xdr:nvCxnSpPr>
        <xdr:cNvPr id="876" name="直線コネクタ 875"/>
        <xdr:cNvCxnSpPr/>
      </xdr:nvCxnSpPr>
      <xdr:spPr>
        <a:xfrm>
          <a:off x="22072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34307</xdr:rowOff>
    </xdr:from>
    <xdr:ext cx="469744" cy="259045"/>
    <xdr:sp macro="" textlink="">
      <xdr:nvSpPr>
        <xdr:cNvPr id="877" name="【公民館】&#10;一人当たり面積最大値テキスト"/>
        <xdr:cNvSpPr txBox="1"/>
      </xdr:nvSpPr>
      <xdr:spPr>
        <a:xfrm>
          <a:off x="22199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87630</xdr:rowOff>
    </xdr:from>
    <xdr:to>
      <xdr:col>116</xdr:col>
      <xdr:colOff>152400</xdr:colOff>
      <xdr:row>99</xdr:row>
      <xdr:rowOff>87630</xdr:rowOff>
    </xdr:to>
    <xdr:cxnSp macro="">
      <xdr:nvCxnSpPr>
        <xdr:cNvPr id="878" name="直線コネクタ 877"/>
        <xdr:cNvCxnSpPr/>
      </xdr:nvCxnSpPr>
      <xdr:spPr>
        <a:xfrm>
          <a:off x="22072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72407</xdr:rowOff>
    </xdr:from>
    <xdr:ext cx="469744" cy="259045"/>
    <xdr:sp macro="" textlink="">
      <xdr:nvSpPr>
        <xdr:cNvPr id="879" name="【公民館】&#10;一人当たり面積平均値テキスト"/>
        <xdr:cNvSpPr txBox="1"/>
      </xdr:nvSpPr>
      <xdr:spPr>
        <a:xfrm>
          <a:off x="22199600" y="1807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880" name="フローチャート: 判断 879"/>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881" name="フローチャート: 判断 880"/>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135889</xdr:rowOff>
    </xdr:from>
    <xdr:to>
      <xdr:col>107</xdr:col>
      <xdr:colOff>101600</xdr:colOff>
      <xdr:row>106</xdr:row>
      <xdr:rowOff>66039</xdr:rowOff>
    </xdr:to>
    <xdr:sp macro="" textlink="">
      <xdr:nvSpPr>
        <xdr:cNvPr id="882" name="フローチャート: 判断 881"/>
        <xdr:cNvSpPr/>
      </xdr:nvSpPr>
      <xdr:spPr>
        <a:xfrm>
          <a:off x="20383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883" name="フローチャート: 判断 882"/>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78739</xdr:rowOff>
    </xdr:from>
    <xdr:to>
      <xdr:col>98</xdr:col>
      <xdr:colOff>38100</xdr:colOff>
      <xdr:row>106</xdr:row>
      <xdr:rowOff>8889</xdr:rowOff>
    </xdr:to>
    <xdr:sp macro="" textlink="">
      <xdr:nvSpPr>
        <xdr:cNvPr id="884" name="フローチャート: 判断 883"/>
        <xdr:cNvSpPr/>
      </xdr:nvSpPr>
      <xdr:spPr>
        <a:xfrm>
          <a:off x="18605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5" name="テキスト ボックス 88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6" name="テキスト ボックス 88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7" name="テキスト ボックス 88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8" name="テキスト ボックス 88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9" name="テキスト ボックス 88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162561</xdr:rowOff>
    </xdr:from>
    <xdr:to>
      <xdr:col>112</xdr:col>
      <xdr:colOff>38100</xdr:colOff>
      <xdr:row>105</xdr:row>
      <xdr:rowOff>92711</xdr:rowOff>
    </xdr:to>
    <xdr:sp macro="" textlink="">
      <xdr:nvSpPr>
        <xdr:cNvPr id="890" name="楕円 889"/>
        <xdr:cNvSpPr/>
      </xdr:nvSpPr>
      <xdr:spPr>
        <a:xfrm>
          <a:off x="21272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166370</xdr:rowOff>
    </xdr:from>
    <xdr:to>
      <xdr:col>107</xdr:col>
      <xdr:colOff>101600</xdr:colOff>
      <xdr:row>105</xdr:row>
      <xdr:rowOff>96520</xdr:rowOff>
    </xdr:to>
    <xdr:sp macro="" textlink="">
      <xdr:nvSpPr>
        <xdr:cNvPr id="891" name="楕円 890"/>
        <xdr:cNvSpPr/>
      </xdr:nvSpPr>
      <xdr:spPr>
        <a:xfrm>
          <a:off x="20383500" y="179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41911</xdr:rowOff>
    </xdr:from>
    <xdr:to>
      <xdr:col>111</xdr:col>
      <xdr:colOff>177800</xdr:colOff>
      <xdr:row>105</xdr:row>
      <xdr:rowOff>45720</xdr:rowOff>
    </xdr:to>
    <xdr:cxnSp macro="">
      <xdr:nvCxnSpPr>
        <xdr:cNvPr id="892" name="直線コネクタ 891"/>
        <xdr:cNvCxnSpPr/>
      </xdr:nvCxnSpPr>
      <xdr:spPr>
        <a:xfrm flipV="1">
          <a:off x="20434300" y="180441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170180</xdr:rowOff>
    </xdr:from>
    <xdr:to>
      <xdr:col>102</xdr:col>
      <xdr:colOff>165100</xdr:colOff>
      <xdr:row>105</xdr:row>
      <xdr:rowOff>100330</xdr:rowOff>
    </xdr:to>
    <xdr:sp macro="" textlink="">
      <xdr:nvSpPr>
        <xdr:cNvPr id="893" name="楕円 892"/>
        <xdr:cNvSpPr/>
      </xdr:nvSpPr>
      <xdr:spPr>
        <a:xfrm>
          <a:off x="194945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45720</xdr:rowOff>
    </xdr:from>
    <xdr:to>
      <xdr:col>107</xdr:col>
      <xdr:colOff>50800</xdr:colOff>
      <xdr:row>105</xdr:row>
      <xdr:rowOff>49530</xdr:rowOff>
    </xdr:to>
    <xdr:cxnSp macro="">
      <xdr:nvCxnSpPr>
        <xdr:cNvPr id="894" name="直線コネクタ 893"/>
        <xdr:cNvCxnSpPr/>
      </xdr:nvCxnSpPr>
      <xdr:spPr>
        <a:xfrm flipV="1">
          <a:off x="19545300" y="180479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113030</xdr:rowOff>
    </xdr:from>
    <xdr:to>
      <xdr:col>98</xdr:col>
      <xdr:colOff>38100</xdr:colOff>
      <xdr:row>105</xdr:row>
      <xdr:rowOff>43180</xdr:rowOff>
    </xdr:to>
    <xdr:sp macro="" textlink="">
      <xdr:nvSpPr>
        <xdr:cNvPr id="895" name="楕円 894"/>
        <xdr:cNvSpPr/>
      </xdr:nvSpPr>
      <xdr:spPr>
        <a:xfrm>
          <a:off x="18605500" y="179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163830</xdr:rowOff>
    </xdr:from>
    <xdr:to>
      <xdr:col>102</xdr:col>
      <xdr:colOff>114300</xdr:colOff>
      <xdr:row>105</xdr:row>
      <xdr:rowOff>49530</xdr:rowOff>
    </xdr:to>
    <xdr:cxnSp macro="">
      <xdr:nvCxnSpPr>
        <xdr:cNvPr id="896" name="直線コネクタ 895"/>
        <xdr:cNvCxnSpPr/>
      </xdr:nvCxnSpPr>
      <xdr:spPr>
        <a:xfrm>
          <a:off x="18656300" y="1799463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15257</xdr:rowOff>
    </xdr:from>
    <xdr:ext cx="469744" cy="259045"/>
    <xdr:sp macro="" textlink="">
      <xdr:nvSpPr>
        <xdr:cNvPr id="897" name="n_1aveValue【公民館】&#10;一人当たり面積"/>
        <xdr:cNvSpPr txBox="1"/>
      </xdr:nvSpPr>
      <xdr:spPr>
        <a:xfrm>
          <a:off x="210757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57166</xdr:rowOff>
    </xdr:from>
    <xdr:ext cx="469744" cy="259045"/>
    <xdr:sp macro="" textlink="">
      <xdr:nvSpPr>
        <xdr:cNvPr id="898" name="n_2aveValue【公民館】&#10;一人当たり面積"/>
        <xdr:cNvSpPr txBox="1"/>
      </xdr:nvSpPr>
      <xdr:spPr>
        <a:xfrm>
          <a:off x="201994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38116</xdr:rowOff>
    </xdr:from>
    <xdr:ext cx="469744" cy="259045"/>
    <xdr:sp macro="" textlink="">
      <xdr:nvSpPr>
        <xdr:cNvPr id="899" name="n_3aveValue【公民館】&#10;一人当たり面積"/>
        <xdr:cNvSpPr txBox="1"/>
      </xdr:nvSpPr>
      <xdr:spPr>
        <a:xfrm>
          <a:off x="193104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xdr:rowOff>
    </xdr:from>
    <xdr:ext cx="469744" cy="259045"/>
    <xdr:sp macro="" textlink="">
      <xdr:nvSpPr>
        <xdr:cNvPr id="900" name="n_4aveValue【公民館】&#10;一人当たり面積"/>
        <xdr:cNvSpPr txBox="1"/>
      </xdr:nvSpPr>
      <xdr:spPr>
        <a:xfrm>
          <a:off x="184214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109238</xdr:rowOff>
    </xdr:from>
    <xdr:ext cx="469744" cy="259045"/>
    <xdr:sp macro="" textlink="">
      <xdr:nvSpPr>
        <xdr:cNvPr id="901" name="n_1mainValue【公民館】&#10;一人当たり面積"/>
        <xdr:cNvSpPr txBox="1"/>
      </xdr:nvSpPr>
      <xdr:spPr>
        <a:xfrm>
          <a:off x="210757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113047</xdr:rowOff>
    </xdr:from>
    <xdr:ext cx="469744" cy="259045"/>
    <xdr:sp macro="" textlink="">
      <xdr:nvSpPr>
        <xdr:cNvPr id="902" name="n_2mainValue【公民館】&#10;一人当たり面積"/>
        <xdr:cNvSpPr txBox="1"/>
      </xdr:nvSpPr>
      <xdr:spPr>
        <a:xfrm>
          <a:off x="20199427" y="1777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116857</xdr:rowOff>
    </xdr:from>
    <xdr:ext cx="469744" cy="259045"/>
    <xdr:sp macro="" textlink="">
      <xdr:nvSpPr>
        <xdr:cNvPr id="903" name="n_3mainValue【公民館】&#10;一人当たり面積"/>
        <xdr:cNvSpPr txBox="1"/>
      </xdr:nvSpPr>
      <xdr:spPr>
        <a:xfrm>
          <a:off x="19310427"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59707</xdr:rowOff>
    </xdr:from>
    <xdr:ext cx="469744" cy="259045"/>
    <xdr:sp macro="" textlink="">
      <xdr:nvSpPr>
        <xdr:cNvPr id="904" name="n_4mainValue【公民館】&#10;一人当たり面積"/>
        <xdr:cNvSpPr txBox="1"/>
      </xdr:nvSpPr>
      <xdr:spPr>
        <a:xfrm>
          <a:off x="18421427" y="1771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5" name="正方形/長方形 90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6" name="正方形/長方形 90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7" name="テキスト ボックス 90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道路における有形固定資産減価償却率は、昨年度から</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28.1</a:t>
          </a:r>
          <a:r>
            <a:rPr kumimoji="1" lang="ja-JP" altLang="en-US" sz="1300">
              <a:latin typeface="ＭＳ Ｐゴシック" panose="020B0600070205080204" pitchFamily="50" charset="-128"/>
              <a:ea typeface="ＭＳ Ｐゴシック" panose="020B0600070205080204" pitchFamily="50" charset="-128"/>
            </a:rPr>
            <a:t>％となったものの、類似団体や県内他市との比較においては、他団体を大きく下回っている状況である。道路における一人当たり延長は、昨年度から</a:t>
          </a:r>
          <a:r>
            <a:rPr kumimoji="1" lang="en-US" altLang="ja-JP" sz="1300">
              <a:latin typeface="ＭＳ Ｐゴシック" panose="020B0600070205080204" pitchFamily="50" charset="-128"/>
              <a:ea typeface="ＭＳ Ｐゴシック" panose="020B0600070205080204" pitchFamily="50" charset="-128"/>
            </a:rPr>
            <a:t>0.164m</a:t>
          </a:r>
          <a:r>
            <a:rPr kumimoji="1" lang="ja-JP" altLang="en-US" sz="1300">
              <a:latin typeface="ＭＳ Ｐゴシック" panose="020B0600070205080204" pitchFamily="50" charset="-128"/>
              <a:ea typeface="ＭＳ Ｐゴシック" panose="020B0600070205080204" pitchFamily="50" charset="-128"/>
            </a:rPr>
            <a:t>上昇し</a:t>
          </a:r>
          <a:r>
            <a:rPr kumimoji="1" lang="en-US" altLang="ja-JP" sz="1300">
              <a:latin typeface="ＭＳ Ｐゴシック" panose="020B0600070205080204" pitchFamily="50" charset="-128"/>
              <a:ea typeface="ＭＳ Ｐゴシック" panose="020B0600070205080204" pitchFamily="50" charset="-128"/>
            </a:rPr>
            <a:t>8.142m</a:t>
          </a:r>
          <a:r>
            <a:rPr kumimoji="1" lang="ja-JP" altLang="en-US" sz="1300">
              <a:latin typeface="ＭＳ Ｐゴシック" panose="020B0600070205080204" pitchFamily="50" charset="-128"/>
              <a:ea typeface="ＭＳ Ｐゴシック" panose="020B0600070205080204" pitchFamily="50" charset="-128"/>
            </a:rPr>
            <a:t>となったものの、類似団体や県内他市との比較においては、他団体を下回っている状況である。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認定こども園・幼稚園・保育所における有形固定資産減価償却率については、昨年度から</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96.4</a:t>
          </a:r>
          <a:r>
            <a:rPr kumimoji="1" lang="ja-JP" altLang="en-US" sz="1300">
              <a:latin typeface="ＭＳ Ｐゴシック" panose="020B0600070205080204" pitchFamily="50" charset="-128"/>
              <a:ea typeface="ＭＳ Ｐゴシック" panose="020B0600070205080204" pitchFamily="50" charset="-128"/>
            </a:rPr>
            <a:t>％となり、類似団体や県内他市との比較においては、他団体を大きく上回っている状況である。保育所については、平成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１月に策定した公立保育所再編基本計画に基づき、市内に５園ある公立保育所について、統廃合を含めた再編整備を進めており、令和４年度の供用開始以降は有形固定資産減価償却率は減少するものと推測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公営住宅における一人当たり面積は、昨年度から</a:t>
          </a:r>
          <a:r>
            <a:rPr kumimoji="1" lang="en-US" altLang="ja-JP" sz="1300">
              <a:latin typeface="ＭＳ Ｐゴシック" panose="020B0600070205080204" pitchFamily="50" charset="-128"/>
              <a:ea typeface="ＭＳ Ｐゴシック" panose="020B0600070205080204" pitchFamily="50" charset="-128"/>
            </a:rPr>
            <a:t>0.478</a:t>
          </a:r>
          <a:r>
            <a:rPr kumimoji="1" lang="ja-JP" altLang="en-US" sz="1300">
              <a:latin typeface="ＭＳ Ｐゴシック" panose="020B0600070205080204" pitchFamily="50" charset="-128"/>
              <a:ea typeface="ＭＳ Ｐゴシック" panose="020B0600070205080204" pitchFamily="50" charset="-128"/>
            </a:rPr>
            <a:t>㎡低下し</a:t>
          </a:r>
          <a:r>
            <a:rPr kumimoji="1" lang="en-US" altLang="ja-JP" sz="1300">
              <a:latin typeface="ＭＳ Ｐゴシック" panose="020B0600070205080204" pitchFamily="50" charset="-128"/>
              <a:ea typeface="ＭＳ Ｐゴシック" panose="020B0600070205080204" pitchFamily="50" charset="-128"/>
            </a:rPr>
            <a:t>0.809</a:t>
          </a:r>
          <a:r>
            <a:rPr kumimoji="1" lang="ja-JP" altLang="en-US" sz="1300">
              <a:latin typeface="ＭＳ Ｐゴシック" panose="020B0600070205080204" pitchFamily="50" charset="-128"/>
              <a:ea typeface="ＭＳ Ｐゴシック" panose="020B0600070205080204" pitchFamily="50" charset="-128"/>
            </a:rPr>
            <a:t>㎡となっているが、延べ床面積は</a:t>
          </a:r>
          <a:r>
            <a:rPr kumimoji="1" lang="en-US" altLang="ja-JP" sz="1300">
              <a:latin typeface="ＭＳ Ｐゴシック" panose="020B0600070205080204" pitchFamily="50" charset="-128"/>
              <a:ea typeface="ＭＳ Ｐゴシック" panose="020B0600070205080204" pitchFamily="50" charset="-128"/>
            </a:rPr>
            <a:t>81,693</a:t>
          </a:r>
          <a:r>
            <a:rPr kumimoji="1" lang="ja-JP" altLang="en-US" sz="1300">
              <a:latin typeface="ＭＳ Ｐゴシック" panose="020B0600070205080204" pitchFamily="50" charset="-128"/>
              <a:ea typeface="ＭＳ Ｐゴシック" panose="020B0600070205080204" pitchFamily="50" charset="-128"/>
            </a:rPr>
            <a:t>㎡であったため、一人当たり面積は</a:t>
          </a:r>
          <a:r>
            <a:rPr kumimoji="1" lang="en-US" altLang="ja-JP" sz="1300">
              <a:latin typeface="ＭＳ Ｐゴシック" panose="020B0600070205080204" pitchFamily="50" charset="-128"/>
              <a:ea typeface="ＭＳ Ｐゴシック" panose="020B0600070205080204" pitchFamily="50" charset="-128"/>
            </a:rPr>
            <a:t>1.293</a:t>
          </a:r>
          <a:r>
            <a:rPr kumimoji="1" lang="ja-JP" altLang="en-US" sz="1300">
              <a:latin typeface="ＭＳ Ｐゴシック" panose="020B0600070205080204" pitchFamily="50" charset="-128"/>
              <a:ea typeface="ＭＳ Ｐゴシック" panose="020B0600070205080204" pitchFamily="50" charset="-128"/>
            </a:rPr>
            <a:t>㎡となり、昨年度との比較では、</a:t>
          </a:r>
          <a:r>
            <a:rPr kumimoji="1" lang="en-US" altLang="ja-JP" sz="1300">
              <a:latin typeface="ＭＳ Ｐゴシック" panose="020B0600070205080204" pitchFamily="50" charset="-128"/>
              <a:ea typeface="ＭＳ Ｐゴシック" panose="020B0600070205080204" pitchFamily="50" charset="-128"/>
            </a:rPr>
            <a:t>0.006</a:t>
          </a:r>
          <a:r>
            <a:rPr kumimoji="1" lang="ja-JP" altLang="en-US" sz="1300">
              <a:latin typeface="ＭＳ Ｐゴシック" panose="020B0600070205080204" pitchFamily="50" charset="-128"/>
              <a:ea typeface="ＭＳ Ｐゴシック" panose="020B0600070205080204" pitchFamily="50" charset="-128"/>
            </a:rPr>
            <a:t>㎡上昇している（財政状況資料集上の延べ床面積は、</a:t>
          </a:r>
          <a:r>
            <a:rPr kumimoji="1" lang="en-US" altLang="ja-JP" sz="1300">
              <a:latin typeface="ＭＳ Ｐゴシック" panose="020B0600070205080204" pitchFamily="50" charset="-128"/>
              <a:ea typeface="ＭＳ Ｐゴシック" panose="020B0600070205080204" pitchFamily="50" charset="-128"/>
            </a:rPr>
            <a:t>51,127</a:t>
          </a:r>
          <a:r>
            <a:rPr kumimoji="1" lang="ja-JP" altLang="en-US" sz="1300">
              <a:latin typeface="ＭＳ Ｐゴシック" panose="020B0600070205080204" pitchFamily="50" charset="-128"/>
              <a:ea typeface="ＭＳ Ｐゴシック" panose="020B0600070205080204" pitchFamily="50" charset="-128"/>
            </a:rPr>
            <a:t>㎡であるが計上誤り。）。</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山口県山陽小野田市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62,388
61,565
133.09
31,104,857
30,412,086
430,969
17,546,058
40,767,324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69.1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42</xdr:row>
      <xdr:rowOff>61504</xdr:rowOff>
    </xdr:to>
    <xdr:cxnSp macro="">
      <xdr:nvCxnSpPr>
        <xdr:cNvPr id="58" name="直線コネクタ 57"/>
        <xdr:cNvCxnSpPr/>
      </xdr:nvCxnSpPr>
      <xdr:spPr>
        <a:xfrm flipV="1">
          <a:off x="4634865" y="5725886"/>
          <a:ext cx="0" cy="1536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65331</xdr:rowOff>
    </xdr:from>
    <xdr:ext cx="405111" cy="259045"/>
    <xdr:sp macro="" textlink="">
      <xdr:nvSpPr>
        <xdr:cNvPr id="59" name="【図書館】&#10;有形固定資産減価償却率最小値テキスト"/>
        <xdr:cNvSpPr txBox="1"/>
      </xdr:nvSpPr>
      <xdr:spPr>
        <a:xfrm>
          <a:off x="4673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61504</xdr:rowOff>
    </xdr:from>
    <xdr:to>
      <xdr:col>24</xdr:col>
      <xdr:colOff>152400</xdr:colOff>
      <xdr:row>42</xdr:row>
      <xdr:rowOff>61504</xdr:rowOff>
    </xdr:to>
    <xdr:cxnSp macro="">
      <xdr:nvCxnSpPr>
        <xdr:cNvPr id="60" name="直線コネクタ 59"/>
        <xdr:cNvCxnSpPr/>
      </xdr:nvCxnSpPr>
      <xdr:spPr>
        <a:xfrm>
          <a:off x="4546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図書館】&#10;有形固定資産減価償却率最大値テキスト"/>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167113</xdr:rowOff>
    </xdr:from>
    <xdr:ext cx="405111" cy="259045"/>
    <xdr:sp macro="" textlink="">
      <xdr:nvSpPr>
        <xdr:cNvPr id="63" name="【図書館】&#10;有形固定資産減価償却率平均値テキスト"/>
        <xdr:cNvSpPr txBox="1"/>
      </xdr:nvSpPr>
      <xdr:spPr>
        <a:xfrm>
          <a:off x="4673600" y="63393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17236</xdr:rowOff>
    </xdr:from>
    <xdr:to>
      <xdr:col>24</xdr:col>
      <xdr:colOff>114300</xdr:colOff>
      <xdr:row>37</xdr:row>
      <xdr:rowOff>118836</xdr:rowOff>
    </xdr:to>
    <xdr:sp macro="" textlink="">
      <xdr:nvSpPr>
        <xdr:cNvPr id="64" name="フローチャート: 判断 63"/>
        <xdr:cNvSpPr/>
      </xdr:nvSpPr>
      <xdr:spPr>
        <a:xfrm>
          <a:off x="45847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159294</xdr:rowOff>
    </xdr:from>
    <xdr:to>
      <xdr:col>20</xdr:col>
      <xdr:colOff>38100</xdr:colOff>
      <xdr:row>37</xdr:row>
      <xdr:rowOff>89444</xdr:rowOff>
    </xdr:to>
    <xdr:sp macro="" textlink="">
      <xdr:nvSpPr>
        <xdr:cNvPr id="65" name="フローチャート: 判断 64"/>
        <xdr:cNvSpPr/>
      </xdr:nvSpPr>
      <xdr:spPr>
        <a:xfrm>
          <a:off x="3746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129903</xdr:rowOff>
    </xdr:from>
    <xdr:to>
      <xdr:col>15</xdr:col>
      <xdr:colOff>101600</xdr:colOff>
      <xdr:row>37</xdr:row>
      <xdr:rowOff>60053</xdr:rowOff>
    </xdr:to>
    <xdr:sp macro="" textlink="">
      <xdr:nvSpPr>
        <xdr:cNvPr id="66" name="フローチャート: 判断 65"/>
        <xdr:cNvSpPr/>
      </xdr:nvSpPr>
      <xdr:spPr>
        <a:xfrm>
          <a:off x="2857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107043</xdr:rowOff>
    </xdr:from>
    <xdr:to>
      <xdr:col>10</xdr:col>
      <xdr:colOff>165100</xdr:colOff>
      <xdr:row>37</xdr:row>
      <xdr:rowOff>37193</xdr:rowOff>
    </xdr:to>
    <xdr:sp macro="" textlink="">
      <xdr:nvSpPr>
        <xdr:cNvPr id="67" name="フローチャート: 判断 66"/>
        <xdr:cNvSpPr/>
      </xdr:nvSpPr>
      <xdr:spPr>
        <a:xfrm>
          <a:off x="1968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74386</xdr:rowOff>
    </xdr:from>
    <xdr:to>
      <xdr:col>6</xdr:col>
      <xdr:colOff>38100</xdr:colOff>
      <xdr:row>37</xdr:row>
      <xdr:rowOff>4536</xdr:rowOff>
    </xdr:to>
    <xdr:sp macro="" textlink="">
      <xdr:nvSpPr>
        <xdr:cNvPr id="68" name="フローチャート: 判断 67"/>
        <xdr:cNvSpPr/>
      </xdr:nvSpPr>
      <xdr:spPr>
        <a:xfrm>
          <a:off x="1079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27033</xdr:rowOff>
    </xdr:from>
    <xdr:to>
      <xdr:col>20</xdr:col>
      <xdr:colOff>38100</xdr:colOff>
      <xdr:row>37</xdr:row>
      <xdr:rowOff>128633</xdr:rowOff>
    </xdr:to>
    <xdr:sp macro="" textlink="">
      <xdr:nvSpPr>
        <xdr:cNvPr id="74" name="楕円 73"/>
        <xdr:cNvSpPr/>
      </xdr:nvSpPr>
      <xdr:spPr>
        <a:xfrm>
          <a:off x="3746500" y="637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160927</xdr:rowOff>
    </xdr:from>
    <xdr:to>
      <xdr:col>15</xdr:col>
      <xdr:colOff>101600</xdr:colOff>
      <xdr:row>37</xdr:row>
      <xdr:rowOff>91077</xdr:rowOff>
    </xdr:to>
    <xdr:sp macro="" textlink="">
      <xdr:nvSpPr>
        <xdr:cNvPr id="75" name="楕円 74"/>
        <xdr:cNvSpPr/>
      </xdr:nvSpPr>
      <xdr:spPr>
        <a:xfrm>
          <a:off x="2857500" y="633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40277</xdr:rowOff>
    </xdr:from>
    <xdr:to>
      <xdr:col>19</xdr:col>
      <xdr:colOff>177800</xdr:colOff>
      <xdr:row>37</xdr:row>
      <xdr:rowOff>77833</xdr:rowOff>
    </xdr:to>
    <xdr:cxnSp macro="">
      <xdr:nvCxnSpPr>
        <xdr:cNvPr id="76" name="直線コネクタ 75"/>
        <xdr:cNvCxnSpPr/>
      </xdr:nvCxnSpPr>
      <xdr:spPr>
        <a:xfrm>
          <a:off x="2908300" y="638392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156028</xdr:rowOff>
    </xdr:from>
    <xdr:to>
      <xdr:col>10</xdr:col>
      <xdr:colOff>165100</xdr:colOff>
      <xdr:row>37</xdr:row>
      <xdr:rowOff>86178</xdr:rowOff>
    </xdr:to>
    <xdr:sp macro="" textlink="">
      <xdr:nvSpPr>
        <xdr:cNvPr id="77" name="楕円 76"/>
        <xdr:cNvSpPr/>
      </xdr:nvSpPr>
      <xdr:spPr>
        <a:xfrm>
          <a:off x="19685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35378</xdr:rowOff>
    </xdr:from>
    <xdr:to>
      <xdr:col>15</xdr:col>
      <xdr:colOff>50800</xdr:colOff>
      <xdr:row>37</xdr:row>
      <xdr:rowOff>40277</xdr:rowOff>
    </xdr:to>
    <xdr:cxnSp macro="">
      <xdr:nvCxnSpPr>
        <xdr:cNvPr id="78" name="直線コネクタ 77"/>
        <xdr:cNvCxnSpPr/>
      </xdr:nvCxnSpPr>
      <xdr:spPr>
        <a:xfrm>
          <a:off x="2019300" y="6379028"/>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151130</xdr:rowOff>
    </xdr:from>
    <xdr:to>
      <xdr:col>6</xdr:col>
      <xdr:colOff>38100</xdr:colOff>
      <xdr:row>37</xdr:row>
      <xdr:rowOff>81280</xdr:rowOff>
    </xdr:to>
    <xdr:sp macro="" textlink="">
      <xdr:nvSpPr>
        <xdr:cNvPr id="79" name="楕円 78"/>
        <xdr:cNvSpPr/>
      </xdr:nvSpPr>
      <xdr:spPr>
        <a:xfrm>
          <a:off x="1079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30480</xdr:rowOff>
    </xdr:from>
    <xdr:to>
      <xdr:col>10</xdr:col>
      <xdr:colOff>114300</xdr:colOff>
      <xdr:row>37</xdr:row>
      <xdr:rowOff>35378</xdr:rowOff>
    </xdr:to>
    <xdr:cxnSp macro="">
      <xdr:nvCxnSpPr>
        <xdr:cNvPr id="80" name="直線コネクタ 79"/>
        <xdr:cNvCxnSpPr/>
      </xdr:nvCxnSpPr>
      <xdr:spPr>
        <a:xfrm>
          <a:off x="1130300" y="6374130"/>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105971</xdr:rowOff>
    </xdr:from>
    <xdr:ext cx="405111" cy="259045"/>
    <xdr:sp macro="" textlink="">
      <xdr:nvSpPr>
        <xdr:cNvPr id="81" name="n_1aveValue【図書館】&#10;有形固定資産減価償却率"/>
        <xdr:cNvSpPr txBox="1"/>
      </xdr:nvSpPr>
      <xdr:spPr>
        <a:xfrm>
          <a:off x="35820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76580</xdr:rowOff>
    </xdr:from>
    <xdr:ext cx="405111" cy="259045"/>
    <xdr:sp macro="" textlink="">
      <xdr:nvSpPr>
        <xdr:cNvPr id="82" name="n_2aveValue【図書館】&#10;有形固定資産減価償却率"/>
        <xdr:cNvSpPr txBox="1"/>
      </xdr:nvSpPr>
      <xdr:spPr>
        <a:xfrm>
          <a:off x="2705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53720</xdr:rowOff>
    </xdr:from>
    <xdr:ext cx="405111" cy="259045"/>
    <xdr:sp macro="" textlink="">
      <xdr:nvSpPr>
        <xdr:cNvPr id="83" name="n_3aveValue【図書館】&#10;有形固定資産減価償却率"/>
        <xdr:cNvSpPr txBox="1"/>
      </xdr:nvSpPr>
      <xdr:spPr>
        <a:xfrm>
          <a:off x="1816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21063</xdr:rowOff>
    </xdr:from>
    <xdr:ext cx="405111" cy="259045"/>
    <xdr:sp macro="" textlink="">
      <xdr:nvSpPr>
        <xdr:cNvPr id="84" name="n_4aveValue【図書館】&#10;有形固定資産減価償却率"/>
        <xdr:cNvSpPr txBox="1"/>
      </xdr:nvSpPr>
      <xdr:spPr>
        <a:xfrm>
          <a:off x="9277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119760</xdr:rowOff>
    </xdr:from>
    <xdr:ext cx="405111" cy="259045"/>
    <xdr:sp macro="" textlink="">
      <xdr:nvSpPr>
        <xdr:cNvPr id="85" name="n_1mainValue【図書館】&#10;有形固定資産減価償却率"/>
        <xdr:cNvSpPr txBox="1"/>
      </xdr:nvSpPr>
      <xdr:spPr>
        <a:xfrm>
          <a:off x="3582044" y="646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82204</xdr:rowOff>
    </xdr:from>
    <xdr:ext cx="405111" cy="259045"/>
    <xdr:sp macro="" textlink="">
      <xdr:nvSpPr>
        <xdr:cNvPr id="86" name="n_2mainValue【図書館】&#10;有形固定資産減価償却率"/>
        <xdr:cNvSpPr txBox="1"/>
      </xdr:nvSpPr>
      <xdr:spPr>
        <a:xfrm>
          <a:off x="2705744" y="642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77305</xdr:rowOff>
    </xdr:from>
    <xdr:ext cx="405111" cy="259045"/>
    <xdr:sp macro="" textlink="">
      <xdr:nvSpPr>
        <xdr:cNvPr id="87" name="n_3mainValue【図書館】&#10;有形固定資産減価償却率"/>
        <xdr:cNvSpPr txBox="1"/>
      </xdr:nvSpPr>
      <xdr:spPr>
        <a:xfrm>
          <a:off x="1816744" y="642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72407</xdr:rowOff>
    </xdr:from>
    <xdr:ext cx="405111" cy="259045"/>
    <xdr:sp macro="" textlink="">
      <xdr:nvSpPr>
        <xdr:cNvPr id="88" name="n_4mainValue【図書館】&#10;有形固定資産減価償却率"/>
        <xdr:cNvSpPr txBox="1"/>
      </xdr:nvSpPr>
      <xdr:spPr>
        <a:xfrm>
          <a:off x="927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165100</xdr:rowOff>
    </xdr:from>
    <xdr:to>
      <xdr:col>54</xdr:col>
      <xdr:colOff>189865</xdr:colOff>
      <xdr:row>41</xdr:row>
      <xdr:rowOff>107950</xdr:rowOff>
    </xdr:to>
    <xdr:cxnSp macro="">
      <xdr:nvCxnSpPr>
        <xdr:cNvPr id="112" name="直線コネクタ 111"/>
        <xdr:cNvCxnSpPr/>
      </xdr:nvCxnSpPr>
      <xdr:spPr>
        <a:xfrm flipV="1">
          <a:off x="10476865" y="56515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3"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4" name="直線コネクタ 113"/>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111777</xdr:rowOff>
    </xdr:from>
    <xdr:ext cx="469744" cy="259045"/>
    <xdr:sp macro="" textlink="">
      <xdr:nvSpPr>
        <xdr:cNvPr id="115" name="【図書館】&#10;一人当たり面積最大値テキスト"/>
        <xdr:cNvSpPr txBox="1"/>
      </xdr:nvSpPr>
      <xdr:spPr>
        <a:xfrm>
          <a:off x="10515600" y="54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165100</xdr:rowOff>
    </xdr:from>
    <xdr:to>
      <xdr:col>55</xdr:col>
      <xdr:colOff>88900</xdr:colOff>
      <xdr:row>32</xdr:row>
      <xdr:rowOff>165100</xdr:rowOff>
    </xdr:to>
    <xdr:cxnSp macro="">
      <xdr:nvCxnSpPr>
        <xdr:cNvPr id="116" name="直線コネクタ 115"/>
        <xdr:cNvCxnSpPr/>
      </xdr:nvCxnSpPr>
      <xdr:spPr>
        <a:xfrm>
          <a:off x="103886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17" name="【図書館】&#10;一人当たり面積平均値テキスト"/>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8" name="フローチャート: 判断 117"/>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9" name="フローチャート: 判断 118"/>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50800</xdr:rowOff>
    </xdr:from>
    <xdr:to>
      <xdr:col>46</xdr:col>
      <xdr:colOff>38100</xdr:colOff>
      <xdr:row>38</xdr:row>
      <xdr:rowOff>152400</xdr:rowOff>
    </xdr:to>
    <xdr:sp macro="" textlink="">
      <xdr:nvSpPr>
        <xdr:cNvPr id="120" name="フローチャート: 判断 119"/>
        <xdr:cNvSpPr/>
      </xdr:nvSpPr>
      <xdr:spPr>
        <a:xfrm>
          <a:off x="8699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1" name="フローチャート: 判断 120"/>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2" name="フローチャート: 判断 121"/>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146050</xdr:rowOff>
    </xdr:from>
    <xdr:to>
      <xdr:col>50</xdr:col>
      <xdr:colOff>165100</xdr:colOff>
      <xdr:row>38</xdr:row>
      <xdr:rowOff>76200</xdr:rowOff>
    </xdr:to>
    <xdr:sp macro="" textlink="">
      <xdr:nvSpPr>
        <xdr:cNvPr id="128" name="楕円 127"/>
        <xdr:cNvSpPr/>
      </xdr:nvSpPr>
      <xdr:spPr>
        <a:xfrm>
          <a:off x="9588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146050</xdr:rowOff>
    </xdr:from>
    <xdr:to>
      <xdr:col>46</xdr:col>
      <xdr:colOff>38100</xdr:colOff>
      <xdr:row>38</xdr:row>
      <xdr:rowOff>76200</xdr:rowOff>
    </xdr:to>
    <xdr:sp macro="" textlink="">
      <xdr:nvSpPr>
        <xdr:cNvPr id="129" name="楕円 128"/>
        <xdr:cNvSpPr/>
      </xdr:nvSpPr>
      <xdr:spPr>
        <a:xfrm>
          <a:off x="8699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25400</xdr:rowOff>
    </xdr:from>
    <xdr:to>
      <xdr:col>50</xdr:col>
      <xdr:colOff>114300</xdr:colOff>
      <xdr:row>38</xdr:row>
      <xdr:rowOff>25400</xdr:rowOff>
    </xdr:to>
    <xdr:cxnSp macro="">
      <xdr:nvCxnSpPr>
        <xdr:cNvPr id="130" name="直線コネクタ 129"/>
        <xdr:cNvCxnSpPr/>
      </xdr:nvCxnSpPr>
      <xdr:spPr>
        <a:xfrm>
          <a:off x="8750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146050</xdr:rowOff>
    </xdr:from>
    <xdr:to>
      <xdr:col>41</xdr:col>
      <xdr:colOff>101600</xdr:colOff>
      <xdr:row>38</xdr:row>
      <xdr:rowOff>76200</xdr:rowOff>
    </xdr:to>
    <xdr:sp macro="" textlink="">
      <xdr:nvSpPr>
        <xdr:cNvPr id="131" name="楕円 130"/>
        <xdr:cNvSpPr/>
      </xdr:nvSpPr>
      <xdr:spPr>
        <a:xfrm>
          <a:off x="781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25400</xdr:rowOff>
    </xdr:from>
    <xdr:to>
      <xdr:col>45</xdr:col>
      <xdr:colOff>177800</xdr:colOff>
      <xdr:row>38</xdr:row>
      <xdr:rowOff>25400</xdr:rowOff>
    </xdr:to>
    <xdr:cxnSp macro="">
      <xdr:nvCxnSpPr>
        <xdr:cNvPr id="132" name="直線コネクタ 131"/>
        <xdr:cNvCxnSpPr/>
      </xdr:nvCxnSpPr>
      <xdr:spPr>
        <a:xfrm>
          <a:off x="7861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101600</xdr:rowOff>
    </xdr:from>
    <xdr:to>
      <xdr:col>36</xdr:col>
      <xdr:colOff>165100</xdr:colOff>
      <xdr:row>37</xdr:row>
      <xdr:rowOff>31750</xdr:rowOff>
    </xdr:to>
    <xdr:sp macro="" textlink="">
      <xdr:nvSpPr>
        <xdr:cNvPr id="133" name="楕円 132"/>
        <xdr:cNvSpPr/>
      </xdr:nvSpPr>
      <xdr:spPr>
        <a:xfrm>
          <a:off x="69215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152400</xdr:rowOff>
    </xdr:from>
    <xdr:to>
      <xdr:col>41</xdr:col>
      <xdr:colOff>50800</xdr:colOff>
      <xdr:row>38</xdr:row>
      <xdr:rowOff>25400</xdr:rowOff>
    </xdr:to>
    <xdr:cxnSp macro="">
      <xdr:nvCxnSpPr>
        <xdr:cNvPr id="134" name="直線コネクタ 133"/>
        <xdr:cNvCxnSpPr/>
      </xdr:nvCxnSpPr>
      <xdr:spPr>
        <a:xfrm>
          <a:off x="6972300" y="63246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35" name="n_1aveValue【図書館】&#10;一人当たり面積"/>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143527</xdr:rowOff>
    </xdr:from>
    <xdr:ext cx="469744" cy="259045"/>
    <xdr:sp macro="" textlink="">
      <xdr:nvSpPr>
        <xdr:cNvPr id="136" name="n_2aveValue【図書館】&#10;一人当たり面積"/>
        <xdr:cNvSpPr txBox="1"/>
      </xdr:nvSpPr>
      <xdr:spPr>
        <a:xfrm>
          <a:off x="8515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156227</xdr:rowOff>
    </xdr:from>
    <xdr:ext cx="469744" cy="259045"/>
    <xdr:sp macro="" textlink="">
      <xdr:nvSpPr>
        <xdr:cNvPr id="137" name="n_3aveValue【図書館】&#10;一人当たり面積"/>
        <xdr:cNvSpPr txBox="1"/>
      </xdr:nvSpPr>
      <xdr:spPr>
        <a:xfrm>
          <a:off x="7626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156227</xdr:rowOff>
    </xdr:from>
    <xdr:ext cx="469744" cy="259045"/>
    <xdr:sp macro="" textlink="">
      <xdr:nvSpPr>
        <xdr:cNvPr id="138" name="n_4aveValue【図書館】&#10;一人当たり面積"/>
        <xdr:cNvSpPr txBox="1"/>
      </xdr:nvSpPr>
      <xdr:spPr>
        <a:xfrm>
          <a:off x="6737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92727</xdr:rowOff>
    </xdr:from>
    <xdr:ext cx="469744" cy="259045"/>
    <xdr:sp macro="" textlink="">
      <xdr:nvSpPr>
        <xdr:cNvPr id="139" name="n_1mainValue【図書館】&#10;一人当たり面積"/>
        <xdr:cNvSpPr txBox="1"/>
      </xdr:nvSpPr>
      <xdr:spPr>
        <a:xfrm>
          <a:off x="9391727" y="626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92727</xdr:rowOff>
    </xdr:from>
    <xdr:ext cx="469744" cy="259045"/>
    <xdr:sp macro="" textlink="">
      <xdr:nvSpPr>
        <xdr:cNvPr id="140" name="n_2mainValue【図書館】&#10;一人当たり面積"/>
        <xdr:cNvSpPr txBox="1"/>
      </xdr:nvSpPr>
      <xdr:spPr>
        <a:xfrm>
          <a:off x="8515427" y="626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92727</xdr:rowOff>
    </xdr:from>
    <xdr:ext cx="469744" cy="259045"/>
    <xdr:sp macro="" textlink="">
      <xdr:nvSpPr>
        <xdr:cNvPr id="141" name="n_3mainValue【図書館】&#10;一人当たり面積"/>
        <xdr:cNvSpPr txBox="1"/>
      </xdr:nvSpPr>
      <xdr:spPr>
        <a:xfrm>
          <a:off x="7626427" y="626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48277</xdr:rowOff>
    </xdr:from>
    <xdr:ext cx="469744" cy="259045"/>
    <xdr:sp macro="" textlink="">
      <xdr:nvSpPr>
        <xdr:cNvPr id="142" name="n_4mainValue【図書館】&#10;一人当たり面積"/>
        <xdr:cNvSpPr txBox="1"/>
      </xdr:nvSpPr>
      <xdr:spPr>
        <a:xfrm>
          <a:off x="6737427" y="60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155122</xdr:rowOff>
    </xdr:from>
    <xdr:to>
      <xdr:col>24</xdr:col>
      <xdr:colOff>62865</xdr:colOff>
      <xdr:row>64</xdr:row>
      <xdr:rowOff>128996</xdr:rowOff>
    </xdr:to>
    <xdr:cxnSp macro="">
      <xdr:nvCxnSpPr>
        <xdr:cNvPr id="168" name="直線コネクタ 167"/>
        <xdr:cNvCxnSpPr/>
      </xdr:nvCxnSpPr>
      <xdr:spPr>
        <a:xfrm flipV="1">
          <a:off x="4634865" y="9584872"/>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69" name="【体育館・プー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0" name="直線コネクタ 169"/>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101799</xdr:rowOff>
    </xdr:from>
    <xdr:ext cx="340478" cy="259045"/>
    <xdr:sp macro="" textlink="">
      <xdr:nvSpPr>
        <xdr:cNvPr id="171" name="【体育館・プール】&#10;有形固定資産減価償却率最大値テキスト"/>
        <xdr:cNvSpPr txBox="1"/>
      </xdr:nvSpPr>
      <xdr:spPr>
        <a:xfrm>
          <a:off x="4673600" y="93600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155122</xdr:rowOff>
    </xdr:from>
    <xdr:to>
      <xdr:col>24</xdr:col>
      <xdr:colOff>152400</xdr:colOff>
      <xdr:row>55</xdr:row>
      <xdr:rowOff>155122</xdr:rowOff>
    </xdr:to>
    <xdr:cxnSp macro="">
      <xdr:nvCxnSpPr>
        <xdr:cNvPr id="172" name="直線コネクタ 171"/>
        <xdr:cNvCxnSpPr/>
      </xdr:nvCxnSpPr>
      <xdr:spPr>
        <a:xfrm>
          <a:off x="4546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139899</xdr:rowOff>
    </xdr:from>
    <xdr:ext cx="405111" cy="259045"/>
    <xdr:sp macro="" textlink="">
      <xdr:nvSpPr>
        <xdr:cNvPr id="173" name="【体育館・プール】&#10;有形固定資産減価償却率平均値テキスト"/>
        <xdr:cNvSpPr txBox="1"/>
      </xdr:nvSpPr>
      <xdr:spPr>
        <a:xfrm>
          <a:off x="4673600" y="10426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174" name="フローチャート: 判断 173"/>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75" name="フローチャート: 判断 174"/>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76" name="フローチャート: 判断 175"/>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117384</xdr:rowOff>
    </xdr:from>
    <xdr:to>
      <xdr:col>10</xdr:col>
      <xdr:colOff>165100</xdr:colOff>
      <xdr:row>61</xdr:row>
      <xdr:rowOff>47534</xdr:rowOff>
    </xdr:to>
    <xdr:sp macro="" textlink="">
      <xdr:nvSpPr>
        <xdr:cNvPr id="177" name="フローチャート: 判断 176"/>
        <xdr:cNvSpPr/>
      </xdr:nvSpPr>
      <xdr:spPr>
        <a:xfrm>
          <a:off x="1968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78" name="フローチャート: 判断 177"/>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30843</xdr:rowOff>
    </xdr:from>
    <xdr:to>
      <xdr:col>20</xdr:col>
      <xdr:colOff>38100</xdr:colOff>
      <xdr:row>62</xdr:row>
      <xdr:rowOff>132443</xdr:rowOff>
    </xdr:to>
    <xdr:sp macro="" textlink="">
      <xdr:nvSpPr>
        <xdr:cNvPr id="184" name="楕円 183"/>
        <xdr:cNvSpPr/>
      </xdr:nvSpPr>
      <xdr:spPr>
        <a:xfrm>
          <a:off x="37465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1451</xdr:rowOff>
    </xdr:from>
    <xdr:to>
      <xdr:col>15</xdr:col>
      <xdr:colOff>101600</xdr:colOff>
      <xdr:row>62</xdr:row>
      <xdr:rowOff>103051</xdr:rowOff>
    </xdr:to>
    <xdr:sp macro="" textlink="">
      <xdr:nvSpPr>
        <xdr:cNvPr id="185" name="楕円 184"/>
        <xdr:cNvSpPr/>
      </xdr:nvSpPr>
      <xdr:spPr>
        <a:xfrm>
          <a:off x="2857500" y="1063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52251</xdr:rowOff>
    </xdr:from>
    <xdr:to>
      <xdr:col>19</xdr:col>
      <xdr:colOff>177800</xdr:colOff>
      <xdr:row>62</xdr:row>
      <xdr:rowOff>81643</xdr:rowOff>
    </xdr:to>
    <xdr:cxnSp macro="">
      <xdr:nvCxnSpPr>
        <xdr:cNvPr id="186" name="直線コネクタ 185"/>
        <xdr:cNvCxnSpPr/>
      </xdr:nvCxnSpPr>
      <xdr:spPr>
        <a:xfrm>
          <a:off x="2908300" y="1068215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143510</xdr:rowOff>
    </xdr:from>
    <xdr:to>
      <xdr:col>10</xdr:col>
      <xdr:colOff>165100</xdr:colOff>
      <xdr:row>62</xdr:row>
      <xdr:rowOff>73660</xdr:rowOff>
    </xdr:to>
    <xdr:sp macro="" textlink="">
      <xdr:nvSpPr>
        <xdr:cNvPr id="187" name="楕円 186"/>
        <xdr:cNvSpPr/>
      </xdr:nvSpPr>
      <xdr:spPr>
        <a:xfrm>
          <a:off x="1968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22860</xdr:rowOff>
    </xdr:from>
    <xdr:to>
      <xdr:col>15</xdr:col>
      <xdr:colOff>50800</xdr:colOff>
      <xdr:row>62</xdr:row>
      <xdr:rowOff>52251</xdr:rowOff>
    </xdr:to>
    <xdr:cxnSp macro="">
      <xdr:nvCxnSpPr>
        <xdr:cNvPr id="188" name="直線コネクタ 187"/>
        <xdr:cNvCxnSpPr/>
      </xdr:nvCxnSpPr>
      <xdr:spPr>
        <a:xfrm>
          <a:off x="2019300" y="1065276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112485</xdr:rowOff>
    </xdr:from>
    <xdr:to>
      <xdr:col>6</xdr:col>
      <xdr:colOff>38100</xdr:colOff>
      <xdr:row>62</xdr:row>
      <xdr:rowOff>42635</xdr:rowOff>
    </xdr:to>
    <xdr:sp macro="" textlink="">
      <xdr:nvSpPr>
        <xdr:cNvPr id="189" name="楕円 188"/>
        <xdr:cNvSpPr/>
      </xdr:nvSpPr>
      <xdr:spPr>
        <a:xfrm>
          <a:off x="1079500" y="1057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163285</xdr:rowOff>
    </xdr:from>
    <xdr:to>
      <xdr:col>10</xdr:col>
      <xdr:colOff>114300</xdr:colOff>
      <xdr:row>62</xdr:row>
      <xdr:rowOff>22860</xdr:rowOff>
    </xdr:to>
    <xdr:cxnSp macro="">
      <xdr:nvCxnSpPr>
        <xdr:cNvPr id="190" name="直線コネクタ 189"/>
        <xdr:cNvCxnSpPr/>
      </xdr:nvCxnSpPr>
      <xdr:spPr>
        <a:xfrm>
          <a:off x="1130300" y="10621735"/>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191" name="n_1aveValue【体育館・プール】&#10;有形固定資産減価償却率"/>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192" name="n_2aveValue【体育館・プール】&#10;有形固定資産減価償却率"/>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64061</xdr:rowOff>
    </xdr:from>
    <xdr:ext cx="405111" cy="259045"/>
    <xdr:sp macro="" textlink="">
      <xdr:nvSpPr>
        <xdr:cNvPr id="193" name="n_3aveValue【体育館・プール】&#10;有形固定資産減価償却率"/>
        <xdr:cNvSpPr txBox="1"/>
      </xdr:nvSpPr>
      <xdr:spPr>
        <a:xfrm>
          <a:off x="18167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37936</xdr:rowOff>
    </xdr:from>
    <xdr:ext cx="405111" cy="259045"/>
    <xdr:sp macro="" textlink="">
      <xdr:nvSpPr>
        <xdr:cNvPr id="194" name="n_4aveValue【体育館・プール】&#10;有形固定資産減価償却率"/>
        <xdr:cNvSpPr txBox="1"/>
      </xdr:nvSpPr>
      <xdr:spPr>
        <a:xfrm>
          <a:off x="927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123570</xdr:rowOff>
    </xdr:from>
    <xdr:ext cx="405111" cy="259045"/>
    <xdr:sp macro="" textlink="">
      <xdr:nvSpPr>
        <xdr:cNvPr id="195" name="n_1mainValue【体育館・プール】&#10;有形固定資産減価償却率"/>
        <xdr:cNvSpPr txBox="1"/>
      </xdr:nvSpPr>
      <xdr:spPr>
        <a:xfrm>
          <a:off x="3582044" y="1075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94178</xdr:rowOff>
    </xdr:from>
    <xdr:ext cx="405111" cy="259045"/>
    <xdr:sp macro="" textlink="">
      <xdr:nvSpPr>
        <xdr:cNvPr id="196" name="n_2mainValue【体育館・プール】&#10;有形固定資産減価償却率"/>
        <xdr:cNvSpPr txBox="1"/>
      </xdr:nvSpPr>
      <xdr:spPr>
        <a:xfrm>
          <a:off x="2705744" y="1072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64787</xdr:rowOff>
    </xdr:from>
    <xdr:ext cx="405111" cy="259045"/>
    <xdr:sp macro="" textlink="">
      <xdr:nvSpPr>
        <xdr:cNvPr id="197" name="n_3mainValue【体育館・プール】&#10;有形固定資産減価償却率"/>
        <xdr:cNvSpPr txBox="1"/>
      </xdr:nvSpPr>
      <xdr:spPr>
        <a:xfrm>
          <a:off x="18167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33762</xdr:rowOff>
    </xdr:from>
    <xdr:ext cx="405111" cy="259045"/>
    <xdr:sp macro="" textlink="">
      <xdr:nvSpPr>
        <xdr:cNvPr id="198" name="n_4mainValue【体育館・プール】&#10;有形固定資産減価償却率"/>
        <xdr:cNvSpPr txBox="1"/>
      </xdr:nvSpPr>
      <xdr:spPr>
        <a:xfrm>
          <a:off x="927744" y="1066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0" name="テキスト ボックス 20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2" name="テキスト ボックス 21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4" name="テキスト ボックス 21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6" name="テキスト ボックス 21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8" name="テキスト ボックス 21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0" name="テキスト ボックス 21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24765</xdr:rowOff>
    </xdr:from>
    <xdr:to>
      <xdr:col>54</xdr:col>
      <xdr:colOff>189865</xdr:colOff>
      <xdr:row>64</xdr:row>
      <xdr:rowOff>57150</xdr:rowOff>
    </xdr:to>
    <xdr:cxnSp macro="">
      <xdr:nvCxnSpPr>
        <xdr:cNvPr id="222" name="直線コネクタ 221"/>
        <xdr:cNvCxnSpPr/>
      </xdr:nvCxnSpPr>
      <xdr:spPr>
        <a:xfrm flipV="1">
          <a:off x="10476865" y="9625965"/>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60977</xdr:rowOff>
    </xdr:from>
    <xdr:ext cx="469744" cy="259045"/>
    <xdr:sp macro="" textlink="">
      <xdr:nvSpPr>
        <xdr:cNvPr id="223" name="【体育館・プール】&#10;一人当たり面積最小値テキスト"/>
        <xdr:cNvSpPr txBox="1"/>
      </xdr:nvSpPr>
      <xdr:spPr>
        <a:xfrm>
          <a:off x="10515600"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57150</xdr:rowOff>
    </xdr:from>
    <xdr:to>
      <xdr:col>55</xdr:col>
      <xdr:colOff>88900</xdr:colOff>
      <xdr:row>64</xdr:row>
      <xdr:rowOff>57150</xdr:rowOff>
    </xdr:to>
    <xdr:cxnSp macro="">
      <xdr:nvCxnSpPr>
        <xdr:cNvPr id="224" name="直線コネクタ 223"/>
        <xdr:cNvCxnSpPr/>
      </xdr:nvCxnSpPr>
      <xdr:spPr>
        <a:xfrm>
          <a:off x="10388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142892</xdr:rowOff>
    </xdr:from>
    <xdr:ext cx="469744" cy="259045"/>
    <xdr:sp macro="" textlink="">
      <xdr:nvSpPr>
        <xdr:cNvPr id="225" name="【体育館・プール】&#10;一人当たり面積最大値テキスト"/>
        <xdr:cNvSpPr txBox="1"/>
      </xdr:nvSpPr>
      <xdr:spPr>
        <a:xfrm>
          <a:off x="10515600" y="9401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24765</xdr:rowOff>
    </xdr:from>
    <xdr:to>
      <xdr:col>55</xdr:col>
      <xdr:colOff>88900</xdr:colOff>
      <xdr:row>56</xdr:row>
      <xdr:rowOff>24765</xdr:rowOff>
    </xdr:to>
    <xdr:cxnSp macro="">
      <xdr:nvCxnSpPr>
        <xdr:cNvPr id="226" name="直線コネクタ 225"/>
        <xdr:cNvCxnSpPr/>
      </xdr:nvCxnSpPr>
      <xdr:spPr>
        <a:xfrm>
          <a:off x="10388600" y="9625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154322</xdr:rowOff>
    </xdr:from>
    <xdr:ext cx="469744" cy="259045"/>
    <xdr:sp macro="" textlink="">
      <xdr:nvSpPr>
        <xdr:cNvPr id="227" name="【体育館・プール】&#10;一人当たり面積平均値テキスト"/>
        <xdr:cNvSpPr txBox="1"/>
      </xdr:nvSpPr>
      <xdr:spPr>
        <a:xfrm>
          <a:off x="10515600" y="10612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4445</xdr:rowOff>
    </xdr:from>
    <xdr:to>
      <xdr:col>55</xdr:col>
      <xdr:colOff>50800</xdr:colOff>
      <xdr:row>62</xdr:row>
      <xdr:rowOff>106045</xdr:rowOff>
    </xdr:to>
    <xdr:sp macro="" textlink="">
      <xdr:nvSpPr>
        <xdr:cNvPr id="228" name="フローチャート: 判断 227"/>
        <xdr:cNvSpPr/>
      </xdr:nvSpPr>
      <xdr:spPr>
        <a:xfrm>
          <a:off x="10426700" y="1063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101600</xdr:rowOff>
    </xdr:from>
    <xdr:to>
      <xdr:col>50</xdr:col>
      <xdr:colOff>165100</xdr:colOff>
      <xdr:row>62</xdr:row>
      <xdr:rowOff>31750</xdr:rowOff>
    </xdr:to>
    <xdr:sp macro="" textlink="">
      <xdr:nvSpPr>
        <xdr:cNvPr id="229" name="フローチャート: 判断 228"/>
        <xdr:cNvSpPr/>
      </xdr:nvSpPr>
      <xdr:spPr>
        <a:xfrm>
          <a:off x="9588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103505</xdr:rowOff>
    </xdr:from>
    <xdr:to>
      <xdr:col>46</xdr:col>
      <xdr:colOff>38100</xdr:colOff>
      <xdr:row>62</xdr:row>
      <xdr:rowOff>33655</xdr:rowOff>
    </xdr:to>
    <xdr:sp macro="" textlink="">
      <xdr:nvSpPr>
        <xdr:cNvPr id="230" name="フローチャート: 判断 229"/>
        <xdr:cNvSpPr/>
      </xdr:nvSpPr>
      <xdr:spPr>
        <a:xfrm>
          <a:off x="8699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42545</xdr:rowOff>
    </xdr:from>
    <xdr:to>
      <xdr:col>41</xdr:col>
      <xdr:colOff>101600</xdr:colOff>
      <xdr:row>62</xdr:row>
      <xdr:rowOff>144145</xdr:rowOff>
    </xdr:to>
    <xdr:sp macro="" textlink="">
      <xdr:nvSpPr>
        <xdr:cNvPr id="231" name="フローチャート: 判断 230"/>
        <xdr:cNvSpPr/>
      </xdr:nvSpPr>
      <xdr:spPr>
        <a:xfrm>
          <a:off x="7810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19685</xdr:rowOff>
    </xdr:from>
    <xdr:to>
      <xdr:col>36</xdr:col>
      <xdr:colOff>165100</xdr:colOff>
      <xdr:row>62</xdr:row>
      <xdr:rowOff>121285</xdr:rowOff>
    </xdr:to>
    <xdr:sp macro="" textlink="">
      <xdr:nvSpPr>
        <xdr:cNvPr id="232" name="フローチャート: 判断 231"/>
        <xdr:cNvSpPr/>
      </xdr:nvSpPr>
      <xdr:spPr>
        <a:xfrm>
          <a:off x="6921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133985</xdr:rowOff>
    </xdr:from>
    <xdr:to>
      <xdr:col>50</xdr:col>
      <xdr:colOff>165100</xdr:colOff>
      <xdr:row>63</xdr:row>
      <xdr:rowOff>64135</xdr:rowOff>
    </xdr:to>
    <xdr:sp macro="" textlink="">
      <xdr:nvSpPr>
        <xdr:cNvPr id="238" name="楕円 237"/>
        <xdr:cNvSpPr/>
      </xdr:nvSpPr>
      <xdr:spPr>
        <a:xfrm>
          <a:off x="9588500" y="1076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135890</xdr:rowOff>
    </xdr:from>
    <xdr:to>
      <xdr:col>46</xdr:col>
      <xdr:colOff>38100</xdr:colOff>
      <xdr:row>63</xdr:row>
      <xdr:rowOff>66040</xdr:rowOff>
    </xdr:to>
    <xdr:sp macro="" textlink="">
      <xdr:nvSpPr>
        <xdr:cNvPr id="239" name="楕円 238"/>
        <xdr:cNvSpPr/>
      </xdr:nvSpPr>
      <xdr:spPr>
        <a:xfrm>
          <a:off x="86995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13335</xdr:rowOff>
    </xdr:from>
    <xdr:to>
      <xdr:col>50</xdr:col>
      <xdr:colOff>114300</xdr:colOff>
      <xdr:row>63</xdr:row>
      <xdr:rowOff>15240</xdr:rowOff>
    </xdr:to>
    <xdr:cxnSp macro="">
      <xdr:nvCxnSpPr>
        <xdr:cNvPr id="240" name="直線コネクタ 239"/>
        <xdr:cNvCxnSpPr/>
      </xdr:nvCxnSpPr>
      <xdr:spPr>
        <a:xfrm flipV="1">
          <a:off x="8750300" y="1081468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137795</xdr:rowOff>
    </xdr:from>
    <xdr:to>
      <xdr:col>41</xdr:col>
      <xdr:colOff>101600</xdr:colOff>
      <xdr:row>63</xdr:row>
      <xdr:rowOff>67945</xdr:rowOff>
    </xdr:to>
    <xdr:sp macro="" textlink="">
      <xdr:nvSpPr>
        <xdr:cNvPr id="241" name="楕円 240"/>
        <xdr:cNvSpPr/>
      </xdr:nvSpPr>
      <xdr:spPr>
        <a:xfrm>
          <a:off x="7810500" y="1076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15240</xdr:rowOff>
    </xdr:from>
    <xdr:to>
      <xdr:col>45</xdr:col>
      <xdr:colOff>177800</xdr:colOff>
      <xdr:row>63</xdr:row>
      <xdr:rowOff>17145</xdr:rowOff>
    </xdr:to>
    <xdr:cxnSp macro="">
      <xdr:nvCxnSpPr>
        <xdr:cNvPr id="242" name="直線コネクタ 241"/>
        <xdr:cNvCxnSpPr/>
      </xdr:nvCxnSpPr>
      <xdr:spPr>
        <a:xfrm flipV="1">
          <a:off x="7861300" y="1081659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137795</xdr:rowOff>
    </xdr:from>
    <xdr:to>
      <xdr:col>36</xdr:col>
      <xdr:colOff>165100</xdr:colOff>
      <xdr:row>63</xdr:row>
      <xdr:rowOff>67945</xdr:rowOff>
    </xdr:to>
    <xdr:sp macro="" textlink="">
      <xdr:nvSpPr>
        <xdr:cNvPr id="243" name="楕円 242"/>
        <xdr:cNvSpPr/>
      </xdr:nvSpPr>
      <xdr:spPr>
        <a:xfrm>
          <a:off x="6921500" y="1076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17145</xdr:rowOff>
    </xdr:from>
    <xdr:to>
      <xdr:col>41</xdr:col>
      <xdr:colOff>50800</xdr:colOff>
      <xdr:row>63</xdr:row>
      <xdr:rowOff>17145</xdr:rowOff>
    </xdr:to>
    <xdr:cxnSp macro="">
      <xdr:nvCxnSpPr>
        <xdr:cNvPr id="244" name="直線コネクタ 243"/>
        <xdr:cNvCxnSpPr/>
      </xdr:nvCxnSpPr>
      <xdr:spPr>
        <a:xfrm>
          <a:off x="6972300" y="108184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48277</xdr:rowOff>
    </xdr:from>
    <xdr:ext cx="469744" cy="259045"/>
    <xdr:sp macro="" textlink="">
      <xdr:nvSpPr>
        <xdr:cNvPr id="245" name="n_1aveValue【体育館・プール】&#10;一人当たり面積"/>
        <xdr:cNvSpPr txBox="1"/>
      </xdr:nvSpPr>
      <xdr:spPr>
        <a:xfrm>
          <a:off x="93917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50182</xdr:rowOff>
    </xdr:from>
    <xdr:ext cx="469744" cy="259045"/>
    <xdr:sp macro="" textlink="">
      <xdr:nvSpPr>
        <xdr:cNvPr id="246" name="n_2aveValue【体育館・プール】&#10;一人当たり面積"/>
        <xdr:cNvSpPr txBox="1"/>
      </xdr:nvSpPr>
      <xdr:spPr>
        <a:xfrm>
          <a:off x="8515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160672</xdr:rowOff>
    </xdr:from>
    <xdr:ext cx="469744" cy="259045"/>
    <xdr:sp macro="" textlink="">
      <xdr:nvSpPr>
        <xdr:cNvPr id="247" name="n_3aveValue【体育館・プール】&#10;一人当たり面積"/>
        <xdr:cNvSpPr txBox="1"/>
      </xdr:nvSpPr>
      <xdr:spPr>
        <a:xfrm>
          <a:off x="76264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137812</xdr:rowOff>
    </xdr:from>
    <xdr:ext cx="469744" cy="259045"/>
    <xdr:sp macro="" textlink="">
      <xdr:nvSpPr>
        <xdr:cNvPr id="248" name="n_4aveValue【体育館・プール】&#10;一人当たり面積"/>
        <xdr:cNvSpPr txBox="1"/>
      </xdr:nvSpPr>
      <xdr:spPr>
        <a:xfrm>
          <a:off x="67374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55262</xdr:rowOff>
    </xdr:from>
    <xdr:ext cx="469744" cy="259045"/>
    <xdr:sp macro="" textlink="">
      <xdr:nvSpPr>
        <xdr:cNvPr id="249" name="n_1mainValue【体育館・プール】&#10;一人当たり面積"/>
        <xdr:cNvSpPr txBox="1"/>
      </xdr:nvSpPr>
      <xdr:spPr>
        <a:xfrm>
          <a:off x="9391727" y="10856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57167</xdr:rowOff>
    </xdr:from>
    <xdr:ext cx="469744" cy="259045"/>
    <xdr:sp macro="" textlink="">
      <xdr:nvSpPr>
        <xdr:cNvPr id="250" name="n_2mainValue【体育館・プール】&#10;一人当たり面積"/>
        <xdr:cNvSpPr txBox="1"/>
      </xdr:nvSpPr>
      <xdr:spPr>
        <a:xfrm>
          <a:off x="8515427" y="1085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59072</xdr:rowOff>
    </xdr:from>
    <xdr:ext cx="469744" cy="259045"/>
    <xdr:sp macro="" textlink="">
      <xdr:nvSpPr>
        <xdr:cNvPr id="251" name="n_3mainValue【体育館・プール】&#10;一人当たり面積"/>
        <xdr:cNvSpPr txBox="1"/>
      </xdr:nvSpPr>
      <xdr:spPr>
        <a:xfrm>
          <a:off x="7626427" y="1086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59072</xdr:rowOff>
    </xdr:from>
    <xdr:ext cx="469744" cy="259045"/>
    <xdr:sp macro="" textlink="">
      <xdr:nvSpPr>
        <xdr:cNvPr id="252" name="n_4mainValue【体育館・プール】&#10;一人当たり面積"/>
        <xdr:cNvSpPr txBox="1"/>
      </xdr:nvSpPr>
      <xdr:spPr>
        <a:xfrm>
          <a:off x="6737427" y="1086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47625</xdr:rowOff>
    </xdr:from>
    <xdr:to>
      <xdr:col>24</xdr:col>
      <xdr:colOff>62865</xdr:colOff>
      <xdr:row>86</xdr:row>
      <xdr:rowOff>104775</xdr:rowOff>
    </xdr:to>
    <xdr:cxnSp macro="">
      <xdr:nvCxnSpPr>
        <xdr:cNvPr id="277" name="直線コネクタ 276"/>
        <xdr:cNvCxnSpPr/>
      </xdr:nvCxnSpPr>
      <xdr:spPr>
        <a:xfrm flipV="1">
          <a:off x="4634865" y="1342072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108602</xdr:rowOff>
    </xdr:from>
    <xdr:ext cx="405111" cy="259045"/>
    <xdr:sp macro="" textlink="">
      <xdr:nvSpPr>
        <xdr:cNvPr id="278" name="【福祉施設】&#10;有形固定資産減価償却率最小値テキスト"/>
        <xdr:cNvSpPr txBox="1"/>
      </xdr:nvSpPr>
      <xdr:spPr>
        <a:xfrm>
          <a:off x="4673600" y="1485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104775</xdr:rowOff>
    </xdr:from>
    <xdr:to>
      <xdr:col>24</xdr:col>
      <xdr:colOff>152400</xdr:colOff>
      <xdr:row>86</xdr:row>
      <xdr:rowOff>104775</xdr:rowOff>
    </xdr:to>
    <xdr:cxnSp macro="">
      <xdr:nvCxnSpPr>
        <xdr:cNvPr id="279" name="直線コネクタ 278"/>
        <xdr:cNvCxnSpPr/>
      </xdr:nvCxnSpPr>
      <xdr:spPr>
        <a:xfrm>
          <a:off x="4546600" y="1484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165752</xdr:rowOff>
    </xdr:from>
    <xdr:ext cx="405111" cy="259045"/>
    <xdr:sp macro="" textlink="">
      <xdr:nvSpPr>
        <xdr:cNvPr id="280" name="【福祉施設】&#10;有形固定資産減価償却率最大値テキスト"/>
        <xdr:cNvSpPr txBox="1"/>
      </xdr:nvSpPr>
      <xdr:spPr>
        <a:xfrm>
          <a:off x="4673600" y="1319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47625</xdr:rowOff>
    </xdr:from>
    <xdr:to>
      <xdr:col>24</xdr:col>
      <xdr:colOff>152400</xdr:colOff>
      <xdr:row>78</xdr:row>
      <xdr:rowOff>47625</xdr:rowOff>
    </xdr:to>
    <xdr:cxnSp macro="">
      <xdr:nvCxnSpPr>
        <xdr:cNvPr id="281" name="直線コネクタ 280"/>
        <xdr:cNvCxnSpPr/>
      </xdr:nvCxnSpPr>
      <xdr:spPr>
        <a:xfrm>
          <a:off x="4546600" y="134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99077</xdr:rowOff>
    </xdr:from>
    <xdr:ext cx="405111" cy="259045"/>
    <xdr:sp macro="" textlink="">
      <xdr:nvSpPr>
        <xdr:cNvPr id="282" name="【福祉施設】&#10;有形固定資産減価償却率平均値テキスト"/>
        <xdr:cNvSpPr txBox="1"/>
      </xdr:nvSpPr>
      <xdr:spPr>
        <a:xfrm>
          <a:off x="4673600" y="13986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120650</xdr:rowOff>
    </xdr:from>
    <xdr:to>
      <xdr:col>24</xdr:col>
      <xdr:colOff>114300</xdr:colOff>
      <xdr:row>82</xdr:row>
      <xdr:rowOff>50800</xdr:rowOff>
    </xdr:to>
    <xdr:sp macro="" textlink="">
      <xdr:nvSpPr>
        <xdr:cNvPr id="283" name="フローチャート: 判断 282"/>
        <xdr:cNvSpPr/>
      </xdr:nvSpPr>
      <xdr:spPr>
        <a:xfrm>
          <a:off x="45847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82550</xdr:rowOff>
    </xdr:from>
    <xdr:to>
      <xdr:col>20</xdr:col>
      <xdr:colOff>38100</xdr:colOff>
      <xdr:row>82</xdr:row>
      <xdr:rowOff>12700</xdr:rowOff>
    </xdr:to>
    <xdr:sp macro="" textlink="">
      <xdr:nvSpPr>
        <xdr:cNvPr id="284" name="フローチャート: 判断 283"/>
        <xdr:cNvSpPr/>
      </xdr:nvSpPr>
      <xdr:spPr>
        <a:xfrm>
          <a:off x="3746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44450</xdr:rowOff>
    </xdr:from>
    <xdr:to>
      <xdr:col>15</xdr:col>
      <xdr:colOff>101600</xdr:colOff>
      <xdr:row>81</xdr:row>
      <xdr:rowOff>146050</xdr:rowOff>
    </xdr:to>
    <xdr:sp macro="" textlink="">
      <xdr:nvSpPr>
        <xdr:cNvPr id="285" name="フローチャート: 判断 284"/>
        <xdr:cNvSpPr/>
      </xdr:nvSpPr>
      <xdr:spPr>
        <a:xfrm>
          <a:off x="2857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71120</xdr:rowOff>
    </xdr:from>
    <xdr:to>
      <xdr:col>10</xdr:col>
      <xdr:colOff>165100</xdr:colOff>
      <xdr:row>82</xdr:row>
      <xdr:rowOff>1270</xdr:rowOff>
    </xdr:to>
    <xdr:sp macro="" textlink="">
      <xdr:nvSpPr>
        <xdr:cNvPr id="286" name="フローチャート: 判断 285"/>
        <xdr:cNvSpPr/>
      </xdr:nvSpPr>
      <xdr:spPr>
        <a:xfrm>
          <a:off x="1968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147320</xdr:rowOff>
    </xdr:from>
    <xdr:to>
      <xdr:col>6</xdr:col>
      <xdr:colOff>38100</xdr:colOff>
      <xdr:row>81</xdr:row>
      <xdr:rowOff>77470</xdr:rowOff>
    </xdr:to>
    <xdr:sp macro="" textlink="">
      <xdr:nvSpPr>
        <xdr:cNvPr id="287" name="フローチャート: 判断 286"/>
        <xdr:cNvSpPr/>
      </xdr:nvSpPr>
      <xdr:spPr>
        <a:xfrm>
          <a:off x="1079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84455</xdr:rowOff>
    </xdr:from>
    <xdr:to>
      <xdr:col>20</xdr:col>
      <xdr:colOff>38100</xdr:colOff>
      <xdr:row>83</xdr:row>
      <xdr:rowOff>14605</xdr:rowOff>
    </xdr:to>
    <xdr:sp macro="" textlink="">
      <xdr:nvSpPr>
        <xdr:cNvPr id="293" name="楕円 292"/>
        <xdr:cNvSpPr/>
      </xdr:nvSpPr>
      <xdr:spPr>
        <a:xfrm>
          <a:off x="3746500" y="1414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40639</xdr:rowOff>
    </xdr:from>
    <xdr:to>
      <xdr:col>15</xdr:col>
      <xdr:colOff>101600</xdr:colOff>
      <xdr:row>82</xdr:row>
      <xdr:rowOff>142239</xdr:rowOff>
    </xdr:to>
    <xdr:sp macro="" textlink="">
      <xdr:nvSpPr>
        <xdr:cNvPr id="294" name="楕円 293"/>
        <xdr:cNvSpPr/>
      </xdr:nvSpPr>
      <xdr:spPr>
        <a:xfrm>
          <a:off x="28575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91439</xdr:rowOff>
    </xdr:from>
    <xdr:to>
      <xdr:col>19</xdr:col>
      <xdr:colOff>177800</xdr:colOff>
      <xdr:row>82</xdr:row>
      <xdr:rowOff>135255</xdr:rowOff>
    </xdr:to>
    <xdr:cxnSp macro="">
      <xdr:nvCxnSpPr>
        <xdr:cNvPr id="295" name="直線コネクタ 294"/>
        <xdr:cNvCxnSpPr/>
      </xdr:nvCxnSpPr>
      <xdr:spPr>
        <a:xfrm>
          <a:off x="2908300" y="14150339"/>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88264</xdr:rowOff>
    </xdr:from>
    <xdr:to>
      <xdr:col>10</xdr:col>
      <xdr:colOff>165100</xdr:colOff>
      <xdr:row>83</xdr:row>
      <xdr:rowOff>18414</xdr:rowOff>
    </xdr:to>
    <xdr:sp macro="" textlink="">
      <xdr:nvSpPr>
        <xdr:cNvPr id="296" name="楕円 295"/>
        <xdr:cNvSpPr/>
      </xdr:nvSpPr>
      <xdr:spPr>
        <a:xfrm>
          <a:off x="1968500" y="1414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91439</xdr:rowOff>
    </xdr:from>
    <xdr:to>
      <xdr:col>15</xdr:col>
      <xdr:colOff>50800</xdr:colOff>
      <xdr:row>82</xdr:row>
      <xdr:rowOff>139064</xdr:rowOff>
    </xdr:to>
    <xdr:cxnSp macro="">
      <xdr:nvCxnSpPr>
        <xdr:cNvPr id="297" name="直線コネクタ 296"/>
        <xdr:cNvCxnSpPr/>
      </xdr:nvCxnSpPr>
      <xdr:spPr>
        <a:xfrm flipV="1">
          <a:off x="2019300" y="14150339"/>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6350</xdr:rowOff>
    </xdr:from>
    <xdr:to>
      <xdr:col>6</xdr:col>
      <xdr:colOff>38100</xdr:colOff>
      <xdr:row>83</xdr:row>
      <xdr:rowOff>107950</xdr:rowOff>
    </xdr:to>
    <xdr:sp macro="" textlink="">
      <xdr:nvSpPr>
        <xdr:cNvPr id="298" name="楕円 297"/>
        <xdr:cNvSpPr/>
      </xdr:nvSpPr>
      <xdr:spPr>
        <a:xfrm>
          <a:off x="1079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139064</xdr:rowOff>
    </xdr:from>
    <xdr:to>
      <xdr:col>10</xdr:col>
      <xdr:colOff>114300</xdr:colOff>
      <xdr:row>83</xdr:row>
      <xdr:rowOff>57150</xdr:rowOff>
    </xdr:to>
    <xdr:cxnSp macro="">
      <xdr:nvCxnSpPr>
        <xdr:cNvPr id="299" name="直線コネクタ 298"/>
        <xdr:cNvCxnSpPr/>
      </xdr:nvCxnSpPr>
      <xdr:spPr>
        <a:xfrm flipV="1">
          <a:off x="1130300" y="14197964"/>
          <a:ext cx="889000" cy="8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29227</xdr:rowOff>
    </xdr:from>
    <xdr:ext cx="405111" cy="259045"/>
    <xdr:sp macro="" textlink="">
      <xdr:nvSpPr>
        <xdr:cNvPr id="300" name="n_1aveValue【福祉施設】&#10;有形固定資産減価償却率"/>
        <xdr:cNvSpPr txBox="1"/>
      </xdr:nvSpPr>
      <xdr:spPr>
        <a:xfrm>
          <a:off x="35820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162577</xdr:rowOff>
    </xdr:from>
    <xdr:ext cx="405111" cy="259045"/>
    <xdr:sp macro="" textlink="">
      <xdr:nvSpPr>
        <xdr:cNvPr id="301" name="n_2aveValue【福祉施設】&#10;有形固定資産減価償却率"/>
        <xdr:cNvSpPr txBox="1"/>
      </xdr:nvSpPr>
      <xdr:spPr>
        <a:xfrm>
          <a:off x="2705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17797</xdr:rowOff>
    </xdr:from>
    <xdr:ext cx="405111" cy="259045"/>
    <xdr:sp macro="" textlink="">
      <xdr:nvSpPr>
        <xdr:cNvPr id="302" name="n_3aveValue【福祉施設】&#10;有形固定資産減価償却率"/>
        <xdr:cNvSpPr txBox="1"/>
      </xdr:nvSpPr>
      <xdr:spPr>
        <a:xfrm>
          <a:off x="1816744" y="1373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93997</xdr:rowOff>
    </xdr:from>
    <xdr:ext cx="405111" cy="259045"/>
    <xdr:sp macro="" textlink="">
      <xdr:nvSpPr>
        <xdr:cNvPr id="303" name="n_4aveValue【福祉施設】&#10;有形固定資産減価償却率"/>
        <xdr:cNvSpPr txBox="1"/>
      </xdr:nvSpPr>
      <xdr:spPr>
        <a:xfrm>
          <a:off x="927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5732</xdr:rowOff>
    </xdr:from>
    <xdr:ext cx="405111" cy="259045"/>
    <xdr:sp macro="" textlink="">
      <xdr:nvSpPr>
        <xdr:cNvPr id="304" name="n_1mainValue【福祉施設】&#10;有形固定資産減価償却率"/>
        <xdr:cNvSpPr txBox="1"/>
      </xdr:nvSpPr>
      <xdr:spPr>
        <a:xfrm>
          <a:off x="35820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133366</xdr:rowOff>
    </xdr:from>
    <xdr:ext cx="405111" cy="259045"/>
    <xdr:sp macro="" textlink="">
      <xdr:nvSpPr>
        <xdr:cNvPr id="305" name="n_2mainValue【福祉施設】&#10;有形固定資産減価償却率"/>
        <xdr:cNvSpPr txBox="1"/>
      </xdr:nvSpPr>
      <xdr:spPr>
        <a:xfrm>
          <a:off x="27057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9541</xdr:rowOff>
    </xdr:from>
    <xdr:ext cx="405111" cy="259045"/>
    <xdr:sp macro="" textlink="">
      <xdr:nvSpPr>
        <xdr:cNvPr id="306" name="n_3mainValue【福祉施設】&#10;有形固定資産減価償却率"/>
        <xdr:cNvSpPr txBox="1"/>
      </xdr:nvSpPr>
      <xdr:spPr>
        <a:xfrm>
          <a:off x="1816744" y="1423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99077</xdr:rowOff>
    </xdr:from>
    <xdr:ext cx="405111" cy="259045"/>
    <xdr:sp macro="" textlink="">
      <xdr:nvSpPr>
        <xdr:cNvPr id="307" name="n_4mainValue【福祉施設】&#10;有形固定資産減価償却率"/>
        <xdr:cNvSpPr txBox="1"/>
      </xdr:nvSpPr>
      <xdr:spPr>
        <a:xfrm>
          <a:off x="927744" y="1432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8" name="直線コネクタ 317"/>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9" name="テキスト ボックス 318"/>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0" name="直線コネクタ 319"/>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1" name="テキスト ボックス 320"/>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2" name="直線コネクタ 321"/>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23" name="テキスト ボックス 322"/>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24" name="直線コネクタ 323"/>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25" name="テキスト ボックス 324"/>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26" name="直線コネクタ 325"/>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27" name="テキスト ボックス 326"/>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8" name="直線コネクタ 327"/>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9" name="テキスト ボックス 328"/>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0" name="直線コネクタ 32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1" name="テキスト ボックス 33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25037</xdr:rowOff>
    </xdr:from>
    <xdr:to>
      <xdr:col>54</xdr:col>
      <xdr:colOff>189865</xdr:colOff>
      <xdr:row>86</xdr:row>
      <xdr:rowOff>158931</xdr:rowOff>
    </xdr:to>
    <xdr:cxnSp macro="">
      <xdr:nvCxnSpPr>
        <xdr:cNvPr id="333" name="直線コネクタ 332"/>
        <xdr:cNvCxnSpPr/>
      </xdr:nvCxnSpPr>
      <xdr:spPr>
        <a:xfrm flipV="1">
          <a:off x="10476865" y="13398137"/>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34"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35" name="直線コネクタ 334"/>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143164</xdr:rowOff>
    </xdr:from>
    <xdr:ext cx="469744" cy="259045"/>
    <xdr:sp macro="" textlink="">
      <xdr:nvSpPr>
        <xdr:cNvPr id="336" name="【福祉施設】&#10;一人当たり面積最大値テキスト"/>
        <xdr:cNvSpPr txBox="1"/>
      </xdr:nvSpPr>
      <xdr:spPr>
        <a:xfrm>
          <a:off x="10515600" y="131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25037</xdr:rowOff>
    </xdr:from>
    <xdr:to>
      <xdr:col>55</xdr:col>
      <xdr:colOff>88900</xdr:colOff>
      <xdr:row>78</xdr:row>
      <xdr:rowOff>25037</xdr:rowOff>
    </xdr:to>
    <xdr:cxnSp macro="">
      <xdr:nvCxnSpPr>
        <xdr:cNvPr id="337" name="直線コネクタ 336"/>
        <xdr:cNvCxnSpPr/>
      </xdr:nvCxnSpPr>
      <xdr:spPr>
        <a:xfrm>
          <a:off x="10388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158404</xdr:rowOff>
    </xdr:from>
    <xdr:ext cx="469744" cy="259045"/>
    <xdr:sp macro="" textlink="">
      <xdr:nvSpPr>
        <xdr:cNvPr id="338" name="【福祉施設】&#10;一人当たり面積平均値テキスト"/>
        <xdr:cNvSpPr txBox="1"/>
      </xdr:nvSpPr>
      <xdr:spPr>
        <a:xfrm>
          <a:off x="10515600" y="14560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8527</xdr:rowOff>
    </xdr:from>
    <xdr:to>
      <xdr:col>55</xdr:col>
      <xdr:colOff>50800</xdr:colOff>
      <xdr:row>85</xdr:row>
      <xdr:rowOff>110127</xdr:rowOff>
    </xdr:to>
    <xdr:sp macro="" textlink="">
      <xdr:nvSpPr>
        <xdr:cNvPr id="339" name="フローチャート: 判断 338"/>
        <xdr:cNvSpPr/>
      </xdr:nvSpPr>
      <xdr:spPr>
        <a:xfrm>
          <a:off x="104267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8527</xdr:rowOff>
    </xdr:from>
    <xdr:to>
      <xdr:col>50</xdr:col>
      <xdr:colOff>165100</xdr:colOff>
      <xdr:row>85</xdr:row>
      <xdr:rowOff>110127</xdr:rowOff>
    </xdr:to>
    <xdr:sp macro="" textlink="">
      <xdr:nvSpPr>
        <xdr:cNvPr id="340" name="フローチャート: 判断 339"/>
        <xdr:cNvSpPr/>
      </xdr:nvSpPr>
      <xdr:spPr>
        <a:xfrm>
          <a:off x="95885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15058</xdr:rowOff>
    </xdr:from>
    <xdr:to>
      <xdr:col>46</xdr:col>
      <xdr:colOff>38100</xdr:colOff>
      <xdr:row>85</xdr:row>
      <xdr:rowOff>116658</xdr:rowOff>
    </xdr:to>
    <xdr:sp macro="" textlink="">
      <xdr:nvSpPr>
        <xdr:cNvPr id="341" name="フローチャート: 判断 340"/>
        <xdr:cNvSpPr/>
      </xdr:nvSpPr>
      <xdr:spPr>
        <a:xfrm>
          <a:off x="8699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34652</xdr:rowOff>
    </xdr:from>
    <xdr:to>
      <xdr:col>41</xdr:col>
      <xdr:colOff>101600</xdr:colOff>
      <xdr:row>85</xdr:row>
      <xdr:rowOff>136252</xdr:rowOff>
    </xdr:to>
    <xdr:sp macro="" textlink="">
      <xdr:nvSpPr>
        <xdr:cNvPr id="342" name="フローチャート: 判断 341"/>
        <xdr:cNvSpPr/>
      </xdr:nvSpPr>
      <xdr:spPr>
        <a:xfrm>
          <a:off x="7810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28121</xdr:rowOff>
    </xdr:from>
    <xdr:to>
      <xdr:col>36</xdr:col>
      <xdr:colOff>165100</xdr:colOff>
      <xdr:row>85</xdr:row>
      <xdr:rowOff>129721</xdr:rowOff>
    </xdr:to>
    <xdr:sp macro="" textlink="">
      <xdr:nvSpPr>
        <xdr:cNvPr id="343" name="フローチャート: 判断 342"/>
        <xdr:cNvSpPr/>
      </xdr:nvSpPr>
      <xdr:spPr>
        <a:xfrm>
          <a:off x="6921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4" name="テキスト ボックス 34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5" name="テキスト ボックス 34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6" name="テキスト ボックス 34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7" name="テキスト ボックス 34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8" name="テキスト ボックス 34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10161</xdr:rowOff>
    </xdr:from>
    <xdr:to>
      <xdr:col>50</xdr:col>
      <xdr:colOff>165100</xdr:colOff>
      <xdr:row>84</xdr:row>
      <xdr:rowOff>111761</xdr:rowOff>
    </xdr:to>
    <xdr:sp macro="" textlink="">
      <xdr:nvSpPr>
        <xdr:cNvPr id="349" name="楕円 348"/>
        <xdr:cNvSpPr/>
      </xdr:nvSpPr>
      <xdr:spPr>
        <a:xfrm>
          <a:off x="9588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16692</xdr:rowOff>
    </xdr:from>
    <xdr:to>
      <xdr:col>46</xdr:col>
      <xdr:colOff>38100</xdr:colOff>
      <xdr:row>84</xdr:row>
      <xdr:rowOff>118292</xdr:rowOff>
    </xdr:to>
    <xdr:sp macro="" textlink="">
      <xdr:nvSpPr>
        <xdr:cNvPr id="350" name="楕円 349"/>
        <xdr:cNvSpPr/>
      </xdr:nvSpPr>
      <xdr:spPr>
        <a:xfrm>
          <a:off x="8699500" y="1441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60961</xdr:rowOff>
    </xdr:from>
    <xdr:to>
      <xdr:col>50</xdr:col>
      <xdr:colOff>114300</xdr:colOff>
      <xdr:row>84</xdr:row>
      <xdr:rowOff>67492</xdr:rowOff>
    </xdr:to>
    <xdr:cxnSp macro="">
      <xdr:nvCxnSpPr>
        <xdr:cNvPr id="351" name="直線コネクタ 350"/>
        <xdr:cNvCxnSpPr/>
      </xdr:nvCxnSpPr>
      <xdr:spPr>
        <a:xfrm flipV="1">
          <a:off x="8750300" y="1446276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19957</xdr:rowOff>
    </xdr:from>
    <xdr:to>
      <xdr:col>41</xdr:col>
      <xdr:colOff>101600</xdr:colOff>
      <xdr:row>84</xdr:row>
      <xdr:rowOff>121557</xdr:rowOff>
    </xdr:to>
    <xdr:sp macro="" textlink="">
      <xdr:nvSpPr>
        <xdr:cNvPr id="352" name="楕円 351"/>
        <xdr:cNvSpPr/>
      </xdr:nvSpPr>
      <xdr:spPr>
        <a:xfrm>
          <a:off x="7810500" y="1442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67492</xdr:rowOff>
    </xdr:from>
    <xdr:to>
      <xdr:col>45</xdr:col>
      <xdr:colOff>177800</xdr:colOff>
      <xdr:row>84</xdr:row>
      <xdr:rowOff>70757</xdr:rowOff>
    </xdr:to>
    <xdr:cxnSp macro="">
      <xdr:nvCxnSpPr>
        <xdr:cNvPr id="353" name="直線コネクタ 352"/>
        <xdr:cNvCxnSpPr/>
      </xdr:nvCxnSpPr>
      <xdr:spPr>
        <a:xfrm flipV="1">
          <a:off x="7861300" y="1446929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16692</xdr:rowOff>
    </xdr:from>
    <xdr:to>
      <xdr:col>36</xdr:col>
      <xdr:colOff>165100</xdr:colOff>
      <xdr:row>84</xdr:row>
      <xdr:rowOff>118292</xdr:rowOff>
    </xdr:to>
    <xdr:sp macro="" textlink="">
      <xdr:nvSpPr>
        <xdr:cNvPr id="354" name="楕円 353"/>
        <xdr:cNvSpPr/>
      </xdr:nvSpPr>
      <xdr:spPr>
        <a:xfrm>
          <a:off x="6921500" y="1441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67492</xdr:rowOff>
    </xdr:from>
    <xdr:to>
      <xdr:col>41</xdr:col>
      <xdr:colOff>50800</xdr:colOff>
      <xdr:row>84</xdr:row>
      <xdr:rowOff>70757</xdr:rowOff>
    </xdr:to>
    <xdr:cxnSp macro="">
      <xdr:nvCxnSpPr>
        <xdr:cNvPr id="355" name="直線コネクタ 354"/>
        <xdr:cNvCxnSpPr/>
      </xdr:nvCxnSpPr>
      <xdr:spPr>
        <a:xfrm>
          <a:off x="6972300" y="1446929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101254</xdr:rowOff>
    </xdr:from>
    <xdr:ext cx="469744" cy="259045"/>
    <xdr:sp macro="" textlink="">
      <xdr:nvSpPr>
        <xdr:cNvPr id="356" name="n_1aveValue【福祉施設】&#10;一人当たり面積"/>
        <xdr:cNvSpPr txBox="1"/>
      </xdr:nvSpPr>
      <xdr:spPr>
        <a:xfrm>
          <a:off x="9391727" y="1467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107785</xdr:rowOff>
    </xdr:from>
    <xdr:ext cx="469744" cy="259045"/>
    <xdr:sp macro="" textlink="">
      <xdr:nvSpPr>
        <xdr:cNvPr id="357" name="n_2aveValue【福祉施設】&#10;一人当たり面積"/>
        <xdr:cNvSpPr txBox="1"/>
      </xdr:nvSpPr>
      <xdr:spPr>
        <a:xfrm>
          <a:off x="8515427" y="1468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127379</xdr:rowOff>
    </xdr:from>
    <xdr:ext cx="469744" cy="259045"/>
    <xdr:sp macro="" textlink="">
      <xdr:nvSpPr>
        <xdr:cNvPr id="358" name="n_3aveValue【福祉施設】&#10;一人当たり面積"/>
        <xdr:cNvSpPr txBox="1"/>
      </xdr:nvSpPr>
      <xdr:spPr>
        <a:xfrm>
          <a:off x="7626427" y="1470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120848</xdr:rowOff>
    </xdr:from>
    <xdr:ext cx="469744" cy="259045"/>
    <xdr:sp macro="" textlink="">
      <xdr:nvSpPr>
        <xdr:cNvPr id="359" name="n_4aveValue【福祉施設】&#10;一人当たり面積"/>
        <xdr:cNvSpPr txBox="1"/>
      </xdr:nvSpPr>
      <xdr:spPr>
        <a:xfrm>
          <a:off x="67374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128288</xdr:rowOff>
    </xdr:from>
    <xdr:ext cx="469744" cy="259045"/>
    <xdr:sp macro="" textlink="">
      <xdr:nvSpPr>
        <xdr:cNvPr id="360" name="n_1mainValue【福祉施設】&#10;一人当たり面積"/>
        <xdr:cNvSpPr txBox="1"/>
      </xdr:nvSpPr>
      <xdr:spPr>
        <a:xfrm>
          <a:off x="93917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134819</xdr:rowOff>
    </xdr:from>
    <xdr:ext cx="469744" cy="259045"/>
    <xdr:sp macro="" textlink="">
      <xdr:nvSpPr>
        <xdr:cNvPr id="361" name="n_2mainValue【福祉施設】&#10;一人当たり面積"/>
        <xdr:cNvSpPr txBox="1"/>
      </xdr:nvSpPr>
      <xdr:spPr>
        <a:xfrm>
          <a:off x="8515427" y="1419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138084</xdr:rowOff>
    </xdr:from>
    <xdr:ext cx="469744" cy="259045"/>
    <xdr:sp macro="" textlink="">
      <xdr:nvSpPr>
        <xdr:cNvPr id="362" name="n_3mainValue【福祉施設】&#10;一人当たり面積"/>
        <xdr:cNvSpPr txBox="1"/>
      </xdr:nvSpPr>
      <xdr:spPr>
        <a:xfrm>
          <a:off x="7626427" y="1419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134819</xdr:rowOff>
    </xdr:from>
    <xdr:ext cx="469744" cy="259045"/>
    <xdr:sp macro="" textlink="">
      <xdr:nvSpPr>
        <xdr:cNvPr id="363" name="n_4mainValue【福祉施設】&#10;一人当たり面積"/>
        <xdr:cNvSpPr txBox="1"/>
      </xdr:nvSpPr>
      <xdr:spPr>
        <a:xfrm>
          <a:off x="6737427" y="1419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4" name="正方形/長方形 36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5" name="正方形/長方形 36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6" name="正方形/長方形 36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7" name="正方形/長方形 36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8" name="正方形/長方形 36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9" name="正方形/長方形 36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0" name="正方形/長方形 36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1" name="正方形/長方形 37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2" name="テキスト ボックス 37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3" name="直線コネクタ 37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4" name="テキスト ボックス 37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5" name="直線コネクタ 37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6" name="テキスト ボックス 375"/>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7" name="直線コネクタ 37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8" name="テキスト ボックス 37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9" name="直線コネクタ 37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0" name="テキスト ボックス 37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1" name="直線コネクタ 38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2" name="テキスト ボックス 38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3" name="直線コネクタ 38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4" name="テキスト ボックス 38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5" name="直線コネクタ 38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6" name="テキスト ボックス 385"/>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7" name="直線コネクタ 38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107224</xdr:rowOff>
    </xdr:from>
    <xdr:to>
      <xdr:col>24</xdr:col>
      <xdr:colOff>62865</xdr:colOff>
      <xdr:row>109</xdr:row>
      <xdr:rowOff>25581</xdr:rowOff>
    </xdr:to>
    <xdr:cxnSp macro="">
      <xdr:nvCxnSpPr>
        <xdr:cNvPr id="389" name="直線コネクタ 388"/>
        <xdr:cNvCxnSpPr/>
      </xdr:nvCxnSpPr>
      <xdr:spPr>
        <a:xfrm flipV="1">
          <a:off x="4634865" y="17252224"/>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29408</xdr:rowOff>
    </xdr:from>
    <xdr:ext cx="405111" cy="259045"/>
    <xdr:sp macro="" textlink="">
      <xdr:nvSpPr>
        <xdr:cNvPr id="390" name="【市民会館】&#10;有形固定資産減価償却率最小値テキスト"/>
        <xdr:cNvSpPr txBox="1"/>
      </xdr:nvSpPr>
      <xdr:spPr>
        <a:xfrm>
          <a:off x="4673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25581</xdr:rowOff>
    </xdr:from>
    <xdr:to>
      <xdr:col>24</xdr:col>
      <xdr:colOff>152400</xdr:colOff>
      <xdr:row>109</xdr:row>
      <xdr:rowOff>25581</xdr:rowOff>
    </xdr:to>
    <xdr:cxnSp macro="">
      <xdr:nvCxnSpPr>
        <xdr:cNvPr id="391" name="直線コネクタ 390"/>
        <xdr:cNvCxnSpPr/>
      </xdr:nvCxnSpPr>
      <xdr:spPr>
        <a:xfrm>
          <a:off x="4546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53901</xdr:rowOff>
    </xdr:from>
    <xdr:ext cx="340478" cy="259045"/>
    <xdr:sp macro="" textlink="">
      <xdr:nvSpPr>
        <xdr:cNvPr id="392" name="【市民会館】&#10;有形固定資産減価償却率最大値テキスト"/>
        <xdr:cNvSpPr txBox="1"/>
      </xdr:nvSpPr>
      <xdr:spPr>
        <a:xfrm>
          <a:off x="4673600" y="1702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107224</xdr:rowOff>
    </xdr:from>
    <xdr:to>
      <xdr:col>24</xdr:col>
      <xdr:colOff>152400</xdr:colOff>
      <xdr:row>100</xdr:row>
      <xdr:rowOff>107224</xdr:rowOff>
    </xdr:to>
    <xdr:cxnSp macro="">
      <xdr:nvCxnSpPr>
        <xdr:cNvPr id="393" name="直線コネクタ 392"/>
        <xdr:cNvCxnSpPr/>
      </xdr:nvCxnSpPr>
      <xdr:spPr>
        <a:xfrm>
          <a:off x="4546600" y="1725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11991</xdr:rowOff>
    </xdr:from>
    <xdr:ext cx="405111" cy="259045"/>
    <xdr:sp macro="" textlink="">
      <xdr:nvSpPr>
        <xdr:cNvPr id="394" name="【市民会館】&#10;有形固定資産減価償却率平均値テキスト"/>
        <xdr:cNvSpPr txBox="1"/>
      </xdr:nvSpPr>
      <xdr:spPr>
        <a:xfrm>
          <a:off x="4673600" y="17842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395" name="フローチャート: 判断 394"/>
        <xdr:cNvSpPr/>
      </xdr:nvSpPr>
      <xdr:spPr>
        <a:xfrm>
          <a:off x="45847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396" name="フローチャート: 判断 395"/>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397" name="フローチャート: 判断 396"/>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30299</xdr:rowOff>
    </xdr:from>
    <xdr:to>
      <xdr:col>10</xdr:col>
      <xdr:colOff>165100</xdr:colOff>
      <xdr:row>104</xdr:row>
      <xdr:rowOff>131899</xdr:rowOff>
    </xdr:to>
    <xdr:sp macro="" textlink="">
      <xdr:nvSpPr>
        <xdr:cNvPr id="398" name="フローチャート: 判断 397"/>
        <xdr:cNvSpPr/>
      </xdr:nvSpPr>
      <xdr:spPr>
        <a:xfrm>
          <a:off x="1968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35198</xdr:rowOff>
    </xdr:from>
    <xdr:to>
      <xdr:col>6</xdr:col>
      <xdr:colOff>38100</xdr:colOff>
      <xdr:row>104</xdr:row>
      <xdr:rowOff>136798</xdr:rowOff>
    </xdr:to>
    <xdr:sp macro="" textlink="">
      <xdr:nvSpPr>
        <xdr:cNvPr id="399" name="フローチャート: 判断 398"/>
        <xdr:cNvSpPr/>
      </xdr:nvSpPr>
      <xdr:spPr>
        <a:xfrm>
          <a:off x="1079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0" name="テキスト ボックス 39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1" name="テキスト ボックス 40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2" name="テキスト ボックス 40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3" name="テキスト ボックス 40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4" name="テキスト ボックス 40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159294</xdr:rowOff>
    </xdr:from>
    <xdr:to>
      <xdr:col>20</xdr:col>
      <xdr:colOff>38100</xdr:colOff>
      <xdr:row>105</xdr:row>
      <xdr:rowOff>89444</xdr:rowOff>
    </xdr:to>
    <xdr:sp macro="" textlink="">
      <xdr:nvSpPr>
        <xdr:cNvPr id="405" name="楕円 404"/>
        <xdr:cNvSpPr/>
      </xdr:nvSpPr>
      <xdr:spPr>
        <a:xfrm>
          <a:off x="3746500" y="1799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125005</xdr:rowOff>
    </xdr:from>
    <xdr:to>
      <xdr:col>15</xdr:col>
      <xdr:colOff>101600</xdr:colOff>
      <xdr:row>105</xdr:row>
      <xdr:rowOff>55155</xdr:rowOff>
    </xdr:to>
    <xdr:sp macro="" textlink="">
      <xdr:nvSpPr>
        <xdr:cNvPr id="406" name="楕円 405"/>
        <xdr:cNvSpPr/>
      </xdr:nvSpPr>
      <xdr:spPr>
        <a:xfrm>
          <a:off x="2857500" y="1795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4355</xdr:rowOff>
    </xdr:from>
    <xdr:to>
      <xdr:col>19</xdr:col>
      <xdr:colOff>177800</xdr:colOff>
      <xdr:row>105</xdr:row>
      <xdr:rowOff>38644</xdr:rowOff>
    </xdr:to>
    <xdr:cxnSp macro="">
      <xdr:nvCxnSpPr>
        <xdr:cNvPr id="407" name="直線コネクタ 406"/>
        <xdr:cNvCxnSpPr/>
      </xdr:nvCxnSpPr>
      <xdr:spPr>
        <a:xfrm>
          <a:off x="2908300" y="1800660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89081</xdr:rowOff>
    </xdr:from>
    <xdr:to>
      <xdr:col>10</xdr:col>
      <xdr:colOff>165100</xdr:colOff>
      <xdr:row>105</xdr:row>
      <xdr:rowOff>19231</xdr:rowOff>
    </xdr:to>
    <xdr:sp macro="" textlink="">
      <xdr:nvSpPr>
        <xdr:cNvPr id="408" name="楕円 407"/>
        <xdr:cNvSpPr/>
      </xdr:nvSpPr>
      <xdr:spPr>
        <a:xfrm>
          <a:off x="1968500" y="1791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139881</xdr:rowOff>
    </xdr:from>
    <xdr:to>
      <xdr:col>15</xdr:col>
      <xdr:colOff>50800</xdr:colOff>
      <xdr:row>105</xdr:row>
      <xdr:rowOff>4355</xdr:rowOff>
    </xdr:to>
    <xdr:cxnSp macro="">
      <xdr:nvCxnSpPr>
        <xdr:cNvPr id="409" name="直線コネクタ 408"/>
        <xdr:cNvCxnSpPr/>
      </xdr:nvCxnSpPr>
      <xdr:spPr>
        <a:xfrm>
          <a:off x="2019300" y="17970681"/>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54792</xdr:rowOff>
    </xdr:from>
    <xdr:to>
      <xdr:col>6</xdr:col>
      <xdr:colOff>38100</xdr:colOff>
      <xdr:row>104</xdr:row>
      <xdr:rowOff>156392</xdr:rowOff>
    </xdr:to>
    <xdr:sp macro="" textlink="">
      <xdr:nvSpPr>
        <xdr:cNvPr id="410" name="楕円 409"/>
        <xdr:cNvSpPr/>
      </xdr:nvSpPr>
      <xdr:spPr>
        <a:xfrm>
          <a:off x="1079500" y="1788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105592</xdr:rowOff>
    </xdr:from>
    <xdr:to>
      <xdr:col>10</xdr:col>
      <xdr:colOff>114300</xdr:colOff>
      <xdr:row>104</xdr:row>
      <xdr:rowOff>139881</xdr:rowOff>
    </xdr:to>
    <xdr:cxnSp macro="">
      <xdr:nvCxnSpPr>
        <xdr:cNvPr id="411" name="直線コネクタ 410"/>
        <xdr:cNvCxnSpPr/>
      </xdr:nvCxnSpPr>
      <xdr:spPr>
        <a:xfrm>
          <a:off x="1130300" y="1793639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154957</xdr:rowOff>
    </xdr:from>
    <xdr:ext cx="405111" cy="259045"/>
    <xdr:sp macro="" textlink="">
      <xdr:nvSpPr>
        <xdr:cNvPr id="412" name="n_1aveValue【市民会館】&#10;有形固定資産減価償却率"/>
        <xdr:cNvSpPr txBox="1"/>
      </xdr:nvSpPr>
      <xdr:spPr>
        <a:xfrm>
          <a:off x="35820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133729</xdr:rowOff>
    </xdr:from>
    <xdr:ext cx="405111" cy="259045"/>
    <xdr:sp macro="" textlink="">
      <xdr:nvSpPr>
        <xdr:cNvPr id="413" name="n_2aveValue【市民会館】&#10;有形固定資産減価償却率"/>
        <xdr:cNvSpPr txBox="1"/>
      </xdr:nvSpPr>
      <xdr:spPr>
        <a:xfrm>
          <a:off x="2705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148426</xdr:rowOff>
    </xdr:from>
    <xdr:ext cx="405111" cy="259045"/>
    <xdr:sp macro="" textlink="">
      <xdr:nvSpPr>
        <xdr:cNvPr id="414" name="n_3aveValue【市民会館】&#10;有形固定資産減価償却率"/>
        <xdr:cNvSpPr txBox="1"/>
      </xdr:nvSpPr>
      <xdr:spPr>
        <a:xfrm>
          <a:off x="1816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153325</xdr:rowOff>
    </xdr:from>
    <xdr:ext cx="405111" cy="259045"/>
    <xdr:sp macro="" textlink="">
      <xdr:nvSpPr>
        <xdr:cNvPr id="415" name="n_4aveValue【市民会館】&#10;有形固定資産減価償却率"/>
        <xdr:cNvSpPr txBox="1"/>
      </xdr:nvSpPr>
      <xdr:spPr>
        <a:xfrm>
          <a:off x="927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80571</xdr:rowOff>
    </xdr:from>
    <xdr:ext cx="405111" cy="259045"/>
    <xdr:sp macro="" textlink="">
      <xdr:nvSpPr>
        <xdr:cNvPr id="416" name="n_1mainValue【市民会館】&#10;有形固定資産減価償却率"/>
        <xdr:cNvSpPr txBox="1"/>
      </xdr:nvSpPr>
      <xdr:spPr>
        <a:xfrm>
          <a:off x="3582044" y="1808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46282</xdr:rowOff>
    </xdr:from>
    <xdr:ext cx="405111" cy="259045"/>
    <xdr:sp macro="" textlink="">
      <xdr:nvSpPr>
        <xdr:cNvPr id="417" name="n_2mainValue【市民会館】&#10;有形固定資産減価償却率"/>
        <xdr:cNvSpPr txBox="1"/>
      </xdr:nvSpPr>
      <xdr:spPr>
        <a:xfrm>
          <a:off x="2705744" y="1804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10358</xdr:rowOff>
    </xdr:from>
    <xdr:ext cx="405111" cy="259045"/>
    <xdr:sp macro="" textlink="">
      <xdr:nvSpPr>
        <xdr:cNvPr id="418" name="n_3mainValue【市民会館】&#10;有形固定資産減価償却率"/>
        <xdr:cNvSpPr txBox="1"/>
      </xdr:nvSpPr>
      <xdr:spPr>
        <a:xfrm>
          <a:off x="18167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147519</xdr:rowOff>
    </xdr:from>
    <xdr:ext cx="405111" cy="259045"/>
    <xdr:sp macro="" textlink="">
      <xdr:nvSpPr>
        <xdr:cNvPr id="419" name="n_4mainValue【市民会館】&#10;有形固定資産減価償却率"/>
        <xdr:cNvSpPr txBox="1"/>
      </xdr:nvSpPr>
      <xdr:spPr>
        <a:xfrm>
          <a:off x="927744" y="1797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0" name="正方形/長方形 41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1" name="正方形/長方形 42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2" name="正方形/長方形 42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3" name="正方形/長方形 42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4" name="正方形/長方形 42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5" name="正方形/長方形 42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6" name="正方形/長方形 42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7" name="正方形/長方形 42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8" name="テキスト ボックス 42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9" name="直線コネクタ 42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30" name="直線コネクタ 42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31" name="テキスト ボックス 430"/>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32" name="直線コネクタ 43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33" name="テキスト ボックス 432"/>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34" name="直線コネクタ 43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35" name="テキスト ボックス 434"/>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36" name="直線コネクタ 43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37" name="テキスト ボックス 436"/>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38" name="直線コネクタ 43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39" name="テキスト ボックス 438"/>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40" name="直線コネクタ 43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41" name="テキスト ボックス 440"/>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2" name="直線コネクタ 44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3" name="テキスト ボックス 44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87630</xdr:rowOff>
    </xdr:from>
    <xdr:to>
      <xdr:col>54</xdr:col>
      <xdr:colOff>189865</xdr:colOff>
      <xdr:row>108</xdr:row>
      <xdr:rowOff>151312</xdr:rowOff>
    </xdr:to>
    <xdr:cxnSp macro="">
      <xdr:nvCxnSpPr>
        <xdr:cNvPr id="445" name="直線コネクタ 444"/>
        <xdr:cNvCxnSpPr/>
      </xdr:nvCxnSpPr>
      <xdr:spPr>
        <a:xfrm flipV="1">
          <a:off x="10476865" y="17061180"/>
          <a:ext cx="0" cy="1606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46"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47" name="直線コネクタ 446"/>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34307</xdr:rowOff>
    </xdr:from>
    <xdr:ext cx="469744" cy="259045"/>
    <xdr:sp macro="" textlink="">
      <xdr:nvSpPr>
        <xdr:cNvPr id="448" name="【市民会館】&#10;一人当たり面積最大値テキスト"/>
        <xdr:cNvSpPr txBox="1"/>
      </xdr:nvSpPr>
      <xdr:spPr>
        <a:xfrm>
          <a:off x="10515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87630</xdr:rowOff>
    </xdr:from>
    <xdr:to>
      <xdr:col>55</xdr:col>
      <xdr:colOff>88900</xdr:colOff>
      <xdr:row>99</xdr:row>
      <xdr:rowOff>87630</xdr:rowOff>
    </xdr:to>
    <xdr:cxnSp macro="">
      <xdr:nvCxnSpPr>
        <xdr:cNvPr id="449" name="直線コネクタ 448"/>
        <xdr:cNvCxnSpPr/>
      </xdr:nvCxnSpPr>
      <xdr:spPr>
        <a:xfrm>
          <a:off x="10388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23421</xdr:rowOff>
    </xdr:from>
    <xdr:ext cx="469744" cy="259045"/>
    <xdr:sp macro="" textlink="">
      <xdr:nvSpPr>
        <xdr:cNvPr id="450" name="【市民会館】&#10;一人当たり面積平均値テキスト"/>
        <xdr:cNvSpPr txBox="1"/>
      </xdr:nvSpPr>
      <xdr:spPr>
        <a:xfrm>
          <a:off x="10515600" y="18197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44994</xdr:rowOff>
    </xdr:from>
    <xdr:to>
      <xdr:col>55</xdr:col>
      <xdr:colOff>50800</xdr:colOff>
      <xdr:row>106</xdr:row>
      <xdr:rowOff>146594</xdr:rowOff>
    </xdr:to>
    <xdr:sp macro="" textlink="">
      <xdr:nvSpPr>
        <xdr:cNvPr id="451" name="フローチャート: 判断 450"/>
        <xdr:cNvSpPr/>
      </xdr:nvSpPr>
      <xdr:spPr>
        <a:xfrm>
          <a:off x="10426700" y="1821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452" name="フローチャート: 判断 451"/>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51526</xdr:rowOff>
    </xdr:from>
    <xdr:to>
      <xdr:col>46</xdr:col>
      <xdr:colOff>38100</xdr:colOff>
      <xdr:row>106</xdr:row>
      <xdr:rowOff>153126</xdr:rowOff>
    </xdr:to>
    <xdr:sp macro="" textlink="">
      <xdr:nvSpPr>
        <xdr:cNvPr id="453" name="フローチャート: 判断 452"/>
        <xdr:cNvSpPr/>
      </xdr:nvSpPr>
      <xdr:spPr>
        <a:xfrm>
          <a:off x="8699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454" name="フローチャート: 判断 453"/>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55" name="フローチャート: 判断 454"/>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6" name="テキスト ボックス 45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7" name="テキスト ボックス 45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8" name="テキスト ボックス 45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9" name="テキスト ボックス 45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0" name="テキスト ボックス 45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120106</xdr:rowOff>
    </xdr:from>
    <xdr:to>
      <xdr:col>50</xdr:col>
      <xdr:colOff>165100</xdr:colOff>
      <xdr:row>107</xdr:row>
      <xdr:rowOff>50256</xdr:rowOff>
    </xdr:to>
    <xdr:sp macro="" textlink="">
      <xdr:nvSpPr>
        <xdr:cNvPr id="461" name="楕円 460"/>
        <xdr:cNvSpPr/>
      </xdr:nvSpPr>
      <xdr:spPr>
        <a:xfrm>
          <a:off x="9588500" y="182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123371</xdr:rowOff>
    </xdr:from>
    <xdr:to>
      <xdr:col>46</xdr:col>
      <xdr:colOff>38100</xdr:colOff>
      <xdr:row>107</xdr:row>
      <xdr:rowOff>53521</xdr:rowOff>
    </xdr:to>
    <xdr:sp macro="" textlink="">
      <xdr:nvSpPr>
        <xdr:cNvPr id="462" name="楕円 461"/>
        <xdr:cNvSpPr/>
      </xdr:nvSpPr>
      <xdr:spPr>
        <a:xfrm>
          <a:off x="8699500" y="1829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170906</xdr:rowOff>
    </xdr:from>
    <xdr:to>
      <xdr:col>50</xdr:col>
      <xdr:colOff>114300</xdr:colOff>
      <xdr:row>107</xdr:row>
      <xdr:rowOff>2721</xdr:rowOff>
    </xdr:to>
    <xdr:cxnSp macro="">
      <xdr:nvCxnSpPr>
        <xdr:cNvPr id="463" name="直線コネクタ 462"/>
        <xdr:cNvCxnSpPr/>
      </xdr:nvCxnSpPr>
      <xdr:spPr>
        <a:xfrm flipV="1">
          <a:off x="8750300" y="1834460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126637</xdr:rowOff>
    </xdr:from>
    <xdr:to>
      <xdr:col>41</xdr:col>
      <xdr:colOff>101600</xdr:colOff>
      <xdr:row>107</xdr:row>
      <xdr:rowOff>56787</xdr:rowOff>
    </xdr:to>
    <xdr:sp macro="" textlink="">
      <xdr:nvSpPr>
        <xdr:cNvPr id="464" name="楕円 463"/>
        <xdr:cNvSpPr/>
      </xdr:nvSpPr>
      <xdr:spPr>
        <a:xfrm>
          <a:off x="7810500" y="1830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2721</xdr:rowOff>
    </xdr:from>
    <xdr:to>
      <xdr:col>45</xdr:col>
      <xdr:colOff>177800</xdr:colOff>
      <xdr:row>107</xdr:row>
      <xdr:rowOff>5987</xdr:rowOff>
    </xdr:to>
    <xdr:cxnSp macro="">
      <xdr:nvCxnSpPr>
        <xdr:cNvPr id="465" name="直線コネクタ 464"/>
        <xdr:cNvCxnSpPr/>
      </xdr:nvCxnSpPr>
      <xdr:spPr>
        <a:xfrm flipV="1">
          <a:off x="7861300" y="1834787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126637</xdr:rowOff>
    </xdr:from>
    <xdr:to>
      <xdr:col>36</xdr:col>
      <xdr:colOff>165100</xdr:colOff>
      <xdr:row>107</xdr:row>
      <xdr:rowOff>56787</xdr:rowOff>
    </xdr:to>
    <xdr:sp macro="" textlink="">
      <xdr:nvSpPr>
        <xdr:cNvPr id="466" name="楕円 465"/>
        <xdr:cNvSpPr/>
      </xdr:nvSpPr>
      <xdr:spPr>
        <a:xfrm>
          <a:off x="6921500" y="1830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5987</xdr:rowOff>
    </xdr:from>
    <xdr:to>
      <xdr:col>41</xdr:col>
      <xdr:colOff>50800</xdr:colOff>
      <xdr:row>107</xdr:row>
      <xdr:rowOff>5987</xdr:rowOff>
    </xdr:to>
    <xdr:cxnSp macro="">
      <xdr:nvCxnSpPr>
        <xdr:cNvPr id="467" name="直線コネクタ 466"/>
        <xdr:cNvCxnSpPr/>
      </xdr:nvCxnSpPr>
      <xdr:spPr>
        <a:xfrm>
          <a:off x="6972300" y="183511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4734</xdr:rowOff>
    </xdr:from>
    <xdr:ext cx="469744" cy="259045"/>
    <xdr:sp macro="" textlink="">
      <xdr:nvSpPr>
        <xdr:cNvPr id="468" name="n_1aveValue【市民会館】&#10;一人当たり面積"/>
        <xdr:cNvSpPr txBox="1"/>
      </xdr:nvSpPr>
      <xdr:spPr>
        <a:xfrm>
          <a:off x="9391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169653</xdr:rowOff>
    </xdr:from>
    <xdr:ext cx="469744" cy="259045"/>
    <xdr:sp macro="" textlink="">
      <xdr:nvSpPr>
        <xdr:cNvPr id="469" name="n_2aveValue【市民会館】&#10;一人当たり面積"/>
        <xdr:cNvSpPr txBox="1"/>
      </xdr:nvSpPr>
      <xdr:spPr>
        <a:xfrm>
          <a:off x="85154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4734</xdr:rowOff>
    </xdr:from>
    <xdr:ext cx="469744" cy="259045"/>
    <xdr:sp macro="" textlink="">
      <xdr:nvSpPr>
        <xdr:cNvPr id="470" name="n_3aveValue【市民会館】&#10;一人当たり面積"/>
        <xdr:cNvSpPr txBox="1"/>
      </xdr:nvSpPr>
      <xdr:spPr>
        <a:xfrm>
          <a:off x="7626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4734</xdr:rowOff>
    </xdr:from>
    <xdr:ext cx="469744" cy="259045"/>
    <xdr:sp macro="" textlink="">
      <xdr:nvSpPr>
        <xdr:cNvPr id="471" name="n_4aveValue【市民会館】&#10;一人当たり面積"/>
        <xdr:cNvSpPr txBox="1"/>
      </xdr:nvSpPr>
      <xdr:spPr>
        <a:xfrm>
          <a:off x="6737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41383</xdr:rowOff>
    </xdr:from>
    <xdr:ext cx="469744" cy="259045"/>
    <xdr:sp macro="" textlink="">
      <xdr:nvSpPr>
        <xdr:cNvPr id="472" name="n_1mainValue【市民会館】&#10;一人当たり面積"/>
        <xdr:cNvSpPr txBox="1"/>
      </xdr:nvSpPr>
      <xdr:spPr>
        <a:xfrm>
          <a:off x="9391727" y="1838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44648</xdr:rowOff>
    </xdr:from>
    <xdr:ext cx="469744" cy="259045"/>
    <xdr:sp macro="" textlink="">
      <xdr:nvSpPr>
        <xdr:cNvPr id="473" name="n_2mainValue【市民会館】&#10;一人当たり面積"/>
        <xdr:cNvSpPr txBox="1"/>
      </xdr:nvSpPr>
      <xdr:spPr>
        <a:xfrm>
          <a:off x="8515427" y="1838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47914</xdr:rowOff>
    </xdr:from>
    <xdr:ext cx="469744" cy="259045"/>
    <xdr:sp macro="" textlink="">
      <xdr:nvSpPr>
        <xdr:cNvPr id="474" name="n_3mainValue【市民会館】&#10;一人当たり面積"/>
        <xdr:cNvSpPr txBox="1"/>
      </xdr:nvSpPr>
      <xdr:spPr>
        <a:xfrm>
          <a:off x="7626427" y="1839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47914</xdr:rowOff>
    </xdr:from>
    <xdr:ext cx="469744" cy="259045"/>
    <xdr:sp macro="" textlink="">
      <xdr:nvSpPr>
        <xdr:cNvPr id="475" name="n_4mainValue【市民会館】&#10;一人当たり面積"/>
        <xdr:cNvSpPr txBox="1"/>
      </xdr:nvSpPr>
      <xdr:spPr>
        <a:xfrm>
          <a:off x="6737427" y="1839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6" name="正方形/長方形 47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7" name="正方形/長方形 47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8" name="正方形/長方形 47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9" name="正方形/長方形 47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0" name="正方形/長方形 47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1" name="正方形/長方形 48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2" name="正方形/長方形 48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3" name="正方形/長方形 48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4" name="テキスト ボックス 48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5" name="直線コネクタ 48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6" name="テキスト ボックス 48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87" name="直線コネクタ 48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88" name="テキスト ボックス 48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9" name="直線コネクタ 48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90" name="テキスト ボックス 48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91" name="直線コネクタ 49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92" name="テキスト ボックス 49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93" name="直線コネクタ 49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94" name="テキスト ボックス 49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95" name="直線コネクタ 49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96" name="テキスト ボックス 49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97" name="直線コネクタ 49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98" name="テキスト ボックス 49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9" name="直線コネクタ 49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15784</xdr:rowOff>
    </xdr:to>
    <xdr:cxnSp macro="">
      <xdr:nvCxnSpPr>
        <xdr:cNvPr id="501" name="直線コネクタ 500"/>
        <xdr:cNvCxnSpPr/>
      </xdr:nvCxnSpPr>
      <xdr:spPr>
        <a:xfrm flipV="1">
          <a:off x="16318864" y="5769973"/>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19611</xdr:rowOff>
    </xdr:from>
    <xdr:ext cx="405111" cy="259045"/>
    <xdr:sp macro="" textlink="">
      <xdr:nvSpPr>
        <xdr:cNvPr id="502" name="【一般廃棄物処理施設】&#10;有形固定資産減価償却率最小値テキスト"/>
        <xdr:cNvSpPr txBox="1"/>
      </xdr:nvSpPr>
      <xdr:spPr>
        <a:xfrm>
          <a:off x="16357600" y="722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15784</xdr:rowOff>
    </xdr:from>
    <xdr:to>
      <xdr:col>86</xdr:col>
      <xdr:colOff>25400</xdr:colOff>
      <xdr:row>42</xdr:row>
      <xdr:rowOff>15784</xdr:rowOff>
    </xdr:to>
    <xdr:cxnSp macro="">
      <xdr:nvCxnSpPr>
        <xdr:cNvPr id="503" name="直線コネクタ 502"/>
        <xdr:cNvCxnSpPr/>
      </xdr:nvCxnSpPr>
      <xdr:spPr>
        <a:xfrm>
          <a:off x="16230600" y="721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504" name="【一般廃棄物処理施設】&#10;有形固定資産減価償却率最大値テキスト"/>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505" name="直線コネクタ 504"/>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10358</xdr:rowOff>
    </xdr:from>
    <xdr:ext cx="405111" cy="259045"/>
    <xdr:sp macro="" textlink="">
      <xdr:nvSpPr>
        <xdr:cNvPr id="506" name="【一般廃棄物処理施設】&#10;有形固定資産減価償却率平均値テキスト"/>
        <xdr:cNvSpPr txBox="1"/>
      </xdr:nvSpPr>
      <xdr:spPr>
        <a:xfrm>
          <a:off x="16357600" y="66969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31931</xdr:rowOff>
    </xdr:from>
    <xdr:to>
      <xdr:col>85</xdr:col>
      <xdr:colOff>177800</xdr:colOff>
      <xdr:row>39</xdr:row>
      <xdr:rowOff>133531</xdr:rowOff>
    </xdr:to>
    <xdr:sp macro="" textlink="">
      <xdr:nvSpPr>
        <xdr:cNvPr id="507" name="フローチャート: 判断 506"/>
        <xdr:cNvSpPr/>
      </xdr:nvSpPr>
      <xdr:spPr>
        <a:xfrm>
          <a:off x="16268700" y="671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160927</xdr:rowOff>
    </xdr:from>
    <xdr:to>
      <xdr:col>81</xdr:col>
      <xdr:colOff>101600</xdr:colOff>
      <xdr:row>39</xdr:row>
      <xdr:rowOff>91077</xdr:rowOff>
    </xdr:to>
    <xdr:sp macro="" textlink="">
      <xdr:nvSpPr>
        <xdr:cNvPr id="508" name="フローチャート: 判断 507"/>
        <xdr:cNvSpPr/>
      </xdr:nvSpPr>
      <xdr:spPr>
        <a:xfrm>
          <a:off x="15430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13970</xdr:rowOff>
    </xdr:from>
    <xdr:to>
      <xdr:col>76</xdr:col>
      <xdr:colOff>165100</xdr:colOff>
      <xdr:row>39</xdr:row>
      <xdr:rowOff>115570</xdr:rowOff>
    </xdr:to>
    <xdr:sp macro="" textlink="">
      <xdr:nvSpPr>
        <xdr:cNvPr id="509" name="フローチャート: 判断 508"/>
        <xdr:cNvSpPr/>
      </xdr:nvSpPr>
      <xdr:spPr>
        <a:xfrm>
          <a:off x="14541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147865</xdr:rowOff>
    </xdr:from>
    <xdr:to>
      <xdr:col>72</xdr:col>
      <xdr:colOff>38100</xdr:colOff>
      <xdr:row>39</xdr:row>
      <xdr:rowOff>78015</xdr:rowOff>
    </xdr:to>
    <xdr:sp macro="" textlink="">
      <xdr:nvSpPr>
        <xdr:cNvPr id="510" name="フローチャート: 判断 509"/>
        <xdr:cNvSpPr/>
      </xdr:nvSpPr>
      <xdr:spPr>
        <a:xfrm>
          <a:off x="13652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62956</xdr:rowOff>
    </xdr:from>
    <xdr:to>
      <xdr:col>67</xdr:col>
      <xdr:colOff>101600</xdr:colOff>
      <xdr:row>38</xdr:row>
      <xdr:rowOff>164556</xdr:rowOff>
    </xdr:to>
    <xdr:sp macro="" textlink="">
      <xdr:nvSpPr>
        <xdr:cNvPr id="511" name="フローチャート: 判断 510"/>
        <xdr:cNvSpPr/>
      </xdr:nvSpPr>
      <xdr:spPr>
        <a:xfrm>
          <a:off x="12763500" y="657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2" name="テキスト ボックス 51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3" name="テキスト ボックス 51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4" name="テキスト ボックス 51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5" name="テキスト ボックス 51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6" name="テキスト ボックス 51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136434</xdr:rowOff>
    </xdr:from>
    <xdr:to>
      <xdr:col>81</xdr:col>
      <xdr:colOff>101600</xdr:colOff>
      <xdr:row>40</xdr:row>
      <xdr:rowOff>66584</xdr:rowOff>
    </xdr:to>
    <xdr:sp macro="" textlink="">
      <xdr:nvSpPr>
        <xdr:cNvPr id="517" name="楕円 516"/>
        <xdr:cNvSpPr/>
      </xdr:nvSpPr>
      <xdr:spPr>
        <a:xfrm>
          <a:off x="15430500" y="682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118473</xdr:rowOff>
    </xdr:from>
    <xdr:to>
      <xdr:col>76</xdr:col>
      <xdr:colOff>165100</xdr:colOff>
      <xdr:row>40</xdr:row>
      <xdr:rowOff>48623</xdr:rowOff>
    </xdr:to>
    <xdr:sp macro="" textlink="">
      <xdr:nvSpPr>
        <xdr:cNvPr id="518" name="楕円 517"/>
        <xdr:cNvSpPr/>
      </xdr:nvSpPr>
      <xdr:spPr>
        <a:xfrm>
          <a:off x="14541500" y="680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169273</xdr:rowOff>
    </xdr:from>
    <xdr:to>
      <xdr:col>81</xdr:col>
      <xdr:colOff>50800</xdr:colOff>
      <xdr:row>40</xdr:row>
      <xdr:rowOff>15784</xdr:rowOff>
    </xdr:to>
    <xdr:cxnSp macro="">
      <xdr:nvCxnSpPr>
        <xdr:cNvPr id="519" name="直線コネクタ 518"/>
        <xdr:cNvCxnSpPr/>
      </xdr:nvCxnSpPr>
      <xdr:spPr>
        <a:xfrm>
          <a:off x="14592300" y="6855823"/>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98878</xdr:rowOff>
    </xdr:from>
    <xdr:to>
      <xdr:col>72</xdr:col>
      <xdr:colOff>38100</xdr:colOff>
      <xdr:row>40</xdr:row>
      <xdr:rowOff>29028</xdr:rowOff>
    </xdr:to>
    <xdr:sp macro="" textlink="">
      <xdr:nvSpPr>
        <xdr:cNvPr id="520" name="楕円 519"/>
        <xdr:cNvSpPr/>
      </xdr:nvSpPr>
      <xdr:spPr>
        <a:xfrm>
          <a:off x="13652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149678</xdr:rowOff>
    </xdr:from>
    <xdr:to>
      <xdr:col>76</xdr:col>
      <xdr:colOff>114300</xdr:colOff>
      <xdr:row>39</xdr:row>
      <xdr:rowOff>169273</xdr:rowOff>
    </xdr:to>
    <xdr:cxnSp macro="">
      <xdr:nvCxnSpPr>
        <xdr:cNvPr id="521" name="直線コネクタ 520"/>
        <xdr:cNvCxnSpPr/>
      </xdr:nvCxnSpPr>
      <xdr:spPr>
        <a:xfrm>
          <a:off x="13703300" y="6836228"/>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79284</xdr:rowOff>
    </xdr:from>
    <xdr:to>
      <xdr:col>67</xdr:col>
      <xdr:colOff>101600</xdr:colOff>
      <xdr:row>40</xdr:row>
      <xdr:rowOff>9434</xdr:rowOff>
    </xdr:to>
    <xdr:sp macro="" textlink="">
      <xdr:nvSpPr>
        <xdr:cNvPr id="522" name="楕円 521"/>
        <xdr:cNvSpPr/>
      </xdr:nvSpPr>
      <xdr:spPr>
        <a:xfrm>
          <a:off x="12763500" y="676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130084</xdr:rowOff>
    </xdr:from>
    <xdr:to>
      <xdr:col>71</xdr:col>
      <xdr:colOff>177800</xdr:colOff>
      <xdr:row>39</xdr:row>
      <xdr:rowOff>149678</xdr:rowOff>
    </xdr:to>
    <xdr:cxnSp macro="">
      <xdr:nvCxnSpPr>
        <xdr:cNvPr id="523" name="直線コネクタ 522"/>
        <xdr:cNvCxnSpPr/>
      </xdr:nvCxnSpPr>
      <xdr:spPr>
        <a:xfrm>
          <a:off x="12814300" y="681663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107604</xdr:rowOff>
    </xdr:from>
    <xdr:ext cx="405111" cy="259045"/>
    <xdr:sp macro="" textlink="">
      <xdr:nvSpPr>
        <xdr:cNvPr id="524" name="n_1aveValue【一般廃棄物処理施設】&#10;有形固定資産減価償却率"/>
        <xdr:cNvSpPr txBox="1"/>
      </xdr:nvSpPr>
      <xdr:spPr>
        <a:xfrm>
          <a:off x="15266044" y="645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132097</xdr:rowOff>
    </xdr:from>
    <xdr:ext cx="405111" cy="259045"/>
    <xdr:sp macro="" textlink="">
      <xdr:nvSpPr>
        <xdr:cNvPr id="525" name="n_2aveValue【一般廃棄物処理施設】&#10;有形固定資産減価償却率"/>
        <xdr:cNvSpPr txBox="1"/>
      </xdr:nvSpPr>
      <xdr:spPr>
        <a:xfrm>
          <a:off x="14389744" y="647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94541</xdr:rowOff>
    </xdr:from>
    <xdr:ext cx="405111" cy="259045"/>
    <xdr:sp macro="" textlink="">
      <xdr:nvSpPr>
        <xdr:cNvPr id="526" name="n_3aveValue【一般廃棄物処理施設】&#10;有形固定資産減価償却率"/>
        <xdr:cNvSpPr txBox="1"/>
      </xdr:nvSpPr>
      <xdr:spPr>
        <a:xfrm>
          <a:off x="13500744" y="643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9633</xdr:rowOff>
    </xdr:from>
    <xdr:ext cx="405111" cy="259045"/>
    <xdr:sp macro="" textlink="">
      <xdr:nvSpPr>
        <xdr:cNvPr id="527" name="n_4aveValue【一般廃棄物処理施設】&#10;有形固定資産減価償却率"/>
        <xdr:cNvSpPr txBox="1"/>
      </xdr:nvSpPr>
      <xdr:spPr>
        <a:xfrm>
          <a:off x="12611744" y="635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57711</xdr:rowOff>
    </xdr:from>
    <xdr:ext cx="405111" cy="259045"/>
    <xdr:sp macro="" textlink="">
      <xdr:nvSpPr>
        <xdr:cNvPr id="528" name="n_1mainValue【一般廃棄物処理施設】&#10;有形固定資産減価償却率"/>
        <xdr:cNvSpPr txBox="1"/>
      </xdr:nvSpPr>
      <xdr:spPr>
        <a:xfrm>
          <a:off x="15266044" y="691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39750</xdr:rowOff>
    </xdr:from>
    <xdr:ext cx="405111" cy="259045"/>
    <xdr:sp macro="" textlink="">
      <xdr:nvSpPr>
        <xdr:cNvPr id="529" name="n_2mainValue【一般廃棄物処理施設】&#10;有形固定資産減価償却率"/>
        <xdr:cNvSpPr txBox="1"/>
      </xdr:nvSpPr>
      <xdr:spPr>
        <a:xfrm>
          <a:off x="14389744" y="689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20155</xdr:rowOff>
    </xdr:from>
    <xdr:ext cx="405111" cy="259045"/>
    <xdr:sp macro="" textlink="">
      <xdr:nvSpPr>
        <xdr:cNvPr id="530" name="n_3mainValue【一般廃棄物処理施設】&#10;有形固定資産減価償却率"/>
        <xdr:cNvSpPr txBox="1"/>
      </xdr:nvSpPr>
      <xdr:spPr>
        <a:xfrm>
          <a:off x="13500744" y="687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561</xdr:rowOff>
    </xdr:from>
    <xdr:ext cx="405111" cy="259045"/>
    <xdr:sp macro="" textlink="">
      <xdr:nvSpPr>
        <xdr:cNvPr id="531" name="n_4mainValue【一般廃棄物処理施設】&#10;有形固定資産減価償却率"/>
        <xdr:cNvSpPr txBox="1"/>
      </xdr:nvSpPr>
      <xdr:spPr>
        <a:xfrm>
          <a:off x="12611744" y="685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2" name="正方形/長方形 5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3" name="正方形/長方形 53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4" name="正方形/長方形 53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5" name="正方形/長方形 53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6" name="正方形/長方形 53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7" name="正方形/長方形 53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8" name="正方形/長方形 53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9" name="正方形/長方形 53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0" name="テキスト ボックス 53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1" name="直線コネクタ 54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42" name="直線コネクタ 54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43" name="テキスト ボックス 542"/>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44" name="直線コネクタ 54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45" name="テキスト ボックス 544"/>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46" name="直線コネクタ 54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47" name="テキスト ボックス 546"/>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48" name="直線コネクタ 54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49" name="テキスト ボックス 548"/>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50" name="直線コネクタ 54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51" name="テキスト ボックス 550"/>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2" name="直線コネクタ 55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53" name="テキスト ボックス 552"/>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96288</xdr:rowOff>
    </xdr:from>
    <xdr:to>
      <xdr:col>116</xdr:col>
      <xdr:colOff>62864</xdr:colOff>
      <xdr:row>42</xdr:row>
      <xdr:rowOff>37576</xdr:rowOff>
    </xdr:to>
    <xdr:cxnSp macro="">
      <xdr:nvCxnSpPr>
        <xdr:cNvPr id="555" name="直線コネクタ 554"/>
        <xdr:cNvCxnSpPr/>
      </xdr:nvCxnSpPr>
      <xdr:spPr>
        <a:xfrm flipV="1">
          <a:off x="22160864" y="5925588"/>
          <a:ext cx="0" cy="1312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41403</xdr:rowOff>
    </xdr:from>
    <xdr:ext cx="378565" cy="259045"/>
    <xdr:sp macro="" textlink="">
      <xdr:nvSpPr>
        <xdr:cNvPr id="556" name="【一般廃棄物処理施設】&#10;一人当たり有形固定資産（償却資産）額最小値テキスト"/>
        <xdr:cNvSpPr txBox="1"/>
      </xdr:nvSpPr>
      <xdr:spPr>
        <a:xfrm>
          <a:off x="22199600" y="7242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37576</xdr:rowOff>
    </xdr:from>
    <xdr:to>
      <xdr:col>116</xdr:col>
      <xdr:colOff>152400</xdr:colOff>
      <xdr:row>42</xdr:row>
      <xdr:rowOff>37576</xdr:rowOff>
    </xdr:to>
    <xdr:cxnSp macro="">
      <xdr:nvCxnSpPr>
        <xdr:cNvPr id="557" name="直線コネクタ 556"/>
        <xdr:cNvCxnSpPr/>
      </xdr:nvCxnSpPr>
      <xdr:spPr>
        <a:xfrm>
          <a:off x="22072600" y="7238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42965</xdr:rowOff>
    </xdr:from>
    <xdr:ext cx="599010" cy="259045"/>
    <xdr:sp macro="" textlink="">
      <xdr:nvSpPr>
        <xdr:cNvPr id="558" name="【一般廃棄物処理施設】&#10;一人当たり有形固定資産（償却資産）額最大値テキスト"/>
        <xdr:cNvSpPr txBox="1"/>
      </xdr:nvSpPr>
      <xdr:spPr>
        <a:xfrm>
          <a:off x="22199600" y="570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96288</xdr:rowOff>
    </xdr:from>
    <xdr:to>
      <xdr:col>116</xdr:col>
      <xdr:colOff>152400</xdr:colOff>
      <xdr:row>34</xdr:row>
      <xdr:rowOff>96288</xdr:rowOff>
    </xdr:to>
    <xdr:cxnSp macro="">
      <xdr:nvCxnSpPr>
        <xdr:cNvPr id="559" name="直線コネクタ 558"/>
        <xdr:cNvCxnSpPr/>
      </xdr:nvCxnSpPr>
      <xdr:spPr>
        <a:xfrm>
          <a:off x="22072600" y="5925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126915</xdr:rowOff>
    </xdr:from>
    <xdr:ext cx="534377" cy="259045"/>
    <xdr:sp macro="" textlink="">
      <xdr:nvSpPr>
        <xdr:cNvPr id="560" name="【一般廃棄物処理施設】&#10;一人当たり有形固定資産（償却資産）額平均値テキスト"/>
        <xdr:cNvSpPr txBox="1"/>
      </xdr:nvSpPr>
      <xdr:spPr>
        <a:xfrm>
          <a:off x="22199600" y="6984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148488</xdr:rowOff>
    </xdr:from>
    <xdr:to>
      <xdr:col>116</xdr:col>
      <xdr:colOff>114300</xdr:colOff>
      <xdr:row>41</xdr:row>
      <xdr:rowOff>78638</xdr:rowOff>
    </xdr:to>
    <xdr:sp macro="" textlink="">
      <xdr:nvSpPr>
        <xdr:cNvPr id="561" name="フローチャート: 判断 560"/>
        <xdr:cNvSpPr/>
      </xdr:nvSpPr>
      <xdr:spPr>
        <a:xfrm>
          <a:off x="22110700" y="70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150225</xdr:rowOff>
    </xdr:from>
    <xdr:to>
      <xdr:col>112</xdr:col>
      <xdr:colOff>38100</xdr:colOff>
      <xdr:row>41</xdr:row>
      <xdr:rowOff>80375</xdr:rowOff>
    </xdr:to>
    <xdr:sp macro="" textlink="">
      <xdr:nvSpPr>
        <xdr:cNvPr id="562" name="フローチャート: 判断 561"/>
        <xdr:cNvSpPr/>
      </xdr:nvSpPr>
      <xdr:spPr>
        <a:xfrm>
          <a:off x="21272500" y="70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163202</xdr:rowOff>
    </xdr:from>
    <xdr:to>
      <xdr:col>107</xdr:col>
      <xdr:colOff>101600</xdr:colOff>
      <xdr:row>41</xdr:row>
      <xdr:rowOff>93352</xdr:rowOff>
    </xdr:to>
    <xdr:sp macro="" textlink="">
      <xdr:nvSpPr>
        <xdr:cNvPr id="563" name="フローチャート: 判断 562"/>
        <xdr:cNvSpPr/>
      </xdr:nvSpPr>
      <xdr:spPr>
        <a:xfrm>
          <a:off x="20383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2664</xdr:rowOff>
    </xdr:from>
    <xdr:to>
      <xdr:col>102</xdr:col>
      <xdr:colOff>165100</xdr:colOff>
      <xdr:row>41</xdr:row>
      <xdr:rowOff>104264</xdr:rowOff>
    </xdr:to>
    <xdr:sp macro="" textlink="">
      <xdr:nvSpPr>
        <xdr:cNvPr id="564" name="フローチャート: 判断 563"/>
        <xdr:cNvSpPr/>
      </xdr:nvSpPr>
      <xdr:spPr>
        <a:xfrm>
          <a:off x="19494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8062</xdr:rowOff>
    </xdr:from>
    <xdr:to>
      <xdr:col>98</xdr:col>
      <xdr:colOff>38100</xdr:colOff>
      <xdr:row>41</xdr:row>
      <xdr:rowOff>109662</xdr:rowOff>
    </xdr:to>
    <xdr:sp macro="" textlink="">
      <xdr:nvSpPr>
        <xdr:cNvPr id="565" name="フローチャート: 判断 564"/>
        <xdr:cNvSpPr/>
      </xdr:nvSpPr>
      <xdr:spPr>
        <a:xfrm>
          <a:off x="18605500" y="703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6" name="テキスト ボックス 56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7" name="テキスト ボックス 56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8" name="テキスト ボックス 56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9" name="テキスト ボックス 56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0" name="テキスト ボックス 56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81518</xdr:rowOff>
    </xdr:from>
    <xdr:to>
      <xdr:col>112</xdr:col>
      <xdr:colOff>38100</xdr:colOff>
      <xdr:row>42</xdr:row>
      <xdr:rowOff>11668</xdr:rowOff>
    </xdr:to>
    <xdr:sp macro="" textlink="">
      <xdr:nvSpPr>
        <xdr:cNvPr id="571" name="楕円 570"/>
        <xdr:cNvSpPr/>
      </xdr:nvSpPr>
      <xdr:spPr>
        <a:xfrm>
          <a:off x="21272500" y="711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82070</xdr:rowOff>
    </xdr:from>
    <xdr:to>
      <xdr:col>107</xdr:col>
      <xdr:colOff>101600</xdr:colOff>
      <xdr:row>42</xdr:row>
      <xdr:rowOff>12220</xdr:rowOff>
    </xdr:to>
    <xdr:sp macro="" textlink="">
      <xdr:nvSpPr>
        <xdr:cNvPr id="572" name="楕円 571"/>
        <xdr:cNvSpPr/>
      </xdr:nvSpPr>
      <xdr:spPr>
        <a:xfrm>
          <a:off x="20383500" y="71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132318</xdr:rowOff>
    </xdr:from>
    <xdr:to>
      <xdr:col>111</xdr:col>
      <xdr:colOff>177800</xdr:colOff>
      <xdr:row>41</xdr:row>
      <xdr:rowOff>132870</xdr:rowOff>
    </xdr:to>
    <xdr:cxnSp macro="">
      <xdr:nvCxnSpPr>
        <xdr:cNvPr id="573" name="直線コネクタ 572"/>
        <xdr:cNvCxnSpPr/>
      </xdr:nvCxnSpPr>
      <xdr:spPr>
        <a:xfrm flipV="1">
          <a:off x="20434300" y="7161768"/>
          <a:ext cx="889000" cy="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82546</xdr:rowOff>
    </xdr:from>
    <xdr:to>
      <xdr:col>102</xdr:col>
      <xdr:colOff>165100</xdr:colOff>
      <xdr:row>42</xdr:row>
      <xdr:rowOff>12696</xdr:rowOff>
    </xdr:to>
    <xdr:sp macro="" textlink="">
      <xdr:nvSpPr>
        <xdr:cNvPr id="574" name="楕円 573"/>
        <xdr:cNvSpPr/>
      </xdr:nvSpPr>
      <xdr:spPr>
        <a:xfrm>
          <a:off x="19494500" y="711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132870</xdr:rowOff>
    </xdr:from>
    <xdr:to>
      <xdr:col>107</xdr:col>
      <xdr:colOff>50800</xdr:colOff>
      <xdr:row>41</xdr:row>
      <xdr:rowOff>133346</xdr:rowOff>
    </xdr:to>
    <xdr:cxnSp macro="">
      <xdr:nvCxnSpPr>
        <xdr:cNvPr id="575" name="直線コネクタ 574"/>
        <xdr:cNvCxnSpPr/>
      </xdr:nvCxnSpPr>
      <xdr:spPr>
        <a:xfrm flipV="1">
          <a:off x="19545300" y="7162320"/>
          <a:ext cx="889000" cy="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82955</xdr:rowOff>
    </xdr:from>
    <xdr:to>
      <xdr:col>98</xdr:col>
      <xdr:colOff>38100</xdr:colOff>
      <xdr:row>42</xdr:row>
      <xdr:rowOff>13105</xdr:rowOff>
    </xdr:to>
    <xdr:sp macro="" textlink="">
      <xdr:nvSpPr>
        <xdr:cNvPr id="576" name="楕円 575"/>
        <xdr:cNvSpPr/>
      </xdr:nvSpPr>
      <xdr:spPr>
        <a:xfrm>
          <a:off x="18605500" y="711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133346</xdr:rowOff>
    </xdr:from>
    <xdr:to>
      <xdr:col>102</xdr:col>
      <xdr:colOff>114300</xdr:colOff>
      <xdr:row>41</xdr:row>
      <xdr:rowOff>133755</xdr:rowOff>
    </xdr:to>
    <xdr:cxnSp macro="">
      <xdr:nvCxnSpPr>
        <xdr:cNvPr id="577" name="直線コネクタ 576"/>
        <xdr:cNvCxnSpPr/>
      </xdr:nvCxnSpPr>
      <xdr:spPr>
        <a:xfrm flipV="1">
          <a:off x="18656300" y="7162796"/>
          <a:ext cx="889000" cy="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96902</xdr:rowOff>
    </xdr:from>
    <xdr:ext cx="534377" cy="259045"/>
    <xdr:sp macro="" textlink="">
      <xdr:nvSpPr>
        <xdr:cNvPr id="578" name="n_1aveValue【一般廃棄物処理施設】&#10;一人当たり有形固定資産（償却資産）額"/>
        <xdr:cNvSpPr txBox="1"/>
      </xdr:nvSpPr>
      <xdr:spPr>
        <a:xfrm>
          <a:off x="21043411" y="678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109879</xdr:rowOff>
    </xdr:from>
    <xdr:ext cx="534377" cy="259045"/>
    <xdr:sp macro="" textlink="">
      <xdr:nvSpPr>
        <xdr:cNvPr id="579" name="n_2aveValue【一般廃棄物処理施設】&#10;一人当たり有形固定資産（償却資産）額"/>
        <xdr:cNvSpPr txBox="1"/>
      </xdr:nvSpPr>
      <xdr:spPr>
        <a:xfrm>
          <a:off x="20167111" y="679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120791</xdr:rowOff>
    </xdr:from>
    <xdr:ext cx="534377" cy="259045"/>
    <xdr:sp macro="" textlink="">
      <xdr:nvSpPr>
        <xdr:cNvPr id="580" name="n_3aveValue【一般廃棄物処理施設】&#10;一人当たり有形固定資産（償却資産）額"/>
        <xdr:cNvSpPr txBox="1"/>
      </xdr:nvSpPr>
      <xdr:spPr>
        <a:xfrm>
          <a:off x="19278111" y="680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126189</xdr:rowOff>
    </xdr:from>
    <xdr:ext cx="534377" cy="259045"/>
    <xdr:sp macro="" textlink="">
      <xdr:nvSpPr>
        <xdr:cNvPr id="581" name="n_4aveValue【一般廃棄物処理施設】&#10;一人当たり有形固定資産（償却資産）額"/>
        <xdr:cNvSpPr txBox="1"/>
      </xdr:nvSpPr>
      <xdr:spPr>
        <a:xfrm>
          <a:off x="18389111" y="681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2795</xdr:rowOff>
    </xdr:from>
    <xdr:ext cx="534377" cy="259045"/>
    <xdr:sp macro="" textlink="">
      <xdr:nvSpPr>
        <xdr:cNvPr id="582" name="n_1mainValue【一般廃棄物処理施設】&#10;一人当たり有形固定資産（償却資産）額"/>
        <xdr:cNvSpPr txBox="1"/>
      </xdr:nvSpPr>
      <xdr:spPr>
        <a:xfrm>
          <a:off x="21043411" y="720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3347</xdr:rowOff>
    </xdr:from>
    <xdr:ext cx="534377" cy="259045"/>
    <xdr:sp macro="" textlink="">
      <xdr:nvSpPr>
        <xdr:cNvPr id="583" name="n_2mainValue【一般廃棄物処理施設】&#10;一人当たり有形固定資産（償却資産）額"/>
        <xdr:cNvSpPr txBox="1"/>
      </xdr:nvSpPr>
      <xdr:spPr>
        <a:xfrm>
          <a:off x="20167111" y="720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3823</xdr:rowOff>
    </xdr:from>
    <xdr:ext cx="534377" cy="259045"/>
    <xdr:sp macro="" textlink="">
      <xdr:nvSpPr>
        <xdr:cNvPr id="584" name="n_3mainValue【一般廃棄物処理施設】&#10;一人当たり有形固定資産（償却資産）額"/>
        <xdr:cNvSpPr txBox="1"/>
      </xdr:nvSpPr>
      <xdr:spPr>
        <a:xfrm>
          <a:off x="19278111" y="720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4232</xdr:rowOff>
    </xdr:from>
    <xdr:ext cx="534377" cy="259045"/>
    <xdr:sp macro="" textlink="">
      <xdr:nvSpPr>
        <xdr:cNvPr id="585" name="n_4mainValue【一般廃棄物処理施設】&#10;一人当たり有形固定資産（償却資産）額"/>
        <xdr:cNvSpPr txBox="1"/>
      </xdr:nvSpPr>
      <xdr:spPr>
        <a:xfrm>
          <a:off x="18389111" y="720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6" name="正方形/長方形 58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7" name="正方形/長方形 58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8" name="正方形/長方形 58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9" name="正方形/長方形 58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0" name="正方形/長方形 58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1" name="正方形/長方形 59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2" name="正方形/長方形 59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3" name="正方形/長方形 59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4" name="テキスト ボックス 59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5" name="直線コネクタ 59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6" name="テキスト ボックス 59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97" name="直線コネクタ 59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98" name="テキスト ボックス 597"/>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99" name="直線コネクタ 59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00" name="テキスト ボックス 59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01" name="直線コネクタ 60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02" name="テキスト ボックス 60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03" name="直線コネクタ 60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04" name="テキスト ボックス 60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05" name="直線コネクタ 60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06" name="テキスト ボックス 60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07" name="直線コネクタ 60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08" name="テキスト ボックス 607"/>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9" name="直線コネクタ 60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130628</xdr:rowOff>
    </xdr:to>
    <xdr:cxnSp macro="">
      <xdr:nvCxnSpPr>
        <xdr:cNvPr id="611" name="直線コネクタ 610"/>
        <xdr:cNvCxnSpPr/>
      </xdr:nvCxnSpPr>
      <xdr:spPr>
        <a:xfrm flipV="1">
          <a:off x="16318864" y="95358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12"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13" name="直線コネクタ 612"/>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614" name="【保健センター・保健所】&#10;有形固定資産減価償却率最大値テキスト"/>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615" name="直線コネクタ 614"/>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130101</xdr:rowOff>
    </xdr:from>
    <xdr:ext cx="405111" cy="259045"/>
    <xdr:sp macro="" textlink="">
      <xdr:nvSpPr>
        <xdr:cNvPr id="616" name="【保健センター・保健所】&#10;有形固定資産減価償却率平均値テキスト"/>
        <xdr:cNvSpPr txBox="1"/>
      </xdr:nvSpPr>
      <xdr:spPr>
        <a:xfrm>
          <a:off x="16357600" y="102456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151674</xdr:rowOff>
    </xdr:from>
    <xdr:to>
      <xdr:col>85</xdr:col>
      <xdr:colOff>177800</xdr:colOff>
      <xdr:row>60</xdr:row>
      <xdr:rowOff>81824</xdr:rowOff>
    </xdr:to>
    <xdr:sp macro="" textlink="">
      <xdr:nvSpPr>
        <xdr:cNvPr id="617" name="フローチャート: 判断 616"/>
        <xdr:cNvSpPr/>
      </xdr:nvSpPr>
      <xdr:spPr>
        <a:xfrm>
          <a:off x="162687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618" name="フローチャート: 判断 617"/>
        <xdr:cNvSpPr/>
      </xdr:nvSpPr>
      <xdr:spPr>
        <a:xfrm>
          <a:off x="15430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619" name="フローチャート: 判断 618"/>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20" name="フローチャート: 判断 619"/>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87993</xdr:rowOff>
    </xdr:from>
    <xdr:to>
      <xdr:col>67</xdr:col>
      <xdr:colOff>101600</xdr:colOff>
      <xdr:row>60</xdr:row>
      <xdr:rowOff>18143</xdr:rowOff>
    </xdr:to>
    <xdr:sp macro="" textlink="">
      <xdr:nvSpPr>
        <xdr:cNvPr id="621" name="フローチャート: 判断 620"/>
        <xdr:cNvSpPr/>
      </xdr:nvSpPr>
      <xdr:spPr>
        <a:xfrm>
          <a:off x="12763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2" name="テキスト ボックス 62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3" name="テキスト ボックス 62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4" name="テキスト ボックス 62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5" name="テキスト ボックス 62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6" name="テキスト ボックス 62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79828</xdr:rowOff>
    </xdr:from>
    <xdr:to>
      <xdr:col>81</xdr:col>
      <xdr:colOff>101600</xdr:colOff>
      <xdr:row>61</xdr:row>
      <xdr:rowOff>9978</xdr:rowOff>
    </xdr:to>
    <xdr:sp macro="" textlink="">
      <xdr:nvSpPr>
        <xdr:cNvPr id="627" name="楕円 626"/>
        <xdr:cNvSpPr/>
      </xdr:nvSpPr>
      <xdr:spPr>
        <a:xfrm>
          <a:off x="15430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47172</xdr:rowOff>
    </xdr:from>
    <xdr:to>
      <xdr:col>76</xdr:col>
      <xdr:colOff>165100</xdr:colOff>
      <xdr:row>60</xdr:row>
      <xdr:rowOff>148772</xdr:rowOff>
    </xdr:to>
    <xdr:sp macro="" textlink="">
      <xdr:nvSpPr>
        <xdr:cNvPr id="628" name="楕円 627"/>
        <xdr:cNvSpPr/>
      </xdr:nvSpPr>
      <xdr:spPr>
        <a:xfrm>
          <a:off x="14541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97972</xdr:rowOff>
    </xdr:from>
    <xdr:to>
      <xdr:col>81</xdr:col>
      <xdr:colOff>50800</xdr:colOff>
      <xdr:row>60</xdr:row>
      <xdr:rowOff>130628</xdr:rowOff>
    </xdr:to>
    <xdr:cxnSp macro="">
      <xdr:nvCxnSpPr>
        <xdr:cNvPr id="629" name="直線コネクタ 628"/>
        <xdr:cNvCxnSpPr/>
      </xdr:nvCxnSpPr>
      <xdr:spPr>
        <a:xfrm>
          <a:off x="14592300" y="103849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14515</xdr:rowOff>
    </xdr:from>
    <xdr:to>
      <xdr:col>72</xdr:col>
      <xdr:colOff>38100</xdr:colOff>
      <xdr:row>60</xdr:row>
      <xdr:rowOff>116115</xdr:rowOff>
    </xdr:to>
    <xdr:sp macro="" textlink="">
      <xdr:nvSpPr>
        <xdr:cNvPr id="630" name="楕円 629"/>
        <xdr:cNvSpPr/>
      </xdr:nvSpPr>
      <xdr:spPr>
        <a:xfrm>
          <a:off x="13652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65315</xdr:rowOff>
    </xdr:from>
    <xdr:to>
      <xdr:col>76</xdr:col>
      <xdr:colOff>114300</xdr:colOff>
      <xdr:row>60</xdr:row>
      <xdr:rowOff>97972</xdr:rowOff>
    </xdr:to>
    <xdr:cxnSp macro="">
      <xdr:nvCxnSpPr>
        <xdr:cNvPr id="631" name="直線コネクタ 630"/>
        <xdr:cNvCxnSpPr/>
      </xdr:nvCxnSpPr>
      <xdr:spPr>
        <a:xfrm>
          <a:off x="13703300" y="103523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153307</xdr:rowOff>
    </xdr:from>
    <xdr:to>
      <xdr:col>67</xdr:col>
      <xdr:colOff>101600</xdr:colOff>
      <xdr:row>60</xdr:row>
      <xdr:rowOff>83457</xdr:rowOff>
    </xdr:to>
    <xdr:sp macro="" textlink="">
      <xdr:nvSpPr>
        <xdr:cNvPr id="632" name="楕円 631"/>
        <xdr:cNvSpPr/>
      </xdr:nvSpPr>
      <xdr:spPr>
        <a:xfrm>
          <a:off x="12763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32657</xdr:rowOff>
    </xdr:from>
    <xdr:to>
      <xdr:col>71</xdr:col>
      <xdr:colOff>177800</xdr:colOff>
      <xdr:row>60</xdr:row>
      <xdr:rowOff>65315</xdr:rowOff>
    </xdr:to>
    <xdr:cxnSp macro="">
      <xdr:nvCxnSpPr>
        <xdr:cNvPr id="633" name="直線コネクタ 632"/>
        <xdr:cNvCxnSpPr/>
      </xdr:nvCxnSpPr>
      <xdr:spPr>
        <a:xfrm>
          <a:off x="12814300" y="103196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60796</xdr:rowOff>
    </xdr:from>
    <xdr:ext cx="405111" cy="259045"/>
    <xdr:sp macro="" textlink="">
      <xdr:nvSpPr>
        <xdr:cNvPr id="634" name="n_1aveValue【保健センター・保健所】&#10;有形固定資産減価償却率"/>
        <xdr:cNvSpPr txBox="1"/>
      </xdr:nvSpPr>
      <xdr:spPr>
        <a:xfrm>
          <a:off x="152660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33037</xdr:rowOff>
    </xdr:from>
    <xdr:ext cx="405111" cy="259045"/>
    <xdr:sp macro="" textlink="">
      <xdr:nvSpPr>
        <xdr:cNvPr id="635" name="n_2aveValue【保健センター・保健所】&#10;有形固定資産減価償却率"/>
        <xdr:cNvSpPr txBox="1"/>
      </xdr:nvSpPr>
      <xdr:spPr>
        <a:xfrm>
          <a:off x="14389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15076</xdr:rowOff>
    </xdr:from>
    <xdr:ext cx="405111" cy="259045"/>
    <xdr:sp macro="" textlink="">
      <xdr:nvSpPr>
        <xdr:cNvPr id="636" name="n_3aveValue【保健センター・保健所】&#10;有形固定資産減価償却率"/>
        <xdr:cNvSpPr txBox="1"/>
      </xdr:nvSpPr>
      <xdr:spPr>
        <a:xfrm>
          <a:off x="13500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34670</xdr:rowOff>
    </xdr:from>
    <xdr:ext cx="405111" cy="259045"/>
    <xdr:sp macro="" textlink="">
      <xdr:nvSpPr>
        <xdr:cNvPr id="637" name="n_4aveValue【保健センター・保健所】&#10;有形固定資産減価償却率"/>
        <xdr:cNvSpPr txBox="1"/>
      </xdr:nvSpPr>
      <xdr:spPr>
        <a:xfrm>
          <a:off x="12611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1105</xdr:rowOff>
    </xdr:from>
    <xdr:ext cx="405111" cy="259045"/>
    <xdr:sp macro="" textlink="">
      <xdr:nvSpPr>
        <xdr:cNvPr id="638" name="n_1mainValue【保健センター・保健所】&#10;有形固定資産減価償却率"/>
        <xdr:cNvSpPr txBox="1"/>
      </xdr:nvSpPr>
      <xdr:spPr>
        <a:xfrm>
          <a:off x="152660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139899</xdr:rowOff>
    </xdr:from>
    <xdr:ext cx="405111" cy="259045"/>
    <xdr:sp macro="" textlink="">
      <xdr:nvSpPr>
        <xdr:cNvPr id="639" name="n_2mainValue【保健センター・保健所】&#10;有形固定資産減価償却率"/>
        <xdr:cNvSpPr txBox="1"/>
      </xdr:nvSpPr>
      <xdr:spPr>
        <a:xfrm>
          <a:off x="14389744" y="1042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107242</xdr:rowOff>
    </xdr:from>
    <xdr:ext cx="405111" cy="259045"/>
    <xdr:sp macro="" textlink="">
      <xdr:nvSpPr>
        <xdr:cNvPr id="640" name="n_3mainValue【保健センター・保健所】&#10;有形固定資産減価償却率"/>
        <xdr:cNvSpPr txBox="1"/>
      </xdr:nvSpPr>
      <xdr:spPr>
        <a:xfrm>
          <a:off x="135007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74584</xdr:rowOff>
    </xdr:from>
    <xdr:ext cx="405111" cy="259045"/>
    <xdr:sp macro="" textlink="">
      <xdr:nvSpPr>
        <xdr:cNvPr id="641" name="n_4mainValue【保健センター・保健所】&#10;有形固定資産減価償却率"/>
        <xdr:cNvSpPr txBox="1"/>
      </xdr:nvSpPr>
      <xdr:spPr>
        <a:xfrm>
          <a:off x="12611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2" name="正方形/長方形 64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3" name="正方形/長方形 64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4" name="正方形/長方形 64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45" name="正方形/長方形 64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6" name="正方形/長方形 64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7" name="正方形/長方形 64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8" name="正方形/長方形 64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9" name="正方形/長方形 64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50" name="テキスト ボックス 64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51" name="直線コネクタ 65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52" name="直線コネクタ 65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53" name="テキスト ボックス 65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54" name="直線コネクタ 65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55" name="テキスト ボックス 65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56" name="直線コネクタ 65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57" name="テキスト ボックス 65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58" name="直線コネクタ 65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59" name="テキスト ボックス 65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60" name="直線コネクタ 65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61" name="テキスト ボックス 66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2" name="直線コネクタ 66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63" name="テキスト ボックス 66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665" name="直線コネクタ 664"/>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66"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667" name="直線コネクタ 666"/>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668" name="【保健センター・保健所】&#10;一人当たり面積最大値テキスト"/>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669" name="直線コネクタ 668"/>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156227</xdr:rowOff>
    </xdr:from>
    <xdr:ext cx="469744" cy="259045"/>
    <xdr:sp macro="" textlink="">
      <xdr:nvSpPr>
        <xdr:cNvPr id="670" name="【保健センター・保健所】&#10;一人当たり面積平均値テキスト"/>
        <xdr:cNvSpPr txBox="1"/>
      </xdr:nvSpPr>
      <xdr:spPr>
        <a:xfrm>
          <a:off x="22199600" y="104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71" name="フローチャート: 判断 670"/>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165100</xdr:rowOff>
    </xdr:from>
    <xdr:to>
      <xdr:col>112</xdr:col>
      <xdr:colOff>38100</xdr:colOff>
      <xdr:row>61</xdr:row>
      <xdr:rowOff>95250</xdr:rowOff>
    </xdr:to>
    <xdr:sp macro="" textlink="">
      <xdr:nvSpPr>
        <xdr:cNvPr id="672" name="フローチャート: 判断 671"/>
        <xdr:cNvSpPr/>
      </xdr:nvSpPr>
      <xdr:spPr>
        <a:xfrm>
          <a:off x="21272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673" name="フローチャート: 判断 672"/>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31750</xdr:rowOff>
    </xdr:from>
    <xdr:to>
      <xdr:col>102</xdr:col>
      <xdr:colOff>165100</xdr:colOff>
      <xdr:row>61</xdr:row>
      <xdr:rowOff>133350</xdr:rowOff>
    </xdr:to>
    <xdr:sp macro="" textlink="">
      <xdr:nvSpPr>
        <xdr:cNvPr id="674" name="フローチャート: 判断 673"/>
        <xdr:cNvSpPr/>
      </xdr:nvSpPr>
      <xdr:spPr>
        <a:xfrm>
          <a:off x="19494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19050</xdr:rowOff>
    </xdr:from>
    <xdr:to>
      <xdr:col>98</xdr:col>
      <xdr:colOff>38100</xdr:colOff>
      <xdr:row>61</xdr:row>
      <xdr:rowOff>120650</xdr:rowOff>
    </xdr:to>
    <xdr:sp macro="" textlink="">
      <xdr:nvSpPr>
        <xdr:cNvPr id="675" name="フローチャート: 判断 674"/>
        <xdr:cNvSpPr/>
      </xdr:nvSpPr>
      <xdr:spPr>
        <a:xfrm>
          <a:off x="18605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6" name="テキスト ボックス 67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7" name="テキスト ボックス 67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8" name="テキスト ボックス 67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9" name="テキスト ボックス 67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0" name="テキスト ボックス 67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139700</xdr:rowOff>
    </xdr:from>
    <xdr:to>
      <xdr:col>112</xdr:col>
      <xdr:colOff>38100</xdr:colOff>
      <xdr:row>63</xdr:row>
      <xdr:rowOff>69850</xdr:rowOff>
    </xdr:to>
    <xdr:sp macro="" textlink="">
      <xdr:nvSpPr>
        <xdr:cNvPr id="681" name="楕円 680"/>
        <xdr:cNvSpPr/>
      </xdr:nvSpPr>
      <xdr:spPr>
        <a:xfrm>
          <a:off x="21272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139700</xdr:rowOff>
    </xdr:from>
    <xdr:to>
      <xdr:col>107</xdr:col>
      <xdr:colOff>101600</xdr:colOff>
      <xdr:row>63</xdr:row>
      <xdr:rowOff>69850</xdr:rowOff>
    </xdr:to>
    <xdr:sp macro="" textlink="">
      <xdr:nvSpPr>
        <xdr:cNvPr id="682" name="楕円 681"/>
        <xdr:cNvSpPr/>
      </xdr:nvSpPr>
      <xdr:spPr>
        <a:xfrm>
          <a:off x="20383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19050</xdr:rowOff>
    </xdr:from>
    <xdr:to>
      <xdr:col>111</xdr:col>
      <xdr:colOff>177800</xdr:colOff>
      <xdr:row>63</xdr:row>
      <xdr:rowOff>19050</xdr:rowOff>
    </xdr:to>
    <xdr:cxnSp macro="">
      <xdr:nvCxnSpPr>
        <xdr:cNvPr id="683" name="直線コネクタ 682"/>
        <xdr:cNvCxnSpPr/>
      </xdr:nvCxnSpPr>
      <xdr:spPr>
        <a:xfrm>
          <a:off x="20434300" y="1082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139700</xdr:rowOff>
    </xdr:from>
    <xdr:to>
      <xdr:col>102</xdr:col>
      <xdr:colOff>165100</xdr:colOff>
      <xdr:row>63</xdr:row>
      <xdr:rowOff>69850</xdr:rowOff>
    </xdr:to>
    <xdr:sp macro="" textlink="">
      <xdr:nvSpPr>
        <xdr:cNvPr id="684" name="楕円 683"/>
        <xdr:cNvSpPr/>
      </xdr:nvSpPr>
      <xdr:spPr>
        <a:xfrm>
          <a:off x="19494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19050</xdr:rowOff>
    </xdr:from>
    <xdr:to>
      <xdr:col>107</xdr:col>
      <xdr:colOff>50800</xdr:colOff>
      <xdr:row>63</xdr:row>
      <xdr:rowOff>19050</xdr:rowOff>
    </xdr:to>
    <xdr:cxnSp macro="">
      <xdr:nvCxnSpPr>
        <xdr:cNvPr id="685" name="直線コネクタ 684"/>
        <xdr:cNvCxnSpPr/>
      </xdr:nvCxnSpPr>
      <xdr:spPr>
        <a:xfrm>
          <a:off x="19545300" y="1082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139700</xdr:rowOff>
    </xdr:from>
    <xdr:to>
      <xdr:col>98</xdr:col>
      <xdr:colOff>38100</xdr:colOff>
      <xdr:row>63</xdr:row>
      <xdr:rowOff>69850</xdr:rowOff>
    </xdr:to>
    <xdr:sp macro="" textlink="">
      <xdr:nvSpPr>
        <xdr:cNvPr id="686" name="楕円 685"/>
        <xdr:cNvSpPr/>
      </xdr:nvSpPr>
      <xdr:spPr>
        <a:xfrm>
          <a:off x="18605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19050</xdr:rowOff>
    </xdr:from>
    <xdr:to>
      <xdr:col>102</xdr:col>
      <xdr:colOff>114300</xdr:colOff>
      <xdr:row>63</xdr:row>
      <xdr:rowOff>19050</xdr:rowOff>
    </xdr:to>
    <xdr:cxnSp macro="">
      <xdr:nvCxnSpPr>
        <xdr:cNvPr id="687" name="直線コネクタ 686"/>
        <xdr:cNvCxnSpPr/>
      </xdr:nvCxnSpPr>
      <xdr:spPr>
        <a:xfrm>
          <a:off x="18656300" y="1082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111777</xdr:rowOff>
    </xdr:from>
    <xdr:ext cx="469744" cy="259045"/>
    <xdr:sp macro="" textlink="">
      <xdr:nvSpPr>
        <xdr:cNvPr id="688" name="n_1aveValue【保健センター・保健所】&#10;一人当たり面積"/>
        <xdr:cNvSpPr txBox="1"/>
      </xdr:nvSpPr>
      <xdr:spPr>
        <a:xfrm>
          <a:off x="21075727" y="102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137177</xdr:rowOff>
    </xdr:from>
    <xdr:ext cx="469744" cy="259045"/>
    <xdr:sp macro="" textlink="">
      <xdr:nvSpPr>
        <xdr:cNvPr id="689" name="n_2aveValue【保健センター・保健所】&#10;一人当たり面積"/>
        <xdr:cNvSpPr txBox="1"/>
      </xdr:nvSpPr>
      <xdr:spPr>
        <a:xfrm>
          <a:off x="20199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149877</xdr:rowOff>
    </xdr:from>
    <xdr:ext cx="469744" cy="259045"/>
    <xdr:sp macro="" textlink="">
      <xdr:nvSpPr>
        <xdr:cNvPr id="690" name="n_3aveValue【保健センター・保健所】&#10;一人当たり面積"/>
        <xdr:cNvSpPr txBox="1"/>
      </xdr:nvSpPr>
      <xdr:spPr>
        <a:xfrm>
          <a:off x="193104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137177</xdr:rowOff>
    </xdr:from>
    <xdr:ext cx="469744" cy="259045"/>
    <xdr:sp macro="" textlink="">
      <xdr:nvSpPr>
        <xdr:cNvPr id="691" name="n_4aveValue【保健センター・保健所】&#10;一人当たり面積"/>
        <xdr:cNvSpPr txBox="1"/>
      </xdr:nvSpPr>
      <xdr:spPr>
        <a:xfrm>
          <a:off x="18421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60977</xdr:rowOff>
    </xdr:from>
    <xdr:ext cx="469744" cy="259045"/>
    <xdr:sp macro="" textlink="">
      <xdr:nvSpPr>
        <xdr:cNvPr id="692" name="n_1mainValue【保健センター・保健所】&#10;一人当たり面積"/>
        <xdr:cNvSpPr txBox="1"/>
      </xdr:nvSpPr>
      <xdr:spPr>
        <a:xfrm>
          <a:off x="210757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60977</xdr:rowOff>
    </xdr:from>
    <xdr:ext cx="469744" cy="259045"/>
    <xdr:sp macro="" textlink="">
      <xdr:nvSpPr>
        <xdr:cNvPr id="693" name="n_2mainValue【保健センター・保健所】&#10;一人当たり面積"/>
        <xdr:cNvSpPr txBox="1"/>
      </xdr:nvSpPr>
      <xdr:spPr>
        <a:xfrm>
          <a:off x="201994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60977</xdr:rowOff>
    </xdr:from>
    <xdr:ext cx="469744" cy="259045"/>
    <xdr:sp macro="" textlink="">
      <xdr:nvSpPr>
        <xdr:cNvPr id="694" name="n_3mainValue【保健センター・保健所】&#10;一人当たり面積"/>
        <xdr:cNvSpPr txBox="1"/>
      </xdr:nvSpPr>
      <xdr:spPr>
        <a:xfrm>
          <a:off x="193104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60977</xdr:rowOff>
    </xdr:from>
    <xdr:ext cx="469744" cy="259045"/>
    <xdr:sp macro="" textlink="">
      <xdr:nvSpPr>
        <xdr:cNvPr id="695" name="n_4mainValue【保健センター・保健所】&#10;一人当たり面積"/>
        <xdr:cNvSpPr txBox="1"/>
      </xdr:nvSpPr>
      <xdr:spPr>
        <a:xfrm>
          <a:off x="184214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6" name="正方形/長方形 69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7" name="正方形/長方形 69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8" name="正方形/長方形 69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9" name="正方形/長方形 69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00" name="正方形/長方形 69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01" name="正方形/長方形 70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02" name="正方形/長方形 70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3" name="正方形/長方形 70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04" name="テキスト ボックス 70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05" name="直線コネクタ 70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06" name="テキスト ボックス 70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07" name="直線コネクタ 70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08" name="テキスト ボックス 70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09" name="直線コネクタ 70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10" name="テキスト ボックス 70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11" name="直線コネクタ 71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12" name="テキスト ボックス 71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13" name="直線コネクタ 71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14" name="テキスト ボックス 71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15" name="直線コネクタ 71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16" name="テキスト ボックス 71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7" name="直線コネクタ 71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18" name="テキスト ボックス 717"/>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1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49530</xdr:rowOff>
    </xdr:from>
    <xdr:to>
      <xdr:col>85</xdr:col>
      <xdr:colOff>126364</xdr:colOff>
      <xdr:row>86</xdr:row>
      <xdr:rowOff>62864</xdr:rowOff>
    </xdr:to>
    <xdr:cxnSp macro="">
      <xdr:nvCxnSpPr>
        <xdr:cNvPr id="720" name="直線コネクタ 719"/>
        <xdr:cNvCxnSpPr/>
      </xdr:nvCxnSpPr>
      <xdr:spPr>
        <a:xfrm flipV="1">
          <a:off x="16318864" y="13251180"/>
          <a:ext cx="0" cy="155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66691</xdr:rowOff>
    </xdr:from>
    <xdr:ext cx="405111" cy="259045"/>
    <xdr:sp macro="" textlink="">
      <xdr:nvSpPr>
        <xdr:cNvPr id="721" name="【消防施設】&#10;有形固定資産減価償却率最小値テキスト"/>
        <xdr:cNvSpPr txBox="1"/>
      </xdr:nvSpPr>
      <xdr:spPr>
        <a:xfrm>
          <a:off x="16357600" y="1481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62864</xdr:rowOff>
    </xdr:from>
    <xdr:to>
      <xdr:col>86</xdr:col>
      <xdr:colOff>25400</xdr:colOff>
      <xdr:row>86</xdr:row>
      <xdr:rowOff>62864</xdr:rowOff>
    </xdr:to>
    <xdr:cxnSp macro="">
      <xdr:nvCxnSpPr>
        <xdr:cNvPr id="722" name="直線コネクタ 721"/>
        <xdr:cNvCxnSpPr/>
      </xdr:nvCxnSpPr>
      <xdr:spPr>
        <a:xfrm>
          <a:off x="16230600" y="14807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167657</xdr:rowOff>
    </xdr:from>
    <xdr:ext cx="405111" cy="259045"/>
    <xdr:sp macro="" textlink="">
      <xdr:nvSpPr>
        <xdr:cNvPr id="723" name="【消防施設】&#10;有形固定資産減価償却率最大値テキスト"/>
        <xdr:cNvSpPr txBox="1"/>
      </xdr:nvSpPr>
      <xdr:spPr>
        <a:xfrm>
          <a:off x="16357600" y="1302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49530</xdr:rowOff>
    </xdr:from>
    <xdr:to>
      <xdr:col>86</xdr:col>
      <xdr:colOff>25400</xdr:colOff>
      <xdr:row>77</xdr:row>
      <xdr:rowOff>49530</xdr:rowOff>
    </xdr:to>
    <xdr:cxnSp macro="">
      <xdr:nvCxnSpPr>
        <xdr:cNvPr id="724" name="直線コネクタ 723"/>
        <xdr:cNvCxnSpPr/>
      </xdr:nvCxnSpPr>
      <xdr:spPr>
        <a:xfrm>
          <a:off x="16230600" y="1325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139082</xdr:rowOff>
    </xdr:from>
    <xdr:ext cx="405111" cy="259045"/>
    <xdr:sp macro="" textlink="">
      <xdr:nvSpPr>
        <xdr:cNvPr id="725" name="【消防施設】&#10;有形固定資産減価償却率平均値テキスト"/>
        <xdr:cNvSpPr txBox="1"/>
      </xdr:nvSpPr>
      <xdr:spPr>
        <a:xfrm>
          <a:off x="16357600" y="14026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160655</xdr:rowOff>
    </xdr:from>
    <xdr:to>
      <xdr:col>85</xdr:col>
      <xdr:colOff>177800</xdr:colOff>
      <xdr:row>82</xdr:row>
      <xdr:rowOff>90805</xdr:rowOff>
    </xdr:to>
    <xdr:sp macro="" textlink="">
      <xdr:nvSpPr>
        <xdr:cNvPr id="726" name="フローチャート: 判断 725"/>
        <xdr:cNvSpPr/>
      </xdr:nvSpPr>
      <xdr:spPr>
        <a:xfrm>
          <a:off x="162687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156845</xdr:rowOff>
    </xdr:from>
    <xdr:to>
      <xdr:col>81</xdr:col>
      <xdr:colOff>101600</xdr:colOff>
      <xdr:row>82</xdr:row>
      <xdr:rowOff>86995</xdr:rowOff>
    </xdr:to>
    <xdr:sp macro="" textlink="">
      <xdr:nvSpPr>
        <xdr:cNvPr id="727" name="フローチャート: 判断 726"/>
        <xdr:cNvSpPr/>
      </xdr:nvSpPr>
      <xdr:spPr>
        <a:xfrm>
          <a:off x="15430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137795</xdr:rowOff>
    </xdr:from>
    <xdr:to>
      <xdr:col>76</xdr:col>
      <xdr:colOff>165100</xdr:colOff>
      <xdr:row>82</xdr:row>
      <xdr:rowOff>67945</xdr:rowOff>
    </xdr:to>
    <xdr:sp macro="" textlink="">
      <xdr:nvSpPr>
        <xdr:cNvPr id="728" name="フローチャート: 判断 727"/>
        <xdr:cNvSpPr/>
      </xdr:nvSpPr>
      <xdr:spPr>
        <a:xfrm>
          <a:off x="14541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168275</xdr:rowOff>
    </xdr:from>
    <xdr:to>
      <xdr:col>72</xdr:col>
      <xdr:colOff>38100</xdr:colOff>
      <xdr:row>81</xdr:row>
      <xdr:rowOff>98425</xdr:rowOff>
    </xdr:to>
    <xdr:sp macro="" textlink="">
      <xdr:nvSpPr>
        <xdr:cNvPr id="729" name="フローチャート: 判断 728"/>
        <xdr:cNvSpPr/>
      </xdr:nvSpPr>
      <xdr:spPr>
        <a:xfrm>
          <a:off x="13652500" y="1388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55880</xdr:rowOff>
    </xdr:from>
    <xdr:to>
      <xdr:col>67</xdr:col>
      <xdr:colOff>101600</xdr:colOff>
      <xdr:row>81</xdr:row>
      <xdr:rowOff>157480</xdr:rowOff>
    </xdr:to>
    <xdr:sp macro="" textlink="">
      <xdr:nvSpPr>
        <xdr:cNvPr id="730" name="フローチャート: 判断 729"/>
        <xdr:cNvSpPr/>
      </xdr:nvSpPr>
      <xdr:spPr>
        <a:xfrm>
          <a:off x="12763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31" name="テキスト ボックス 73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32" name="テキスト ボックス 73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33" name="テキスト ボックス 73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34" name="テキスト ボックス 73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35" name="テキスト ボックス 73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27305</xdr:rowOff>
    </xdr:from>
    <xdr:to>
      <xdr:col>81</xdr:col>
      <xdr:colOff>101600</xdr:colOff>
      <xdr:row>82</xdr:row>
      <xdr:rowOff>128905</xdr:rowOff>
    </xdr:to>
    <xdr:sp macro="" textlink="">
      <xdr:nvSpPr>
        <xdr:cNvPr id="736" name="楕円 735"/>
        <xdr:cNvSpPr/>
      </xdr:nvSpPr>
      <xdr:spPr>
        <a:xfrm>
          <a:off x="15430500" y="1408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160655</xdr:rowOff>
    </xdr:from>
    <xdr:to>
      <xdr:col>76</xdr:col>
      <xdr:colOff>165100</xdr:colOff>
      <xdr:row>82</xdr:row>
      <xdr:rowOff>90805</xdr:rowOff>
    </xdr:to>
    <xdr:sp macro="" textlink="">
      <xdr:nvSpPr>
        <xdr:cNvPr id="737" name="楕円 736"/>
        <xdr:cNvSpPr/>
      </xdr:nvSpPr>
      <xdr:spPr>
        <a:xfrm>
          <a:off x="14541500" y="1404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40005</xdr:rowOff>
    </xdr:from>
    <xdr:to>
      <xdr:col>81</xdr:col>
      <xdr:colOff>50800</xdr:colOff>
      <xdr:row>82</xdr:row>
      <xdr:rowOff>78105</xdr:rowOff>
    </xdr:to>
    <xdr:cxnSp macro="">
      <xdr:nvCxnSpPr>
        <xdr:cNvPr id="738" name="直線コネクタ 737"/>
        <xdr:cNvCxnSpPr/>
      </xdr:nvCxnSpPr>
      <xdr:spPr>
        <a:xfrm>
          <a:off x="14592300" y="140989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120650</xdr:rowOff>
    </xdr:from>
    <xdr:to>
      <xdr:col>72</xdr:col>
      <xdr:colOff>38100</xdr:colOff>
      <xdr:row>82</xdr:row>
      <xdr:rowOff>50800</xdr:rowOff>
    </xdr:to>
    <xdr:sp macro="" textlink="">
      <xdr:nvSpPr>
        <xdr:cNvPr id="739" name="楕円 738"/>
        <xdr:cNvSpPr/>
      </xdr:nvSpPr>
      <xdr:spPr>
        <a:xfrm>
          <a:off x="13652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0</xdr:rowOff>
    </xdr:from>
    <xdr:to>
      <xdr:col>76</xdr:col>
      <xdr:colOff>114300</xdr:colOff>
      <xdr:row>82</xdr:row>
      <xdr:rowOff>40005</xdr:rowOff>
    </xdr:to>
    <xdr:cxnSp macro="">
      <xdr:nvCxnSpPr>
        <xdr:cNvPr id="740" name="直線コネクタ 739"/>
        <xdr:cNvCxnSpPr/>
      </xdr:nvCxnSpPr>
      <xdr:spPr>
        <a:xfrm>
          <a:off x="13703300" y="140589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82550</xdr:rowOff>
    </xdr:from>
    <xdr:to>
      <xdr:col>67</xdr:col>
      <xdr:colOff>101600</xdr:colOff>
      <xdr:row>82</xdr:row>
      <xdr:rowOff>12700</xdr:rowOff>
    </xdr:to>
    <xdr:sp macro="" textlink="">
      <xdr:nvSpPr>
        <xdr:cNvPr id="741" name="楕円 740"/>
        <xdr:cNvSpPr/>
      </xdr:nvSpPr>
      <xdr:spPr>
        <a:xfrm>
          <a:off x="12763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133350</xdr:rowOff>
    </xdr:from>
    <xdr:to>
      <xdr:col>71</xdr:col>
      <xdr:colOff>177800</xdr:colOff>
      <xdr:row>82</xdr:row>
      <xdr:rowOff>0</xdr:rowOff>
    </xdr:to>
    <xdr:cxnSp macro="">
      <xdr:nvCxnSpPr>
        <xdr:cNvPr id="742" name="直線コネクタ 741"/>
        <xdr:cNvCxnSpPr/>
      </xdr:nvCxnSpPr>
      <xdr:spPr>
        <a:xfrm>
          <a:off x="12814300" y="14020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103522</xdr:rowOff>
    </xdr:from>
    <xdr:ext cx="405111" cy="259045"/>
    <xdr:sp macro="" textlink="">
      <xdr:nvSpPr>
        <xdr:cNvPr id="743" name="n_1aveValue【消防施設】&#10;有形固定資産減価償却率"/>
        <xdr:cNvSpPr txBox="1"/>
      </xdr:nvSpPr>
      <xdr:spPr>
        <a:xfrm>
          <a:off x="15266044"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84472</xdr:rowOff>
    </xdr:from>
    <xdr:ext cx="405111" cy="259045"/>
    <xdr:sp macro="" textlink="">
      <xdr:nvSpPr>
        <xdr:cNvPr id="744" name="n_2aveValue【消防施設】&#10;有形固定資産減価償却率"/>
        <xdr:cNvSpPr txBox="1"/>
      </xdr:nvSpPr>
      <xdr:spPr>
        <a:xfrm>
          <a:off x="14389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114952</xdr:rowOff>
    </xdr:from>
    <xdr:ext cx="405111" cy="259045"/>
    <xdr:sp macro="" textlink="">
      <xdr:nvSpPr>
        <xdr:cNvPr id="745" name="n_3aveValue【消防施設】&#10;有形固定資産減価償却率"/>
        <xdr:cNvSpPr txBox="1"/>
      </xdr:nvSpPr>
      <xdr:spPr>
        <a:xfrm>
          <a:off x="13500744" y="1365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2557</xdr:rowOff>
    </xdr:from>
    <xdr:ext cx="405111" cy="259045"/>
    <xdr:sp macro="" textlink="">
      <xdr:nvSpPr>
        <xdr:cNvPr id="746" name="n_4aveValue【消防施設】&#10;有形固定資産減価償却率"/>
        <xdr:cNvSpPr txBox="1"/>
      </xdr:nvSpPr>
      <xdr:spPr>
        <a:xfrm>
          <a:off x="12611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120032</xdr:rowOff>
    </xdr:from>
    <xdr:ext cx="405111" cy="259045"/>
    <xdr:sp macro="" textlink="">
      <xdr:nvSpPr>
        <xdr:cNvPr id="747" name="n_1mainValue【消防施設】&#10;有形固定資産減価償却率"/>
        <xdr:cNvSpPr txBox="1"/>
      </xdr:nvSpPr>
      <xdr:spPr>
        <a:xfrm>
          <a:off x="15266044" y="1417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81932</xdr:rowOff>
    </xdr:from>
    <xdr:ext cx="405111" cy="259045"/>
    <xdr:sp macro="" textlink="">
      <xdr:nvSpPr>
        <xdr:cNvPr id="748" name="n_2mainValue【消防施設】&#10;有形固定資産減価償却率"/>
        <xdr:cNvSpPr txBox="1"/>
      </xdr:nvSpPr>
      <xdr:spPr>
        <a:xfrm>
          <a:off x="14389744" y="1414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41927</xdr:rowOff>
    </xdr:from>
    <xdr:ext cx="405111" cy="259045"/>
    <xdr:sp macro="" textlink="">
      <xdr:nvSpPr>
        <xdr:cNvPr id="749" name="n_3mainValue【消防施設】&#10;有形固定資産減価償却率"/>
        <xdr:cNvSpPr txBox="1"/>
      </xdr:nvSpPr>
      <xdr:spPr>
        <a:xfrm>
          <a:off x="13500744"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3827</xdr:rowOff>
    </xdr:from>
    <xdr:ext cx="405111" cy="259045"/>
    <xdr:sp macro="" textlink="">
      <xdr:nvSpPr>
        <xdr:cNvPr id="750" name="n_4mainValue【消防施設】&#10;有形固定資産減価償却率"/>
        <xdr:cNvSpPr txBox="1"/>
      </xdr:nvSpPr>
      <xdr:spPr>
        <a:xfrm>
          <a:off x="126117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51" name="正方形/長方形 75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52" name="正方形/長方形 75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53" name="正方形/長方形 75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54" name="正方形/長方形 75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55" name="正方形/長方形 75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56" name="正方形/長方形 75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7" name="正方形/長方形 75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8" name="正方形/長方形 75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9" name="テキスト ボックス 75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60" name="直線コネクタ 75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61" name="直線コネクタ 76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62" name="テキスト ボックス 76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63" name="直線コネクタ 76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64" name="テキスト ボックス 76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65" name="直線コネクタ 76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66" name="テキスト ボックス 76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67" name="直線コネクタ 76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68" name="テキスト ボックス 76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9" name="直線コネクタ 76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70" name="テキスト ボックス 76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7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86</xdr:row>
      <xdr:rowOff>6096</xdr:rowOff>
    </xdr:to>
    <xdr:cxnSp macro="">
      <xdr:nvCxnSpPr>
        <xdr:cNvPr id="772" name="直線コネクタ 771"/>
        <xdr:cNvCxnSpPr/>
      </xdr:nvCxnSpPr>
      <xdr:spPr>
        <a:xfrm flipV="1">
          <a:off x="22160864" y="13274039"/>
          <a:ext cx="0" cy="1476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73"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74" name="直線コネクタ 773"/>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775" name="【消防施設】&#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776" name="直線コネクタ 775"/>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50309</xdr:rowOff>
    </xdr:from>
    <xdr:ext cx="469744" cy="259045"/>
    <xdr:sp macro="" textlink="">
      <xdr:nvSpPr>
        <xdr:cNvPr id="777" name="【消防施設】&#10;一人当たり面積平均値テキスト"/>
        <xdr:cNvSpPr txBox="1"/>
      </xdr:nvSpPr>
      <xdr:spPr>
        <a:xfrm>
          <a:off x="22199600" y="14280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71882</xdr:rowOff>
    </xdr:from>
    <xdr:to>
      <xdr:col>116</xdr:col>
      <xdr:colOff>114300</xdr:colOff>
      <xdr:row>84</xdr:row>
      <xdr:rowOff>2032</xdr:rowOff>
    </xdr:to>
    <xdr:sp macro="" textlink="">
      <xdr:nvSpPr>
        <xdr:cNvPr id="778" name="フローチャート: 判断 777"/>
        <xdr:cNvSpPr/>
      </xdr:nvSpPr>
      <xdr:spPr>
        <a:xfrm>
          <a:off x="221107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779" name="フローチャート: 判断 778"/>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780" name="フローチャート: 判断 779"/>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781" name="フローチャート: 判断 780"/>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108458</xdr:rowOff>
    </xdr:from>
    <xdr:to>
      <xdr:col>98</xdr:col>
      <xdr:colOff>38100</xdr:colOff>
      <xdr:row>84</xdr:row>
      <xdr:rowOff>38608</xdr:rowOff>
    </xdr:to>
    <xdr:sp macro="" textlink="">
      <xdr:nvSpPr>
        <xdr:cNvPr id="782" name="フローチャート: 判断 781"/>
        <xdr:cNvSpPr/>
      </xdr:nvSpPr>
      <xdr:spPr>
        <a:xfrm>
          <a:off x="18605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83" name="テキスト ボックス 78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84" name="テキスト ボックス 78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5" name="テキスト ボックス 78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6" name="テキスト ボックス 78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7" name="テキスト ボックス 78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65024</xdr:rowOff>
    </xdr:from>
    <xdr:to>
      <xdr:col>112</xdr:col>
      <xdr:colOff>38100</xdr:colOff>
      <xdr:row>80</xdr:row>
      <xdr:rowOff>166624</xdr:rowOff>
    </xdr:to>
    <xdr:sp macro="" textlink="">
      <xdr:nvSpPr>
        <xdr:cNvPr id="788" name="楕円 787"/>
        <xdr:cNvSpPr/>
      </xdr:nvSpPr>
      <xdr:spPr>
        <a:xfrm>
          <a:off x="21272500" y="1378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80</xdr:row>
      <xdr:rowOff>74168</xdr:rowOff>
    </xdr:from>
    <xdr:to>
      <xdr:col>107</xdr:col>
      <xdr:colOff>101600</xdr:colOff>
      <xdr:row>81</xdr:row>
      <xdr:rowOff>4318</xdr:rowOff>
    </xdr:to>
    <xdr:sp macro="" textlink="">
      <xdr:nvSpPr>
        <xdr:cNvPr id="789" name="楕円 788"/>
        <xdr:cNvSpPr/>
      </xdr:nvSpPr>
      <xdr:spPr>
        <a:xfrm>
          <a:off x="20383500" y="1379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115824</xdr:rowOff>
    </xdr:from>
    <xdr:to>
      <xdr:col>111</xdr:col>
      <xdr:colOff>177800</xdr:colOff>
      <xdr:row>80</xdr:row>
      <xdr:rowOff>124968</xdr:rowOff>
    </xdr:to>
    <xdr:cxnSp macro="">
      <xdr:nvCxnSpPr>
        <xdr:cNvPr id="790" name="直線コネクタ 789"/>
        <xdr:cNvCxnSpPr/>
      </xdr:nvCxnSpPr>
      <xdr:spPr>
        <a:xfrm flipV="1">
          <a:off x="20434300" y="138318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78739</xdr:rowOff>
    </xdr:from>
    <xdr:to>
      <xdr:col>102</xdr:col>
      <xdr:colOff>165100</xdr:colOff>
      <xdr:row>81</xdr:row>
      <xdr:rowOff>8889</xdr:rowOff>
    </xdr:to>
    <xdr:sp macro="" textlink="">
      <xdr:nvSpPr>
        <xdr:cNvPr id="791" name="楕円 790"/>
        <xdr:cNvSpPr/>
      </xdr:nvSpPr>
      <xdr:spPr>
        <a:xfrm>
          <a:off x="194945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124968</xdr:rowOff>
    </xdr:from>
    <xdr:to>
      <xdr:col>107</xdr:col>
      <xdr:colOff>50800</xdr:colOff>
      <xdr:row>80</xdr:row>
      <xdr:rowOff>129539</xdr:rowOff>
    </xdr:to>
    <xdr:cxnSp macro="">
      <xdr:nvCxnSpPr>
        <xdr:cNvPr id="792" name="直線コネクタ 791"/>
        <xdr:cNvCxnSpPr/>
      </xdr:nvCxnSpPr>
      <xdr:spPr>
        <a:xfrm flipV="1">
          <a:off x="19545300" y="138409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83313</xdr:rowOff>
    </xdr:from>
    <xdr:to>
      <xdr:col>98</xdr:col>
      <xdr:colOff>38100</xdr:colOff>
      <xdr:row>81</xdr:row>
      <xdr:rowOff>13463</xdr:rowOff>
    </xdr:to>
    <xdr:sp macro="" textlink="">
      <xdr:nvSpPr>
        <xdr:cNvPr id="793" name="楕円 792"/>
        <xdr:cNvSpPr/>
      </xdr:nvSpPr>
      <xdr:spPr>
        <a:xfrm>
          <a:off x="18605500" y="1379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129539</xdr:rowOff>
    </xdr:from>
    <xdr:to>
      <xdr:col>102</xdr:col>
      <xdr:colOff>114300</xdr:colOff>
      <xdr:row>80</xdr:row>
      <xdr:rowOff>134113</xdr:rowOff>
    </xdr:to>
    <xdr:cxnSp macro="">
      <xdr:nvCxnSpPr>
        <xdr:cNvPr id="794" name="直線コネクタ 793"/>
        <xdr:cNvCxnSpPr/>
      </xdr:nvCxnSpPr>
      <xdr:spPr>
        <a:xfrm flipV="1">
          <a:off x="18656300" y="138455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160038</xdr:rowOff>
    </xdr:from>
    <xdr:ext cx="469744" cy="259045"/>
    <xdr:sp macro="" textlink="">
      <xdr:nvSpPr>
        <xdr:cNvPr id="795" name="n_1aveValue【消防施設】&#10;一人当たり面積"/>
        <xdr:cNvSpPr txBox="1"/>
      </xdr:nvSpPr>
      <xdr:spPr>
        <a:xfrm>
          <a:off x="210757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11447</xdr:rowOff>
    </xdr:from>
    <xdr:ext cx="469744" cy="259045"/>
    <xdr:sp macro="" textlink="">
      <xdr:nvSpPr>
        <xdr:cNvPr id="796" name="n_2aveValue【消防施設】&#10;一人当たり面積"/>
        <xdr:cNvSpPr txBox="1"/>
      </xdr:nvSpPr>
      <xdr:spPr>
        <a:xfrm>
          <a:off x="20199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29735</xdr:rowOff>
    </xdr:from>
    <xdr:ext cx="469744" cy="259045"/>
    <xdr:sp macro="" textlink="">
      <xdr:nvSpPr>
        <xdr:cNvPr id="797" name="n_3aveValue【消防施設】&#10;一人当たり面積"/>
        <xdr:cNvSpPr txBox="1"/>
      </xdr:nvSpPr>
      <xdr:spPr>
        <a:xfrm>
          <a:off x="19310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29735</xdr:rowOff>
    </xdr:from>
    <xdr:ext cx="469744" cy="259045"/>
    <xdr:sp macro="" textlink="">
      <xdr:nvSpPr>
        <xdr:cNvPr id="798" name="n_4aveValue【消防施設】&#10;一人当たり面積"/>
        <xdr:cNvSpPr txBox="1"/>
      </xdr:nvSpPr>
      <xdr:spPr>
        <a:xfrm>
          <a:off x="18421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11701</xdr:rowOff>
    </xdr:from>
    <xdr:ext cx="469744" cy="259045"/>
    <xdr:sp macro="" textlink="">
      <xdr:nvSpPr>
        <xdr:cNvPr id="799" name="n_1mainValue【消防施設】&#10;一人当たり面積"/>
        <xdr:cNvSpPr txBox="1"/>
      </xdr:nvSpPr>
      <xdr:spPr>
        <a:xfrm>
          <a:off x="21075727" y="1355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20845</xdr:rowOff>
    </xdr:from>
    <xdr:ext cx="469744" cy="259045"/>
    <xdr:sp macro="" textlink="">
      <xdr:nvSpPr>
        <xdr:cNvPr id="800" name="n_2mainValue【消防施設】&#10;一人当たり面積"/>
        <xdr:cNvSpPr txBox="1"/>
      </xdr:nvSpPr>
      <xdr:spPr>
        <a:xfrm>
          <a:off x="20199427" y="1356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25416</xdr:rowOff>
    </xdr:from>
    <xdr:ext cx="469744" cy="259045"/>
    <xdr:sp macro="" textlink="">
      <xdr:nvSpPr>
        <xdr:cNvPr id="801" name="n_3mainValue【消防施設】&#10;一人当たり面積"/>
        <xdr:cNvSpPr txBox="1"/>
      </xdr:nvSpPr>
      <xdr:spPr>
        <a:xfrm>
          <a:off x="19310427" y="1356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29990</xdr:rowOff>
    </xdr:from>
    <xdr:ext cx="469744" cy="259045"/>
    <xdr:sp macro="" textlink="">
      <xdr:nvSpPr>
        <xdr:cNvPr id="802" name="n_4mainValue【消防施設】&#10;一人当たり面積"/>
        <xdr:cNvSpPr txBox="1"/>
      </xdr:nvSpPr>
      <xdr:spPr>
        <a:xfrm>
          <a:off x="18421427" y="1357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03" name="正方形/長方形 80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04" name="正方形/長方形 80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05" name="正方形/長方形 80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06" name="正方形/長方形 80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7" name="正方形/長方形 80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8" name="正方形/長方形 80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9" name="正方形/長方形 80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0" name="正方形/長方形 80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11" name="テキスト ボックス 81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12" name="直線コネクタ 81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13" name="テキスト ボックス 81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14" name="直線コネクタ 81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15" name="テキスト ボックス 814"/>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16" name="直線コネクタ 81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17" name="テキスト ボックス 81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18" name="直線コネクタ 81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19" name="テキスト ボックス 81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20" name="直線コネクタ 81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21" name="テキスト ボックス 82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22" name="直線コネクタ 82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23" name="テキスト ボックス 82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24" name="直線コネクタ 82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25" name="テキスト ボックス 824"/>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26" name="直線コネクタ 82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138249</xdr:rowOff>
    </xdr:from>
    <xdr:to>
      <xdr:col>85</xdr:col>
      <xdr:colOff>126364</xdr:colOff>
      <xdr:row>109</xdr:row>
      <xdr:rowOff>33745</xdr:rowOff>
    </xdr:to>
    <xdr:cxnSp macro="">
      <xdr:nvCxnSpPr>
        <xdr:cNvPr id="828" name="直線コネクタ 827"/>
        <xdr:cNvCxnSpPr/>
      </xdr:nvCxnSpPr>
      <xdr:spPr>
        <a:xfrm flipV="1">
          <a:off x="16318864" y="17111799"/>
          <a:ext cx="0" cy="160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829" name="【庁舎】&#10;有形固定資産減価償却率最小値テキスト"/>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830" name="直線コネクタ 829"/>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84926</xdr:rowOff>
    </xdr:from>
    <xdr:ext cx="340478" cy="259045"/>
    <xdr:sp macro="" textlink="">
      <xdr:nvSpPr>
        <xdr:cNvPr id="831" name="【庁舎】&#10;有形固定資産減価償却率最大値テキスト"/>
        <xdr:cNvSpPr txBox="1"/>
      </xdr:nvSpPr>
      <xdr:spPr>
        <a:xfrm>
          <a:off x="16357600" y="16887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138249</xdr:rowOff>
    </xdr:from>
    <xdr:to>
      <xdr:col>86</xdr:col>
      <xdr:colOff>25400</xdr:colOff>
      <xdr:row>99</xdr:row>
      <xdr:rowOff>138249</xdr:rowOff>
    </xdr:to>
    <xdr:cxnSp macro="">
      <xdr:nvCxnSpPr>
        <xdr:cNvPr id="832" name="直線コネクタ 831"/>
        <xdr:cNvCxnSpPr/>
      </xdr:nvCxnSpPr>
      <xdr:spPr>
        <a:xfrm>
          <a:off x="16230600" y="1711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67508</xdr:rowOff>
    </xdr:from>
    <xdr:ext cx="405111" cy="259045"/>
    <xdr:sp macro="" textlink="">
      <xdr:nvSpPr>
        <xdr:cNvPr id="833" name="【庁舎】&#10;有形固定資産減価償却率平均値テキスト"/>
        <xdr:cNvSpPr txBox="1"/>
      </xdr:nvSpPr>
      <xdr:spPr>
        <a:xfrm>
          <a:off x="16357600" y="1789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89081</xdr:rowOff>
    </xdr:from>
    <xdr:to>
      <xdr:col>85</xdr:col>
      <xdr:colOff>177800</xdr:colOff>
      <xdr:row>105</xdr:row>
      <xdr:rowOff>19231</xdr:rowOff>
    </xdr:to>
    <xdr:sp macro="" textlink="">
      <xdr:nvSpPr>
        <xdr:cNvPr id="834" name="フローチャート: 判断 833"/>
        <xdr:cNvSpPr/>
      </xdr:nvSpPr>
      <xdr:spPr>
        <a:xfrm>
          <a:off x="162687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152763</xdr:rowOff>
    </xdr:from>
    <xdr:to>
      <xdr:col>81</xdr:col>
      <xdr:colOff>101600</xdr:colOff>
      <xdr:row>105</xdr:row>
      <xdr:rowOff>82913</xdr:rowOff>
    </xdr:to>
    <xdr:sp macro="" textlink="">
      <xdr:nvSpPr>
        <xdr:cNvPr id="835" name="フローチャート: 判断 834"/>
        <xdr:cNvSpPr/>
      </xdr:nvSpPr>
      <xdr:spPr>
        <a:xfrm>
          <a:off x="15430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156029</xdr:rowOff>
    </xdr:from>
    <xdr:to>
      <xdr:col>76</xdr:col>
      <xdr:colOff>165100</xdr:colOff>
      <xdr:row>105</xdr:row>
      <xdr:rowOff>86179</xdr:rowOff>
    </xdr:to>
    <xdr:sp macro="" textlink="">
      <xdr:nvSpPr>
        <xdr:cNvPr id="836" name="フローチャート: 判断 835"/>
        <xdr:cNvSpPr/>
      </xdr:nvSpPr>
      <xdr:spPr>
        <a:xfrm>
          <a:off x="14541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837" name="フローチャート: 判断 836"/>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147864</xdr:rowOff>
    </xdr:from>
    <xdr:to>
      <xdr:col>67</xdr:col>
      <xdr:colOff>101600</xdr:colOff>
      <xdr:row>105</xdr:row>
      <xdr:rowOff>78014</xdr:rowOff>
    </xdr:to>
    <xdr:sp macro="" textlink="">
      <xdr:nvSpPr>
        <xdr:cNvPr id="838" name="フローチャート: 判断 837"/>
        <xdr:cNvSpPr/>
      </xdr:nvSpPr>
      <xdr:spPr>
        <a:xfrm>
          <a:off x="12763500" y="179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9" name="テキスト ボックス 83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40" name="テキスト ボックス 83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41" name="テキスト ボックス 84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42" name="テキスト ボックス 84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43" name="テキスト ボックス 84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56424</xdr:rowOff>
    </xdr:from>
    <xdr:to>
      <xdr:col>81</xdr:col>
      <xdr:colOff>101600</xdr:colOff>
      <xdr:row>103</xdr:row>
      <xdr:rowOff>158024</xdr:rowOff>
    </xdr:to>
    <xdr:sp macro="" textlink="">
      <xdr:nvSpPr>
        <xdr:cNvPr id="844" name="楕円 843"/>
        <xdr:cNvSpPr/>
      </xdr:nvSpPr>
      <xdr:spPr>
        <a:xfrm>
          <a:off x="15430500" y="1771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22134</xdr:rowOff>
    </xdr:from>
    <xdr:to>
      <xdr:col>76</xdr:col>
      <xdr:colOff>165100</xdr:colOff>
      <xdr:row>103</xdr:row>
      <xdr:rowOff>123734</xdr:rowOff>
    </xdr:to>
    <xdr:sp macro="" textlink="">
      <xdr:nvSpPr>
        <xdr:cNvPr id="845" name="楕円 844"/>
        <xdr:cNvSpPr/>
      </xdr:nvSpPr>
      <xdr:spPr>
        <a:xfrm>
          <a:off x="14541500" y="1768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72934</xdr:rowOff>
    </xdr:from>
    <xdr:to>
      <xdr:col>81</xdr:col>
      <xdr:colOff>50800</xdr:colOff>
      <xdr:row>103</xdr:row>
      <xdr:rowOff>107224</xdr:rowOff>
    </xdr:to>
    <xdr:cxnSp macro="">
      <xdr:nvCxnSpPr>
        <xdr:cNvPr id="846" name="直線コネクタ 845"/>
        <xdr:cNvCxnSpPr/>
      </xdr:nvCxnSpPr>
      <xdr:spPr>
        <a:xfrm>
          <a:off x="14592300" y="1773228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159294</xdr:rowOff>
    </xdr:from>
    <xdr:to>
      <xdr:col>72</xdr:col>
      <xdr:colOff>38100</xdr:colOff>
      <xdr:row>103</xdr:row>
      <xdr:rowOff>89444</xdr:rowOff>
    </xdr:to>
    <xdr:sp macro="" textlink="">
      <xdr:nvSpPr>
        <xdr:cNvPr id="847" name="楕円 846"/>
        <xdr:cNvSpPr/>
      </xdr:nvSpPr>
      <xdr:spPr>
        <a:xfrm>
          <a:off x="13652500" y="1764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38644</xdr:rowOff>
    </xdr:from>
    <xdr:to>
      <xdr:col>76</xdr:col>
      <xdr:colOff>114300</xdr:colOff>
      <xdr:row>103</xdr:row>
      <xdr:rowOff>72934</xdr:rowOff>
    </xdr:to>
    <xdr:cxnSp macro="">
      <xdr:nvCxnSpPr>
        <xdr:cNvPr id="848" name="直線コネクタ 847"/>
        <xdr:cNvCxnSpPr/>
      </xdr:nvCxnSpPr>
      <xdr:spPr>
        <a:xfrm>
          <a:off x="13703300" y="1769799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125005</xdr:rowOff>
    </xdr:from>
    <xdr:to>
      <xdr:col>67</xdr:col>
      <xdr:colOff>101600</xdr:colOff>
      <xdr:row>103</xdr:row>
      <xdr:rowOff>55155</xdr:rowOff>
    </xdr:to>
    <xdr:sp macro="" textlink="">
      <xdr:nvSpPr>
        <xdr:cNvPr id="849" name="楕円 848"/>
        <xdr:cNvSpPr/>
      </xdr:nvSpPr>
      <xdr:spPr>
        <a:xfrm>
          <a:off x="12763500" y="1761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4355</xdr:rowOff>
    </xdr:from>
    <xdr:to>
      <xdr:col>71</xdr:col>
      <xdr:colOff>177800</xdr:colOff>
      <xdr:row>103</xdr:row>
      <xdr:rowOff>38644</xdr:rowOff>
    </xdr:to>
    <xdr:cxnSp macro="">
      <xdr:nvCxnSpPr>
        <xdr:cNvPr id="850" name="直線コネクタ 849"/>
        <xdr:cNvCxnSpPr/>
      </xdr:nvCxnSpPr>
      <xdr:spPr>
        <a:xfrm>
          <a:off x="12814300" y="1766370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74040</xdr:rowOff>
    </xdr:from>
    <xdr:ext cx="405111" cy="259045"/>
    <xdr:sp macro="" textlink="">
      <xdr:nvSpPr>
        <xdr:cNvPr id="851" name="n_1aveValue【庁舎】&#10;有形固定資産減価償却率"/>
        <xdr:cNvSpPr txBox="1"/>
      </xdr:nvSpPr>
      <xdr:spPr>
        <a:xfrm>
          <a:off x="15266044" y="180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77306</xdr:rowOff>
    </xdr:from>
    <xdr:ext cx="405111" cy="259045"/>
    <xdr:sp macro="" textlink="">
      <xdr:nvSpPr>
        <xdr:cNvPr id="852" name="n_2aveValue【庁舎】&#10;有形固定資産減価償却率"/>
        <xdr:cNvSpPr txBox="1"/>
      </xdr:nvSpPr>
      <xdr:spPr>
        <a:xfrm>
          <a:off x="1438974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106697</xdr:rowOff>
    </xdr:from>
    <xdr:ext cx="405111" cy="259045"/>
    <xdr:sp macro="" textlink="">
      <xdr:nvSpPr>
        <xdr:cNvPr id="853" name="n_3aveValue【庁舎】&#10;有形固定資産減価償却率"/>
        <xdr:cNvSpPr txBox="1"/>
      </xdr:nvSpPr>
      <xdr:spPr>
        <a:xfrm>
          <a:off x="13500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69141</xdr:rowOff>
    </xdr:from>
    <xdr:ext cx="405111" cy="259045"/>
    <xdr:sp macro="" textlink="">
      <xdr:nvSpPr>
        <xdr:cNvPr id="854" name="n_4aveValue【庁舎】&#10;有形固定資産減価償却率"/>
        <xdr:cNvSpPr txBox="1"/>
      </xdr:nvSpPr>
      <xdr:spPr>
        <a:xfrm>
          <a:off x="12611744" y="1807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3101</xdr:rowOff>
    </xdr:from>
    <xdr:ext cx="405111" cy="259045"/>
    <xdr:sp macro="" textlink="">
      <xdr:nvSpPr>
        <xdr:cNvPr id="855" name="n_1mainValue【庁舎】&#10;有形固定資産減価償却率"/>
        <xdr:cNvSpPr txBox="1"/>
      </xdr:nvSpPr>
      <xdr:spPr>
        <a:xfrm>
          <a:off x="152660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140261</xdr:rowOff>
    </xdr:from>
    <xdr:ext cx="405111" cy="259045"/>
    <xdr:sp macro="" textlink="">
      <xdr:nvSpPr>
        <xdr:cNvPr id="856" name="n_2mainValue【庁舎】&#10;有形固定資産減価償却率"/>
        <xdr:cNvSpPr txBox="1"/>
      </xdr:nvSpPr>
      <xdr:spPr>
        <a:xfrm>
          <a:off x="14389744" y="1745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105971</xdr:rowOff>
    </xdr:from>
    <xdr:ext cx="405111" cy="259045"/>
    <xdr:sp macro="" textlink="">
      <xdr:nvSpPr>
        <xdr:cNvPr id="857" name="n_3mainValue【庁舎】&#10;有形固定資産減価償却率"/>
        <xdr:cNvSpPr txBox="1"/>
      </xdr:nvSpPr>
      <xdr:spPr>
        <a:xfrm>
          <a:off x="13500744" y="1742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71682</xdr:rowOff>
    </xdr:from>
    <xdr:ext cx="405111" cy="259045"/>
    <xdr:sp macro="" textlink="">
      <xdr:nvSpPr>
        <xdr:cNvPr id="858" name="n_4mainValue【庁舎】&#10;有形固定資産減価償却率"/>
        <xdr:cNvSpPr txBox="1"/>
      </xdr:nvSpPr>
      <xdr:spPr>
        <a:xfrm>
          <a:off x="12611744" y="1738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9" name="正方形/長方形 85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60" name="正方形/長方形 85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61" name="正方形/長方形 86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62" name="正方形/長方形 86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63" name="正方形/長方形 86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64" name="正方形/長方形 86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65" name="正方形/長方形 86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66" name="正方形/長方形 86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7" name="テキスト ボックス 86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8" name="直線コネクタ 86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69" name="直線コネクタ 86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70" name="テキスト ボックス 86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71" name="直線コネクタ 87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72" name="テキスト ボックス 87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73" name="直線コネクタ 87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74" name="テキスト ボックス 87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75" name="直線コネクタ 87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76" name="テキスト ボックス 87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7" name="直線コネクタ 87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8" name="テキスト ボックス 87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107</xdr:row>
      <xdr:rowOff>32765</xdr:rowOff>
    </xdr:to>
    <xdr:cxnSp macro="">
      <xdr:nvCxnSpPr>
        <xdr:cNvPr id="880" name="直線コネクタ 879"/>
        <xdr:cNvCxnSpPr/>
      </xdr:nvCxnSpPr>
      <xdr:spPr>
        <a:xfrm flipV="1">
          <a:off x="22160864" y="17193768"/>
          <a:ext cx="0" cy="118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36592</xdr:rowOff>
    </xdr:from>
    <xdr:ext cx="469744" cy="259045"/>
    <xdr:sp macro="" textlink="">
      <xdr:nvSpPr>
        <xdr:cNvPr id="881" name="【庁舎】&#10;一人当たり面積最小値テキスト"/>
        <xdr:cNvSpPr txBox="1"/>
      </xdr:nvSpPr>
      <xdr:spPr>
        <a:xfrm>
          <a:off x="22199600" y="1838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32765</xdr:rowOff>
    </xdr:from>
    <xdr:to>
      <xdr:col>116</xdr:col>
      <xdr:colOff>152400</xdr:colOff>
      <xdr:row>107</xdr:row>
      <xdr:rowOff>32765</xdr:rowOff>
    </xdr:to>
    <xdr:cxnSp macro="">
      <xdr:nvCxnSpPr>
        <xdr:cNvPr id="882" name="直線コネクタ 881"/>
        <xdr:cNvCxnSpPr/>
      </xdr:nvCxnSpPr>
      <xdr:spPr>
        <a:xfrm>
          <a:off x="22072600" y="1837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883" name="【庁舎】&#10;一人当たり面積最大値テキスト"/>
        <xdr:cNvSpPr txBox="1"/>
      </xdr:nvSpPr>
      <xdr:spPr>
        <a:xfrm>
          <a:off x="22199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884" name="直線コネクタ 883"/>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3827</xdr:rowOff>
    </xdr:from>
    <xdr:ext cx="469744" cy="259045"/>
    <xdr:sp macro="" textlink="">
      <xdr:nvSpPr>
        <xdr:cNvPr id="885" name="【庁舎】&#10;一人当たり面積平均値テキスト"/>
        <xdr:cNvSpPr txBox="1"/>
      </xdr:nvSpPr>
      <xdr:spPr>
        <a:xfrm>
          <a:off x="22199600" y="18006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25400</xdr:rowOff>
    </xdr:from>
    <xdr:to>
      <xdr:col>116</xdr:col>
      <xdr:colOff>114300</xdr:colOff>
      <xdr:row>105</xdr:row>
      <xdr:rowOff>127000</xdr:rowOff>
    </xdr:to>
    <xdr:sp macro="" textlink="">
      <xdr:nvSpPr>
        <xdr:cNvPr id="886" name="フローチャート: 判断 885"/>
        <xdr:cNvSpPr/>
      </xdr:nvSpPr>
      <xdr:spPr>
        <a:xfrm>
          <a:off x="22110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50546</xdr:rowOff>
    </xdr:from>
    <xdr:to>
      <xdr:col>112</xdr:col>
      <xdr:colOff>38100</xdr:colOff>
      <xdr:row>105</xdr:row>
      <xdr:rowOff>152146</xdr:rowOff>
    </xdr:to>
    <xdr:sp macro="" textlink="">
      <xdr:nvSpPr>
        <xdr:cNvPr id="887" name="フローチャート: 判断 886"/>
        <xdr:cNvSpPr/>
      </xdr:nvSpPr>
      <xdr:spPr>
        <a:xfrm>
          <a:off x="21272500" y="1805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61976</xdr:rowOff>
    </xdr:from>
    <xdr:to>
      <xdr:col>107</xdr:col>
      <xdr:colOff>101600</xdr:colOff>
      <xdr:row>105</xdr:row>
      <xdr:rowOff>163576</xdr:rowOff>
    </xdr:to>
    <xdr:sp macro="" textlink="">
      <xdr:nvSpPr>
        <xdr:cNvPr id="888" name="フローチャート: 判断 887"/>
        <xdr:cNvSpPr/>
      </xdr:nvSpPr>
      <xdr:spPr>
        <a:xfrm>
          <a:off x="20383500" y="1806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68835</xdr:rowOff>
    </xdr:from>
    <xdr:to>
      <xdr:col>102</xdr:col>
      <xdr:colOff>165100</xdr:colOff>
      <xdr:row>105</xdr:row>
      <xdr:rowOff>170435</xdr:rowOff>
    </xdr:to>
    <xdr:sp macro="" textlink="">
      <xdr:nvSpPr>
        <xdr:cNvPr id="889" name="フローチャート: 判断 888"/>
        <xdr:cNvSpPr/>
      </xdr:nvSpPr>
      <xdr:spPr>
        <a:xfrm>
          <a:off x="194945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45974</xdr:rowOff>
    </xdr:from>
    <xdr:to>
      <xdr:col>98</xdr:col>
      <xdr:colOff>38100</xdr:colOff>
      <xdr:row>105</xdr:row>
      <xdr:rowOff>147574</xdr:rowOff>
    </xdr:to>
    <xdr:sp macro="" textlink="">
      <xdr:nvSpPr>
        <xdr:cNvPr id="890" name="フローチャート: 判断 889"/>
        <xdr:cNvSpPr/>
      </xdr:nvSpPr>
      <xdr:spPr>
        <a:xfrm>
          <a:off x="18605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91" name="テキスト ボックス 89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92" name="テキスト ボックス 89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93" name="テキスト ボックス 89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94" name="テキスト ボックス 89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5" name="テキスト ボックス 89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125985</xdr:rowOff>
    </xdr:from>
    <xdr:to>
      <xdr:col>112</xdr:col>
      <xdr:colOff>38100</xdr:colOff>
      <xdr:row>106</xdr:row>
      <xdr:rowOff>56135</xdr:rowOff>
    </xdr:to>
    <xdr:sp macro="" textlink="">
      <xdr:nvSpPr>
        <xdr:cNvPr id="896" name="楕円 895"/>
        <xdr:cNvSpPr/>
      </xdr:nvSpPr>
      <xdr:spPr>
        <a:xfrm>
          <a:off x="21272500" y="1812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128270</xdr:rowOff>
    </xdr:from>
    <xdr:to>
      <xdr:col>107</xdr:col>
      <xdr:colOff>101600</xdr:colOff>
      <xdr:row>106</xdr:row>
      <xdr:rowOff>58420</xdr:rowOff>
    </xdr:to>
    <xdr:sp macro="" textlink="">
      <xdr:nvSpPr>
        <xdr:cNvPr id="897" name="楕円 896"/>
        <xdr:cNvSpPr/>
      </xdr:nvSpPr>
      <xdr:spPr>
        <a:xfrm>
          <a:off x="20383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5335</xdr:rowOff>
    </xdr:from>
    <xdr:to>
      <xdr:col>111</xdr:col>
      <xdr:colOff>177800</xdr:colOff>
      <xdr:row>106</xdr:row>
      <xdr:rowOff>7620</xdr:rowOff>
    </xdr:to>
    <xdr:cxnSp macro="">
      <xdr:nvCxnSpPr>
        <xdr:cNvPr id="898" name="直線コネクタ 897"/>
        <xdr:cNvCxnSpPr/>
      </xdr:nvCxnSpPr>
      <xdr:spPr>
        <a:xfrm flipV="1">
          <a:off x="20434300" y="18179035"/>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130556</xdr:rowOff>
    </xdr:from>
    <xdr:to>
      <xdr:col>102</xdr:col>
      <xdr:colOff>165100</xdr:colOff>
      <xdr:row>106</xdr:row>
      <xdr:rowOff>60706</xdr:rowOff>
    </xdr:to>
    <xdr:sp macro="" textlink="">
      <xdr:nvSpPr>
        <xdr:cNvPr id="899" name="楕円 898"/>
        <xdr:cNvSpPr/>
      </xdr:nvSpPr>
      <xdr:spPr>
        <a:xfrm>
          <a:off x="19494500" y="1813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7620</xdr:rowOff>
    </xdr:from>
    <xdr:to>
      <xdr:col>107</xdr:col>
      <xdr:colOff>50800</xdr:colOff>
      <xdr:row>106</xdr:row>
      <xdr:rowOff>9906</xdr:rowOff>
    </xdr:to>
    <xdr:cxnSp macro="">
      <xdr:nvCxnSpPr>
        <xdr:cNvPr id="900" name="直線コネクタ 899"/>
        <xdr:cNvCxnSpPr/>
      </xdr:nvCxnSpPr>
      <xdr:spPr>
        <a:xfrm flipV="1">
          <a:off x="19545300" y="1818132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132842</xdr:rowOff>
    </xdr:from>
    <xdr:to>
      <xdr:col>98</xdr:col>
      <xdr:colOff>38100</xdr:colOff>
      <xdr:row>106</xdr:row>
      <xdr:rowOff>62992</xdr:rowOff>
    </xdr:to>
    <xdr:sp macro="" textlink="">
      <xdr:nvSpPr>
        <xdr:cNvPr id="901" name="楕円 900"/>
        <xdr:cNvSpPr/>
      </xdr:nvSpPr>
      <xdr:spPr>
        <a:xfrm>
          <a:off x="18605500" y="1813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9906</xdr:rowOff>
    </xdr:from>
    <xdr:to>
      <xdr:col>102</xdr:col>
      <xdr:colOff>114300</xdr:colOff>
      <xdr:row>106</xdr:row>
      <xdr:rowOff>12192</xdr:rowOff>
    </xdr:to>
    <xdr:cxnSp macro="">
      <xdr:nvCxnSpPr>
        <xdr:cNvPr id="902" name="直線コネクタ 901"/>
        <xdr:cNvCxnSpPr/>
      </xdr:nvCxnSpPr>
      <xdr:spPr>
        <a:xfrm flipV="1">
          <a:off x="18656300" y="1818360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168673</xdr:rowOff>
    </xdr:from>
    <xdr:ext cx="469744" cy="259045"/>
    <xdr:sp macro="" textlink="">
      <xdr:nvSpPr>
        <xdr:cNvPr id="903" name="n_1aveValue【庁舎】&#10;一人当たり面積"/>
        <xdr:cNvSpPr txBox="1"/>
      </xdr:nvSpPr>
      <xdr:spPr>
        <a:xfrm>
          <a:off x="21075727" y="1782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8653</xdr:rowOff>
    </xdr:from>
    <xdr:ext cx="469744" cy="259045"/>
    <xdr:sp macro="" textlink="">
      <xdr:nvSpPr>
        <xdr:cNvPr id="904" name="n_2aveValue【庁舎】&#10;一人当たり面積"/>
        <xdr:cNvSpPr txBox="1"/>
      </xdr:nvSpPr>
      <xdr:spPr>
        <a:xfrm>
          <a:off x="20199427" y="1783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15512</xdr:rowOff>
    </xdr:from>
    <xdr:ext cx="469744" cy="259045"/>
    <xdr:sp macro="" textlink="">
      <xdr:nvSpPr>
        <xdr:cNvPr id="905" name="n_3aveValue【庁舎】&#10;一人当たり面積"/>
        <xdr:cNvSpPr txBox="1"/>
      </xdr:nvSpPr>
      <xdr:spPr>
        <a:xfrm>
          <a:off x="19310427" y="1784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164101</xdr:rowOff>
    </xdr:from>
    <xdr:ext cx="469744" cy="259045"/>
    <xdr:sp macro="" textlink="">
      <xdr:nvSpPr>
        <xdr:cNvPr id="906" name="n_4aveValue【庁舎】&#10;一人当たり面積"/>
        <xdr:cNvSpPr txBox="1"/>
      </xdr:nvSpPr>
      <xdr:spPr>
        <a:xfrm>
          <a:off x="18421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47262</xdr:rowOff>
    </xdr:from>
    <xdr:ext cx="469744" cy="259045"/>
    <xdr:sp macro="" textlink="">
      <xdr:nvSpPr>
        <xdr:cNvPr id="907" name="n_1mainValue【庁舎】&#10;一人当たり面積"/>
        <xdr:cNvSpPr txBox="1"/>
      </xdr:nvSpPr>
      <xdr:spPr>
        <a:xfrm>
          <a:off x="21075727" y="18220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49547</xdr:rowOff>
    </xdr:from>
    <xdr:ext cx="469744" cy="259045"/>
    <xdr:sp macro="" textlink="">
      <xdr:nvSpPr>
        <xdr:cNvPr id="908" name="n_2mainValue【庁舎】&#10;一人当たり面積"/>
        <xdr:cNvSpPr txBox="1"/>
      </xdr:nvSpPr>
      <xdr:spPr>
        <a:xfrm>
          <a:off x="20199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51833</xdr:rowOff>
    </xdr:from>
    <xdr:ext cx="469744" cy="259045"/>
    <xdr:sp macro="" textlink="">
      <xdr:nvSpPr>
        <xdr:cNvPr id="909" name="n_3mainValue【庁舎】&#10;一人当たり面積"/>
        <xdr:cNvSpPr txBox="1"/>
      </xdr:nvSpPr>
      <xdr:spPr>
        <a:xfrm>
          <a:off x="19310427" y="18225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54119</xdr:rowOff>
    </xdr:from>
    <xdr:ext cx="469744" cy="259045"/>
    <xdr:sp macro="" textlink="">
      <xdr:nvSpPr>
        <xdr:cNvPr id="910" name="n_4mainValue【庁舎】&#10;一人当たり面積"/>
        <xdr:cNvSpPr txBox="1"/>
      </xdr:nvSpPr>
      <xdr:spPr>
        <a:xfrm>
          <a:off x="18421427" y="1822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11" name="正方形/長方形 91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12" name="正方形/長方形 91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13" name="テキスト ボックス 91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体育館・プールにおける有形固定資産減価償却率は、昨年度から</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76.0</a:t>
          </a:r>
          <a:r>
            <a:rPr kumimoji="1" lang="ja-JP" altLang="en-US" sz="1300">
              <a:latin typeface="ＭＳ Ｐゴシック" panose="020B0600070205080204" pitchFamily="50" charset="-128"/>
              <a:ea typeface="ＭＳ Ｐゴシック" panose="020B0600070205080204" pitchFamily="50" charset="-128"/>
            </a:rPr>
            <a:t>％となり、類似団体や県内他市との比較においては、他団体を大きく上回っている状況である。各施設とも、建設からの経年による老朽化が見られるため、将来的には施設の集約化や市の垣根を越えた近隣市との広域的な施設整備についての検討をはじめ、民間施設による代替という観点からの施設のあり方についても検討する必要がある。</a:t>
          </a:r>
        </a:p>
        <a:p>
          <a:r>
            <a:rPr kumimoji="1" lang="ja-JP" altLang="en-US" sz="1300">
              <a:latin typeface="ＭＳ Ｐゴシック" panose="020B0600070205080204" pitchFamily="50" charset="-128"/>
              <a:ea typeface="ＭＳ Ｐゴシック" panose="020B0600070205080204" pitchFamily="50" charset="-128"/>
            </a:rPr>
            <a:t>　福祉施設における有形固定資産減価償却率は、昨年度から</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65.1</a:t>
          </a:r>
          <a:r>
            <a:rPr kumimoji="1" lang="ja-JP" altLang="en-US" sz="1300">
              <a:latin typeface="ＭＳ Ｐゴシック" panose="020B0600070205080204" pitchFamily="50" charset="-128"/>
              <a:ea typeface="ＭＳ Ｐゴシック" panose="020B0600070205080204" pitchFamily="50" charset="-128"/>
            </a:rPr>
            <a:t>％となり、類似団体や県内他市との比較においては、他団体を上回っている状況である。各福祉会館については、老朽化が進んでおり、今後、施設の大規模修繕等に係る費用の増嵩が懸念されるため、適正配置等の検討が必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庁舎における有形固定資産減価償却率については、昨年度から</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41.4</a:t>
          </a:r>
          <a:r>
            <a:rPr kumimoji="1" lang="ja-JP" altLang="en-US" sz="1300">
              <a:latin typeface="ＭＳ Ｐゴシック" panose="020B0600070205080204" pitchFamily="50" charset="-128"/>
              <a:ea typeface="ＭＳ Ｐゴシック" panose="020B0600070205080204" pitchFamily="50" charset="-128"/>
            </a:rPr>
            <a:t>％となったものの、類似団体や県内他市との比較においては、他団体を大きく下回っている状況である。これは、旧施設を解体し平成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２月に供用開始した総合事務所を計上していることが要因である。建物及び設備の老朽化が進んでいる市役所本庁舎については、耐震化工事を含めた長寿命化対策を講じることから、令和３年度の供用開始以降は有形固定資産減価償却率は減少するものと推測さ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山口県山陽小野田市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62,388
61,565
133.09
31,104,857
30,412,086
430,969
17,546,058
40,767,324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69.1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令和元年度の財政力指数（単年度）が、前年度から</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0.003</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ポイント上昇したものの、令和元年度の財政力指数（</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か年平均）は、前年度と変わらず、</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0.62</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これは、幼児教育・保育の無償化による社会福祉費の増などにより基準財政需要額が増加したことに加え、市町村民税（法人税割）や固定資産税（償却資産）の増などにより、基準財政収入額が増加した結果によるものであ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類似団体より低い数値となっているのは、地方税が類似団体より低い水準となっていることに加え、大学の公立化及び薬学部の設置により基準財政需要額の規模が拡大していることが主な要因となっている。このため、定住人口の増加を図る施策を取り組むことで更なる税収の確保や地方税以外の歳入確保にも効果性が高い事業を積極的に実施していくとともに、予算編成においては、事業の「選択と集中」の観点から歳出の重点化を図り、財政運営の効率化に努める。</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45</xdr:row>
      <xdr:rowOff>7055</xdr:rowOff>
    </xdr:to>
    <xdr:cxnSp macro="">
      <xdr:nvCxnSpPr>
        <xdr:cNvPr id="64" name="直線コネクタ 63"/>
        <xdr:cNvCxnSpPr/>
      </xdr:nvCxnSpPr>
      <xdr:spPr>
        <a:xfrm flipV="1">
          <a:off x="4953000" y="6220883"/>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150582</xdr:rowOff>
    </xdr:from>
    <xdr:ext cx="762000" cy="259045"/>
    <xdr:sp macro="" textlink="">
      <xdr:nvSpPr>
        <xdr:cNvPr id="65" name="財政力最小値テキスト"/>
        <xdr:cNvSpPr txBox="1"/>
      </xdr:nvSpPr>
      <xdr:spPr>
        <a:xfrm>
          <a:off x="5041900" y="76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7055</xdr:rowOff>
    </xdr:from>
    <xdr:to>
      <xdr:col>24</xdr:col>
      <xdr:colOff>12700</xdr:colOff>
      <xdr:row>45</xdr:row>
      <xdr:rowOff>7055</xdr:rowOff>
    </xdr:to>
    <xdr:cxnSp macro="">
      <xdr:nvCxnSpPr>
        <xdr:cNvPr id="66" name="直線コネクタ 65"/>
        <xdr:cNvCxnSpPr/>
      </xdr:nvCxnSpPr>
      <xdr:spPr>
        <a:xfrm>
          <a:off x="4864100" y="772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159455</xdr:rowOff>
    </xdr:from>
    <xdr:to>
      <xdr:col>23</xdr:col>
      <xdr:colOff>133350</xdr:colOff>
      <xdr:row>42</xdr:row>
      <xdr:rowOff>159455</xdr:rowOff>
    </xdr:to>
    <xdr:cxnSp macro="">
      <xdr:nvCxnSpPr>
        <xdr:cNvPr id="69" name="直線コネクタ 68"/>
        <xdr:cNvCxnSpPr/>
      </xdr:nvCxnSpPr>
      <xdr:spPr>
        <a:xfrm>
          <a:off x="4114800" y="73603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149172</xdr:rowOff>
    </xdr:from>
    <xdr:ext cx="762000" cy="259045"/>
    <xdr:sp macro="" textlink="">
      <xdr:nvSpPr>
        <xdr:cNvPr id="70" name="財政力平均値テキスト"/>
        <xdr:cNvSpPr txBox="1"/>
      </xdr:nvSpPr>
      <xdr:spPr>
        <a:xfrm>
          <a:off x="5041900" y="700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132645</xdr:rowOff>
    </xdr:from>
    <xdr:to>
      <xdr:col>23</xdr:col>
      <xdr:colOff>184150</xdr:colOff>
      <xdr:row>42</xdr:row>
      <xdr:rowOff>62795</xdr:rowOff>
    </xdr:to>
    <xdr:sp macro="" textlink="">
      <xdr:nvSpPr>
        <xdr:cNvPr id="71" name="フローチャート: 判断 70"/>
        <xdr:cNvSpPr/>
      </xdr:nvSpPr>
      <xdr:spPr>
        <a:xfrm>
          <a:off x="49022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132645</xdr:rowOff>
    </xdr:from>
    <xdr:to>
      <xdr:col>19</xdr:col>
      <xdr:colOff>133350</xdr:colOff>
      <xdr:row>42</xdr:row>
      <xdr:rowOff>159455</xdr:rowOff>
    </xdr:to>
    <xdr:cxnSp macro="">
      <xdr:nvCxnSpPr>
        <xdr:cNvPr id="72" name="直線コネクタ 71"/>
        <xdr:cNvCxnSpPr/>
      </xdr:nvCxnSpPr>
      <xdr:spPr>
        <a:xfrm>
          <a:off x="3225800" y="733354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59566</xdr:rowOff>
    </xdr:from>
    <xdr:ext cx="736600" cy="259045"/>
    <xdr:sp macro="" textlink="">
      <xdr:nvSpPr>
        <xdr:cNvPr id="74" name="テキスト ボックス 73"/>
        <xdr:cNvSpPr txBox="1"/>
      </xdr:nvSpPr>
      <xdr:spPr>
        <a:xfrm>
          <a:off x="3733800" y="69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105833</xdr:rowOff>
    </xdr:from>
    <xdr:to>
      <xdr:col>15</xdr:col>
      <xdr:colOff>82550</xdr:colOff>
      <xdr:row>42</xdr:row>
      <xdr:rowOff>132645</xdr:rowOff>
    </xdr:to>
    <xdr:cxnSp macro="">
      <xdr:nvCxnSpPr>
        <xdr:cNvPr id="75" name="直線コネクタ 74"/>
        <xdr:cNvCxnSpPr/>
      </xdr:nvCxnSpPr>
      <xdr:spPr>
        <a:xfrm>
          <a:off x="2336800" y="730673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59566</xdr:rowOff>
    </xdr:from>
    <xdr:ext cx="762000" cy="259045"/>
    <xdr:sp macro="" textlink="">
      <xdr:nvSpPr>
        <xdr:cNvPr id="77" name="テキスト ボックス 76"/>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79022</xdr:rowOff>
    </xdr:from>
    <xdr:to>
      <xdr:col>11</xdr:col>
      <xdr:colOff>31750</xdr:colOff>
      <xdr:row>42</xdr:row>
      <xdr:rowOff>105833</xdr:rowOff>
    </xdr:to>
    <xdr:cxnSp macro="">
      <xdr:nvCxnSpPr>
        <xdr:cNvPr id="78" name="直線コネクタ 77"/>
        <xdr:cNvCxnSpPr/>
      </xdr:nvCxnSpPr>
      <xdr:spPr>
        <a:xfrm>
          <a:off x="1447800" y="727992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72972</xdr:rowOff>
    </xdr:from>
    <xdr:ext cx="762000" cy="259045"/>
    <xdr:sp macro="" textlink="">
      <xdr:nvSpPr>
        <xdr:cNvPr id="80" name="テキスト ボックス 79"/>
        <xdr:cNvSpPr txBox="1"/>
      </xdr:nvSpPr>
      <xdr:spPr>
        <a:xfrm>
          <a:off x="1955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72972</xdr:rowOff>
    </xdr:from>
    <xdr:ext cx="762000" cy="259045"/>
    <xdr:sp macro="" textlink="">
      <xdr:nvSpPr>
        <xdr:cNvPr id="82" name="テキスト ボックス 81"/>
        <xdr:cNvSpPr txBox="1"/>
      </xdr:nvSpPr>
      <xdr:spPr>
        <a:xfrm>
          <a:off x="1066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108655</xdr:rowOff>
    </xdr:from>
    <xdr:to>
      <xdr:col>23</xdr:col>
      <xdr:colOff>184150</xdr:colOff>
      <xdr:row>43</xdr:row>
      <xdr:rowOff>38805</xdr:rowOff>
    </xdr:to>
    <xdr:sp macro="" textlink="">
      <xdr:nvSpPr>
        <xdr:cNvPr id="88" name="楕円 87"/>
        <xdr:cNvSpPr/>
      </xdr:nvSpPr>
      <xdr:spPr>
        <a:xfrm>
          <a:off x="49022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80732</xdr:rowOff>
    </xdr:from>
    <xdr:ext cx="762000" cy="259045"/>
    <xdr:sp macro="" textlink="">
      <xdr:nvSpPr>
        <xdr:cNvPr id="89" name="財政力該当値テキスト"/>
        <xdr:cNvSpPr txBox="1"/>
      </xdr:nvSpPr>
      <xdr:spPr>
        <a:xfrm>
          <a:off x="5041900" y="7281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108655</xdr:rowOff>
    </xdr:from>
    <xdr:to>
      <xdr:col>19</xdr:col>
      <xdr:colOff>184150</xdr:colOff>
      <xdr:row>43</xdr:row>
      <xdr:rowOff>38805</xdr:rowOff>
    </xdr:to>
    <xdr:sp macro="" textlink="">
      <xdr:nvSpPr>
        <xdr:cNvPr id="90" name="楕円 89"/>
        <xdr:cNvSpPr/>
      </xdr:nvSpPr>
      <xdr:spPr>
        <a:xfrm>
          <a:off x="4064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23582</xdr:rowOff>
    </xdr:from>
    <xdr:ext cx="736600" cy="259045"/>
    <xdr:sp macro="" textlink="">
      <xdr:nvSpPr>
        <xdr:cNvPr id="91" name="テキスト ボックス 90"/>
        <xdr:cNvSpPr txBox="1"/>
      </xdr:nvSpPr>
      <xdr:spPr>
        <a:xfrm>
          <a:off x="3733800" y="7395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81845</xdr:rowOff>
    </xdr:from>
    <xdr:to>
      <xdr:col>15</xdr:col>
      <xdr:colOff>133350</xdr:colOff>
      <xdr:row>43</xdr:row>
      <xdr:rowOff>11995</xdr:rowOff>
    </xdr:to>
    <xdr:sp macro="" textlink="">
      <xdr:nvSpPr>
        <xdr:cNvPr id="92" name="楕円 91"/>
        <xdr:cNvSpPr/>
      </xdr:nvSpPr>
      <xdr:spPr>
        <a:xfrm>
          <a:off x="3175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168222</xdr:rowOff>
    </xdr:from>
    <xdr:ext cx="762000" cy="259045"/>
    <xdr:sp macro="" textlink="">
      <xdr:nvSpPr>
        <xdr:cNvPr id="93" name="テキスト ボックス 92"/>
        <xdr:cNvSpPr txBox="1"/>
      </xdr:nvSpPr>
      <xdr:spPr>
        <a:xfrm>
          <a:off x="2844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55033</xdr:rowOff>
    </xdr:from>
    <xdr:to>
      <xdr:col>11</xdr:col>
      <xdr:colOff>82550</xdr:colOff>
      <xdr:row>42</xdr:row>
      <xdr:rowOff>156633</xdr:rowOff>
    </xdr:to>
    <xdr:sp macro="" textlink="">
      <xdr:nvSpPr>
        <xdr:cNvPr id="94" name="楕円 93"/>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95" name="テキスト ボックス 94"/>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96" name="楕円 95"/>
        <xdr:cNvSpPr/>
      </xdr:nvSpPr>
      <xdr:spPr>
        <a:xfrm>
          <a:off x="1397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114599</xdr:rowOff>
    </xdr:from>
    <xdr:ext cx="762000" cy="259045"/>
    <xdr:sp macro="" textlink="">
      <xdr:nvSpPr>
        <xdr:cNvPr id="97" name="テキスト ボックス 96"/>
        <xdr:cNvSpPr txBox="1"/>
      </xdr:nvSpPr>
      <xdr:spPr>
        <a:xfrm>
          <a:off x="1066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令和元年度の経常収支比率は</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95.2</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％で、前年度から</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3.4</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ポイント上昇した。分母となる歳入における経常一般財源等は、対前年度で、地方特例交付金が</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91</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百万円の増となったものの、地方税が</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266</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百万円の減となったことなどにより、合計で</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221</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百万円の減となった</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一方、分子となる経常経費充当一般財源等は、対前年度で、繰出金が</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1,051</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百万円の減などがあるものの、人件費が</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109</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百万円の増、扶助費が</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135</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百万円の増、補助費等が</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938</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百万円の増などにより、合計で</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128</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a:t>
          </a:r>
          <a:endPar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市町合併以後、人件費の抑制等を行ってきたが、今後、公共施設等の老朽化に伴う物件費の増加や高齢化に伴う扶助費の増加が見込まれるほか、近年の大型建設事業の実施により、これまで減少傾向にあった公債費が増加に転じることが予測されている。このため、第一次行政改革プランに基づき、経営的視点に立った行財政運営を行うため、行政評価・予算編成手法の見直しや公共施設の統廃合などにより将来的な財政負担の軽減と平準化に取り組む。</a:t>
          </a:r>
          <a:endParaRPr lang="ja-JP" altLang="ja-JP" sz="9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65</xdr:row>
      <xdr:rowOff>157480</xdr:rowOff>
    </xdr:to>
    <xdr:cxnSp macro="">
      <xdr:nvCxnSpPr>
        <xdr:cNvPr id="127" name="直線コネクタ 126"/>
        <xdr:cNvCxnSpPr/>
      </xdr:nvCxnSpPr>
      <xdr:spPr>
        <a:xfrm flipV="1">
          <a:off x="4953000" y="10183706"/>
          <a:ext cx="0" cy="1118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0" name="財政構造の弾力性最大値テキスト"/>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1" name="直線コネクタ 130"/>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66040</xdr:rowOff>
    </xdr:from>
    <xdr:to>
      <xdr:col>23</xdr:col>
      <xdr:colOff>133350</xdr:colOff>
      <xdr:row>64</xdr:row>
      <xdr:rowOff>31327</xdr:rowOff>
    </xdr:to>
    <xdr:cxnSp macro="">
      <xdr:nvCxnSpPr>
        <xdr:cNvPr id="132" name="直線コネクタ 131"/>
        <xdr:cNvCxnSpPr/>
      </xdr:nvCxnSpPr>
      <xdr:spPr>
        <a:xfrm>
          <a:off x="4114800" y="10867390"/>
          <a:ext cx="8382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39810</xdr:rowOff>
    </xdr:from>
    <xdr:ext cx="762000" cy="259045"/>
    <xdr:sp macro="" textlink="">
      <xdr:nvSpPr>
        <xdr:cNvPr id="133" name="財政構造の弾力性平均値テキスト"/>
        <xdr:cNvSpPr txBox="1"/>
      </xdr:nvSpPr>
      <xdr:spPr>
        <a:xfrm>
          <a:off x="5041900" y="1066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23283</xdr:rowOff>
    </xdr:from>
    <xdr:to>
      <xdr:col>23</xdr:col>
      <xdr:colOff>184150</xdr:colOff>
      <xdr:row>63</xdr:row>
      <xdr:rowOff>124883</xdr:rowOff>
    </xdr:to>
    <xdr:sp macro="" textlink="">
      <xdr:nvSpPr>
        <xdr:cNvPr id="134" name="フローチャート: 判断 133"/>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5715</xdr:rowOff>
    </xdr:from>
    <xdr:to>
      <xdr:col>19</xdr:col>
      <xdr:colOff>133350</xdr:colOff>
      <xdr:row>63</xdr:row>
      <xdr:rowOff>66040</xdr:rowOff>
    </xdr:to>
    <xdr:cxnSp macro="">
      <xdr:nvCxnSpPr>
        <xdr:cNvPr id="135" name="直線コネクタ 134"/>
        <xdr:cNvCxnSpPr/>
      </xdr:nvCxnSpPr>
      <xdr:spPr>
        <a:xfrm>
          <a:off x="3225800" y="1080706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170604</xdr:rowOff>
    </xdr:from>
    <xdr:to>
      <xdr:col>19</xdr:col>
      <xdr:colOff>184150</xdr:colOff>
      <xdr:row>63</xdr:row>
      <xdr:rowOff>100754</xdr:rowOff>
    </xdr:to>
    <xdr:sp macro="" textlink="">
      <xdr:nvSpPr>
        <xdr:cNvPr id="136" name="フローチャート: 判断 135"/>
        <xdr:cNvSpPr/>
      </xdr:nvSpPr>
      <xdr:spPr>
        <a:xfrm>
          <a:off x="4064000" y="1080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110931</xdr:rowOff>
    </xdr:from>
    <xdr:ext cx="736600" cy="259045"/>
    <xdr:sp macro="" textlink="">
      <xdr:nvSpPr>
        <xdr:cNvPr id="137" name="テキスト ボックス 136"/>
        <xdr:cNvSpPr txBox="1"/>
      </xdr:nvSpPr>
      <xdr:spPr>
        <a:xfrm>
          <a:off x="3733800" y="1056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5715</xdr:rowOff>
    </xdr:from>
    <xdr:to>
      <xdr:col>15</xdr:col>
      <xdr:colOff>82550</xdr:colOff>
      <xdr:row>63</xdr:row>
      <xdr:rowOff>45931</xdr:rowOff>
    </xdr:to>
    <xdr:cxnSp macro="">
      <xdr:nvCxnSpPr>
        <xdr:cNvPr id="138" name="直線コネクタ 137"/>
        <xdr:cNvCxnSpPr/>
      </xdr:nvCxnSpPr>
      <xdr:spPr>
        <a:xfrm flipV="1">
          <a:off x="2336800" y="1080706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7196</xdr:rowOff>
    </xdr:from>
    <xdr:to>
      <xdr:col>15</xdr:col>
      <xdr:colOff>133350</xdr:colOff>
      <xdr:row>63</xdr:row>
      <xdr:rowOff>108796</xdr:rowOff>
    </xdr:to>
    <xdr:sp macro="" textlink="">
      <xdr:nvSpPr>
        <xdr:cNvPr id="139" name="フローチャート: 判断 138"/>
        <xdr:cNvSpPr/>
      </xdr:nvSpPr>
      <xdr:spPr>
        <a:xfrm>
          <a:off x="3175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93573</xdr:rowOff>
    </xdr:from>
    <xdr:ext cx="762000" cy="259045"/>
    <xdr:sp macro="" textlink="">
      <xdr:nvSpPr>
        <xdr:cNvPr id="140" name="テキスト ボックス 139"/>
        <xdr:cNvSpPr txBox="1"/>
      </xdr:nvSpPr>
      <xdr:spPr>
        <a:xfrm>
          <a:off x="2844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45931</xdr:rowOff>
    </xdr:from>
    <xdr:to>
      <xdr:col>11</xdr:col>
      <xdr:colOff>31750</xdr:colOff>
      <xdr:row>63</xdr:row>
      <xdr:rowOff>78105</xdr:rowOff>
    </xdr:to>
    <xdr:cxnSp macro="">
      <xdr:nvCxnSpPr>
        <xdr:cNvPr id="141" name="直線コネクタ 140"/>
        <xdr:cNvCxnSpPr/>
      </xdr:nvCxnSpPr>
      <xdr:spPr>
        <a:xfrm flipV="1">
          <a:off x="1447800" y="10847281"/>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2" name="フローチャート: 判断 141"/>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43" name="テキスト ボックス 142"/>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62019</xdr:rowOff>
    </xdr:from>
    <xdr:to>
      <xdr:col>7</xdr:col>
      <xdr:colOff>31750</xdr:colOff>
      <xdr:row>62</xdr:row>
      <xdr:rowOff>163619</xdr:rowOff>
    </xdr:to>
    <xdr:sp macro="" textlink="">
      <xdr:nvSpPr>
        <xdr:cNvPr id="144" name="フローチャート: 判断 143"/>
        <xdr:cNvSpPr/>
      </xdr:nvSpPr>
      <xdr:spPr>
        <a:xfrm>
          <a:off x="1397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2346</xdr:rowOff>
    </xdr:from>
    <xdr:ext cx="762000" cy="259045"/>
    <xdr:sp macro="" textlink="">
      <xdr:nvSpPr>
        <xdr:cNvPr id="145" name="テキスト ボックス 144"/>
        <xdr:cNvSpPr txBox="1"/>
      </xdr:nvSpPr>
      <xdr:spPr>
        <a:xfrm>
          <a:off x="1066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151977</xdr:rowOff>
    </xdr:from>
    <xdr:to>
      <xdr:col>23</xdr:col>
      <xdr:colOff>184150</xdr:colOff>
      <xdr:row>64</xdr:row>
      <xdr:rowOff>82127</xdr:rowOff>
    </xdr:to>
    <xdr:sp macro="" textlink="">
      <xdr:nvSpPr>
        <xdr:cNvPr id="151" name="楕円 150"/>
        <xdr:cNvSpPr/>
      </xdr:nvSpPr>
      <xdr:spPr>
        <a:xfrm>
          <a:off x="49022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124054</xdr:rowOff>
    </xdr:from>
    <xdr:ext cx="762000" cy="259045"/>
    <xdr:sp macro="" textlink="">
      <xdr:nvSpPr>
        <xdr:cNvPr id="152" name="財政構造の弾力性該当値テキスト"/>
        <xdr:cNvSpPr txBox="1"/>
      </xdr:nvSpPr>
      <xdr:spPr>
        <a:xfrm>
          <a:off x="5041900" y="1092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15240</xdr:rowOff>
    </xdr:from>
    <xdr:to>
      <xdr:col>19</xdr:col>
      <xdr:colOff>184150</xdr:colOff>
      <xdr:row>63</xdr:row>
      <xdr:rowOff>116840</xdr:rowOff>
    </xdr:to>
    <xdr:sp macro="" textlink="">
      <xdr:nvSpPr>
        <xdr:cNvPr id="153" name="楕円 152"/>
        <xdr:cNvSpPr/>
      </xdr:nvSpPr>
      <xdr:spPr>
        <a:xfrm>
          <a:off x="4064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101617</xdr:rowOff>
    </xdr:from>
    <xdr:ext cx="736600" cy="259045"/>
    <xdr:sp macro="" textlink="">
      <xdr:nvSpPr>
        <xdr:cNvPr id="154" name="テキスト ボックス 153"/>
        <xdr:cNvSpPr txBox="1"/>
      </xdr:nvSpPr>
      <xdr:spPr>
        <a:xfrm>
          <a:off x="3733800" y="1090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126365</xdr:rowOff>
    </xdr:from>
    <xdr:to>
      <xdr:col>15</xdr:col>
      <xdr:colOff>133350</xdr:colOff>
      <xdr:row>63</xdr:row>
      <xdr:rowOff>56515</xdr:rowOff>
    </xdr:to>
    <xdr:sp macro="" textlink="">
      <xdr:nvSpPr>
        <xdr:cNvPr id="155" name="楕円 154"/>
        <xdr:cNvSpPr/>
      </xdr:nvSpPr>
      <xdr:spPr>
        <a:xfrm>
          <a:off x="3175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66692</xdr:rowOff>
    </xdr:from>
    <xdr:ext cx="762000" cy="259045"/>
    <xdr:sp macro="" textlink="">
      <xdr:nvSpPr>
        <xdr:cNvPr id="156" name="テキスト ボックス 155"/>
        <xdr:cNvSpPr txBox="1"/>
      </xdr:nvSpPr>
      <xdr:spPr>
        <a:xfrm>
          <a:off x="2844800" y="1052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166581</xdr:rowOff>
    </xdr:from>
    <xdr:to>
      <xdr:col>11</xdr:col>
      <xdr:colOff>82550</xdr:colOff>
      <xdr:row>63</xdr:row>
      <xdr:rowOff>96731</xdr:rowOff>
    </xdr:to>
    <xdr:sp macro="" textlink="">
      <xdr:nvSpPr>
        <xdr:cNvPr id="157" name="楕円 156"/>
        <xdr:cNvSpPr/>
      </xdr:nvSpPr>
      <xdr:spPr>
        <a:xfrm>
          <a:off x="2286000" y="1079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81508</xdr:rowOff>
    </xdr:from>
    <xdr:ext cx="762000" cy="259045"/>
    <xdr:sp macro="" textlink="">
      <xdr:nvSpPr>
        <xdr:cNvPr id="158" name="テキスト ボックス 157"/>
        <xdr:cNvSpPr txBox="1"/>
      </xdr:nvSpPr>
      <xdr:spPr>
        <a:xfrm>
          <a:off x="1955800" y="10882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27305</xdr:rowOff>
    </xdr:from>
    <xdr:to>
      <xdr:col>7</xdr:col>
      <xdr:colOff>31750</xdr:colOff>
      <xdr:row>63</xdr:row>
      <xdr:rowOff>128905</xdr:rowOff>
    </xdr:to>
    <xdr:sp macro="" textlink="">
      <xdr:nvSpPr>
        <xdr:cNvPr id="159" name="楕円 158"/>
        <xdr:cNvSpPr/>
      </xdr:nvSpPr>
      <xdr:spPr>
        <a:xfrm>
          <a:off x="1397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113682</xdr:rowOff>
    </xdr:from>
    <xdr:ext cx="762000" cy="259045"/>
    <xdr:sp macro="" textlink="">
      <xdr:nvSpPr>
        <xdr:cNvPr id="160" name="テキスト ボックス 159"/>
        <xdr:cNvSpPr txBox="1"/>
      </xdr:nvSpPr>
      <xdr:spPr>
        <a:xfrm>
          <a:off x="1066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[110,870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人件費については、退職手当の減などがあるものの、基本給や時間外勤務手当の増などにより、対前年度で</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34</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また、物件費については、やまぐち自治体クラウド基幹系業務の増などにより、対前年度で</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140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本市においては、公立保育所、市民館・文化会館、ごみ処理施設、公営住宅などの公共施設を有しており、老朽化も進んでいる中、施設維持に係る物件費、維持補修費を押し上げる要因となっている。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事務事業の見直しに取り組むとともに、施設管理に係る現行の指定管理者制度の更なる推進に加え、業務の民間委託を含めた</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PPP</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を推進し、積極的な民間能力や資金の活用を図り、コスト削減に努める。</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80259</xdr:rowOff>
    </xdr:from>
    <xdr:to>
      <xdr:col>23</xdr:col>
      <xdr:colOff>133350</xdr:colOff>
      <xdr:row>89</xdr:row>
      <xdr:rowOff>37130</xdr:rowOff>
    </xdr:to>
    <xdr:cxnSp macro="">
      <xdr:nvCxnSpPr>
        <xdr:cNvPr id="188" name="直線コネクタ 187"/>
        <xdr:cNvCxnSpPr/>
      </xdr:nvCxnSpPr>
      <xdr:spPr>
        <a:xfrm flipV="1">
          <a:off x="4953000" y="13796259"/>
          <a:ext cx="0" cy="1499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9207</xdr:rowOff>
    </xdr:from>
    <xdr:ext cx="762000" cy="259045"/>
    <xdr:sp macro="" textlink="">
      <xdr:nvSpPr>
        <xdr:cNvPr id="189" name="人件費・物件費等の状況最小値テキスト"/>
        <xdr:cNvSpPr txBox="1"/>
      </xdr:nvSpPr>
      <xdr:spPr>
        <a:xfrm>
          <a:off x="5041900" y="1526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37130</xdr:rowOff>
    </xdr:from>
    <xdr:to>
      <xdr:col>24</xdr:col>
      <xdr:colOff>12700</xdr:colOff>
      <xdr:row>89</xdr:row>
      <xdr:rowOff>37130</xdr:rowOff>
    </xdr:to>
    <xdr:cxnSp macro="">
      <xdr:nvCxnSpPr>
        <xdr:cNvPr id="190" name="直線コネクタ 189"/>
        <xdr:cNvCxnSpPr/>
      </xdr:nvCxnSpPr>
      <xdr:spPr>
        <a:xfrm>
          <a:off x="4864100" y="1529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166636</xdr:rowOff>
    </xdr:from>
    <xdr:ext cx="762000" cy="259045"/>
    <xdr:sp macro="" textlink="">
      <xdr:nvSpPr>
        <xdr:cNvPr id="191" name="人件費・物件費等の状況最大値テキスト"/>
        <xdr:cNvSpPr txBox="1"/>
      </xdr:nvSpPr>
      <xdr:spPr>
        <a:xfrm>
          <a:off x="5041900" y="1353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80259</xdr:rowOff>
    </xdr:from>
    <xdr:to>
      <xdr:col>24</xdr:col>
      <xdr:colOff>12700</xdr:colOff>
      <xdr:row>80</xdr:row>
      <xdr:rowOff>80259</xdr:rowOff>
    </xdr:to>
    <xdr:cxnSp macro="">
      <xdr:nvCxnSpPr>
        <xdr:cNvPr id="192" name="直線コネクタ 191"/>
        <xdr:cNvCxnSpPr/>
      </xdr:nvCxnSpPr>
      <xdr:spPr>
        <a:xfrm>
          <a:off x="4864100" y="1379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49718</xdr:rowOff>
    </xdr:from>
    <xdr:to>
      <xdr:col>23</xdr:col>
      <xdr:colOff>133350</xdr:colOff>
      <xdr:row>81</xdr:row>
      <xdr:rowOff>98568</xdr:rowOff>
    </xdr:to>
    <xdr:cxnSp macro="">
      <xdr:nvCxnSpPr>
        <xdr:cNvPr id="193" name="直線コネクタ 192"/>
        <xdr:cNvCxnSpPr/>
      </xdr:nvCxnSpPr>
      <xdr:spPr>
        <a:xfrm>
          <a:off x="4114800" y="13937168"/>
          <a:ext cx="838200" cy="48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18115</xdr:rowOff>
    </xdr:from>
    <xdr:ext cx="762000" cy="259045"/>
    <xdr:sp macro="" textlink="">
      <xdr:nvSpPr>
        <xdr:cNvPr id="194" name="人件費・物件費等の状況平均値テキスト"/>
        <xdr:cNvSpPr txBox="1"/>
      </xdr:nvSpPr>
      <xdr:spPr>
        <a:xfrm>
          <a:off x="5041900" y="14077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46038</xdr:rowOff>
    </xdr:from>
    <xdr:to>
      <xdr:col>23</xdr:col>
      <xdr:colOff>184150</xdr:colOff>
      <xdr:row>82</xdr:row>
      <xdr:rowOff>147638</xdr:rowOff>
    </xdr:to>
    <xdr:sp macro="" textlink="">
      <xdr:nvSpPr>
        <xdr:cNvPr id="195" name="フローチャート: 判断 194"/>
        <xdr:cNvSpPr/>
      </xdr:nvSpPr>
      <xdr:spPr>
        <a:xfrm>
          <a:off x="49022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27056</xdr:rowOff>
    </xdr:from>
    <xdr:to>
      <xdr:col>19</xdr:col>
      <xdr:colOff>133350</xdr:colOff>
      <xdr:row>81</xdr:row>
      <xdr:rowOff>49718</xdr:rowOff>
    </xdr:to>
    <xdr:cxnSp macro="">
      <xdr:nvCxnSpPr>
        <xdr:cNvPr id="196" name="直線コネクタ 195"/>
        <xdr:cNvCxnSpPr/>
      </xdr:nvCxnSpPr>
      <xdr:spPr>
        <a:xfrm>
          <a:off x="3225800" y="13914506"/>
          <a:ext cx="889000" cy="2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12266</xdr:rowOff>
    </xdr:from>
    <xdr:to>
      <xdr:col>19</xdr:col>
      <xdr:colOff>184150</xdr:colOff>
      <xdr:row>82</xdr:row>
      <xdr:rowOff>113866</xdr:rowOff>
    </xdr:to>
    <xdr:sp macro="" textlink="">
      <xdr:nvSpPr>
        <xdr:cNvPr id="197" name="フローチャート: 判断 196"/>
        <xdr:cNvSpPr/>
      </xdr:nvSpPr>
      <xdr:spPr>
        <a:xfrm>
          <a:off x="4064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98643</xdr:rowOff>
    </xdr:from>
    <xdr:ext cx="736600" cy="259045"/>
    <xdr:sp macro="" textlink="">
      <xdr:nvSpPr>
        <xdr:cNvPr id="198" name="テキスト ボックス 197"/>
        <xdr:cNvSpPr txBox="1"/>
      </xdr:nvSpPr>
      <xdr:spPr>
        <a:xfrm>
          <a:off x="3733800" y="14157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27056</xdr:rowOff>
    </xdr:from>
    <xdr:to>
      <xdr:col>15</xdr:col>
      <xdr:colOff>82550</xdr:colOff>
      <xdr:row>81</xdr:row>
      <xdr:rowOff>35771</xdr:rowOff>
    </xdr:to>
    <xdr:cxnSp macro="">
      <xdr:nvCxnSpPr>
        <xdr:cNvPr id="199" name="直線コネクタ 198"/>
        <xdr:cNvCxnSpPr/>
      </xdr:nvCxnSpPr>
      <xdr:spPr>
        <a:xfrm flipV="1">
          <a:off x="2336800" y="13914506"/>
          <a:ext cx="889000" cy="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9640</xdr:rowOff>
    </xdr:from>
    <xdr:to>
      <xdr:col>15</xdr:col>
      <xdr:colOff>133350</xdr:colOff>
      <xdr:row>82</xdr:row>
      <xdr:rowOff>111240</xdr:rowOff>
    </xdr:to>
    <xdr:sp macro="" textlink="">
      <xdr:nvSpPr>
        <xdr:cNvPr id="200" name="フローチャート: 判断 199"/>
        <xdr:cNvSpPr/>
      </xdr:nvSpPr>
      <xdr:spPr>
        <a:xfrm>
          <a:off x="3175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96017</xdr:rowOff>
    </xdr:from>
    <xdr:ext cx="762000" cy="259045"/>
    <xdr:sp macro="" textlink="">
      <xdr:nvSpPr>
        <xdr:cNvPr id="201" name="テキスト ボックス 200"/>
        <xdr:cNvSpPr txBox="1"/>
      </xdr:nvSpPr>
      <xdr:spPr>
        <a:xfrm>
          <a:off x="2844800" y="141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20878</xdr:rowOff>
    </xdr:from>
    <xdr:to>
      <xdr:col>11</xdr:col>
      <xdr:colOff>31750</xdr:colOff>
      <xdr:row>81</xdr:row>
      <xdr:rowOff>35771</xdr:rowOff>
    </xdr:to>
    <xdr:cxnSp macro="">
      <xdr:nvCxnSpPr>
        <xdr:cNvPr id="202" name="直線コネクタ 201"/>
        <xdr:cNvCxnSpPr/>
      </xdr:nvCxnSpPr>
      <xdr:spPr>
        <a:xfrm>
          <a:off x="1447800" y="13908328"/>
          <a:ext cx="889000" cy="14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50459</xdr:rowOff>
    </xdr:from>
    <xdr:to>
      <xdr:col>11</xdr:col>
      <xdr:colOff>82550</xdr:colOff>
      <xdr:row>82</xdr:row>
      <xdr:rowOff>152059</xdr:rowOff>
    </xdr:to>
    <xdr:sp macro="" textlink="">
      <xdr:nvSpPr>
        <xdr:cNvPr id="203" name="フローチャート: 判断 202"/>
        <xdr:cNvSpPr/>
      </xdr:nvSpPr>
      <xdr:spPr>
        <a:xfrm>
          <a:off x="2286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136836</xdr:rowOff>
    </xdr:from>
    <xdr:ext cx="762000" cy="259045"/>
    <xdr:sp macro="" textlink="">
      <xdr:nvSpPr>
        <xdr:cNvPr id="204" name="テキスト ボックス 203"/>
        <xdr:cNvSpPr txBox="1"/>
      </xdr:nvSpPr>
      <xdr:spPr>
        <a:xfrm>
          <a:off x="1955800" y="141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121624</xdr:rowOff>
    </xdr:from>
    <xdr:to>
      <xdr:col>7</xdr:col>
      <xdr:colOff>31750</xdr:colOff>
      <xdr:row>82</xdr:row>
      <xdr:rowOff>51774</xdr:rowOff>
    </xdr:to>
    <xdr:sp macro="" textlink="">
      <xdr:nvSpPr>
        <xdr:cNvPr id="205" name="フローチャート: 判断 204"/>
        <xdr:cNvSpPr/>
      </xdr:nvSpPr>
      <xdr:spPr>
        <a:xfrm>
          <a:off x="1397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36551</xdr:rowOff>
    </xdr:from>
    <xdr:ext cx="762000" cy="259045"/>
    <xdr:sp macro="" textlink="">
      <xdr:nvSpPr>
        <xdr:cNvPr id="206" name="テキスト ボックス 205"/>
        <xdr:cNvSpPr txBox="1"/>
      </xdr:nvSpPr>
      <xdr:spPr>
        <a:xfrm>
          <a:off x="1066800" y="1409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47768</xdr:rowOff>
    </xdr:from>
    <xdr:to>
      <xdr:col>23</xdr:col>
      <xdr:colOff>184150</xdr:colOff>
      <xdr:row>81</xdr:row>
      <xdr:rowOff>149368</xdr:rowOff>
    </xdr:to>
    <xdr:sp macro="" textlink="">
      <xdr:nvSpPr>
        <xdr:cNvPr id="212" name="楕円 211"/>
        <xdr:cNvSpPr/>
      </xdr:nvSpPr>
      <xdr:spPr>
        <a:xfrm>
          <a:off x="4902200" y="1393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64295</xdr:rowOff>
    </xdr:from>
    <xdr:ext cx="762000" cy="259045"/>
    <xdr:sp macro="" textlink="">
      <xdr:nvSpPr>
        <xdr:cNvPr id="213" name="人件費・物件費等の状況該当値テキスト"/>
        <xdr:cNvSpPr txBox="1"/>
      </xdr:nvSpPr>
      <xdr:spPr>
        <a:xfrm>
          <a:off x="5041900" y="13780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170368</xdr:rowOff>
    </xdr:from>
    <xdr:to>
      <xdr:col>19</xdr:col>
      <xdr:colOff>184150</xdr:colOff>
      <xdr:row>81</xdr:row>
      <xdr:rowOff>100518</xdr:rowOff>
    </xdr:to>
    <xdr:sp macro="" textlink="">
      <xdr:nvSpPr>
        <xdr:cNvPr id="214" name="楕円 213"/>
        <xdr:cNvSpPr/>
      </xdr:nvSpPr>
      <xdr:spPr>
        <a:xfrm>
          <a:off x="4064000" y="1388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110695</xdr:rowOff>
    </xdr:from>
    <xdr:ext cx="736600" cy="259045"/>
    <xdr:sp macro="" textlink="">
      <xdr:nvSpPr>
        <xdr:cNvPr id="215" name="テキスト ボックス 214"/>
        <xdr:cNvSpPr txBox="1"/>
      </xdr:nvSpPr>
      <xdr:spPr>
        <a:xfrm>
          <a:off x="3733800" y="13655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147706</xdr:rowOff>
    </xdr:from>
    <xdr:to>
      <xdr:col>15</xdr:col>
      <xdr:colOff>133350</xdr:colOff>
      <xdr:row>81</xdr:row>
      <xdr:rowOff>77856</xdr:rowOff>
    </xdr:to>
    <xdr:sp macro="" textlink="">
      <xdr:nvSpPr>
        <xdr:cNvPr id="216" name="楕円 215"/>
        <xdr:cNvSpPr/>
      </xdr:nvSpPr>
      <xdr:spPr>
        <a:xfrm>
          <a:off x="3175000" y="1386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88033</xdr:rowOff>
    </xdr:from>
    <xdr:ext cx="762000" cy="259045"/>
    <xdr:sp macro="" textlink="">
      <xdr:nvSpPr>
        <xdr:cNvPr id="217" name="テキスト ボックス 216"/>
        <xdr:cNvSpPr txBox="1"/>
      </xdr:nvSpPr>
      <xdr:spPr>
        <a:xfrm>
          <a:off x="2844800" y="13632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156421</xdr:rowOff>
    </xdr:from>
    <xdr:to>
      <xdr:col>11</xdr:col>
      <xdr:colOff>82550</xdr:colOff>
      <xdr:row>81</xdr:row>
      <xdr:rowOff>86571</xdr:rowOff>
    </xdr:to>
    <xdr:sp macro="" textlink="">
      <xdr:nvSpPr>
        <xdr:cNvPr id="218" name="楕円 217"/>
        <xdr:cNvSpPr/>
      </xdr:nvSpPr>
      <xdr:spPr>
        <a:xfrm>
          <a:off x="2286000" y="1387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96748</xdr:rowOff>
    </xdr:from>
    <xdr:ext cx="762000" cy="259045"/>
    <xdr:sp macro="" textlink="">
      <xdr:nvSpPr>
        <xdr:cNvPr id="219" name="テキスト ボックス 218"/>
        <xdr:cNvSpPr txBox="1"/>
      </xdr:nvSpPr>
      <xdr:spPr>
        <a:xfrm>
          <a:off x="1955800" y="13641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141528</xdr:rowOff>
    </xdr:from>
    <xdr:to>
      <xdr:col>7</xdr:col>
      <xdr:colOff>31750</xdr:colOff>
      <xdr:row>81</xdr:row>
      <xdr:rowOff>71678</xdr:rowOff>
    </xdr:to>
    <xdr:sp macro="" textlink="">
      <xdr:nvSpPr>
        <xdr:cNvPr id="220" name="楕円 219"/>
        <xdr:cNvSpPr/>
      </xdr:nvSpPr>
      <xdr:spPr>
        <a:xfrm>
          <a:off x="1397000" y="1385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81855</xdr:rowOff>
    </xdr:from>
    <xdr:ext cx="762000" cy="259045"/>
    <xdr:sp macro="" textlink="">
      <xdr:nvSpPr>
        <xdr:cNvPr id="221" name="テキスト ボックス 220"/>
        <xdr:cNvSpPr txBox="1"/>
      </xdr:nvSpPr>
      <xdr:spPr>
        <a:xfrm>
          <a:off x="1066800" y="1362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給与については、平成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月</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日から独自給料カットを行ってきたが、平成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月</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日をもって給料カットを廃止したため、それ以降はラスパイレス指数が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100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を超えている状況であり、令和元年度においては、前年度を上回る</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100.6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となった。</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類似団体、全国平均と比較しても、高い指数となっているため、給料構造等の見直しなどにより給与水準の適正化に努める。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38705</xdr:rowOff>
    </xdr:from>
    <xdr:to>
      <xdr:col>81</xdr:col>
      <xdr:colOff>44450</xdr:colOff>
      <xdr:row>88</xdr:row>
      <xdr:rowOff>137886</xdr:rowOff>
    </xdr:to>
    <xdr:cxnSp macro="">
      <xdr:nvCxnSpPr>
        <xdr:cNvPr id="252" name="直線コネクタ 251"/>
        <xdr:cNvCxnSpPr/>
      </xdr:nvCxnSpPr>
      <xdr:spPr>
        <a:xfrm flipV="1">
          <a:off x="17018000" y="13754705"/>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3"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4" name="直線コネクタ 253"/>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125082</xdr:rowOff>
    </xdr:from>
    <xdr:ext cx="762000" cy="259045"/>
    <xdr:sp macro="" textlink="">
      <xdr:nvSpPr>
        <xdr:cNvPr id="255"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38705</xdr:rowOff>
    </xdr:from>
    <xdr:to>
      <xdr:col>81</xdr:col>
      <xdr:colOff>133350</xdr:colOff>
      <xdr:row>80</xdr:row>
      <xdr:rowOff>38705</xdr:rowOff>
    </xdr:to>
    <xdr:cxnSp macro="">
      <xdr:nvCxnSpPr>
        <xdr:cNvPr id="256" name="直線コネクタ 255"/>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33564</xdr:rowOff>
    </xdr:from>
    <xdr:to>
      <xdr:col>81</xdr:col>
      <xdr:colOff>44450</xdr:colOff>
      <xdr:row>87</xdr:row>
      <xdr:rowOff>45055</xdr:rowOff>
    </xdr:to>
    <xdr:cxnSp macro="">
      <xdr:nvCxnSpPr>
        <xdr:cNvPr id="257" name="直線コネクタ 256"/>
        <xdr:cNvCxnSpPr/>
      </xdr:nvCxnSpPr>
      <xdr:spPr>
        <a:xfrm>
          <a:off x="16179800" y="14949714"/>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100891</xdr:rowOff>
    </xdr:from>
    <xdr:ext cx="762000" cy="259045"/>
    <xdr:sp macro="" textlink="">
      <xdr:nvSpPr>
        <xdr:cNvPr id="258" name="給与水準   （国との比較）平均値テキスト"/>
        <xdr:cNvSpPr txBox="1"/>
      </xdr:nvSpPr>
      <xdr:spPr>
        <a:xfrm>
          <a:off x="17106900" y="14502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9" name="フローチャート: 判断 258"/>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33564</xdr:rowOff>
    </xdr:from>
    <xdr:to>
      <xdr:col>77</xdr:col>
      <xdr:colOff>44450</xdr:colOff>
      <xdr:row>87</xdr:row>
      <xdr:rowOff>33564</xdr:rowOff>
    </xdr:to>
    <xdr:cxnSp macro="">
      <xdr:nvCxnSpPr>
        <xdr:cNvPr id="260" name="直線コネクタ 259"/>
        <xdr:cNvCxnSpPr/>
      </xdr:nvCxnSpPr>
      <xdr:spPr>
        <a:xfrm>
          <a:off x="15290800" y="149497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107345</xdr:rowOff>
    </xdr:from>
    <xdr:to>
      <xdr:col>77</xdr:col>
      <xdr:colOff>95250</xdr:colOff>
      <xdr:row>86</xdr:row>
      <xdr:rowOff>37495</xdr:rowOff>
    </xdr:to>
    <xdr:sp macro="" textlink="">
      <xdr:nvSpPr>
        <xdr:cNvPr id="261" name="フローチャート: 判断 260"/>
        <xdr:cNvSpPr/>
      </xdr:nvSpPr>
      <xdr:spPr>
        <a:xfrm>
          <a:off x="16129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47672</xdr:rowOff>
    </xdr:from>
    <xdr:ext cx="736600" cy="259045"/>
    <xdr:sp macro="" textlink="">
      <xdr:nvSpPr>
        <xdr:cNvPr id="262" name="テキスト ボックス 261"/>
        <xdr:cNvSpPr txBox="1"/>
      </xdr:nvSpPr>
      <xdr:spPr>
        <a:xfrm>
          <a:off x="15798800" y="14449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33564</xdr:rowOff>
    </xdr:from>
    <xdr:to>
      <xdr:col>72</xdr:col>
      <xdr:colOff>203200</xdr:colOff>
      <xdr:row>87</xdr:row>
      <xdr:rowOff>56545</xdr:rowOff>
    </xdr:to>
    <xdr:cxnSp macro="">
      <xdr:nvCxnSpPr>
        <xdr:cNvPr id="263" name="直線コネクタ 262"/>
        <xdr:cNvCxnSpPr/>
      </xdr:nvCxnSpPr>
      <xdr:spPr>
        <a:xfrm flipV="1">
          <a:off x="14401800" y="14949714"/>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107345</xdr:rowOff>
    </xdr:from>
    <xdr:to>
      <xdr:col>73</xdr:col>
      <xdr:colOff>44450</xdr:colOff>
      <xdr:row>86</xdr:row>
      <xdr:rowOff>37495</xdr:rowOff>
    </xdr:to>
    <xdr:sp macro="" textlink="">
      <xdr:nvSpPr>
        <xdr:cNvPr id="264" name="フローチャート: 判断 263"/>
        <xdr:cNvSpPr/>
      </xdr:nvSpPr>
      <xdr:spPr>
        <a:xfrm>
          <a:off x="15240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47672</xdr:rowOff>
    </xdr:from>
    <xdr:ext cx="762000" cy="259045"/>
    <xdr:sp macro="" textlink="">
      <xdr:nvSpPr>
        <xdr:cNvPr id="265" name="テキスト ボックス 264"/>
        <xdr:cNvSpPr txBox="1"/>
      </xdr:nvSpPr>
      <xdr:spPr>
        <a:xfrm>
          <a:off x="14909800" y="1444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45055</xdr:rowOff>
    </xdr:from>
    <xdr:to>
      <xdr:col>68</xdr:col>
      <xdr:colOff>152400</xdr:colOff>
      <xdr:row>87</xdr:row>
      <xdr:rowOff>56545</xdr:rowOff>
    </xdr:to>
    <xdr:cxnSp macro="">
      <xdr:nvCxnSpPr>
        <xdr:cNvPr id="266" name="直線コネクタ 265"/>
        <xdr:cNvCxnSpPr/>
      </xdr:nvCxnSpPr>
      <xdr:spPr>
        <a:xfrm>
          <a:off x="13512800" y="149612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7" name="フローチャート: 判断 266"/>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68" name="テキスト ボックス 267"/>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9" name="フローチャート: 判断 268"/>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70" name="テキスト ボックス 269"/>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165705</xdr:rowOff>
    </xdr:from>
    <xdr:to>
      <xdr:col>81</xdr:col>
      <xdr:colOff>95250</xdr:colOff>
      <xdr:row>87</xdr:row>
      <xdr:rowOff>95855</xdr:rowOff>
    </xdr:to>
    <xdr:sp macro="" textlink="">
      <xdr:nvSpPr>
        <xdr:cNvPr id="276" name="楕円 275"/>
        <xdr:cNvSpPr/>
      </xdr:nvSpPr>
      <xdr:spPr>
        <a:xfrm>
          <a:off x="16967200" y="1491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137782</xdr:rowOff>
    </xdr:from>
    <xdr:ext cx="762000" cy="259045"/>
    <xdr:sp macro="" textlink="">
      <xdr:nvSpPr>
        <xdr:cNvPr id="277" name="給与水準   （国との比較）該当値テキスト"/>
        <xdr:cNvSpPr txBox="1"/>
      </xdr:nvSpPr>
      <xdr:spPr>
        <a:xfrm>
          <a:off x="17106900" y="1488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154214</xdr:rowOff>
    </xdr:from>
    <xdr:to>
      <xdr:col>77</xdr:col>
      <xdr:colOff>95250</xdr:colOff>
      <xdr:row>87</xdr:row>
      <xdr:rowOff>84364</xdr:rowOff>
    </xdr:to>
    <xdr:sp macro="" textlink="">
      <xdr:nvSpPr>
        <xdr:cNvPr id="278" name="楕円 277"/>
        <xdr:cNvSpPr/>
      </xdr:nvSpPr>
      <xdr:spPr>
        <a:xfrm>
          <a:off x="16129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69141</xdr:rowOff>
    </xdr:from>
    <xdr:ext cx="736600" cy="259045"/>
    <xdr:sp macro="" textlink="">
      <xdr:nvSpPr>
        <xdr:cNvPr id="279" name="テキスト ボックス 278"/>
        <xdr:cNvSpPr txBox="1"/>
      </xdr:nvSpPr>
      <xdr:spPr>
        <a:xfrm>
          <a:off x="15798800" y="14985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154214</xdr:rowOff>
    </xdr:from>
    <xdr:to>
      <xdr:col>73</xdr:col>
      <xdr:colOff>44450</xdr:colOff>
      <xdr:row>87</xdr:row>
      <xdr:rowOff>84364</xdr:rowOff>
    </xdr:to>
    <xdr:sp macro="" textlink="">
      <xdr:nvSpPr>
        <xdr:cNvPr id="280" name="楕円 279"/>
        <xdr:cNvSpPr/>
      </xdr:nvSpPr>
      <xdr:spPr>
        <a:xfrm>
          <a:off x="15240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69141</xdr:rowOff>
    </xdr:from>
    <xdr:ext cx="762000" cy="259045"/>
    <xdr:sp macro="" textlink="">
      <xdr:nvSpPr>
        <xdr:cNvPr id="281" name="テキスト ボックス 280"/>
        <xdr:cNvSpPr txBox="1"/>
      </xdr:nvSpPr>
      <xdr:spPr>
        <a:xfrm>
          <a:off x="14909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5745</xdr:rowOff>
    </xdr:from>
    <xdr:to>
      <xdr:col>68</xdr:col>
      <xdr:colOff>203200</xdr:colOff>
      <xdr:row>87</xdr:row>
      <xdr:rowOff>107345</xdr:rowOff>
    </xdr:to>
    <xdr:sp macro="" textlink="">
      <xdr:nvSpPr>
        <xdr:cNvPr id="282" name="楕円 281"/>
        <xdr:cNvSpPr/>
      </xdr:nvSpPr>
      <xdr:spPr>
        <a:xfrm>
          <a:off x="14351000" y="149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92122</xdr:rowOff>
    </xdr:from>
    <xdr:ext cx="762000" cy="259045"/>
    <xdr:sp macro="" textlink="">
      <xdr:nvSpPr>
        <xdr:cNvPr id="283" name="テキスト ボックス 282"/>
        <xdr:cNvSpPr txBox="1"/>
      </xdr:nvSpPr>
      <xdr:spPr>
        <a:xfrm>
          <a:off x="14020800" y="1500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165705</xdr:rowOff>
    </xdr:from>
    <xdr:to>
      <xdr:col>64</xdr:col>
      <xdr:colOff>152400</xdr:colOff>
      <xdr:row>87</xdr:row>
      <xdr:rowOff>95855</xdr:rowOff>
    </xdr:to>
    <xdr:sp macro="" textlink="">
      <xdr:nvSpPr>
        <xdr:cNvPr id="284" name="楕円 283"/>
        <xdr:cNvSpPr/>
      </xdr:nvSpPr>
      <xdr:spPr>
        <a:xfrm>
          <a:off x="13462000" y="1491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80632</xdr:rowOff>
    </xdr:from>
    <xdr:ext cx="762000" cy="259045"/>
    <xdr:sp macro="" textlink="">
      <xdr:nvSpPr>
        <xdr:cNvPr id="285" name="テキスト ボックス 284"/>
        <xdr:cNvSpPr txBox="1"/>
      </xdr:nvSpPr>
      <xdr:spPr>
        <a:xfrm>
          <a:off x="13131800" y="1499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職員数（公営企業会計部門職員を含む）は、令和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月</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日現在</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752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人であり、合併直後の平成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月</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日時点の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1,092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人から</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340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人の減となっている。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人口千人当たり職員数は、類似団体との比較において、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ポイント下回っているが、直営の公共施設等が多いため、施設の運営に相応の職員数を要している。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今後、公共施設の統廃合や組織・機構の見直し、業務の民間委託等を検討するとともに、会計年度任用職員を含めた総合的な職員配置について検討し、行政ニーズや業務量に応じた職員の適正配置を行う。</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25929</xdr:rowOff>
    </xdr:from>
    <xdr:to>
      <xdr:col>81</xdr:col>
      <xdr:colOff>44450</xdr:colOff>
      <xdr:row>67</xdr:row>
      <xdr:rowOff>9631</xdr:rowOff>
    </xdr:to>
    <xdr:cxnSp macro="">
      <xdr:nvCxnSpPr>
        <xdr:cNvPr id="315" name="直線コネクタ 314"/>
        <xdr:cNvCxnSpPr/>
      </xdr:nvCxnSpPr>
      <xdr:spPr>
        <a:xfrm flipV="1">
          <a:off x="17018000" y="10141479"/>
          <a:ext cx="0" cy="13553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16" name="定員管理の状況最小値テキスト"/>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17" name="直線コネクタ 316"/>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112306</xdr:rowOff>
    </xdr:from>
    <xdr:ext cx="762000" cy="259045"/>
    <xdr:sp macro="" textlink="">
      <xdr:nvSpPr>
        <xdr:cNvPr id="318" name="定員管理の状況最大値テキスト"/>
        <xdr:cNvSpPr txBox="1"/>
      </xdr:nvSpPr>
      <xdr:spPr>
        <a:xfrm>
          <a:off x="17106900" y="988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25929</xdr:rowOff>
    </xdr:from>
    <xdr:to>
      <xdr:col>81</xdr:col>
      <xdr:colOff>133350</xdr:colOff>
      <xdr:row>59</xdr:row>
      <xdr:rowOff>25929</xdr:rowOff>
    </xdr:to>
    <xdr:cxnSp macro="">
      <xdr:nvCxnSpPr>
        <xdr:cNvPr id="319" name="直線コネクタ 318"/>
        <xdr:cNvCxnSpPr/>
      </xdr:nvCxnSpPr>
      <xdr:spPr>
        <a:xfrm>
          <a:off x="16929100" y="1014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109326</xdr:rowOff>
    </xdr:from>
    <xdr:to>
      <xdr:col>81</xdr:col>
      <xdr:colOff>44450</xdr:colOff>
      <xdr:row>61</xdr:row>
      <xdr:rowOff>159596</xdr:rowOff>
    </xdr:to>
    <xdr:cxnSp macro="">
      <xdr:nvCxnSpPr>
        <xdr:cNvPr id="320" name="直線コネクタ 319"/>
        <xdr:cNvCxnSpPr/>
      </xdr:nvCxnSpPr>
      <xdr:spPr>
        <a:xfrm>
          <a:off x="16179800" y="10567776"/>
          <a:ext cx="838200" cy="5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139188</xdr:rowOff>
    </xdr:from>
    <xdr:ext cx="762000" cy="259045"/>
    <xdr:sp macro="" textlink="">
      <xdr:nvSpPr>
        <xdr:cNvPr id="321" name="定員管理の状況平均値テキスト"/>
        <xdr:cNvSpPr txBox="1"/>
      </xdr:nvSpPr>
      <xdr:spPr>
        <a:xfrm>
          <a:off x="17106900" y="10597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167111</xdr:rowOff>
    </xdr:from>
    <xdr:to>
      <xdr:col>81</xdr:col>
      <xdr:colOff>95250</xdr:colOff>
      <xdr:row>62</xdr:row>
      <xdr:rowOff>97261</xdr:rowOff>
    </xdr:to>
    <xdr:sp macro="" textlink="">
      <xdr:nvSpPr>
        <xdr:cNvPr id="322" name="フローチャート: 判断 321"/>
        <xdr:cNvSpPr/>
      </xdr:nvSpPr>
      <xdr:spPr>
        <a:xfrm>
          <a:off x="169672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97261</xdr:rowOff>
    </xdr:from>
    <xdr:to>
      <xdr:col>77</xdr:col>
      <xdr:colOff>44450</xdr:colOff>
      <xdr:row>61</xdr:row>
      <xdr:rowOff>109326</xdr:rowOff>
    </xdr:to>
    <xdr:cxnSp macro="">
      <xdr:nvCxnSpPr>
        <xdr:cNvPr id="323" name="直線コネクタ 322"/>
        <xdr:cNvCxnSpPr/>
      </xdr:nvCxnSpPr>
      <xdr:spPr>
        <a:xfrm>
          <a:off x="15290800" y="1055571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149013</xdr:rowOff>
    </xdr:from>
    <xdr:to>
      <xdr:col>77</xdr:col>
      <xdr:colOff>95250</xdr:colOff>
      <xdr:row>62</xdr:row>
      <xdr:rowOff>79163</xdr:rowOff>
    </xdr:to>
    <xdr:sp macro="" textlink="">
      <xdr:nvSpPr>
        <xdr:cNvPr id="324" name="フローチャート: 判断 323"/>
        <xdr:cNvSpPr/>
      </xdr:nvSpPr>
      <xdr:spPr>
        <a:xfrm>
          <a:off x="16129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63940</xdr:rowOff>
    </xdr:from>
    <xdr:ext cx="736600" cy="259045"/>
    <xdr:sp macro="" textlink="">
      <xdr:nvSpPr>
        <xdr:cNvPr id="325" name="テキスト ボックス 324"/>
        <xdr:cNvSpPr txBox="1"/>
      </xdr:nvSpPr>
      <xdr:spPr>
        <a:xfrm>
          <a:off x="15798800" y="10693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87206</xdr:rowOff>
    </xdr:from>
    <xdr:to>
      <xdr:col>72</xdr:col>
      <xdr:colOff>203200</xdr:colOff>
      <xdr:row>61</xdr:row>
      <xdr:rowOff>97261</xdr:rowOff>
    </xdr:to>
    <xdr:cxnSp macro="">
      <xdr:nvCxnSpPr>
        <xdr:cNvPr id="326" name="直線コネクタ 325"/>
        <xdr:cNvCxnSpPr/>
      </xdr:nvCxnSpPr>
      <xdr:spPr>
        <a:xfrm>
          <a:off x="14401800" y="10545656"/>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134938</xdr:rowOff>
    </xdr:from>
    <xdr:to>
      <xdr:col>73</xdr:col>
      <xdr:colOff>44450</xdr:colOff>
      <xdr:row>62</xdr:row>
      <xdr:rowOff>65088</xdr:rowOff>
    </xdr:to>
    <xdr:sp macro="" textlink="">
      <xdr:nvSpPr>
        <xdr:cNvPr id="327" name="フローチャート: 判断 326"/>
        <xdr:cNvSpPr/>
      </xdr:nvSpPr>
      <xdr:spPr>
        <a:xfrm>
          <a:off x="15240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49865</xdr:rowOff>
    </xdr:from>
    <xdr:ext cx="762000" cy="259045"/>
    <xdr:sp macro="" textlink="">
      <xdr:nvSpPr>
        <xdr:cNvPr id="328" name="テキスト ボックス 327"/>
        <xdr:cNvSpPr txBox="1"/>
      </xdr:nvSpPr>
      <xdr:spPr>
        <a:xfrm>
          <a:off x="14909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69109</xdr:rowOff>
    </xdr:from>
    <xdr:to>
      <xdr:col>68</xdr:col>
      <xdr:colOff>152400</xdr:colOff>
      <xdr:row>61</xdr:row>
      <xdr:rowOff>87206</xdr:rowOff>
    </xdr:to>
    <xdr:cxnSp macro="">
      <xdr:nvCxnSpPr>
        <xdr:cNvPr id="329" name="直線コネクタ 328"/>
        <xdr:cNvCxnSpPr/>
      </xdr:nvCxnSpPr>
      <xdr:spPr>
        <a:xfrm>
          <a:off x="13512800" y="10527559"/>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128905</xdr:rowOff>
    </xdr:from>
    <xdr:to>
      <xdr:col>68</xdr:col>
      <xdr:colOff>203200</xdr:colOff>
      <xdr:row>62</xdr:row>
      <xdr:rowOff>59055</xdr:rowOff>
    </xdr:to>
    <xdr:sp macro="" textlink="">
      <xdr:nvSpPr>
        <xdr:cNvPr id="330" name="フローチャート: 判断 329"/>
        <xdr:cNvSpPr/>
      </xdr:nvSpPr>
      <xdr:spPr>
        <a:xfrm>
          <a:off x="14351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43832</xdr:rowOff>
    </xdr:from>
    <xdr:ext cx="762000" cy="259045"/>
    <xdr:sp macro="" textlink="">
      <xdr:nvSpPr>
        <xdr:cNvPr id="331" name="テキスト ボックス 330"/>
        <xdr:cNvSpPr txBox="1"/>
      </xdr:nvSpPr>
      <xdr:spPr>
        <a:xfrm>
          <a:off x="14020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104775</xdr:rowOff>
    </xdr:from>
    <xdr:to>
      <xdr:col>64</xdr:col>
      <xdr:colOff>152400</xdr:colOff>
      <xdr:row>62</xdr:row>
      <xdr:rowOff>34925</xdr:rowOff>
    </xdr:to>
    <xdr:sp macro="" textlink="">
      <xdr:nvSpPr>
        <xdr:cNvPr id="332" name="フローチャート: 判断 331"/>
        <xdr:cNvSpPr/>
      </xdr:nvSpPr>
      <xdr:spPr>
        <a:xfrm>
          <a:off x="13462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19702</xdr:rowOff>
    </xdr:from>
    <xdr:ext cx="762000" cy="259045"/>
    <xdr:sp macro="" textlink="">
      <xdr:nvSpPr>
        <xdr:cNvPr id="333" name="テキスト ボックス 332"/>
        <xdr:cNvSpPr txBox="1"/>
      </xdr:nvSpPr>
      <xdr:spPr>
        <a:xfrm>
          <a:off x="13131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108796</xdr:rowOff>
    </xdr:from>
    <xdr:to>
      <xdr:col>81</xdr:col>
      <xdr:colOff>95250</xdr:colOff>
      <xdr:row>62</xdr:row>
      <xdr:rowOff>38946</xdr:rowOff>
    </xdr:to>
    <xdr:sp macro="" textlink="">
      <xdr:nvSpPr>
        <xdr:cNvPr id="339" name="楕円 338"/>
        <xdr:cNvSpPr/>
      </xdr:nvSpPr>
      <xdr:spPr>
        <a:xfrm>
          <a:off x="169672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125323</xdr:rowOff>
    </xdr:from>
    <xdr:ext cx="762000" cy="259045"/>
    <xdr:sp macro="" textlink="">
      <xdr:nvSpPr>
        <xdr:cNvPr id="340" name="定員管理の状況該当値テキスト"/>
        <xdr:cNvSpPr txBox="1"/>
      </xdr:nvSpPr>
      <xdr:spPr>
        <a:xfrm>
          <a:off x="171069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58526</xdr:rowOff>
    </xdr:from>
    <xdr:to>
      <xdr:col>77</xdr:col>
      <xdr:colOff>95250</xdr:colOff>
      <xdr:row>61</xdr:row>
      <xdr:rowOff>160126</xdr:rowOff>
    </xdr:to>
    <xdr:sp macro="" textlink="">
      <xdr:nvSpPr>
        <xdr:cNvPr id="341" name="楕円 340"/>
        <xdr:cNvSpPr/>
      </xdr:nvSpPr>
      <xdr:spPr>
        <a:xfrm>
          <a:off x="16129000" y="1051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170303</xdr:rowOff>
    </xdr:from>
    <xdr:ext cx="736600" cy="259045"/>
    <xdr:sp macro="" textlink="">
      <xdr:nvSpPr>
        <xdr:cNvPr id="342" name="テキスト ボックス 341"/>
        <xdr:cNvSpPr txBox="1"/>
      </xdr:nvSpPr>
      <xdr:spPr>
        <a:xfrm>
          <a:off x="15798800" y="10285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46461</xdr:rowOff>
    </xdr:from>
    <xdr:to>
      <xdr:col>73</xdr:col>
      <xdr:colOff>44450</xdr:colOff>
      <xdr:row>61</xdr:row>
      <xdr:rowOff>148061</xdr:rowOff>
    </xdr:to>
    <xdr:sp macro="" textlink="">
      <xdr:nvSpPr>
        <xdr:cNvPr id="343" name="楕円 342"/>
        <xdr:cNvSpPr/>
      </xdr:nvSpPr>
      <xdr:spPr>
        <a:xfrm>
          <a:off x="15240000" y="1050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158238</xdr:rowOff>
    </xdr:from>
    <xdr:ext cx="762000" cy="259045"/>
    <xdr:sp macro="" textlink="">
      <xdr:nvSpPr>
        <xdr:cNvPr id="344" name="テキスト ボックス 343"/>
        <xdr:cNvSpPr txBox="1"/>
      </xdr:nvSpPr>
      <xdr:spPr>
        <a:xfrm>
          <a:off x="14909800" y="1027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36406</xdr:rowOff>
    </xdr:from>
    <xdr:to>
      <xdr:col>68</xdr:col>
      <xdr:colOff>203200</xdr:colOff>
      <xdr:row>61</xdr:row>
      <xdr:rowOff>138006</xdr:rowOff>
    </xdr:to>
    <xdr:sp macro="" textlink="">
      <xdr:nvSpPr>
        <xdr:cNvPr id="345" name="楕円 344"/>
        <xdr:cNvSpPr/>
      </xdr:nvSpPr>
      <xdr:spPr>
        <a:xfrm>
          <a:off x="14351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148183</xdr:rowOff>
    </xdr:from>
    <xdr:ext cx="762000" cy="259045"/>
    <xdr:sp macro="" textlink="">
      <xdr:nvSpPr>
        <xdr:cNvPr id="346" name="テキスト ボックス 345"/>
        <xdr:cNvSpPr txBox="1"/>
      </xdr:nvSpPr>
      <xdr:spPr>
        <a:xfrm>
          <a:off x="14020800" y="1026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18309</xdr:rowOff>
    </xdr:from>
    <xdr:to>
      <xdr:col>64</xdr:col>
      <xdr:colOff>152400</xdr:colOff>
      <xdr:row>61</xdr:row>
      <xdr:rowOff>119909</xdr:rowOff>
    </xdr:to>
    <xdr:sp macro="" textlink="">
      <xdr:nvSpPr>
        <xdr:cNvPr id="347" name="楕円 346"/>
        <xdr:cNvSpPr/>
      </xdr:nvSpPr>
      <xdr:spPr>
        <a:xfrm>
          <a:off x="13462000" y="1047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130086</xdr:rowOff>
    </xdr:from>
    <xdr:ext cx="762000" cy="259045"/>
    <xdr:sp macro="" textlink="">
      <xdr:nvSpPr>
        <xdr:cNvPr id="348" name="テキスト ボックス 347"/>
        <xdr:cNvSpPr txBox="1"/>
      </xdr:nvSpPr>
      <xdr:spPr>
        <a:xfrm>
          <a:off x="13131800" y="10245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実質公債費比率は、前年度から</a:t>
          </a:r>
          <a:r>
            <a:rPr kumimoji="1" lang="en-US" altLang="ja-JP" sz="1050">
              <a:latin typeface="ＭＳ Ｐゴシック" panose="020B0600070205080204" pitchFamily="50" charset="-128"/>
              <a:ea typeface="ＭＳ Ｐゴシック" panose="020B0600070205080204" pitchFamily="50" charset="-128"/>
            </a:rPr>
            <a:t>0.8</a:t>
          </a:r>
          <a:r>
            <a:rPr kumimoji="1" lang="ja-JP" altLang="en-US" sz="1050">
              <a:latin typeface="ＭＳ Ｐゴシック" panose="020B0600070205080204" pitchFamily="50" charset="-128"/>
              <a:ea typeface="ＭＳ Ｐゴシック" panose="020B0600070205080204" pitchFamily="50" charset="-128"/>
            </a:rPr>
            <a:t>ポイント低下し</a:t>
          </a:r>
          <a:r>
            <a:rPr kumimoji="1" lang="en-US" altLang="ja-JP" sz="1050">
              <a:latin typeface="ＭＳ Ｐゴシック" panose="020B0600070205080204" pitchFamily="50" charset="-128"/>
              <a:ea typeface="ＭＳ Ｐゴシック" panose="020B0600070205080204" pitchFamily="50" charset="-128"/>
            </a:rPr>
            <a:t>8.1</a:t>
          </a:r>
          <a:r>
            <a:rPr kumimoji="1" lang="ja-JP" altLang="en-US" sz="1050">
              <a:latin typeface="ＭＳ Ｐゴシック" panose="020B0600070205080204" pitchFamily="50" charset="-128"/>
              <a:ea typeface="ＭＳ Ｐゴシック" panose="020B0600070205080204" pitchFamily="50" charset="-128"/>
            </a:rPr>
            <a:t>％となった。数値は改善傾向にあるものの、類似団体や県内他市との比較においては、依然として高い水準となっている。</a:t>
          </a:r>
        </a:p>
        <a:p>
          <a:r>
            <a:rPr kumimoji="1" lang="ja-JP" altLang="en-US" sz="1050">
              <a:latin typeface="ＭＳ Ｐゴシック" panose="020B0600070205080204" pitchFamily="50" charset="-128"/>
              <a:ea typeface="ＭＳ Ｐゴシック" panose="020B0600070205080204" pitchFamily="50" charset="-128"/>
            </a:rPr>
            <a:t>　これは、元利償還金、公営企業に要する経費の財源とする地方債の償還の財源に充てたと認められる繰入金や公債費に準ずる債務負担行為に係るものが多額であることが主な要因である。</a:t>
          </a:r>
        </a:p>
        <a:p>
          <a:r>
            <a:rPr kumimoji="1" lang="ja-JP" altLang="en-US" sz="1050">
              <a:latin typeface="ＭＳ Ｐゴシック" panose="020B0600070205080204" pitchFamily="50" charset="-128"/>
              <a:ea typeface="ＭＳ Ｐゴシック" panose="020B0600070205080204" pitchFamily="50" charset="-128"/>
            </a:rPr>
            <a:t>　近年の普通建設事業の実施状況から、将来的な公債費の増加に伴う実質公債費比率の悪化が見込まれている。このため、今後の地方債発行については、交付税算入率を勘案するとともに、一般会計だけでなく、特別会計においても地方債発行の抑制に努め、公債費負担の適正化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162560</xdr:rowOff>
    </xdr:to>
    <xdr:cxnSp macro="">
      <xdr:nvCxnSpPr>
        <xdr:cNvPr id="376" name="直線コネクタ 375"/>
        <xdr:cNvCxnSpPr/>
      </xdr:nvCxnSpPr>
      <xdr:spPr>
        <a:xfrm flipV="1">
          <a:off x="17018000" y="642196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7" name="公債費負担の状況最小値テキスト"/>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8" name="直線コネクタ 377"/>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9" name="公債費負担の状況最大値テキスト"/>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0" name="直線コネクタ 379"/>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33444</xdr:rowOff>
    </xdr:from>
    <xdr:to>
      <xdr:col>81</xdr:col>
      <xdr:colOff>44450</xdr:colOff>
      <xdr:row>42</xdr:row>
      <xdr:rowOff>97790</xdr:rowOff>
    </xdr:to>
    <xdr:cxnSp macro="">
      <xdr:nvCxnSpPr>
        <xdr:cNvPr id="381" name="直線コネクタ 380"/>
        <xdr:cNvCxnSpPr/>
      </xdr:nvCxnSpPr>
      <xdr:spPr>
        <a:xfrm flipV="1">
          <a:off x="16179800" y="7234344"/>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49971</xdr:rowOff>
    </xdr:from>
    <xdr:ext cx="762000" cy="259045"/>
    <xdr:sp macro="" textlink="">
      <xdr:nvSpPr>
        <xdr:cNvPr id="382" name="公債費負担の状況平均値テキスト"/>
        <xdr:cNvSpPr txBox="1"/>
      </xdr:nvSpPr>
      <xdr:spPr>
        <a:xfrm>
          <a:off x="17106900" y="69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97790</xdr:rowOff>
    </xdr:from>
    <xdr:to>
      <xdr:col>77</xdr:col>
      <xdr:colOff>44450</xdr:colOff>
      <xdr:row>42</xdr:row>
      <xdr:rowOff>170180</xdr:rowOff>
    </xdr:to>
    <xdr:cxnSp macro="">
      <xdr:nvCxnSpPr>
        <xdr:cNvPr id="384" name="直線コネクタ 383"/>
        <xdr:cNvCxnSpPr/>
      </xdr:nvCxnSpPr>
      <xdr:spPr>
        <a:xfrm flipV="1">
          <a:off x="15290800" y="729869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85" name="フローチャート: 判断 384"/>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169350</xdr:rowOff>
    </xdr:from>
    <xdr:ext cx="736600" cy="259045"/>
    <xdr:sp macro="" textlink="">
      <xdr:nvSpPr>
        <xdr:cNvPr id="386" name="テキスト ボックス 385"/>
        <xdr:cNvSpPr txBox="1"/>
      </xdr:nvSpPr>
      <xdr:spPr>
        <a:xfrm>
          <a:off x="15798800" y="6855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170180</xdr:rowOff>
    </xdr:from>
    <xdr:to>
      <xdr:col>72</xdr:col>
      <xdr:colOff>203200</xdr:colOff>
      <xdr:row>43</xdr:row>
      <xdr:rowOff>22860</xdr:rowOff>
    </xdr:to>
    <xdr:cxnSp macro="">
      <xdr:nvCxnSpPr>
        <xdr:cNvPr id="387" name="直線コネクタ 386"/>
        <xdr:cNvCxnSpPr/>
      </xdr:nvCxnSpPr>
      <xdr:spPr>
        <a:xfrm flipV="1">
          <a:off x="14401800" y="73710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8" name="フローチャート: 判断 387"/>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22031</xdr:rowOff>
    </xdr:from>
    <xdr:ext cx="762000" cy="259045"/>
    <xdr:sp macro="" textlink="">
      <xdr:nvSpPr>
        <xdr:cNvPr id="389" name="テキスト ボックス 388"/>
        <xdr:cNvSpPr txBox="1"/>
      </xdr:nvSpPr>
      <xdr:spPr>
        <a:xfrm>
          <a:off x="14909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22860</xdr:rowOff>
    </xdr:from>
    <xdr:to>
      <xdr:col>68</xdr:col>
      <xdr:colOff>152400</xdr:colOff>
      <xdr:row>43</xdr:row>
      <xdr:rowOff>143510</xdr:rowOff>
    </xdr:to>
    <xdr:cxnSp macro="">
      <xdr:nvCxnSpPr>
        <xdr:cNvPr id="390" name="直線コネクタ 389"/>
        <xdr:cNvCxnSpPr/>
      </xdr:nvCxnSpPr>
      <xdr:spPr>
        <a:xfrm flipV="1">
          <a:off x="13512800" y="739521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105833</xdr:rowOff>
    </xdr:from>
    <xdr:to>
      <xdr:col>68</xdr:col>
      <xdr:colOff>203200</xdr:colOff>
      <xdr:row>42</xdr:row>
      <xdr:rowOff>35983</xdr:rowOff>
    </xdr:to>
    <xdr:sp macro="" textlink="">
      <xdr:nvSpPr>
        <xdr:cNvPr id="391" name="フローチャート: 判断 390"/>
        <xdr:cNvSpPr/>
      </xdr:nvSpPr>
      <xdr:spPr>
        <a:xfrm>
          <a:off x="14351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46160</xdr:rowOff>
    </xdr:from>
    <xdr:ext cx="762000" cy="259045"/>
    <xdr:sp macro="" textlink="">
      <xdr:nvSpPr>
        <xdr:cNvPr id="392" name="テキスト ボックス 391"/>
        <xdr:cNvSpPr txBox="1"/>
      </xdr:nvSpPr>
      <xdr:spPr>
        <a:xfrm>
          <a:off x="14020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3" name="フローチャート: 判断 392"/>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70290</xdr:rowOff>
    </xdr:from>
    <xdr:ext cx="762000" cy="259045"/>
    <xdr:sp macro="" textlink="">
      <xdr:nvSpPr>
        <xdr:cNvPr id="394" name="テキスト ボックス 393"/>
        <xdr:cNvSpPr txBox="1"/>
      </xdr:nvSpPr>
      <xdr:spPr>
        <a:xfrm>
          <a:off x="13131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154094</xdr:rowOff>
    </xdr:from>
    <xdr:to>
      <xdr:col>81</xdr:col>
      <xdr:colOff>95250</xdr:colOff>
      <xdr:row>42</xdr:row>
      <xdr:rowOff>84244</xdr:rowOff>
    </xdr:to>
    <xdr:sp macro="" textlink="">
      <xdr:nvSpPr>
        <xdr:cNvPr id="400" name="楕円 399"/>
        <xdr:cNvSpPr/>
      </xdr:nvSpPr>
      <xdr:spPr>
        <a:xfrm>
          <a:off x="169672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126171</xdr:rowOff>
    </xdr:from>
    <xdr:ext cx="762000" cy="259045"/>
    <xdr:sp macro="" textlink="">
      <xdr:nvSpPr>
        <xdr:cNvPr id="401" name="公債費負担の状況該当値テキスト"/>
        <xdr:cNvSpPr txBox="1"/>
      </xdr:nvSpPr>
      <xdr:spPr>
        <a:xfrm>
          <a:off x="17106900" y="715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46990</xdr:rowOff>
    </xdr:from>
    <xdr:to>
      <xdr:col>77</xdr:col>
      <xdr:colOff>95250</xdr:colOff>
      <xdr:row>42</xdr:row>
      <xdr:rowOff>148590</xdr:rowOff>
    </xdr:to>
    <xdr:sp macro="" textlink="">
      <xdr:nvSpPr>
        <xdr:cNvPr id="402" name="楕円 401"/>
        <xdr:cNvSpPr/>
      </xdr:nvSpPr>
      <xdr:spPr>
        <a:xfrm>
          <a:off x="16129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133367</xdr:rowOff>
    </xdr:from>
    <xdr:ext cx="736600" cy="259045"/>
    <xdr:sp macro="" textlink="">
      <xdr:nvSpPr>
        <xdr:cNvPr id="403" name="テキスト ボックス 402"/>
        <xdr:cNvSpPr txBox="1"/>
      </xdr:nvSpPr>
      <xdr:spPr>
        <a:xfrm>
          <a:off x="15798800" y="733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119380</xdr:rowOff>
    </xdr:from>
    <xdr:to>
      <xdr:col>73</xdr:col>
      <xdr:colOff>44450</xdr:colOff>
      <xdr:row>43</xdr:row>
      <xdr:rowOff>49530</xdr:rowOff>
    </xdr:to>
    <xdr:sp macro="" textlink="">
      <xdr:nvSpPr>
        <xdr:cNvPr id="404" name="楕円 403"/>
        <xdr:cNvSpPr/>
      </xdr:nvSpPr>
      <xdr:spPr>
        <a:xfrm>
          <a:off x="15240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34307</xdr:rowOff>
    </xdr:from>
    <xdr:ext cx="762000" cy="259045"/>
    <xdr:sp macro="" textlink="">
      <xdr:nvSpPr>
        <xdr:cNvPr id="405" name="テキスト ボックス 404"/>
        <xdr:cNvSpPr txBox="1"/>
      </xdr:nvSpPr>
      <xdr:spPr>
        <a:xfrm>
          <a:off x="14909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143510</xdr:rowOff>
    </xdr:from>
    <xdr:to>
      <xdr:col>68</xdr:col>
      <xdr:colOff>203200</xdr:colOff>
      <xdr:row>43</xdr:row>
      <xdr:rowOff>73660</xdr:rowOff>
    </xdr:to>
    <xdr:sp macro="" textlink="">
      <xdr:nvSpPr>
        <xdr:cNvPr id="406" name="楕円 405"/>
        <xdr:cNvSpPr/>
      </xdr:nvSpPr>
      <xdr:spPr>
        <a:xfrm>
          <a:off x="14351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58437</xdr:rowOff>
    </xdr:from>
    <xdr:ext cx="762000" cy="259045"/>
    <xdr:sp macro="" textlink="">
      <xdr:nvSpPr>
        <xdr:cNvPr id="407" name="テキスト ボックス 406"/>
        <xdr:cNvSpPr txBox="1"/>
      </xdr:nvSpPr>
      <xdr:spPr>
        <a:xfrm>
          <a:off x="14020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92710</xdr:rowOff>
    </xdr:from>
    <xdr:to>
      <xdr:col>64</xdr:col>
      <xdr:colOff>152400</xdr:colOff>
      <xdr:row>44</xdr:row>
      <xdr:rowOff>22860</xdr:rowOff>
    </xdr:to>
    <xdr:sp macro="" textlink="">
      <xdr:nvSpPr>
        <xdr:cNvPr id="408" name="楕円 407"/>
        <xdr:cNvSpPr/>
      </xdr:nvSpPr>
      <xdr:spPr>
        <a:xfrm>
          <a:off x="13462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7637</xdr:rowOff>
    </xdr:from>
    <xdr:ext cx="762000" cy="259045"/>
    <xdr:sp macro="" textlink="">
      <xdr:nvSpPr>
        <xdr:cNvPr id="409" name="テキスト ボックス 408"/>
        <xdr:cNvSpPr txBox="1"/>
      </xdr:nvSpPr>
      <xdr:spPr>
        <a:xfrm>
          <a:off x="13131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将来負担比率は、前年度から</a:t>
          </a:r>
          <a:r>
            <a:rPr kumimoji="1" lang="en-US" altLang="ja-JP" sz="900">
              <a:latin typeface="ＭＳ Ｐゴシック" panose="020B0600070205080204" pitchFamily="50" charset="-128"/>
              <a:ea typeface="ＭＳ Ｐゴシック" panose="020B0600070205080204" pitchFamily="50" charset="-128"/>
            </a:rPr>
            <a:t>4.9</a:t>
          </a:r>
          <a:r>
            <a:rPr kumimoji="1" lang="ja-JP" altLang="en-US" sz="900">
              <a:latin typeface="ＭＳ Ｐゴシック" panose="020B0600070205080204" pitchFamily="50" charset="-128"/>
              <a:ea typeface="ＭＳ Ｐゴシック" panose="020B0600070205080204" pitchFamily="50" charset="-128"/>
            </a:rPr>
            <a:t>ポイント低下し、</a:t>
          </a:r>
          <a:r>
            <a:rPr kumimoji="1" lang="en-US" altLang="ja-JP" sz="900">
              <a:latin typeface="ＭＳ Ｐゴシック" panose="020B0600070205080204" pitchFamily="50" charset="-128"/>
              <a:ea typeface="ＭＳ Ｐゴシック" panose="020B0600070205080204" pitchFamily="50" charset="-128"/>
            </a:rPr>
            <a:t>69.1</a:t>
          </a:r>
          <a:r>
            <a:rPr kumimoji="1" lang="ja-JP" altLang="en-US" sz="900">
              <a:latin typeface="ＭＳ Ｐゴシック" panose="020B0600070205080204" pitchFamily="50" charset="-128"/>
              <a:ea typeface="ＭＳ Ｐゴシック" panose="020B0600070205080204" pitchFamily="50" charset="-128"/>
            </a:rPr>
            <a:t>％となった。</a:t>
          </a:r>
        </a:p>
        <a:p>
          <a:r>
            <a:rPr kumimoji="1" lang="ja-JP" altLang="en-US" sz="900">
              <a:latin typeface="ＭＳ Ｐゴシック" panose="020B0600070205080204" pitchFamily="50" charset="-128"/>
              <a:ea typeface="ＭＳ Ｐゴシック" panose="020B0600070205080204" pitchFamily="50" charset="-128"/>
            </a:rPr>
            <a:t>　将来負担額については、地方債現在高が、</a:t>
          </a:r>
          <a:r>
            <a:rPr kumimoji="1" lang="en-US" altLang="ja-JP" sz="900">
              <a:latin typeface="ＭＳ Ｐゴシック" panose="020B0600070205080204" pitchFamily="50" charset="-128"/>
              <a:ea typeface="ＭＳ Ｐゴシック" panose="020B0600070205080204" pitchFamily="50" charset="-128"/>
            </a:rPr>
            <a:t>18</a:t>
          </a:r>
          <a:r>
            <a:rPr kumimoji="1" lang="ja-JP" altLang="en-US" sz="900">
              <a:latin typeface="ＭＳ Ｐゴシック" panose="020B0600070205080204" pitchFamily="50" charset="-128"/>
              <a:ea typeface="ＭＳ Ｐゴシック" panose="020B0600070205080204" pitchFamily="50" charset="-128"/>
            </a:rPr>
            <a:t>億</a:t>
          </a:r>
          <a:r>
            <a:rPr kumimoji="1" lang="en-US" altLang="ja-JP" sz="900">
              <a:latin typeface="ＭＳ Ｐゴシック" panose="020B0600070205080204" pitchFamily="50" charset="-128"/>
              <a:ea typeface="ＭＳ Ｐゴシック" panose="020B0600070205080204" pitchFamily="50" charset="-128"/>
            </a:rPr>
            <a:t>3,886</a:t>
          </a:r>
          <a:r>
            <a:rPr kumimoji="1" lang="ja-JP" altLang="en-US" sz="900">
              <a:latin typeface="ＭＳ Ｐゴシック" panose="020B0600070205080204" pitchFamily="50" charset="-128"/>
              <a:ea typeface="ＭＳ Ｐゴシック" panose="020B0600070205080204" pitchFamily="50" charset="-128"/>
            </a:rPr>
            <a:t>万円の増となったものの、病院事業会計及び下水道事業会計の将来負担額の減少により公営企業債等繰入見込額が</a:t>
          </a:r>
          <a:r>
            <a:rPr kumimoji="1" lang="en-US" altLang="ja-JP" sz="900">
              <a:latin typeface="ＭＳ Ｐゴシック" panose="020B0600070205080204" pitchFamily="50" charset="-128"/>
              <a:ea typeface="ＭＳ Ｐゴシック" panose="020B0600070205080204" pitchFamily="50" charset="-128"/>
            </a:rPr>
            <a:t>19</a:t>
          </a:r>
          <a:r>
            <a:rPr kumimoji="1" lang="ja-JP" altLang="en-US" sz="900">
              <a:latin typeface="ＭＳ Ｐゴシック" panose="020B0600070205080204" pitchFamily="50" charset="-128"/>
              <a:ea typeface="ＭＳ Ｐゴシック" panose="020B0600070205080204" pitchFamily="50" charset="-128"/>
            </a:rPr>
            <a:t>億</a:t>
          </a:r>
          <a:r>
            <a:rPr kumimoji="1" lang="en-US" altLang="ja-JP" sz="900">
              <a:latin typeface="ＭＳ Ｐゴシック" panose="020B0600070205080204" pitchFamily="50" charset="-128"/>
              <a:ea typeface="ＭＳ Ｐゴシック" panose="020B0600070205080204" pitchFamily="50" charset="-128"/>
            </a:rPr>
            <a:t>4,233</a:t>
          </a:r>
          <a:r>
            <a:rPr kumimoji="1" lang="ja-JP" altLang="en-US" sz="900">
              <a:latin typeface="ＭＳ Ｐゴシック" panose="020B0600070205080204" pitchFamily="50" charset="-128"/>
              <a:ea typeface="ＭＳ Ｐゴシック" panose="020B0600070205080204" pitchFamily="50" charset="-128"/>
            </a:rPr>
            <a:t>万円の減となり、加えて、退職手当負担見込額が</a:t>
          </a:r>
          <a:r>
            <a:rPr kumimoji="1" lang="en-US" altLang="ja-JP" sz="900">
              <a:latin typeface="ＭＳ Ｐゴシック" panose="020B0600070205080204" pitchFamily="50" charset="-128"/>
              <a:ea typeface="ＭＳ Ｐゴシック" panose="020B0600070205080204" pitchFamily="50" charset="-128"/>
            </a:rPr>
            <a:t>4,346</a:t>
          </a:r>
          <a:r>
            <a:rPr kumimoji="1" lang="ja-JP" altLang="en-US" sz="900">
              <a:latin typeface="ＭＳ Ｐゴシック" panose="020B0600070205080204" pitchFamily="50" charset="-128"/>
              <a:ea typeface="ＭＳ Ｐゴシック" panose="020B0600070205080204" pitchFamily="50" charset="-128"/>
            </a:rPr>
            <a:t>万円の減などにより、前年度と比較して</a:t>
          </a:r>
          <a:r>
            <a:rPr kumimoji="1" lang="en-US" altLang="ja-JP" sz="900">
              <a:latin typeface="ＭＳ Ｐゴシック" panose="020B0600070205080204" pitchFamily="50" charset="-128"/>
              <a:ea typeface="ＭＳ Ｐゴシック" panose="020B0600070205080204" pitchFamily="50" charset="-128"/>
            </a:rPr>
            <a:t>3</a:t>
          </a:r>
          <a:r>
            <a:rPr kumimoji="1" lang="ja-JP" altLang="en-US" sz="900">
              <a:latin typeface="ＭＳ Ｐゴシック" panose="020B0600070205080204" pitchFamily="50" charset="-128"/>
              <a:ea typeface="ＭＳ Ｐゴシック" panose="020B0600070205080204" pitchFamily="50" charset="-128"/>
            </a:rPr>
            <a:t>億</a:t>
          </a:r>
          <a:r>
            <a:rPr kumimoji="1" lang="en-US" altLang="ja-JP" sz="900">
              <a:latin typeface="ＭＳ Ｐゴシック" panose="020B0600070205080204" pitchFamily="50" charset="-128"/>
              <a:ea typeface="ＭＳ Ｐゴシック" panose="020B0600070205080204" pitchFamily="50" charset="-128"/>
            </a:rPr>
            <a:t>4,198</a:t>
          </a:r>
          <a:r>
            <a:rPr kumimoji="1" lang="ja-JP" altLang="en-US" sz="900">
              <a:latin typeface="ＭＳ Ｐゴシック" panose="020B0600070205080204" pitchFamily="50" charset="-128"/>
              <a:ea typeface="ＭＳ Ｐゴシック" panose="020B0600070205080204" pitchFamily="50" charset="-128"/>
            </a:rPr>
            <a:t>万円の減となった。</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一方、充当可能財源等については、都市計画税が</a:t>
          </a:r>
          <a:r>
            <a:rPr kumimoji="1" lang="en-US" altLang="ja-JP" sz="900">
              <a:latin typeface="ＭＳ Ｐゴシック" panose="020B0600070205080204" pitchFamily="50" charset="-128"/>
              <a:ea typeface="ＭＳ Ｐゴシック" panose="020B0600070205080204" pitchFamily="50" charset="-128"/>
            </a:rPr>
            <a:t>4</a:t>
          </a:r>
          <a:r>
            <a:rPr kumimoji="1" lang="ja-JP" altLang="en-US" sz="900">
              <a:latin typeface="ＭＳ Ｐゴシック" panose="020B0600070205080204" pitchFamily="50" charset="-128"/>
              <a:ea typeface="ＭＳ Ｐゴシック" panose="020B0600070205080204" pitchFamily="50" charset="-128"/>
            </a:rPr>
            <a:t>億</a:t>
          </a:r>
          <a:r>
            <a:rPr kumimoji="1" lang="en-US" altLang="ja-JP" sz="900">
              <a:latin typeface="ＭＳ Ｐゴシック" panose="020B0600070205080204" pitchFamily="50" charset="-128"/>
              <a:ea typeface="ＭＳ Ｐゴシック" panose="020B0600070205080204" pitchFamily="50" charset="-128"/>
            </a:rPr>
            <a:t>9,463</a:t>
          </a:r>
          <a:r>
            <a:rPr kumimoji="1" lang="ja-JP" altLang="en-US" sz="900">
              <a:latin typeface="ＭＳ Ｐゴシック" panose="020B0600070205080204" pitchFamily="50" charset="-128"/>
              <a:ea typeface="ＭＳ Ｐゴシック" panose="020B0600070205080204" pitchFamily="50" charset="-128"/>
            </a:rPr>
            <a:t>万円の減となったものの、充当可能基金が</a:t>
          </a:r>
          <a:r>
            <a:rPr kumimoji="1" lang="en-US" altLang="ja-JP" sz="900">
              <a:latin typeface="ＭＳ Ｐゴシック" panose="020B0600070205080204" pitchFamily="50" charset="-128"/>
              <a:ea typeface="ＭＳ Ｐゴシック" panose="020B0600070205080204" pitchFamily="50" charset="-128"/>
            </a:rPr>
            <a:t>3</a:t>
          </a:r>
          <a:r>
            <a:rPr kumimoji="1" lang="ja-JP" altLang="en-US" sz="900">
              <a:latin typeface="ＭＳ Ｐゴシック" panose="020B0600070205080204" pitchFamily="50" charset="-128"/>
              <a:ea typeface="ＭＳ Ｐゴシック" panose="020B0600070205080204" pitchFamily="50" charset="-128"/>
            </a:rPr>
            <a:t>億</a:t>
          </a:r>
          <a:r>
            <a:rPr kumimoji="1" lang="en-US" altLang="ja-JP" sz="900">
              <a:latin typeface="ＭＳ Ｐゴシック" panose="020B0600070205080204" pitchFamily="50" charset="-128"/>
              <a:ea typeface="ＭＳ Ｐゴシック" panose="020B0600070205080204" pitchFamily="50" charset="-128"/>
            </a:rPr>
            <a:t>7,443</a:t>
          </a:r>
          <a:r>
            <a:rPr kumimoji="1" lang="ja-JP" altLang="en-US" sz="900">
              <a:latin typeface="ＭＳ Ｐゴシック" panose="020B0600070205080204" pitchFamily="50" charset="-128"/>
              <a:ea typeface="ＭＳ Ｐゴシック" panose="020B0600070205080204" pitchFamily="50" charset="-128"/>
            </a:rPr>
            <a:t>万円の増となり、加えて、基準財政需要額算入見込額が</a:t>
          </a:r>
          <a:r>
            <a:rPr kumimoji="1" lang="en-US" altLang="ja-JP" sz="900">
              <a:latin typeface="ＭＳ Ｐゴシック" panose="020B0600070205080204" pitchFamily="50" charset="-128"/>
              <a:ea typeface="ＭＳ Ｐゴシック" panose="020B0600070205080204" pitchFamily="50" charset="-128"/>
            </a:rPr>
            <a:t>5</a:t>
          </a:r>
          <a:r>
            <a:rPr kumimoji="1" lang="ja-JP" altLang="en-US" sz="900">
              <a:latin typeface="ＭＳ Ｐゴシック" panose="020B0600070205080204" pitchFamily="50" charset="-128"/>
              <a:ea typeface="ＭＳ Ｐゴシック" panose="020B0600070205080204" pitchFamily="50" charset="-128"/>
            </a:rPr>
            <a:t>億</a:t>
          </a:r>
          <a:r>
            <a:rPr kumimoji="1" lang="en-US" altLang="ja-JP" sz="900">
              <a:latin typeface="ＭＳ Ｐゴシック" panose="020B0600070205080204" pitchFamily="50" charset="-128"/>
              <a:ea typeface="ＭＳ Ｐゴシック" panose="020B0600070205080204" pitchFamily="50" charset="-128"/>
            </a:rPr>
            <a:t>3,218</a:t>
          </a:r>
          <a:r>
            <a:rPr kumimoji="1" lang="ja-JP" altLang="en-US" sz="900">
              <a:latin typeface="ＭＳ Ｐゴシック" panose="020B0600070205080204" pitchFamily="50" charset="-128"/>
              <a:ea typeface="ＭＳ Ｐゴシック" panose="020B0600070205080204" pitchFamily="50" charset="-128"/>
            </a:rPr>
            <a:t>万円の増などにより、前年度と比較して</a:t>
          </a:r>
          <a:r>
            <a:rPr kumimoji="1" lang="en-US" altLang="ja-JP" sz="900">
              <a:latin typeface="ＭＳ Ｐゴシック" panose="020B0600070205080204" pitchFamily="50" charset="-128"/>
              <a:ea typeface="ＭＳ Ｐゴシック" panose="020B0600070205080204" pitchFamily="50" charset="-128"/>
            </a:rPr>
            <a:t>2</a:t>
          </a:r>
          <a:r>
            <a:rPr kumimoji="1" lang="ja-JP" altLang="en-US" sz="900">
              <a:latin typeface="ＭＳ Ｐゴシック" panose="020B0600070205080204" pitchFamily="50" charset="-128"/>
              <a:ea typeface="ＭＳ Ｐゴシック" panose="020B0600070205080204" pitchFamily="50" charset="-128"/>
            </a:rPr>
            <a:t>億</a:t>
          </a:r>
          <a:r>
            <a:rPr kumimoji="1" lang="en-US" altLang="ja-JP" sz="900">
              <a:latin typeface="ＭＳ Ｐゴシック" panose="020B0600070205080204" pitchFamily="50" charset="-128"/>
              <a:ea typeface="ＭＳ Ｐゴシック" panose="020B0600070205080204" pitchFamily="50" charset="-128"/>
            </a:rPr>
            <a:t>9,736</a:t>
          </a:r>
          <a:r>
            <a:rPr kumimoji="1" lang="ja-JP" altLang="en-US" sz="900">
              <a:latin typeface="ＭＳ Ｐゴシック" panose="020B0600070205080204" pitchFamily="50" charset="-128"/>
              <a:ea typeface="ＭＳ Ｐゴシック" panose="020B0600070205080204" pitchFamily="50" charset="-128"/>
            </a:rPr>
            <a:t>万円の増となった。</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類似団体や県内他市との比較では、引き続き、複数の普通建設事業の実施が計画され、地方債現在高の増加が見込まれる。加えて、その間の充当可能基金である財政調整基金の取崩しが見込まれており、将来負担比率の悪化が予測され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137456</xdr:rowOff>
    </xdr:to>
    <xdr:cxnSp macro="">
      <xdr:nvCxnSpPr>
        <xdr:cNvPr id="438" name="直線コネクタ 437"/>
        <xdr:cNvCxnSpPr/>
      </xdr:nvCxnSpPr>
      <xdr:spPr>
        <a:xfrm flipV="1">
          <a:off x="17018000" y="2370667"/>
          <a:ext cx="0" cy="15386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109533</xdr:rowOff>
    </xdr:from>
    <xdr:ext cx="762000" cy="259045"/>
    <xdr:sp macro="" textlink="">
      <xdr:nvSpPr>
        <xdr:cNvPr id="439" name="将来負担の状況最小値テキスト"/>
        <xdr:cNvSpPr txBox="1"/>
      </xdr:nvSpPr>
      <xdr:spPr>
        <a:xfrm>
          <a:off x="17106900" y="388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137456</xdr:rowOff>
    </xdr:from>
    <xdr:to>
      <xdr:col>81</xdr:col>
      <xdr:colOff>133350</xdr:colOff>
      <xdr:row>22</xdr:row>
      <xdr:rowOff>137456</xdr:rowOff>
    </xdr:to>
    <xdr:cxnSp macro="">
      <xdr:nvCxnSpPr>
        <xdr:cNvPr id="440" name="直線コネクタ 439"/>
        <xdr:cNvCxnSpPr/>
      </xdr:nvCxnSpPr>
      <xdr:spPr>
        <a:xfrm>
          <a:off x="16929100" y="390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11811</xdr:rowOff>
    </xdr:from>
    <xdr:to>
      <xdr:col>81</xdr:col>
      <xdr:colOff>44450</xdr:colOff>
      <xdr:row>17</xdr:row>
      <xdr:rowOff>51223</xdr:rowOff>
    </xdr:to>
    <xdr:cxnSp macro="">
      <xdr:nvCxnSpPr>
        <xdr:cNvPr id="443" name="直線コネクタ 442"/>
        <xdr:cNvCxnSpPr/>
      </xdr:nvCxnSpPr>
      <xdr:spPr>
        <a:xfrm flipV="1">
          <a:off x="16179800" y="2926461"/>
          <a:ext cx="838200" cy="3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141199</xdr:rowOff>
    </xdr:from>
    <xdr:ext cx="762000" cy="259045"/>
    <xdr:sp macro="" textlink="">
      <xdr:nvSpPr>
        <xdr:cNvPr id="444" name="将来負担の状況平均値テキスト"/>
        <xdr:cNvSpPr txBox="1"/>
      </xdr:nvSpPr>
      <xdr:spPr>
        <a:xfrm>
          <a:off x="17106900" y="2370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124672</xdr:rowOff>
    </xdr:from>
    <xdr:to>
      <xdr:col>81</xdr:col>
      <xdr:colOff>95250</xdr:colOff>
      <xdr:row>15</xdr:row>
      <xdr:rowOff>54822</xdr:rowOff>
    </xdr:to>
    <xdr:sp macro="" textlink="">
      <xdr:nvSpPr>
        <xdr:cNvPr id="445" name="フローチャート: 判断 444"/>
        <xdr:cNvSpPr/>
      </xdr:nvSpPr>
      <xdr:spPr>
        <a:xfrm>
          <a:off x="169672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25485</xdr:rowOff>
    </xdr:from>
    <xdr:to>
      <xdr:col>77</xdr:col>
      <xdr:colOff>44450</xdr:colOff>
      <xdr:row>17</xdr:row>
      <xdr:rowOff>51223</xdr:rowOff>
    </xdr:to>
    <xdr:cxnSp macro="">
      <xdr:nvCxnSpPr>
        <xdr:cNvPr id="446" name="直線コネクタ 445"/>
        <xdr:cNvCxnSpPr/>
      </xdr:nvCxnSpPr>
      <xdr:spPr>
        <a:xfrm>
          <a:off x="15290800" y="2940135"/>
          <a:ext cx="889000" cy="2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123063</xdr:rowOff>
    </xdr:from>
    <xdr:to>
      <xdr:col>77</xdr:col>
      <xdr:colOff>95250</xdr:colOff>
      <xdr:row>15</xdr:row>
      <xdr:rowOff>53213</xdr:rowOff>
    </xdr:to>
    <xdr:sp macro="" textlink="">
      <xdr:nvSpPr>
        <xdr:cNvPr id="447" name="フローチャート: 判断 446"/>
        <xdr:cNvSpPr/>
      </xdr:nvSpPr>
      <xdr:spPr>
        <a:xfrm>
          <a:off x="16129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63390</xdr:rowOff>
    </xdr:from>
    <xdr:ext cx="736600" cy="259045"/>
    <xdr:sp macro="" textlink="">
      <xdr:nvSpPr>
        <xdr:cNvPr id="448" name="テキスト ボックス 447"/>
        <xdr:cNvSpPr txBox="1"/>
      </xdr:nvSpPr>
      <xdr:spPr>
        <a:xfrm>
          <a:off x="15798800" y="2292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50546</xdr:rowOff>
    </xdr:from>
    <xdr:to>
      <xdr:col>72</xdr:col>
      <xdr:colOff>203200</xdr:colOff>
      <xdr:row>17</xdr:row>
      <xdr:rowOff>25485</xdr:rowOff>
    </xdr:to>
    <xdr:cxnSp macro="">
      <xdr:nvCxnSpPr>
        <xdr:cNvPr id="449" name="直線コネクタ 448"/>
        <xdr:cNvCxnSpPr/>
      </xdr:nvCxnSpPr>
      <xdr:spPr>
        <a:xfrm>
          <a:off x="14401800" y="2793746"/>
          <a:ext cx="889000" cy="146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171323</xdr:rowOff>
    </xdr:from>
    <xdr:to>
      <xdr:col>73</xdr:col>
      <xdr:colOff>44450</xdr:colOff>
      <xdr:row>15</xdr:row>
      <xdr:rowOff>101473</xdr:rowOff>
    </xdr:to>
    <xdr:sp macro="" textlink="">
      <xdr:nvSpPr>
        <xdr:cNvPr id="450" name="フローチャート: 判断 449"/>
        <xdr:cNvSpPr/>
      </xdr:nvSpPr>
      <xdr:spPr>
        <a:xfrm>
          <a:off x="15240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111650</xdr:rowOff>
    </xdr:from>
    <xdr:ext cx="762000" cy="259045"/>
    <xdr:sp macro="" textlink="">
      <xdr:nvSpPr>
        <xdr:cNvPr id="451" name="テキスト ボックス 450"/>
        <xdr:cNvSpPr txBox="1"/>
      </xdr:nvSpPr>
      <xdr:spPr>
        <a:xfrm>
          <a:off x="14909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50546</xdr:rowOff>
    </xdr:from>
    <xdr:to>
      <xdr:col>68</xdr:col>
      <xdr:colOff>152400</xdr:colOff>
      <xdr:row>16</xdr:row>
      <xdr:rowOff>112480</xdr:rowOff>
    </xdr:to>
    <xdr:cxnSp macro="">
      <xdr:nvCxnSpPr>
        <xdr:cNvPr id="452" name="直線コネクタ 451"/>
        <xdr:cNvCxnSpPr/>
      </xdr:nvCxnSpPr>
      <xdr:spPr>
        <a:xfrm flipV="1">
          <a:off x="13512800" y="2793746"/>
          <a:ext cx="889000" cy="6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14351</xdr:rowOff>
    </xdr:from>
    <xdr:to>
      <xdr:col>68</xdr:col>
      <xdr:colOff>203200</xdr:colOff>
      <xdr:row>15</xdr:row>
      <xdr:rowOff>115951</xdr:rowOff>
    </xdr:to>
    <xdr:sp macro="" textlink="">
      <xdr:nvSpPr>
        <xdr:cNvPr id="453" name="フローチャート: 判断 452"/>
        <xdr:cNvSpPr/>
      </xdr:nvSpPr>
      <xdr:spPr>
        <a:xfrm>
          <a:off x="14351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126128</xdr:rowOff>
    </xdr:from>
    <xdr:ext cx="762000" cy="259045"/>
    <xdr:sp macro="" textlink="">
      <xdr:nvSpPr>
        <xdr:cNvPr id="454" name="テキスト ボックス 453"/>
        <xdr:cNvSpPr txBox="1"/>
      </xdr:nvSpPr>
      <xdr:spPr>
        <a:xfrm>
          <a:off x="14020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48133</xdr:rowOff>
    </xdr:from>
    <xdr:to>
      <xdr:col>64</xdr:col>
      <xdr:colOff>152400</xdr:colOff>
      <xdr:row>15</xdr:row>
      <xdr:rowOff>149733</xdr:rowOff>
    </xdr:to>
    <xdr:sp macro="" textlink="">
      <xdr:nvSpPr>
        <xdr:cNvPr id="455" name="フローチャート: 判断 454"/>
        <xdr:cNvSpPr/>
      </xdr:nvSpPr>
      <xdr:spPr>
        <a:xfrm>
          <a:off x="13462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159910</xdr:rowOff>
    </xdr:from>
    <xdr:ext cx="762000" cy="259045"/>
    <xdr:sp macro="" textlink="">
      <xdr:nvSpPr>
        <xdr:cNvPr id="456" name="テキスト ボックス 455"/>
        <xdr:cNvSpPr txBox="1"/>
      </xdr:nvSpPr>
      <xdr:spPr>
        <a:xfrm>
          <a:off x="13131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132461</xdr:rowOff>
    </xdr:from>
    <xdr:to>
      <xdr:col>81</xdr:col>
      <xdr:colOff>95250</xdr:colOff>
      <xdr:row>17</xdr:row>
      <xdr:rowOff>62611</xdr:rowOff>
    </xdr:to>
    <xdr:sp macro="" textlink="">
      <xdr:nvSpPr>
        <xdr:cNvPr id="462" name="楕円 461"/>
        <xdr:cNvSpPr/>
      </xdr:nvSpPr>
      <xdr:spPr>
        <a:xfrm>
          <a:off x="16967200" y="287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104538</xdr:rowOff>
    </xdr:from>
    <xdr:ext cx="762000" cy="259045"/>
    <xdr:sp macro="" textlink="">
      <xdr:nvSpPr>
        <xdr:cNvPr id="463" name="将来負担の状況該当値テキスト"/>
        <xdr:cNvSpPr txBox="1"/>
      </xdr:nvSpPr>
      <xdr:spPr>
        <a:xfrm>
          <a:off x="17106900" y="2847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423</xdr:rowOff>
    </xdr:from>
    <xdr:to>
      <xdr:col>77</xdr:col>
      <xdr:colOff>95250</xdr:colOff>
      <xdr:row>17</xdr:row>
      <xdr:rowOff>102023</xdr:rowOff>
    </xdr:to>
    <xdr:sp macro="" textlink="">
      <xdr:nvSpPr>
        <xdr:cNvPr id="464" name="楕円 463"/>
        <xdr:cNvSpPr/>
      </xdr:nvSpPr>
      <xdr:spPr>
        <a:xfrm>
          <a:off x="16129000" y="291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86800</xdr:rowOff>
    </xdr:from>
    <xdr:ext cx="736600" cy="259045"/>
    <xdr:sp macro="" textlink="">
      <xdr:nvSpPr>
        <xdr:cNvPr id="465" name="テキスト ボックス 464"/>
        <xdr:cNvSpPr txBox="1"/>
      </xdr:nvSpPr>
      <xdr:spPr>
        <a:xfrm>
          <a:off x="15798800" y="3001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146135</xdr:rowOff>
    </xdr:from>
    <xdr:to>
      <xdr:col>73</xdr:col>
      <xdr:colOff>44450</xdr:colOff>
      <xdr:row>17</xdr:row>
      <xdr:rowOff>76285</xdr:rowOff>
    </xdr:to>
    <xdr:sp macro="" textlink="">
      <xdr:nvSpPr>
        <xdr:cNvPr id="466" name="楕円 465"/>
        <xdr:cNvSpPr/>
      </xdr:nvSpPr>
      <xdr:spPr>
        <a:xfrm>
          <a:off x="15240000" y="288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61062</xdr:rowOff>
    </xdr:from>
    <xdr:ext cx="762000" cy="259045"/>
    <xdr:sp macro="" textlink="">
      <xdr:nvSpPr>
        <xdr:cNvPr id="467" name="テキスト ボックス 466"/>
        <xdr:cNvSpPr txBox="1"/>
      </xdr:nvSpPr>
      <xdr:spPr>
        <a:xfrm>
          <a:off x="14909800" y="297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171196</xdr:rowOff>
    </xdr:from>
    <xdr:to>
      <xdr:col>68</xdr:col>
      <xdr:colOff>203200</xdr:colOff>
      <xdr:row>16</xdr:row>
      <xdr:rowOff>101346</xdr:rowOff>
    </xdr:to>
    <xdr:sp macro="" textlink="">
      <xdr:nvSpPr>
        <xdr:cNvPr id="468" name="楕円 467"/>
        <xdr:cNvSpPr/>
      </xdr:nvSpPr>
      <xdr:spPr>
        <a:xfrm>
          <a:off x="14351000" y="274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86123</xdr:rowOff>
    </xdr:from>
    <xdr:ext cx="762000" cy="259045"/>
    <xdr:sp macro="" textlink="">
      <xdr:nvSpPr>
        <xdr:cNvPr id="469" name="テキスト ボックス 468"/>
        <xdr:cNvSpPr txBox="1"/>
      </xdr:nvSpPr>
      <xdr:spPr>
        <a:xfrm>
          <a:off x="14020800" y="282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61680</xdr:rowOff>
    </xdr:from>
    <xdr:to>
      <xdr:col>64</xdr:col>
      <xdr:colOff>152400</xdr:colOff>
      <xdr:row>16</xdr:row>
      <xdr:rowOff>163280</xdr:rowOff>
    </xdr:to>
    <xdr:sp macro="" textlink="">
      <xdr:nvSpPr>
        <xdr:cNvPr id="470" name="楕円 469"/>
        <xdr:cNvSpPr/>
      </xdr:nvSpPr>
      <xdr:spPr>
        <a:xfrm>
          <a:off x="13462000" y="280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148057</xdr:rowOff>
    </xdr:from>
    <xdr:ext cx="762000" cy="259045"/>
    <xdr:sp macro="" textlink="">
      <xdr:nvSpPr>
        <xdr:cNvPr id="471" name="テキスト ボックス 470"/>
        <xdr:cNvSpPr txBox="1"/>
      </xdr:nvSpPr>
      <xdr:spPr>
        <a:xfrm>
          <a:off x="13131800" y="289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山口県山陽小野田市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62,388
61,565
133.09
31,104,857
30,412,086
430,969
17,546,058
40,767,324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69.1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令和元年度の人件費に係る経常収支比率は、前年度から</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ポイント上昇し、</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19.7</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％となった。類似団体との比較において、平均を</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ポイント下回った。</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前年度との比較では、特定財源が減となったものの、選挙による手当の増などによる人件費決算額の増により、経常経費充当一般財源等は</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109</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市町合併以後、職員数の削減により人件費の抑制に努めてきたが、現行の機構や職員数においては、人件費の更なる減少を見込むことが困難である。このため、デジタルの推進化や民間活力の活用など、行財政改革の推進により人件費の抑制に努める。</a:t>
          </a:r>
          <a:endParaRPr lang="ja-JP" altLang="ja-JP" sz="9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39370</xdr:rowOff>
    </xdr:to>
    <xdr:cxnSp macro="">
      <xdr:nvCxnSpPr>
        <xdr:cNvPr id="61" name="直線コネクタ 60"/>
        <xdr:cNvCxnSpPr/>
      </xdr:nvCxnSpPr>
      <xdr:spPr>
        <a:xfrm flipV="1">
          <a:off x="4826000" y="57277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39370</xdr:rowOff>
    </xdr:from>
    <xdr:to>
      <xdr:col>24</xdr:col>
      <xdr:colOff>114300</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88900</xdr:rowOff>
    </xdr:from>
    <xdr:to>
      <xdr:col>24</xdr:col>
      <xdr:colOff>25400</xdr:colOff>
      <xdr:row>35</xdr:row>
      <xdr:rowOff>8890</xdr:rowOff>
    </xdr:to>
    <xdr:cxnSp macro="">
      <xdr:nvCxnSpPr>
        <xdr:cNvPr id="66" name="直線コネクタ 65"/>
        <xdr:cNvCxnSpPr/>
      </xdr:nvCxnSpPr>
      <xdr:spPr>
        <a:xfrm>
          <a:off x="3987800" y="59182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88900</xdr:rowOff>
    </xdr:from>
    <xdr:to>
      <xdr:col>19</xdr:col>
      <xdr:colOff>187325</xdr:colOff>
      <xdr:row>34</xdr:row>
      <xdr:rowOff>149860</xdr:rowOff>
    </xdr:to>
    <xdr:cxnSp macro="">
      <xdr:nvCxnSpPr>
        <xdr:cNvPr id="69" name="直線コネクタ 68"/>
        <xdr:cNvCxnSpPr/>
      </xdr:nvCxnSpPr>
      <xdr:spPr>
        <a:xfrm flipV="1">
          <a:off x="3098800" y="59182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101617</xdr:rowOff>
    </xdr:from>
    <xdr:ext cx="736600" cy="259045"/>
    <xdr:sp macro="" textlink="">
      <xdr:nvSpPr>
        <xdr:cNvPr id="71" name="テキスト ボックス 70"/>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149860</xdr:rowOff>
    </xdr:from>
    <xdr:to>
      <xdr:col>15</xdr:col>
      <xdr:colOff>98425</xdr:colOff>
      <xdr:row>34</xdr:row>
      <xdr:rowOff>157480</xdr:rowOff>
    </xdr:to>
    <xdr:cxnSp macro="">
      <xdr:nvCxnSpPr>
        <xdr:cNvPr id="72" name="直線コネクタ 71"/>
        <xdr:cNvCxnSpPr/>
      </xdr:nvCxnSpPr>
      <xdr:spPr>
        <a:xfrm flipV="1">
          <a:off x="2209800" y="5979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157480</xdr:rowOff>
    </xdr:from>
    <xdr:to>
      <xdr:col>11</xdr:col>
      <xdr:colOff>9525</xdr:colOff>
      <xdr:row>35</xdr:row>
      <xdr:rowOff>62230</xdr:rowOff>
    </xdr:to>
    <xdr:cxnSp macro="">
      <xdr:nvCxnSpPr>
        <xdr:cNvPr id="75" name="直線コネクタ 74"/>
        <xdr:cNvCxnSpPr/>
      </xdr:nvCxnSpPr>
      <xdr:spPr>
        <a:xfrm flipV="1">
          <a:off x="1320800" y="59867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124477</xdr:rowOff>
    </xdr:from>
    <xdr:ext cx="762000" cy="259045"/>
    <xdr:sp macro="" textlink="">
      <xdr:nvSpPr>
        <xdr:cNvPr id="77" name="テキスト ボックス 76"/>
        <xdr:cNvSpPr txBox="1"/>
      </xdr:nvSpPr>
      <xdr:spPr>
        <a:xfrm>
          <a:off x="1828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101617</xdr:rowOff>
    </xdr:from>
    <xdr:ext cx="762000" cy="259045"/>
    <xdr:sp macro="" textlink="">
      <xdr:nvSpPr>
        <xdr:cNvPr id="79" name="テキスト ボックス 78"/>
        <xdr:cNvSpPr txBox="1"/>
      </xdr:nvSpPr>
      <xdr:spPr>
        <a:xfrm>
          <a:off x="939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129540</xdr:rowOff>
    </xdr:from>
    <xdr:to>
      <xdr:col>24</xdr:col>
      <xdr:colOff>76200</xdr:colOff>
      <xdr:row>35</xdr:row>
      <xdr:rowOff>59690</xdr:rowOff>
    </xdr:to>
    <xdr:sp macro="" textlink="">
      <xdr:nvSpPr>
        <xdr:cNvPr id="85" name="楕円 84"/>
        <xdr:cNvSpPr/>
      </xdr:nvSpPr>
      <xdr:spPr>
        <a:xfrm>
          <a:off x="47752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146067</xdr:rowOff>
    </xdr:from>
    <xdr:ext cx="762000" cy="259045"/>
    <xdr:sp macro="" textlink="">
      <xdr:nvSpPr>
        <xdr:cNvPr id="86" name="人件費該当値テキスト"/>
        <xdr:cNvSpPr txBox="1"/>
      </xdr:nvSpPr>
      <xdr:spPr>
        <a:xfrm>
          <a:off x="49149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38100</xdr:rowOff>
    </xdr:from>
    <xdr:to>
      <xdr:col>20</xdr:col>
      <xdr:colOff>38100</xdr:colOff>
      <xdr:row>34</xdr:row>
      <xdr:rowOff>139700</xdr:rowOff>
    </xdr:to>
    <xdr:sp macro="" textlink="">
      <xdr:nvSpPr>
        <xdr:cNvPr id="87" name="楕円 86"/>
        <xdr:cNvSpPr/>
      </xdr:nvSpPr>
      <xdr:spPr>
        <a:xfrm>
          <a:off x="3937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149877</xdr:rowOff>
    </xdr:from>
    <xdr:ext cx="736600" cy="259045"/>
    <xdr:sp macro="" textlink="">
      <xdr:nvSpPr>
        <xdr:cNvPr id="88" name="テキスト ボックス 87"/>
        <xdr:cNvSpPr txBox="1"/>
      </xdr:nvSpPr>
      <xdr:spPr>
        <a:xfrm>
          <a:off x="3606800" y="563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99060</xdr:rowOff>
    </xdr:from>
    <xdr:to>
      <xdr:col>15</xdr:col>
      <xdr:colOff>149225</xdr:colOff>
      <xdr:row>35</xdr:row>
      <xdr:rowOff>29210</xdr:rowOff>
    </xdr:to>
    <xdr:sp macro="" textlink="">
      <xdr:nvSpPr>
        <xdr:cNvPr id="89" name="楕円 88"/>
        <xdr:cNvSpPr/>
      </xdr:nvSpPr>
      <xdr:spPr>
        <a:xfrm>
          <a:off x="3048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39387</xdr:rowOff>
    </xdr:from>
    <xdr:ext cx="762000" cy="259045"/>
    <xdr:sp macro="" textlink="">
      <xdr:nvSpPr>
        <xdr:cNvPr id="90" name="テキスト ボックス 89"/>
        <xdr:cNvSpPr txBox="1"/>
      </xdr:nvSpPr>
      <xdr:spPr>
        <a:xfrm>
          <a:off x="2717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106680</xdr:rowOff>
    </xdr:from>
    <xdr:to>
      <xdr:col>11</xdr:col>
      <xdr:colOff>60325</xdr:colOff>
      <xdr:row>35</xdr:row>
      <xdr:rowOff>36830</xdr:rowOff>
    </xdr:to>
    <xdr:sp macro="" textlink="">
      <xdr:nvSpPr>
        <xdr:cNvPr id="91" name="楕円 90"/>
        <xdr:cNvSpPr/>
      </xdr:nvSpPr>
      <xdr:spPr>
        <a:xfrm>
          <a:off x="2159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47007</xdr:rowOff>
    </xdr:from>
    <xdr:ext cx="762000" cy="259045"/>
    <xdr:sp macro="" textlink="">
      <xdr:nvSpPr>
        <xdr:cNvPr id="92" name="テキスト ボックス 91"/>
        <xdr:cNvSpPr txBox="1"/>
      </xdr:nvSpPr>
      <xdr:spPr>
        <a:xfrm>
          <a:off x="1828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11430</xdr:rowOff>
    </xdr:from>
    <xdr:to>
      <xdr:col>6</xdr:col>
      <xdr:colOff>171450</xdr:colOff>
      <xdr:row>35</xdr:row>
      <xdr:rowOff>113030</xdr:rowOff>
    </xdr:to>
    <xdr:sp macro="" textlink="">
      <xdr:nvSpPr>
        <xdr:cNvPr id="93" name="楕円 92"/>
        <xdr:cNvSpPr/>
      </xdr:nvSpPr>
      <xdr:spPr>
        <a:xfrm>
          <a:off x="1270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123207</xdr:rowOff>
    </xdr:from>
    <xdr:ext cx="762000" cy="259045"/>
    <xdr:sp macro="" textlink="">
      <xdr:nvSpPr>
        <xdr:cNvPr id="94" name="テキスト ボックス 93"/>
        <xdr:cNvSpPr txBox="1"/>
      </xdr:nvSpPr>
      <xdr:spPr>
        <a:xfrm>
          <a:off x="939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令和元年度の物件費に係る経常収支比率は、前年度から</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ポイント上昇し、</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13.3</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％となった。類似団体との比較において、平均を</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3.4</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ポイント下回った。</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前年度との比較では、やまぐち自治体クラウド基幹系業務の増などにより、経常経費充当一般財源等は</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75</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コスト削減等による経費の抑制効果は現れているものの、施設の統廃合等に伴う老朽化した施設の解体工事費や、公共施設の維持管理に多額の経費がかかっているため、公共施設等総合管理計画に基づく個別施設計画を策定し、公共施設の適正配置等により財政負担の軽減と平準化に取り組む。</a:t>
          </a:r>
          <a:endParaRPr lang="ja-JP" altLang="ja-JP" sz="9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122428</xdr:rowOff>
    </xdr:from>
    <xdr:to>
      <xdr:col>82</xdr:col>
      <xdr:colOff>107950</xdr:colOff>
      <xdr:row>21</xdr:row>
      <xdr:rowOff>143002</xdr:rowOff>
    </xdr:to>
    <xdr:cxnSp macro="">
      <xdr:nvCxnSpPr>
        <xdr:cNvPr id="120" name="直線コネクタ 119"/>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115079</xdr:rowOff>
    </xdr:from>
    <xdr:ext cx="762000" cy="259045"/>
    <xdr:sp macro="" textlink="">
      <xdr:nvSpPr>
        <xdr:cNvPr id="121"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143002</xdr:rowOff>
    </xdr:from>
    <xdr:to>
      <xdr:col>82</xdr:col>
      <xdr:colOff>196850</xdr:colOff>
      <xdr:row>21</xdr:row>
      <xdr:rowOff>143002</xdr:rowOff>
    </xdr:to>
    <xdr:cxnSp macro="">
      <xdr:nvCxnSpPr>
        <xdr:cNvPr id="122" name="直線コネクタ 121"/>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37355</xdr:rowOff>
    </xdr:from>
    <xdr:ext cx="762000" cy="259045"/>
    <xdr:sp macro="" textlink="">
      <xdr:nvSpPr>
        <xdr:cNvPr id="123"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122428</xdr:rowOff>
    </xdr:from>
    <xdr:to>
      <xdr:col>82</xdr:col>
      <xdr:colOff>196850</xdr:colOff>
      <xdr:row>12</xdr:row>
      <xdr:rowOff>122428</xdr:rowOff>
    </xdr:to>
    <xdr:cxnSp macro="">
      <xdr:nvCxnSpPr>
        <xdr:cNvPr id="124" name="直線コネクタ 123"/>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136144</xdr:rowOff>
    </xdr:from>
    <xdr:to>
      <xdr:col>82</xdr:col>
      <xdr:colOff>107950</xdr:colOff>
      <xdr:row>15</xdr:row>
      <xdr:rowOff>28702</xdr:rowOff>
    </xdr:to>
    <xdr:cxnSp macro="">
      <xdr:nvCxnSpPr>
        <xdr:cNvPr id="125" name="直線コネクタ 124"/>
        <xdr:cNvCxnSpPr/>
      </xdr:nvCxnSpPr>
      <xdr:spPr>
        <a:xfrm>
          <a:off x="15671800" y="253644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89425</xdr:rowOff>
    </xdr:from>
    <xdr:ext cx="762000" cy="259045"/>
    <xdr:sp macro="" textlink="">
      <xdr:nvSpPr>
        <xdr:cNvPr id="126" name="物件費平均値テキスト"/>
        <xdr:cNvSpPr txBox="1"/>
      </xdr:nvSpPr>
      <xdr:spPr>
        <a:xfrm>
          <a:off x="16598900" y="283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117348</xdr:rowOff>
    </xdr:from>
    <xdr:to>
      <xdr:col>82</xdr:col>
      <xdr:colOff>158750</xdr:colOff>
      <xdr:row>17</xdr:row>
      <xdr:rowOff>47498</xdr:rowOff>
    </xdr:to>
    <xdr:sp macro="" textlink="">
      <xdr:nvSpPr>
        <xdr:cNvPr id="127" name="フローチャート: 判断 126"/>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81280</xdr:rowOff>
    </xdr:from>
    <xdr:to>
      <xdr:col>78</xdr:col>
      <xdr:colOff>69850</xdr:colOff>
      <xdr:row>14</xdr:row>
      <xdr:rowOff>136144</xdr:rowOff>
    </xdr:to>
    <xdr:cxnSp macro="">
      <xdr:nvCxnSpPr>
        <xdr:cNvPr id="128" name="直線コネクタ 127"/>
        <xdr:cNvCxnSpPr/>
      </xdr:nvCxnSpPr>
      <xdr:spPr>
        <a:xfrm>
          <a:off x="14782800" y="248158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9" name="フローチャート: 判断 128"/>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167149</xdr:rowOff>
    </xdr:from>
    <xdr:ext cx="736600" cy="259045"/>
    <xdr:sp macro="" textlink="">
      <xdr:nvSpPr>
        <xdr:cNvPr id="130" name="テキスト ボックス 129"/>
        <xdr:cNvSpPr txBox="1"/>
      </xdr:nvSpPr>
      <xdr:spPr>
        <a:xfrm>
          <a:off x="15290800" y="291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81280</xdr:rowOff>
    </xdr:from>
    <xdr:to>
      <xdr:col>73</xdr:col>
      <xdr:colOff>180975</xdr:colOff>
      <xdr:row>14</xdr:row>
      <xdr:rowOff>117856</xdr:rowOff>
    </xdr:to>
    <xdr:cxnSp macro="">
      <xdr:nvCxnSpPr>
        <xdr:cNvPr id="131" name="直線コネクタ 130"/>
        <xdr:cNvCxnSpPr/>
      </xdr:nvCxnSpPr>
      <xdr:spPr>
        <a:xfrm flipV="1">
          <a:off x="13893800" y="24815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148861</xdr:rowOff>
    </xdr:from>
    <xdr:ext cx="762000" cy="259045"/>
    <xdr:sp macro="" textlink="">
      <xdr:nvSpPr>
        <xdr:cNvPr id="133" name="テキスト ボックス 132"/>
        <xdr:cNvSpPr txBox="1"/>
      </xdr:nvSpPr>
      <xdr:spPr>
        <a:xfrm>
          <a:off x="14401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117856</xdr:rowOff>
    </xdr:from>
    <xdr:to>
      <xdr:col>69</xdr:col>
      <xdr:colOff>92075</xdr:colOff>
      <xdr:row>15</xdr:row>
      <xdr:rowOff>1270</xdr:rowOff>
    </xdr:to>
    <xdr:cxnSp macro="">
      <xdr:nvCxnSpPr>
        <xdr:cNvPr id="134" name="直線コネクタ 133"/>
        <xdr:cNvCxnSpPr/>
      </xdr:nvCxnSpPr>
      <xdr:spPr>
        <a:xfrm flipV="1">
          <a:off x="13004800" y="251815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130573</xdr:rowOff>
    </xdr:from>
    <xdr:ext cx="762000" cy="259045"/>
    <xdr:sp macro="" textlink="">
      <xdr:nvSpPr>
        <xdr:cNvPr id="136" name="テキスト ボックス 135"/>
        <xdr:cNvSpPr txBox="1"/>
      </xdr:nvSpPr>
      <xdr:spPr>
        <a:xfrm>
          <a:off x="13512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169926</xdr:rowOff>
    </xdr:from>
    <xdr:to>
      <xdr:col>65</xdr:col>
      <xdr:colOff>53975</xdr:colOff>
      <xdr:row>16</xdr:row>
      <xdr:rowOff>100076</xdr:rowOff>
    </xdr:to>
    <xdr:sp macro="" textlink="">
      <xdr:nvSpPr>
        <xdr:cNvPr id="137" name="フローチャート: 判断 136"/>
        <xdr:cNvSpPr/>
      </xdr:nvSpPr>
      <xdr:spPr>
        <a:xfrm>
          <a:off x="12954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84853</xdr:rowOff>
    </xdr:from>
    <xdr:ext cx="762000" cy="259045"/>
    <xdr:sp macro="" textlink="">
      <xdr:nvSpPr>
        <xdr:cNvPr id="138" name="テキスト ボックス 137"/>
        <xdr:cNvSpPr txBox="1"/>
      </xdr:nvSpPr>
      <xdr:spPr>
        <a:xfrm>
          <a:off x="12623800" y="282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149352</xdr:rowOff>
    </xdr:from>
    <xdr:to>
      <xdr:col>82</xdr:col>
      <xdr:colOff>158750</xdr:colOff>
      <xdr:row>15</xdr:row>
      <xdr:rowOff>79502</xdr:rowOff>
    </xdr:to>
    <xdr:sp macro="" textlink="">
      <xdr:nvSpPr>
        <xdr:cNvPr id="144" name="楕円 143"/>
        <xdr:cNvSpPr/>
      </xdr:nvSpPr>
      <xdr:spPr>
        <a:xfrm>
          <a:off x="16459200" y="254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165879</xdr:rowOff>
    </xdr:from>
    <xdr:ext cx="762000" cy="259045"/>
    <xdr:sp macro="" textlink="">
      <xdr:nvSpPr>
        <xdr:cNvPr id="145" name="物件費該当値テキスト"/>
        <xdr:cNvSpPr txBox="1"/>
      </xdr:nvSpPr>
      <xdr:spPr>
        <a:xfrm>
          <a:off x="16598900" y="2394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85344</xdr:rowOff>
    </xdr:from>
    <xdr:to>
      <xdr:col>78</xdr:col>
      <xdr:colOff>120650</xdr:colOff>
      <xdr:row>15</xdr:row>
      <xdr:rowOff>15494</xdr:rowOff>
    </xdr:to>
    <xdr:sp macro="" textlink="">
      <xdr:nvSpPr>
        <xdr:cNvPr id="146" name="楕円 145"/>
        <xdr:cNvSpPr/>
      </xdr:nvSpPr>
      <xdr:spPr>
        <a:xfrm>
          <a:off x="15621000" y="248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25671</xdr:rowOff>
    </xdr:from>
    <xdr:ext cx="736600" cy="259045"/>
    <xdr:sp macro="" textlink="">
      <xdr:nvSpPr>
        <xdr:cNvPr id="147" name="テキスト ボックス 146"/>
        <xdr:cNvSpPr txBox="1"/>
      </xdr:nvSpPr>
      <xdr:spPr>
        <a:xfrm>
          <a:off x="15290800" y="2254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30480</xdr:rowOff>
    </xdr:from>
    <xdr:to>
      <xdr:col>74</xdr:col>
      <xdr:colOff>31750</xdr:colOff>
      <xdr:row>14</xdr:row>
      <xdr:rowOff>132080</xdr:rowOff>
    </xdr:to>
    <xdr:sp macro="" textlink="">
      <xdr:nvSpPr>
        <xdr:cNvPr id="148" name="楕円 147"/>
        <xdr:cNvSpPr/>
      </xdr:nvSpPr>
      <xdr:spPr>
        <a:xfrm>
          <a:off x="14732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142257</xdr:rowOff>
    </xdr:from>
    <xdr:ext cx="762000" cy="259045"/>
    <xdr:sp macro="" textlink="">
      <xdr:nvSpPr>
        <xdr:cNvPr id="149" name="テキスト ボックス 148"/>
        <xdr:cNvSpPr txBox="1"/>
      </xdr:nvSpPr>
      <xdr:spPr>
        <a:xfrm>
          <a:off x="14401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67056</xdr:rowOff>
    </xdr:from>
    <xdr:to>
      <xdr:col>69</xdr:col>
      <xdr:colOff>142875</xdr:colOff>
      <xdr:row>14</xdr:row>
      <xdr:rowOff>168656</xdr:rowOff>
    </xdr:to>
    <xdr:sp macro="" textlink="">
      <xdr:nvSpPr>
        <xdr:cNvPr id="150" name="楕円 149"/>
        <xdr:cNvSpPr/>
      </xdr:nvSpPr>
      <xdr:spPr>
        <a:xfrm>
          <a:off x="13843000" y="246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7383</xdr:rowOff>
    </xdr:from>
    <xdr:ext cx="762000" cy="259045"/>
    <xdr:sp macro="" textlink="">
      <xdr:nvSpPr>
        <xdr:cNvPr id="151" name="テキスト ボックス 150"/>
        <xdr:cNvSpPr txBox="1"/>
      </xdr:nvSpPr>
      <xdr:spPr>
        <a:xfrm>
          <a:off x="13512800" y="2236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52" name="楕円 151"/>
        <xdr:cNvSpPr/>
      </xdr:nvSpPr>
      <xdr:spPr>
        <a:xfrm>
          <a:off x="12954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62247</xdr:rowOff>
    </xdr:from>
    <xdr:ext cx="762000" cy="259045"/>
    <xdr:sp macro="" textlink="">
      <xdr:nvSpPr>
        <xdr:cNvPr id="153" name="テキスト ボックス 152"/>
        <xdr:cNvSpPr txBox="1"/>
      </xdr:nvSpPr>
      <xdr:spPr>
        <a:xfrm>
          <a:off x="12623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令和元年度の扶助費に係る経常収支比率は、前年度から</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ポイント上昇し、</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10.6</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％となった。類似団体との比較においては、平均を</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ポイント下回った。</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前年度との比較では、児童扶養手当の増などによる扶助費決算額の増などにより、経常経費充当一般財源等は</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135</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今後においては、社会保障制度の充実や健康寿命の延伸の実現に向けた取組に伴い扶助費は増加していくものと見込んでおり、一定のサービスは維持しながら、単独事業における基準の見直しなどにより、経費の抑制に努める。</a:t>
          </a:r>
          <a:endParaRPr lang="ja-JP" altLang="ja-JP" sz="9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152146</xdr:rowOff>
    </xdr:from>
    <xdr:to>
      <xdr:col>24</xdr:col>
      <xdr:colOff>25400</xdr:colOff>
      <xdr:row>61</xdr:row>
      <xdr:rowOff>161290</xdr:rowOff>
    </xdr:to>
    <xdr:cxnSp macro="">
      <xdr:nvCxnSpPr>
        <xdr:cNvPr id="179" name="直線コネクタ 178"/>
        <xdr:cNvCxnSpPr/>
      </xdr:nvCxnSpPr>
      <xdr:spPr>
        <a:xfrm flipV="1">
          <a:off x="4826000" y="923899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133367</xdr:rowOff>
    </xdr:from>
    <xdr:ext cx="762000" cy="259045"/>
    <xdr:sp macro="" textlink="">
      <xdr:nvSpPr>
        <xdr:cNvPr id="180"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161290</xdr:rowOff>
    </xdr:from>
    <xdr:to>
      <xdr:col>24</xdr:col>
      <xdr:colOff>114300</xdr:colOff>
      <xdr:row>61</xdr:row>
      <xdr:rowOff>161290</xdr:rowOff>
    </xdr:to>
    <xdr:cxnSp macro="">
      <xdr:nvCxnSpPr>
        <xdr:cNvPr id="181" name="直線コネクタ 180"/>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67073</xdr:rowOff>
    </xdr:from>
    <xdr:ext cx="762000" cy="259045"/>
    <xdr:sp macro="" textlink="">
      <xdr:nvSpPr>
        <xdr:cNvPr id="182" name="扶助費最大値テキスト"/>
        <xdr:cNvSpPr txBox="1"/>
      </xdr:nvSpPr>
      <xdr:spPr>
        <a:xfrm>
          <a:off x="4914900" y="898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152146</xdr:rowOff>
    </xdr:from>
    <xdr:to>
      <xdr:col>24</xdr:col>
      <xdr:colOff>114300</xdr:colOff>
      <xdr:row>53</xdr:row>
      <xdr:rowOff>152146</xdr:rowOff>
    </xdr:to>
    <xdr:cxnSp macro="">
      <xdr:nvCxnSpPr>
        <xdr:cNvPr id="183" name="直線コネクタ 182"/>
        <xdr:cNvCxnSpPr/>
      </xdr:nvCxnSpPr>
      <xdr:spPr>
        <a:xfrm>
          <a:off x="4737100" y="9238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147574</xdr:rowOff>
    </xdr:from>
    <xdr:to>
      <xdr:col>24</xdr:col>
      <xdr:colOff>25400</xdr:colOff>
      <xdr:row>56</xdr:row>
      <xdr:rowOff>67564</xdr:rowOff>
    </xdr:to>
    <xdr:cxnSp macro="">
      <xdr:nvCxnSpPr>
        <xdr:cNvPr id="184" name="直線コネクタ 183"/>
        <xdr:cNvCxnSpPr/>
      </xdr:nvCxnSpPr>
      <xdr:spPr>
        <a:xfrm>
          <a:off x="3987800" y="9577324"/>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34561</xdr:rowOff>
    </xdr:from>
    <xdr:ext cx="762000" cy="259045"/>
    <xdr:sp macro="" textlink="">
      <xdr:nvSpPr>
        <xdr:cNvPr id="185" name="扶助費平均値テキスト"/>
        <xdr:cNvSpPr txBox="1"/>
      </xdr:nvSpPr>
      <xdr:spPr>
        <a:xfrm>
          <a:off x="4914900" y="9635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62484</xdr:rowOff>
    </xdr:from>
    <xdr:to>
      <xdr:col>24</xdr:col>
      <xdr:colOff>76200</xdr:colOff>
      <xdr:row>56</xdr:row>
      <xdr:rowOff>164084</xdr:rowOff>
    </xdr:to>
    <xdr:sp macro="" textlink="">
      <xdr:nvSpPr>
        <xdr:cNvPr id="186" name="フローチャート: 判断 185"/>
        <xdr:cNvSpPr/>
      </xdr:nvSpPr>
      <xdr:spPr>
        <a:xfrm>
          <a:off x="4775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147574</xdr:rowOff>
    </xdr:from>
    <xdr:to>
      <xdr:col>19</xdr:col>
      <xdr:colOff>187325</xdr:colOff>
      <xdr:row>56</xdr:row>
      <xdr:rowOff>30988</xdr:rowOff>
    </xdr:to>
    <xdr:cxnSp macro="">
      <xdr:nvCxnSpPr>
        <xdr:cNvPr id="187" name="直線コネクタ 186"/>
        <xdr:cNvCxnSpPr/>
      </xdr:nvCxnSpPr>
      <xdr:spPr>
        <a:xfrm flipV="1">
          <a:off x="3098800" y="957732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35052</xdr:rowOff>
    </xdr:from>
    <xdr:to>
      <xdr:col>20</xdr:col>
      <xdr:colOff>38100</xdr:colOff>
      <xdr:row>56</xdr:row>
      <xdr:rowOff>136652</xdr:rowOff>
    </xdr:to>
    <xdr:sp macro="" textlink="">
      <xdr:nvSpPr>
        <xdr:cNvPr id="188" name="フローチャート: 判断 187"/>
        <xdr:cNvSpPr/>
      </xdr:nvSpPr>
      <xdr:spPr>
        <a:xfrm>
          <a:off x="3937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121429</xdr:rowOff>
    </xdr:from>
    <xdr:ext cx="736600" cy="259045"/>
    <xdr:sp macro="" textlink="">
      <xdr:nvSpPr>
        <xdr:cNvPr id="189" name="テキスト ボックス 188"/>
        <xdr:cNvSpPr txBox="1"/>
      </xdr:nvSpPr>
      <xdr:spPr>
        <a:xfrm>
          <a:off x="3606800" y="9722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30988</xdr:rowOff>
    </xdr:to>
    <xdr:cxnSp macro="">
      <xdr:nvCxnSpPr>
        <xdr:cNvPr id="190" name="直線コネクタ 189"/>
        <xdr:cNvCxnSpPr/>
      </xdr:nvCxnSpPr>
      <xdr:spPr>
        <a:xfrm>
          <a:off x="2209800" y="96139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16764</xdr:rowOff>
    </xdr:from>
    <xdr:to>
      <xdr:col>15</xdr:col>
      <xdr:colOff>149225</xdr:colOff>
      <xdr:row>56</xdr:row>
      <xdr:rowOff>118364</xdr:rowOff>
    </xdr:to>
    <xdr:sp macro="" textlink="">
      <xdr:nvSpPr>
        <xdr:cNvPr id="191" name="フローチャート: 判断 190"/>
        <xdr:cNvSpPr/>
      </xdr:nvSpPr>
      <xdr:spPr>
        <a:xfrm>
          <a:off x="3048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103141</xdr:rowOff>
    </xdr:from>
    <xdr:ext cx="762000" cy="259045"/>
    <xdr:sp macro="" textlink="">
      <xdr:nvSpPr>
        <xdr:cNvPr id="192" name="テキスト ボックス 191"/>
        <xdr:cNvSpPr txBox="1"/>
      </xdr:nvSpPr>
      <xdr:spPr>
        <a:xfrm>
          <a:off x="2717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94996</xdr:rowOff>
    </xdr:to>
    <xdr:cxnSp macro="">
      <xdr:nvCxnSpPr>
        <xdr:cNvPr id="193" name="直線コネクタ 192"/>
        <xdr:cNvCxnSpPr/>
      </xdr:nvCxnSpPr>
      <xdr:spPr>
        <a:xfrm flipV="1">
          <a:off x="1320800" y="961390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169926</xdr:rowOff>
    </xdr:from>
    <xdr:to>
      <xdr:col>11</xdr:col>
      <xdr:colOff>60325</xdr:colOff>
      <xdr:row>56</xdr:row>
      <xdr:rowOff>100076</xdr:rowOff>
    </xdr:to>
    <xdr:sp macro="" textlink="">
      <xdr:nvSpPr>
        <xdr:cNvPr id="194" name="フローチャート: 判断 193"/>
        <xdr:cNvSpPr/>
      </xdr:nvSpPr>
      <xdr:spPr>
        <a:xfrm>
          <a:off x="2159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84853</xdr:rowOff>
    </xdr:from>
    <xdr:ext cx="762000" cy="259045"/>
    <xdr:sp macro="" textlink="">
      <xdr:nvSpPr>
        <xdr:cNvPr id="195" name="テキスト ボックス 194"/>
        <xdr:cNvSpPr txBox="1"/>
      </xdr:nvSpPr>
      <xdr:spPr>
        <a:xfrm>
          <a:off x="1828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124206</xdr:rowOff>
    </xdr:from>
    <xdr:to>
      <xdr:col>6</xdr:col>
      <xdr:colOff>171450</xdr:colOff>
      <xdr:row>56</xdr:row>
      <xdr:rowOff>54356</xdr:rowOff>
    </xdr:to>
    <xdr:sp macro="" textlink="">
      <xdr:nvSpPr>
        <xdr:cNvPr id="196" name="フローチャート: 判断 195"/>
        <xdr:cNvSpPr/>
      </xdr:nvSpPr>
      <xdr:spPr>
        <a:xfrm>
          <a:off x="1270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64533</xdr:rowOff>
    </xdr:from>
    <xdr:ext cx="762000" cy="259045"/>
    <xdr:sp macro="" textlink="">
      <xdr:nvSpPr>
        <xdr:cNvPr id="197" name="テキスト ボックス 196"/>
        <xdr:cNvSpPr txBox="1"/>
      </xdr:nvSpPr>
      <xdr:spPr>
        <a:xfrm>
          <a:off x="939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16764</xdr:rowOff>
    </xdr:from>
    <xdr:to>
      <xdr:col>24</xdr:col>
      <xdr:colOff>76200</xdr:colOff>
      <xdr:row>56</xdr:row>
      <xdr:rowOff>118364</xdr:rowOff>
    </xdr:to>
    <xdr:sp macro="" textlink="">
      <xdr:nvSpPr>
        <xdr:cNvPr id="203" name="楕円 202"/>
        <xdr:cNvSpPr/>
      </xdr:nvSpPr>
      <xdr:spPr>
        <a:xfrm>
          <a:off x="47752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33291</xdr:rowOff>
    </xdr:from>
    <xdr:ext cx="762000" cy="259045"/>
    <xdr:sp macro="" textlink="">
      <xdr:nvSpPr>
        <xdr:cNvPr id="204" name="扶助費該当値テキスト"/>
        <xdr:cNvSpPr txBox="1"/>
      </xdr:nvSpPr>
      <xdr:spPr>
        <a:xfrm>
          <a:off x="4914900" y="9463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96774</xdr:rowOff>
    </xdr:from>
    <xdr:to>
      <xdr:col>20</xdr:col>
      <xdr:colOff>38100</xdr:colOff>
      <xdr:row>56</xdr:row>
      <xdr:rowOff>26924</xdr:rowOff>
    </xdr:to>
    <xdr:sp macro="" textlink="">
      <xdr:nvSpPr>
        <xdr:cNvPr id="205" name="楕円 204"/>
        <xdr:cNvSpPr/>
      </xdr:nvSpPr>
      <xdr:spPr>
        <a:xfrm>
          <a:off x="3937000" y="95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37101</xdr:rowOff>
    </xdr:from>
    <xdr:ext cx="736600" cy="259045"/>
    <xdr:sp macro="" textlink="">
      <xdr:nvSpPr>
        <xdr:cNvPr id="206" name="テキスト ボックス 205"/>
        <xdr:cNvSpPr txBox="1"/>
      </xdr:nvSpPr>
      <xdr:spPr>
        <a:xfrm>
          <a:off x="3606800" y="9295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151638</xdr:rowOff>
    </xdr:from>
    <xdr:to>
      <xdr:col>15</xdr:col>
      <xdr:colOff>149225</xdr:colOff>
      <xdr:row>56</xdr:row>
      <xdr:rowOff>81788</xdr:rowOff>
    </xdr:to>
    <xdr:sp macro="" textlink="">
      <xdr:nvSpPr>
        <xdr:cNvPr id="207" name="楕円 206"/>
        <xdr:cNvSpPr/>
      </xdr:nvSpPr>
      <xdr:spPr>
        <a:xfrm>
          <a:off x="30480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91965</xdr:rowOff>
    </xdr:from>
    <xdr:ext cx="762000" cy="259045"/>
    <xdr:sp macro="" textlink="">
      <xdr:nvSpPr>
        <xdr:cNvPr id="208" name="テキスト ボックス 207"/>
        <xdr:cNvSpPr txBox="1"/>
      </xdr:nvSpPr>
      <xdr:spPr>
        <a:xfrm>
          <a:off x="2717800" y="93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09" name="楕円 208"/>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10" name="テキスト ボックス 209"/>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44196</xdr:rowOff>
    </xdr:from>
    <xdr:to>
      <xdr:col>6</xdr:col>
      <xdr:colOff>171450</xdr:colOff>
      <xdr:row>56</xdr:row>
      <xdr:rowOff>145796</xdr:rowOff>
    </xdr:to>
    <xdr:sp macro="" textlink="">
      <xdr:nvSpPr>
        <xdr:cNvPr id="211" name="楕円 210"/>
        <xdr:cNvSpPr/>
      </xdr:nvSpPr>
      <xdr:spPr>
        <a:xfrm>
          <a:off x="1270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130573</xdr:rowOff>
    </xdr:from>
    <xdr:ext cx="762000" cy="259045"/>
    <xdr:sp macro="" textlink="">
      <xdr:nvSpPr>
        <xdr:cNvPr id="212" name="テキスト ボックス 211"/>
        <xdr:cNvSpPr txBox="1"/>
      </xdr:nvSpPr>
      <xdr:spPr>
        <a:xfrm>
          <a:off x="939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令和元年度のその他（維持補修費、投資及び出資・貸付金、繰出金）に係る経常収支比率は、前年度から</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5.1</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ポイント低下し、</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12.8</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％となった。類似団体との比較において、平均を</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ポイント下回った。</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前年度との比較では、維持補修費の増はあったものの、下水道事業の公営企業会計へ移行したことに伴う繰出金の皆減により、経常的経費充当一般財源等が</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1,051</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百万円の減となったため、ポイントが低下することとなった。</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他団体との比較では、国民健康保険特別会計や介護保険特別会計に対する繰出金が高い水準で推移しているものの、下水道事業の公営企業会計へ移行したことに伴う繰出金の皆減により、結果的にポイントを大きく引下げている要因となっている。</a:t>
          </a:r>
          <a:endParaRPr lang="ja-JP" altLang="ja-JP" sz="9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88900</xdr:rowOff>
    </xdr:to>
    <xdr:cxnSp macro="">
      <xdr:nvCxnSpPr>
        <xdr:cNvPr id="240" name="直線コネクタ 239"/>
        <xdr:cNvCxnSpPr/>
      </xdr:nvCxnSpPr>
      <xdr:spPr>
        <a:xfrm flipV="1">
          <a:off x="16510000" y="90271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1"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42" name="直線コネクタ 241"/>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73660</xdr:rowOff>
    </xdr:from>
    <xdr:to>
      <xdr:col>82</xdr:col>
      <xdr:colOff>107950</xdr:colOff>
      <xdr:row>58</xdr:row>
      <xdr:rowOff>119380</xdr:rowOff>
    </xdr:to>
    <xdr:cxnSp macro="">
      <xdr:nvCxnSpPr>
        <xdr:cNvPr id="245" name="直線コネクタ 244"/>
        <xdr:cNvCxnSpPr/>
      </xdr:nvCxnSpPr>
      <xdr:spPr>
        <a:xfrm flipV="1">
          <a:off x="15671800" y="9674860"/>
          <a:ext cx="8382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63517</xdr:rowOff>
    </xdr:from>
    <xdr:ext cx="762000" cy="259045"/>
    <xdr:sp macro="" textlink="">
      <xdr:nvSpPr>
        <xdr:cNvPr id="246" name="その他平均値テキスト"/>
        <xdr:cNvSpPr txBox="1"/>
      </xdr:nvSpPr>
      <xdr:spPr>
        <a:xfrm>
          <a:off x="16598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47" name="フローチャート: 判断 246"/>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119380</xdr:rowOff>
    </xdr:from>
    <xdr:to>
      <xdr:col>78</xdr:col>
      <xdr:colOff>69850</xdr:colOff>
      <xdr:row>58</xdr:row>
      <xdr:rowOff>134620</xdr:rowOff>
    </xdr:to>
    <xdr:cxnSp macro="">
      <xdr:nvCxnSpPr>
        <xdr:cNvPr id="248" name="直線コネクタ 247"/>
        <xdr:cNvCxnSpPr/>
      </xdr:nvCxnSpPr>
      <xdr:spPr>
        <a:xfrm flipV="1">
          <a:off x="14782800" y="10063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49" name="フローチャート: 判断 248"/>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62247</xdr:rowOff>
    </xdr:from>
    <xdr:ext cx="736600" cy="259045"/>
    <xdr:sp macro="" textlink="">
      <xdr:nvSpPr>
        <xdr:cNvPr id="250" name="テキスト ボックス 249"/>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134620</xdr:rowOff>
    </xdr:from>
    <xdr:to>
      <xdr:col>73</xdr:col>
      <xdr:colOff>180975</xdr:colOff>
      <xdr:row>58</xdr:row>
      <xdr:rowOff>134620</xdr:rowOff>
    </xdr:to>
    <xdr:cxnSp macro="">
      <xdr:nvCxnSpPr>
        <xdr:cNvPr id="251" name="直線コネクタ 250"/>
        <xdr:cNvCxnSpPr/>
      </xdr:nvCxnSpPr>
      <xdr:spPr>
        <a:xfrm>
          <a:off x="13893800" y="10078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2" name="フローチャート: 判断 251"/>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53" name="テキスト ボックス 252"/>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134620</xdr:rowOff>
    </xdr:from>
    <xdr:to>
      <xdr:col>69</xdr:col>
      <xdr:colOff>92075</xdr:colOff>
      <xdr:row>58</xdr:row>
      <xdr:rowOff>165100</xdr:rowOff>
    </xdr:to>
    <xdr:cxnSp macro="">
      <xdr:nvCxnSpPr>
        <xdr:cNvPr id="254" name="直線コネクタ 253"/>
        <xdr:cNvCxnSpPr/>
      </xdr:nvCxnSpPr>
      <xdr:spPr>
        <a:xfrm flipV="1">
          <a:off x="13004800" y="10078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5" name="フローチャート: 判断 254"/>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56" name="テキスト ボックス 255"/>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57" name="フローチャート: 判断 256"/>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39387</xdr:rowOff>
    </xdr:from>
    <xdr:ext cx="762000" cy="259045"/>
    <xdr:sp macro="" textlink="">
      <xdr:nvSpPr>
        <xdr:cNvPr id="258" name="テキスト ボックス 257"/>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22860</xdr:rowOff>
    </xdr:from>
    <xdr:to>
      <xdr:col>82</xdr:col>
      <xdr:colOff>158750</xdr:colOff>
      <xdr:row>56</xdr:row>
      <xdr:rowOff>124460</xdr:rowOff>
    </xdr:to>
    <xdr:sp macro="" textlink="">
      <xdr:nvSpPr>
        <xdr:cNvPr id="264" name="楕円 263"/>
        <xdr:cNvSpPr/>
      </xdr:nvSpPr>
      <xdr:spPr>
        <a:xfrm>
          <a:off x="164592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39387</xdr:rowOff>
    </xdr:from>
    <xdr:ext cx="762000" cy="259045"/>
    <xdr:sp macro="" textlink="">
      <xdr:nvSpPr>
        <xdr:cNvPr id="265" name="その他該当値テキスト"/>
        <xdr:cNvSpPr txBox="1"/>
      </xdr:nvSpPr>
      <xdr:spPr>
        <a:xfrm>
          <a:off x="165989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68580</xdr:rowOff>
    </xdr:from>
    <xdr:to>
      <xdr:col>78</xdr:col>
      <xdr:colOff>120650</xdr:colOff>
      <xdr:row>58</xdr:row>
      <xdr:rowOff>170180</xdr:rowOff>
    </xdr:to>
    <xdr:sp macro="" textlink="">
      <xdr:nvSpPr>
        <xdr:cNvPr id="266" name="楕円 265"/>
        <xdr:cNvSpPr/>
      </xdr:nvSpPr>
      <xdr:spPr>
        <a:xfrm>
          <a:off x="15621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154957</xdr:rowOff>
    </xdr:from>
    <xdr:ext cx="736600" cy="259045"/>
    <xdr:sp macro="" textlink="">
      <xdr:nvSpPr>
        <xdr:cNvPr id="267" name="テキスト ボックス 266"/>
        <xdr:cNvSpPr txBox="1"/>
      </xdr:nvSpPr>
      <xdr:spPr>
        <a:xfrm>
          <a:off x="15290800" y="1009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83820</xdr:rowOff>
    </xdr:from>
    <xdr:to>
      <xdr:col>74</xdr:col>
      <xdr:colOff>31750</xdr:colOff>
      <xdr:row>59</xdr:row>
      <xdr:rowOff>13970</xdr:rowOff>
    </xdr:to>
    <xdr:sp macro="" textlink="">
      <xdr:nvSpPr>
        <xdr:cNvPr id="268" name="楕円 267"/>
        <xdr:cNvSpPr/>
      </xdr:nvSpPr>
      <xdr:spPr>
        <a:xfrm>
          <a:off x="14732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170197</xdr:rowOff>
    </xdr:from>
    <xdr:ext cx="762000" cy="259045"/>
    <xdr:sp macro="" textlink="">
      <xdr:nvSpPr>
        <xdr:cNvPr id="269" name="テキスト ボックス 268"/>
        <xdr:cNvSpPr txBox="1"/>
      </xdr:nvSpPr>
      <xdr:spPr>
        <a:xfrm>
          <a:off x="14401800" y="1011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83820</xdr:rowOff>
    </xdr:from>
    <xdr:to>
      <xdr:col>69</xdr:col>
      <xdr:colOff>142875</xdr:colOff>
      <xdr:row>59</xdr:row>
      <xdr:rowOff>13970</xdr:rowOff>
    </xdr:to>
    <xdr:sp macro="" textlink="">
      <xdr:nvSpPr>
        <xdr:cNvPr id="270" name="楕円 269"/>
        <xdr:cNvSpPr/>
      </xdr:nvSpPr>
      <xdr:spPr>
        <a:xfrm>
          <a:off x="13843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170197</xdr:rowOff>
    </xdr:from>
    <xdr:ext cx="762000" cy="259045"/>
    <xdr:sp macro="" textlink="">
      <xdr:nvSpPr>
        <xdr:cNvPr id="271" name="テキスト ボックス 270"/>
        <xdr:cNvSpPr txBox="1"/>
      </xdr:nvSpPr>
      <xdr:spPr>
        <a:xfrm>
          <a:off x="13512800" y="1011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114300</xdr:rowOff>
    </xdr:from>
    <xdr:to>
      <xdr:col>65</xdr:col>
      <xdr:colOff>53975</xdr:colOff>
      <xdr:row>59</xdr:row>
      <xdr:rowOff>44450</xdr:rowOff>
    </xdr:to>
    <xdr:sp macro="" textlink="">
      <xdr:nvSpPr>
        <xdr:cNvPr id="272" name="楕円 271"/>
        <xdr:cNvSpPr/>
      </xdr:nvSpPr>
      <xdr:spPr>
        <a:xfrm>
          <a:off x="12954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29227</xdr:rowOff>
    </xdr:from>
    <xdr:ext cx="762000" cy="259045"/>
    <xdr:sp macro="" textlink="">
      <xdr:nvSpPr>
        <xdr:cNvPr id="273" name="テキスト ボックス 272"/>
        <xdr:cNvSpPr txBox="1"/>
      </xdr:nvSpPr>
      <xdr:spPr>
        <a:xfrm>
          <a:off x="12623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令和元年度の補助費等に係る経常収支比率は、前年度から</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5.8</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ポイント上昇し、</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23.8</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％となった。類似団体との比較において、平均を</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11.6</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ポイント上回り、高い水準となっている。</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前年度との比較では、経常的経費において、下水道事業が公営企業会計へ移行したことに伴う負担金の皆増により、経常経費充当一般財源等は</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938</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今後も、市立山口東京理科大学に対する運営費交付金や公営企業に対する繰出金などの支出があることから、普通会計内外の会計における財務状況や経営戦略等を把握することで、適正な歳出水準の維持に努める。</a:t>
          </a:r>
          <a:endParaRPr lang="ja-JP" altLang="ja-JP" sz="9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17272</xdr:rowOff>
    </xdr:to>
    <xdr:cxnSp macro="">
      <xdr:nvCxnSpPr>
        <xdr:cNvPr id="298" name="直線コネクタ 297"/>
        <xdr:cNvCxnSpPr/>
      </xdr:nvCxnSpPr>
      <xdr:spPr>
        <a:xfrm flipV="1">
          <a:off x="16510000" y="5823712"/>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299"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0" name="直線コネクタ 299"/>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1"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2" name="直線コネクタ 301"/>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35560</xdr:rowOff>
    </xdr:from>
    <xdr:to>
      <xdr:col>82</xdr:col>
      <xdr:colOff>107950</xdr:colOff>
      <xdr:row>39</xdr:row>
      <xdr:rowOff>129286</xdr:rowOff>
    </xdr:to>
    <xdr:cxnSp macro="">
      <xdr:nvCxnSpPr>
        <xdr:cNvPr id="303" name="直線コネクタ 302"/>
        <xdr:cNvCxnSpPr/>
      </xdr:nvCxnSpPr>
      <xdr:spPr>
        <a:xfrm>
          <a:off x="15671800" y="6550660"/>
          <a:ext cx="8382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79011</xdr:rowOff>
    </xdr:from>
    <xdr:ext cx="762000" cy="259045"/>
    <xdr:sp macro="" textlink="">
      <xdr:nvSpPr>
        <xdr:cNvPr id="304" name="補助費等平均値テキスト"/>
        <xdr:cNvSpPr txBox="1"/>
      </xdr:nvSpPr>
      <xdr:spPr>
        <a:xfrm>
          <a:off x="16598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5" name="フローチャート: 判断 304"/>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46990</xdr:rowOff>
    </xdr:from>
    <xdr:to>
      <xdr:col>78</xdr:col>
      <xdr:colOff>69850</xdr:colOff>
      <xdr:row>38</xdr:row>
      <xdr:rowOff>35560</xdr:rowOff>
    </xdr:to>
    <xdr:cxnSp macro="">
      <xdr:nvCxnSpPr>
        <xdr:cNvPr id="306" name="直線コネクタ 305"/>
        <xdr:cNvCxnSpPr/>
      </xdr:nvCxnSpPr>
      <xdr:spPr>
        <a:xfrm>
          <a:off x="14782800" y="639064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7" name="フローチャート: 判断 306"/>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08" name="テキスト ボックス 307"/>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28702</xdr:rowOff>
    </xdr:from>
    <xdr:to>
      <xdr:col>73</xdr:col>
      <xdr:colOff>180975</xdr:colOff>
      <xdr:row>37</xdr:row>
      <xdr:rowOff>46990</xdr:rowOff>
    </xdr:to>
    <xdr:cxnSp macro="">
      <xdr:nvCxnSpPr>
        <xdr:cNvPr id="309" name="直線コネクタ 308"/>
        <xdr:cNvCxnSpPr/>
      </xdr:nvCxnSpPr>
      <xdr:spPr>
        <a:xfrm>
          <a:off x="13893800" y="63723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0" name="フローチャート: 判断 309"/>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11" name="テキスト ボックス 310"/>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49276</xdr:rowOff>
    </xdr:from>
    <xdr:to>
      <xdr:col>69</xdr:col>
      <xdr:colOff>92075</xdr:colOff>
      <xdr:row>37</xdr:row>
      <xdr:rowOff>28702</xdr:rowOff>
    </xdr:to>
    <xdr:cxnSp macro="">
      <xdr:nvCxnSpPr>
        <xdr:cNvPr id="312" name="直線コネクタ 311"/>
        <xdr:cNvCxnSpPr/>
      </xdr:nvCxnSpPr>
      <xdr:spPr>
        <a:xfrm>
          <a:off x="13004800" y="6221476"/>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3" name="フローチャート: 判断 312"/>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14" name="テキスト ボックス 313"/>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15" name="フローチャート: 判断 314"/>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89425</xdr:rowOff>
    </xdr:from>
    <xdr:ext cx="762000" cy="259045"/>
    <xdr:sp macro="" textlink="">
      <xdr:nvSpPr>
        <xdr:cNvPr id="316" name="テキスト ボックス 315"/>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78486</xdr:rowOff>
    </xdr:from>
    <xdr:to>
      <xdr:col>82</xdr:col>
      <xdr:colOff>158750</xdr:colOff>
      <xdr:row>40</xdr:row>
      <xdr:rowOff>8636</xdr:rowOff>
    </xdr:to>
    <xdr:sp macro="" textlink="">
      <xdr:nvSpPr>
        <xdr:cNvPr id="322" name="楕円 321"/>
        <xdr:cNvSpPr/>
      </xdr:nvSpPr>
      <xdr:spPr>
        <a:xfrm>
          <a:off x="16459200" y="676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158513</xdr:rowOff>
    </xdr:from>
    <xdr:ext cx="762000" cy="259045"/>
    <xdr:sp macro="" textlink="">
      <xdr:nvSpPr>
        <xdr:cNvPr id="323" name="補助費等該当値テキスト"/>
        <xdr:cNvSpPr txBox="1"/>
      </xdr:nvSpPr>
      <xdr:spPr>
        <a:xfrm>
          <a:off x="16598900" y="667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156210</xdr:rowOff>
    </xdr:from>
    <xdr:to>
      <xdr:col>78</xdr:col>
      <xdr:colOff>120650</xdr:colOff>
      <xdr:row>38</xdr:row>
      <xdr:rowOff>86360</xdr:rowOff>
    </xdr:to>
    <xdr:sp macro="" textlink="">
      <xdr:nvSpPr>
        <xdr:cNvPr id="324" name="楕円 323"/>
        <xdr:cNvSpPr/>
      </xdr:nvSpPr>
      <xdr:spPr>
        <a:xfrm>
          <a:off x="15621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71137</xdr:rowOff>
    </xdr:from>
    <xdr:ext cx="736600" cy="259045"/>
    <xdr:sp macro="" textlink="">
      <xdr:nvSpPr>
        <xdr:cNvPr id="325" name="テキスト ボックス 324"/>
        <xdr:cNvSpPr txBox="1"/>
      </xdr:nvSpPr>
      <xdr:spPr>
        <a:xfrm>
          <a:off x="15290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167640</xdr:rowOff>
    </xdr:from>
    <xdr:to>
      <xdr:col>74</xdr:col>
      <xdr:colOff>31750</xdr:colOff>
      <xdr:row>37</xdr:row>
      <xdr:rowOff>97790</xdr:rowOff>
    </xdr:to>
    <xdr:sp macro="" textlink="">
      <xdr:nvSpPr>
        <xdr:cNvPr id="326" name="楕円 325"/>
        <xdr:cNvSpPr/>
      </xdr:nvSpPr>
      <xdr:spPr>
        <a:xfrm>
          <a:off x="14732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82567</xdr:rowOff>
    </xdr:from>
    <xdr:ext cx="762000" cy="259045"/>
    <xdr:sp macro="" textlink="">
      <xdr:nvSpPr>
        <xdr:cNvPr id="327" name="テキスト ボックス 326"/>
        <xdr:cNvSpPr txBox="1"/>
      </xdr:nvSpPr>
      <xdr:spPr>
        <a:xfrm>
          <a:off x="14401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149352</xdr:rowOff>
    </xdr:from>
    <xdr:to>
      <xdr:col>69</xdr:col>
      <xdr:colOff>142875</xdr:colOff>
      <xdr:row>37</xdr:row>
      <xdr:rowOff>79502</xdr:rowOff>
    </xdr:to>
    <xdr:sp macro="" textlink="">
      <xdr:nvSpPr>
        <xdr:cNvPr id="328" name="楕円 327"/>
        <xdr:cNvSpPr/>
      </xdr:nvSpPr>
      <xdr:spPr>
        <a:xfrm>
          <a:off x="13843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64279</xdr:rowOff>
    </xdr:from>
    <xdr:ext cx="762000" cy="259045"/>
    <xdr:sp macro="" textlink="">
      <xdr:nvSpPr>
        <xdr:cNvPr id="329" name="テキスト ボックス 328"/>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30" name="楕円 329"/>
        <xdr:cNvSpPr/>
      </xdr:nvSpPr>
      <xdr:spPr>
        <a:xfrm>
          <a:off x="12954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110253</xdr:rowOff>
    </xdr:from>
    <xdr:ext cx="762000" cy="259045"/>
    <xdr:sp macro="" textlink="">
      <xdr:nvSpPr>
        <xdr:cNvPr id="331" name="テキスト ボックス 330"/>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令和元年度の公債費に係る経常収支比率は、前年度から</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ポイント上昇し、</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15.0</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％となった。類似団体との比較においては、平均を</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ポイント下回った。</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普通建設事業債等の償還額の減により、公債費の減少傾向が続いているため、前年度との比較では、経常経費充当一般財源等は</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109</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百万円の減となった。</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今後は、合併特例債等を活用した大型建設事業の償還開始に伴う増加が見込まれており、財政の収支バランスを意識し、計画的な事業の実施に努める。</a:t>
          </a:r>
          <a:endParaRPr lang="ja-JP" altLang="ja-JP" sz="9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94996</xdr:rowOff>
    </xdr:from>
    <xdr:to>
      <xdr:col>24</xdr:col>
      <xdr:colOff>25400</xdr:colOff>
      <xdr:row>80</xdr:row>
      <xdr:rowOff>140715</xdr:rowOff>
    </xdr:to>
    <xdr:cxnSp macro="">
      <xdr:nvCxnSpPr>
        <xdr:cNvPr id="356" name="直線コネクタ 355"/>
        <xdr:cNvCxnSpPr/>
      </xdr:nvCxnSpPr>
      <xdr:spPr>
        <a:xfrm flipV="1">
          <a:off x="4826000" y="12782296"/>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57" name="公債費最小値テキスト"/>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58" name="直線コネクタ 357"/>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9923</xdr:rowOff>
    </xdr:from>
    <xdr:ext cx="762000" cy="259045"/>
    <xdr:sp macro="" textlink="">
      <xdr:nvSpPr>
        <xdr:cNvPr id="359" name="公債費最大値テキスト"/>
        <xdr:cNvSpPr txBox="1"/>
      </xdr:nvSpPr>
      <xdr:spPr>
        <a:xfrm>
          <a:off x="4914900" y="1252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94996</xdr:rowOff>
    </xdr:from>
    <xdr:to>
      <xdr:col>24</xdr:col>
      <xdr:colOff>114300</xdr:colOff>
      <xdr:row>74</xdr:row>
      <xdr:rowOff>94996</xdr:rowOff>
    </xdr:to>
    <xdr:cxnSp macro="">
      <xdr:nvCxnSpPr>
        <xdr:cNvPr id="360" name="直線コネクタ 359"/>
        <xdr:cNvCxnSpPr/>
      </xdr:nvCxnSpPr>
      <xdr:spPr>
        <a:xfrm>
          <a:off x="4737100" y="1278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69850</xdr:rowOff>
    </xdr:from>
    <xdr:to>
      <xdr:col>24</xdr:col>
      <xdr:colOff>25400</xdr:colOff>
      <xdr:row>77</xdr:row>
      <xdr:rowOff>78994</xdr:rowOff>
    </xdr:to>
    <xdr:cxnSp macro="">
      <xdr:nvCxnSpPr>
        <xdr:cNvPr id="361" name="直線コネクタ 360"/>
        <xdr:cNvCxnSpPr/>
      </xdr:nvCxnSpPr>
      <xdr:spPr>
        <a:xfrm flipV="1">
          <a:off x="3987800" y="1327150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2" name="公債費平均値テキスト"/>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3" name="フローチャート: 判断 362"/>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78994</xdr:rowOff>
    </xdr:from>
    <xdr:to>
      <xdr:col>19</xdr:col>
      <xdr:colOff>187325</xdr:colOff>
      <xdr:row>77</xdr:row>
      <xdr:rowOff>124713</xdr:rowOff>
    </xdr:to>
    <xdr:cxnSp macro="">
      <xdr:nvCxnSpPr>
        <xdr:cNvPr id="364" name="直線コネクタ 363"/>
        <xdr:cNvCxnSpPr/>
      </xdr:nvCxnSpPr>
      <xdr:spPr>
        <a:xfrm flipV="1">
          <a:off x="3098800" y="13280644"/>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142003</xdr:rowOff>
    </xdr:from>
    <xdr:ext cx="736600" cy="259045"/>
    <xdr:sp macro="" textlink="">
      <xdr:nvSpPr>
        <xdr:cNvPr id="366" name="テキスト ボックス 365"/>
        <xdr:cNvSpPr txBox="1"/>
      </xdr:nvSpPr>
      <xdr:spPr>
        <a:xfrm>
          <a:off x="3606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124713</xdr:rowOff>
    </xdr:from>
    <xdr:to>
      <xdr:col>15</xdr:col>
      <xdr:colOff>98425</xdr:colOff>
      <xdr:row>78</xdr:row>
      <xdr:rowOff>3556</xdr:rowOff>
    </xdr:to>
    <xdr:cxnSp macro="">
      <xdr:nvCxnSpPr>
        <xdr:cNvPr id="367" name="直線コネクタ 366"/>
        <xdr:cNvCxnSpPr/>
      </xdr:nvCxnSpPr>
      <xdr:spPr>
        <a:xfrm flipV="1">
          <a:off x="2209800" y="13326363"/>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68" name="フローチャート: 判断 367"/>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9669</xdr:rowOff>
    </xdr:from>
    <xdr:ext cx="762000" cy="259045"/>
    <xdr:sp macro="" textlink="">
      <xdr:nvSpPr>
        <xdr:cNvPr id="369" name="テキスト ボックス 368"/>
        <xdr:cNvSpPr txBox="1"/>
      </xdr:nvSpPr>
      <xdr:spPr>
        <a:xfrm>
          <a:off x="2717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3556</xdr:rowOff>
    </xdr:from>
    <xdr:to>
      <xdr:col>11</xdr:col>
      <xdr:colOff>9525</xdr:colOff>
      <xdr:row>78</xdr:row>
      <xdr:rowOff>58420</xdr:rowOff>
    </xdr:to>
    <xdr:cxnSp macro="">
      <xdr:nvCxnSpPr>
        <xdr:cNvPr id="370" name="直線コネクタ 369"/>
        <xdr:cNvCxnSpPr/>
      </xdr:nvCxnSpPr>
      <xdr:spPr>
        <a:xfrm flipV="1">
          <a:off x="1320800" y="1337665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1" name="フローチャート: 判断 370"/>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14240</xdr:rowOff>
    </xdr:from>
    <xdr:ext cx="762000" cy="259045"/>
    <xdr:sp macro="" textlink="">
      <xdr:nvSpPr>
        <xdr:cNvPr id="372" name="テキスト ボックス 371"/>
        <xdr:cNvSpPr txBox="1"/>
      </xdr:nvSpPr>
      <xdr:spPr>
        <a:xfrm>
          <a:off x="1828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3" name="フローチャート: 判断 372"/>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5097</xdr:rowOff>
    </xdr:from>
    <xdr:ext cx="762000" cy="259045"/>
    <xdr:sp macro="" textlink="">
      <xdr:nvSpPr>
        <xdr:cNvPr id="374" name="テキスト ボックス 373"/>
        <xdr:cNvSpPr txBox="1"/>
      </xdr:nvSpPr>
      <xdr:spPr>
        <a:xfrm>
          <a:off x="939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80" name="楕円 379"/>
        <xdr:cNvSpPr/>
      </xdr:nvSpPr>
      <xdr:spPr>
        <a:xfrm>
          <a:off x="4775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35577</xdr:rowOff>
    </xdr:from>
    <xdr:ext cx="762000" cy="259045"/>
    <xdr:sp macro="" textlink="">
      <xdr:nvSpPr>
        <xdr:cNvPr id="381" name="公債費該当値テキスト"/>
        <xdr:cNvSpPr txBox="1"/>
      </xdr:nvSpPr>
      <xdr:spPr>
        <a:xfrm>
          <a:off x="49149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28194</xdr:rowOff>
    </xdr:from>
    <xdr:to>
      <xdr:col>20</xdr:col>
      <xdr:colOff>38100</xdr:colOff>
      <xdr:row>77</xdr:row>
      <xdr:rowOff>129794</xdr:rowOff>
    </xdr:to>
    <xdr:sp macro="" textlink="">
      <xdr:nvSpPr>
        <xdr:cNvPr id="382" name="楕円 381"/>
        <xdr:cNvSpPr/>
      </xdr:nvSpPr>
      <xdr:spPr>
        <a:xfrm>
          <a:off x="3937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139971</xdr:rowOff>
    </xdr:from>
    <xdr:ext cx="736600" cy="259045"/>
    <xdr:sp macro="" textlink="">
      <xdr:nvSpPr>
        <xdr:cNvPr id="383" name="テキスト ボックス 382"/>
        <xdr:cNvSpPr txBox="1"/>
      </xdr:nvSpPr>
      <xdr:spPr>
        <a:xfrm>
          <a:off x="3606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73913</xdr:rowOff>
    </xdr:from>
    <xdr:to>
      <xdr:col>15</xdr:col>
      <xdr:colOff>149225</xdr:colOff>
      <xdr:row>78</xdr:row>
      <xdr:rowOff>4063</xdr:rowOff>
    </xdr:to>
    <xdr:sp macro="" textlink="">
      <xdr:nvSpPr>
        <xdr:cNvPr id="384" name="楕円 383"/>
        <xdr:cNvSpPr/>
      </xdr:nvSpPr>
      <xdr:spPr>
        <a:xfrm>
          <a:off x="3048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160290</xdr:rowOff>
    </xdr:from>
    <xdr:ext cx="762000" cy="259045"/>
    <xdr:sp macro="" textlink="">
      <xdr:nvSpPr>
        <xdr:cNvPr id="385" name="テキスト ボックス 384"/>
        <xdr:cNvSpPr txBox="1"/>
      </xdr:nvSpPr>
      <xdr:spPr>
        <a:xfrm>
          <a:off x="2717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124206</xdr:rowOff>
    </xdr:from>
    <xdr:to>
      <xdr:col>11</xdr:col>
      <xdr:colOff>60325</xdr:colOff>
      <xdr:row>78</xdr:row>
      <xdr:rowOff>54356</xdr:rowOff>
    </xdr:to>
    <xdr:sp macro="" textlink="">
      <xdr:nvSpPr>
        <xdr:cNvPr id="386" name="楕円 385"/>
        <xdr:cNvSpPr/>
      </xdr:nvSpPr>
      <xdr:spPr>
        <a:xfrm>
          <a:off x="2159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39133</xdr:rowOff>
    </xdr:from>
    <xdr:ext cx="762000" cy="259045"/>
    <xdr:sp macro="" textlink="">
      <xdr:nvSpPr>
        <xdr:cNvPr id="387" name="テキスト ボックス 386"/>
        <xdr:cNvSpPr txBox="1"/>
      </xdr:nvSpPr>
      <xdr:spPr>
        <a:xfrm>
          <a:off x="1828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xdr:rowOff>
    </xdr:from>
    <xdr:to>
      <xdr:col>6</xdr:col>
      <xdr:colOff>171450</xdr:colOff>
      <xdr:row>78</xdr:row>
      <xdr:rowOff>109220</xdr:rowOff>
    </xdr:to>
    <xdr:sp macro="" textlink="">
      <xdr:nvSpPr>
        <xdr:cNvPr id="388" name="楕円 387"/>
        <xdr:cNvSpPr/>
      </xdr:nvSpPr>
      <xdr:spPr>
        <a:xfrm>
          <a:off x="1270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93997</xdr:rowOff>
    </xdr:from>
    <xdr:ext cx="762000" cy="259045"/>
    <xdr:sp macro="" textlink="">
      <xdr:nvSpPr>
        <xdr:cNvPr id="389" name="テキスト ボックス 388"/>
        <xdr:cNvSpPr txBox="1"/>
      </xdr:nvSpPr>
      <xdr:spPr>
        <a:xfrm>
          <a:off x="939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令和元年度の公債費以外の経常収支比率は、前年度から</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3.6</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ポイント増加し、</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80.2</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前年度との比較では、地方税は減となったものの、補助費等や物件費に係る経常経費充当一般財源等の額が大きく、歳入における経常一般財源等が増となり、比率は、前年度を上回る結果となった。</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今後について、高齢化などを背景に扶助費や繰出金が、高い水準で推移する見込みであることから、公共施設の統廃合やデジタル化の推進などにより、行財政改革を推進することで、経常的経費の抑制に努める。</a:t>
          </a:r>
          <a:endParaRPr lang="ja-JP" altLang="ja-JP" sz="9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73660</xdr:rowOff>
    </xdr:from>
    <xdr:to>
      <xdr:col>82</xdr:col>
      <xdr:colOff>107950</xdr:colOff>
      <xdr:row>80</xdr:row>
      <xdr:rowOff>92711</xdr:rowOff>
    </xdr:to>
    <xdr:cxnSp macro="">
      <xdr:nvCxnSpPr>
        <xdr:cNvPr id="417" name="直線コネクタ 416"/>
        <xdr:cNvCxnSpPr/>
      </xdr:nvCxnSpPr>
      <xdr:spPr>
        <a:xfrm flipV="1">
          <a:off x="16510000" y="12760960"/>
          <a:ext cx="0" cy="1047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18"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19" name="直線コネクタ 418"/>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160037</xdr:rowOff>
    </xdr:from>
    <xdr:ext cx="762000" cy="259045"/>
    <xdr:sp macro="" textlink="">
      <xdr:nvSpPr>
        <xdr:cNvPr id="420"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73660</xdr:rowOff>
    </xdr:from>
    <xdr:to>
      <xdr:col>82</xdr:col>
      <xdr:colOff>196850</xdr:colOff>
      <xdr:row>74</xdr:row>
      <xdr:rowOff>73660</xdr:rowOff>
    </xdr:to>
    <xdr:cxnSp macro="">
      <xdr:nvCxnSpPr>
        <xdr:cNvPr id="421" name="直線コネクタ 420"/>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111761</xdr:rowOff>
    </xdr:from>
    <xdr:to>
      <xdr:col>82</xdr:col>
      <xdr:colOff>107950</xdr:colOff>
      <xdr:row>77</xdr:row>
      <xdr:rowOff>77470</xdr:rowOff>
    </xdr:to>
    <xdr:cxnSp macro="">
      <xdr:nvCxnSpPr>
        <xdr:cNvPr id="422" name="直線コネクタ 421"/>
        <xdr:cNvCxnSpPr/>
      </xdr:nvCxnSpPr>
      <xdr:spPr>
        <a:xfrm>
          <a:off x="15671800" y="13141961"/>
          <a:ext cx="8382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69867</xdr:rowOff>
    </xdr:from>
    <xdr:ext cx="762000" cy="259045"/>
    <xdr:sp macro="" textlink="">
      <xdr:nvSpPr>
        <xdr:cNvPr id="423" name="公債費以外平均値テキスト"/>
        <xdr:cNvSpPr txBox="1"/>
      </xdr:nvSpPr>
      <xdr:spPr>
        <a:xfrm>
          <a:off x="16598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24" name="フローチャート: 判断 423"/>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16511</xdr:rowOff>
    </xdr:from>
    <xdr:to>
      <xdr:col>78</xdr:col>
      <xdr:colOff>69850</xdr:colOff>
      <xdr:row>76</xdr:row>
      <xdr:rowOff>111761</xdr:rowOff>
    </xdr:to>
    <xdr:cxnSp macro="">
      <xdr:nvCxnSpPr>
        <xdr:cNvPr id="425" name="直線コネクタ 424"/>
        <xdr:cNvCxnSpPr/>
      </xdr:nvCxnSpPr>
      <xdr:spPr>
        <a:xfrm>
          <a:off x="14782800" y="13046711"/>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26" name="フローチャート: 判断 425"/>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134637</xdr:rowOff>
    </xdr:from>
    <xdr:ext cx="736600" cy="259045"/>
    <xdr:sp macro="" textlink="">
      <xdr:nvSpPr>
        <xdr:cNvPr id="427" name="テキスト ボックス 426"/>
        <xdr:cNvSpPr txBox="1"/>
      </xdr:nvSpPr>
      <xdr:spPr>
        <a:xfrm>
          <a:off x="15290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12700</xdr:rowOff>
    </xdr:from>
    <xdr:to>
      <xdr:col>73</xdr:col>
      <xdr:colOff>180975</xdr:colOff>
      <xdr:row>76</xdr:row>
      <xdr:rowOff>16511</xdr:rowOff>
    </xdr:to>
    <xdr:cxnSp macro="">
      <xdr:nvCxnSpPr>
        <xdr:cNvPr id="428" name="直線コネクタ 427"/>
        <xdr:cNvCxnSpPr/>
      </xdr:nvCxnSpPr>
      <xdr:spPr>
        <a:xfrm>
          <a:off x="13893800" y="130429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19050</xdr:rowOff>
    </xdr:from>
    <xdr:to>
      <xdr:col>74</xdr:col>
      <xdr:colOff>31750</xdr:colOff>
      <xdr:row>76</xdr:row>
      <xdr:rowOff>120650</xdr:rowOff>
    </xdr:to>
    <xdr:sp macro="" textlink="">
      <xdr:nvSpPr>
        <xdr:cNvPr id="429" name="フローチャート: 判断 428"/>
        <xdr:cNvSpPr/>
      </xdr:nvSpPr>
      <xdr:spPr>
        <a:xfrm>
          <a:off x="14732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105427</xdr:rowOff>
    </xdr:from>
    <xdr:ext cx="762000" cy="259045"/>
    <xdr:sp macro="" textlink="">
      <xdr:nvSpPr>
        <xdr:cNvPr id="430" name="テキスト ボックス 429"/>
        <xdr:cNvSpPr txBox="1"/>
      </xdr:nvSpPr>
      <xdr:spPr>
        <a:xfrm>
          <a:off x="14401800" y="1313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168911</xdr:rowOff>
    </xdr:from>
    <xdr:to>
      <xdr:col>69</xdr:col>
      <xdr:colOff>92075</xdr:colOff>
      <xdr:row>76</xdr:row>
      <xdr:rowOff>12700</xdr:rowOff>
    </xdr:to>
    <xdr:cxnSp macro="">
      <xdr:nvCxnSpPr>
        <xdr:cNvPr id="431" name="直線コネクタ 430"/>
        <xdr:cNvCxnSpPr/>
      </xdr:nvCxnSpPr>
      <xdr:spPr>
        <a:xfrm>
          <a:off x="13004800" y="130276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0</xdr:rowOff>
    </xdr:from>
    <xdr:to>
      <xdr:col>69</xdr:col>
      <xdr:colOff>142875</xdr:colOff>
      <xdr:row>76</xdr:row>
      <xdr:rowOff>101600</xdr:rowOff>
    </xdr:to>
    <xdr:sp macro="" textlink="">
      <xdr:nvSpPr>
        <xdr:cNvPr id="432" name="フローチャート: 判断 431"/>
        <xdr:cNvSpPr/>
      </xdr:nvSpPr>
      <xdr:spPr>
        <a:xfrm>
          <a:off x="13843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86377</xdr:rowOff>
    </xdr:from>
    <xdr:ext cx="762000" cy="259045"/>
    <xdr:sp macro="" textlink="">
      <xdr:nvSpPr>
        <xdr:cNvPr id="433" name="テキスト ボックス 432"/>
        <xdr:cNvSpPr txBox="1"/>
      </xdr:nvSpPr>
      <xdr:spPr>
        <a:xfrm>
          <a:off x="135128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83820</xdr:rowOff>
    </xdr:from>
    <xdr:to>
      <xdr:col>65</xdr:col>
      <xdr:colOff>53975</xdr:colOff>
      <xdr:row>76</xdr:row>
      <xdr:rowOff>13970</xdr:rowOff>
    </xdr:to>
    <xdr:sp macro="" textlink="">
      <xdr:nvSpPr>
        <xdr:cNvPr id="434" name="フローチャート: 判断 433"/>
        <xdr:cNvSpPr/>
      </xdr:nvSpPr>
      <xdr:spPr>
        <a:xfrm>
          <a:off x="12954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24147</xdr:rowOff>
    </xdr:from>
    <xdr:ext cx="762000" cy="259045"/>
    <xdr:sp macro="" textlink="">
      <xdr:nvSpPr>
        <xdr:cNvPr id="435" name="テキスト ボックス 434"/>
        <xdr:cNvSpPr txBox="1"/>
      </xdr:nvSpPr>
      <xdr:spPr>
        <a:xfrm>
          <a:off x="12623800" y="1271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26670</xdr:rowOff>
    </xdr:from>
    <xdr:to>
      <xdr:col>82</xdr:col>
      <xdr:colOff>158750</xdr:colOff>
      <xdr:row>77</xdr:row>
      <xdr:rowOff>128270</xdr:rowOff>
    </xdr:to>
    <xdr:sp macro="" textlink="">
      <xdr:nvSpPr>
        <xdr:cNvPr id="441" name="楕円 440"/>
        <xdr:cNvSpPr/>
      </xdr:nvSpPr>
      <xdr:spPr>
        <a:xfrm>
          <a:off x="164592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170197</xdr:rowOff>
    </xdr:from>
    <xdr:ext cx="762000" cy="259045"/>
    <xdr:sp macro="" textlink="">
      <xdr:nvSpPr>
        <xdr:cNvPr id="442" name="公債費以外該当値テキスト"/>
        <xdr:cNvSpPr txBox="1"/>
      </xdr:nvSpPr>
      <xdr:spPr>
        <a:xfrm>
          <a:off x="165989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60961</xdr:rowOff>
    </xdr:from>
    <xdr:to>
      <xdr:col>78</xdr:col>
      <xdr:colOff>120650</xdr:colOff>
      <xdr:row>76</xdr:row>
      <xdr:rowOff>162561</xdr:rowOff>
    </xdr:to>
    <xdr:sp macro="" textlink="">
      <xdr:nvSpPr>
        <xdr:cNvPr id="443" name="楕円 442"/>
        <xdr:cNvSpPr/>
      </xdr:nvSpPr>
      <xdr:spPr>
        <a:xfrm>
          <a:off x="15621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147338</xdr:rowOff>
    </xdr:from>
    <xdr:ext cx="736600" cy="259045"/>
    <xdr:sp macro="" textlink="">
      <xdr:nvSpPr>
        <xdr:cNvPr id="444" name="テキスト ボックス 443"/>
        <xdr:cNvSpPr txBox="1"/>
      </xdr:nvSpPr>
      <xdr:spPr>
        <a:xfrm>
          <a:off x="15290800" y="13177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137160</xdr:rowOff>
    </xdr:from>
    <xdr:to>
      <xdr:col>74</xdr:col>
      <xdr:colOff>31750</xdr:colOff>
      <xdr:row>76</xdr:row>
      <xdr:rowOff>67311</xdr:rowOff>
    </xdr:to>
    <xdr:sp macro="" textlink="">
      <xdr:nvSpPr>
        <xdr:cNvPr id="445" name="楕円 444"/>
        <xdr:cNvSpPr/>
      </xdr:nvSpPr>
      <xdr:spPr>
        <a:xfrm>
          <a:off x="14732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77487</xdr:rowOff>
    </xdr:from>
    <xdr:ext cx="762000" cy="259045"/>
    <xdr:sp macro="" textlink="">
      <xdr:nvSpPr>
        <xdr:cNvPr id="446" name="テキスト ボックス 445"/>
        <xdr:cNvSpPr txBox="1"/>
      </xdr:nvSpPr>
      <xdr:spPr>
        <a:xfrm>
          <a:off x="14401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133350</xdr:rowOff>
    </xdr:from>
    <xdr:to>
      <xdr:col>69</xdr:col>
      <xdr:colOff>142875</xdr:colOff>
      <xdr:row>76</xdr:row>
      <xdr:rowOff>63500</xdr:rowOff>
    </xdr:to>
    <xdr:sp macro="" textlink="">
      <xdr:nvSpPr>
        <xdr:cNvPr id="447" name="楕円 446"/>
        <xdr:cNvSpPr/>
      </xdr:nvSpPr>
      <xdr:spPr>
        <a:xfrm>
          <a:off x="13843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73677</xdr:rowOff>
    </xdr:from>
    <xdr:ext cx="762000" cy="259045"/>
    <xdr:sp macro="" textlink="">
      <xdr:nvSpPr>
        <xdr:cNvPr id="448" name="テキスト ボックス 447"/>
        <xdr:cNvSpPr txBox="1"/>
      </xdr:nvSpPr>
      <xdr:spPr>
        <a:xfrm>
          <a:off x="13512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118110</xdr:rowOff>
    </xdr:from>
    <xdr:to>
      <xdr:col>65</xdr:col>
      <xdr:colOff>53975</xdr:colOff>
      <xdr:row>76</xdr:row>
      <xdr:rowOff>48261</xdr:rowOff>
    </xdr:to>
    <xdr:sp macro="" textlink="">
      <xdr:nvSpPr>
        <xdr:cNvPr id="449" name="楕円 448"/>
        <xdr:cNvSpPr/>
      </xdr:nvSpPr>
      <xdr:spPr>
        <a:xfrm>
          <a:off x="12954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33038</xdr:rowOff>
    </xdr:from>
    <xdr:ext cx="762000" cy="259045"/>
    <xdr:sp macro="" textlink="">
      <xdr:nvSpPr>
        <xdr:cNvPr id="450" name="テキスト ボックス 449"/>
        <xdr:cNvSpPr txBox="1"/>
      </xdr:nvSpPr>
      <xdr:spPr>
        <a:xfrm>
          <a:off x="126238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山口県山陽小野田市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161546</xdr:rowOff>
    </xdr:from>
    <xdr:to>
      <xdr:col>29</xdr:col>
      <xdr:colOff>127000</xdr:colOff>
      <xdr:row>19</xdr:row>
      <xdr:rowOff>160566</xdr:rowOff>
    </xdr:to>
    <xdr:cxnSp macro="">
      <xdr:nvCxnSpPr>
        <xdr:cNvPr id="47" name="直線コネクタ 46"/>
        <xdr:cNvCxnSpPr/>
      </xdr:nvCxnSpPr>
      <xdr:spPr bwMode="auto">
        <a:xfrm flipV="1">
          <a:off x="5651500" y="2095121"/>
          <a:ext cx="0" cy="13706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132643</xdr:rowOff>
    </xdr:from>
    <xdr:ext cx="762000" cy="259045"/>
    <xdr:sp macro="" textlink="">
      <xdr:nvSpPr>
        <xdr:cNvPr id="48" name="人口1人当たり決算額の推移最小値テキスト130"/>
        <xdr:cNvSpPr txBox="1"/>
      </xdr:nvSpPr>
      <xdr:spPr>
        <a:xfrm>
          <a:off x="5740400" y="343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160566</xdr:rowOff>
    </xdr:from>
    <xdr:to>
      <xdr:col>30</xdr:col>
      <xdr:colOff>25400</xdr:colOff>
      <xdr:row>19</xdr:row>
      <xdr:rowOff>160566</xdr:rowOff>
    </xdr:to>
    <xdr:cxnSp macro="">
      <xdr:nvCxnSpPr>
        <xdr:cNvPr id="49" name="直線コネクタ 48"/>
        <xdr:cNvCxnSpPr/>
      </xdr:nvCxnSpPr>
      <xdr:spPr bwMode="auto">
        <a:xfrm>
          <a:off x="5562600" y="3465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76473</xdr:rowOff>
    </xdr:from>
    <xdr:ext cx="762000" cy="259045"/>
    <xdr:sp macro="" textlink="">
      <xdr:nvSpPr>
        <xdr:cNvPr id="50" name="人口1人当たり決算額の推移最大値テキスト130"/>
        <xdr:cNvSpPr txBox="1"/>
      </xdr:nvSpPr>
      <xdr:spPr>
        <a:xfrm>
          <a:off x="5740400" y="183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161546</xdr:rowOff>
    </xdr:from>
    <xdr:to>
      <xdr:col>30</xdr:col>
      <xdr:colOff>25400</xdr:colOff>
      <xdr:row>11</xdr:row>
      <xdr:rowOff>161546</xdr:rowOff>
    </xdr:to>
    <xdr:cxnSp macro="">
      <xdr:nvCxnSpPr>
        <xdr:cNvPr id="51" name="直線コネクタ 50"/>
        <xdr:cNvCxnSpPr/>
      </xdr:nvCxnSpPr>
      <xdr:spPr bwMode="auto">
        <a:xfrm>
          <a:off x="5562600" y="2095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611</xdr:rowOff>
    </xdr:from>
    <xdr:to>
      <xdr:col>29</xdr:col>
      <xdr:colOff>127000</xdr:colOff>
      <xdr:row>17</xdr:row>
      <xdr:rowOff>32077</xdr:rowOff>
    </xdr:to>
    <xdr:cxnSp macro="">
      <xdr:nvCxnSpPr>
        <xdr:cNvPr id="52" name="直線コネクタ 51"/>
        <xdr:cNvCxnSpPr/>
      </xdr:nvCxnSpPr>
      <xdr:spPr bwMode="auto">
        <a:xfrm flipV="1">
          <a:off x="5003800" y="2962886"/>
          <a:ext cx="647700" cy="314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156838</xdr:rowOff>
    </xdr:from>
    <xdr:ext cx="762000" cy="259045"/>
    <xdr:sp macro="" textlink="">
      <xdr:nvSpPr>
        <xdr:cNvPr id="53" name="人口1人当たり決算額の推移平均値テキスト130"/>
        <xdr:cNvSpPr txBox="1"/>
      </xdr:nvSpPr>
      <xdr:spPr>
        <a:xfrm>
          <a:off x="5740400" y="2947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11533</xdr:rowOff>
    </xdr:from>
    <xdr:to>
      <xdr:col>29</xdr:col>
      <xdr:colOff>177800</xdr:colOff>
      <xdr:row>17</xdr:row>
      <xdr:rowOff>113133</xdr:rowOff>
    </xdr:to>
    <xdr:sp macro="" textlink="">
      <xdr:nvSpPr>
        <xdr:cNvPr id="54" name="フローチャート: 判断 53"/>
        <xdr:cNvSpPr/>
      </xdr:nvSpPr>
      <xdr:spPr bwMode="auto">
        <a:xfrm>
          <a:off x="56007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32077</xdr:rowOff>
    </xdr:from>
    <xdr:to>
      <xdr:col>26</xdr:col>
      <xdr:colOff>50800</xdr:colOff>
      <xdr:row>17</xdr:row>
      <xdr:rowOff>39522</xdr:rowOff>
    </xdr:to>
    <xdr:cxnSp macro="">
      <xdr:nvCxnSpPr>
        <xdr:cNvPr id="55" name="直線コネクタ 54"/>
        <xdr:cNvCxnSpPr/>
      </xdr:nvCxnSpPr>
      <xdr:spPr bwMode="auto">
        <a:xfrm flipV="1">
          <a:off x="4305300" y="2994352"/>
          <a:ext cx="698500" cy="74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31944</xdr:rowOff>
    </xdr:from>
    <xdr:to>
      <xdr:col>26</xdr:col>
      <xdr:colOff>101600</xdr:colOff>
      <xdr:row>17</xdr:row>
      <xdr:rowOff>133544</xdr:rowOff>
    </xdr:to>
    <xdr:sp macro="" textlink="">
      <xdr:nvSpPr>
        <xdr:cNvPr id="56" name="フローチャート: 判断 55"/>
        <xdr:cNvSpPr/>
      </xdr:nvSpPr>
      <xdr:spPr bwMode="auto">
        <a:xfrm>
          <a:off x="49530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118321</xdr:rowOff>
    </xdr:from>
    <xdr:ext cx="736600" cy="259045"/>
    <xdr:sp macro="" textlink="">
      <xdr:nvSpPr>
        <xdr:cNvPr id="57" name="テキスト ボックス 56"/>
        <xdr:cNvSpPr txBox="1"/>
      </xdr:nvSpPr>
      <xdr:spPr>
        <a:xfrm>
          <a:off x="4622800" y="3080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39522</xdr:rowOff>
    </xdr:from>
    <xdr:to>
      <xdr:col>22</xdr:col>
      <xdr:colOff>114300</xdr:colOff>
      <xdr:row>17</xdr:row>
      <xdr:rowOff>40567</xdr:rowOff>
    </xdr:to>
    <xdr:cxnSp macro="">
      <xdr:nvCxnSpPr>
        <xdr:cNvPr id="58" name="直線コネクタ 57"/>
        <xdr:cNvCxnSpPr/>
      </xdr:nvCxnSpPr>
      <xdr:spPr bwMode="auto">
        <a:xfrm flipV="1">
          <a:off x="3606800" y="3001797"/>
          <a:ext cx="698500" cy="10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49563</xdr:rowOff>
    </xdr:from>
    <xdr:to>
      <xdr:col>22</xdr:col>
      <xdr:colOff>165100</xdr:colOff>
      <xdr:row>17</xdr:row>
      <xdr:rowOff>151163</xdr:rowOff>
    </xdr:to>
    <xdr:sp macro="" textlink="">
      <xdr:nvSpPr>
        <xdr:cNvPr id="59" name="フローチャート: 判断 58"/>
        <xdr:cNvSpPr/>
      </xdr:nvSpPr>
      <xdr:spPr bwMode="auto">
        <a:xfrm>
          <a:off x="42545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135940</xdr:rowOff>
    </xdr:from>
    <xdr:ext cx="762000" cy="259045"/>
    <xdr:sp macro="" textlink="">
      <xdr:nvSpPr>
        <xdr:cNvPr id="60" name="テキスト ボックス 59"/>
        <xdr:cNvSpPr txBox="1"/>
      </xdr:nvSpPr>
      <xdr:spPr>
        <a:xfrm>
          <a:off x="3924300" y="309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40567</xdr:rowOff>
    </xdr:from>
    <xdr:to>
      <xdr:col>18</xdr:col>
      <xdr:colOff>177800</xdr:colOff>
      <xdr:row>17</xdr:row>
      <xdr:rowOff>54773</xdr:rowOff>
    </xdr:to>
    <xdr:cxnSp macro="">
      <xdr:nvCxnSpPr>
        <xdr:cNvPr id="61" name="直線コネクタ 60"/>
        <xdr:cNvCxnSpPr/>
      </xdr:nvCxnSpPr>
      <xdr:spPr bwMode="auto">
        <a:xfrm flipV="1">
          <a:off x="2908300" y="3002842"/>
          <a:ext cx="698500" cy="142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63981</xdr:rowOff>
    </xdr:from>
    <xdr:to>
      <xdr:col>19</xdr:col>
      <xdr:colOff>38100</xdr:colOff>
      <xdr:row>17</xdr:row>
      <xdr:rowOff>165581</xdr:rowOff>
    </xdr:to>
    <xdr:sp macro="" textlink="">
      <xdr:nvSpPr>
        <xdr:cNvPr id="62" name="フローチャート: 判断 61"/>
        <xdr:cNvSpPr/>
      </xdr:nvSpPr>
      <xdr:spPr bwMode="auto">
        <a:xfrm>
          <a:off x="35560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150358</xdr:rowOff>
    </xdr:from>
    <xdr:ext cx="762000" cy="259045"/>
    <xdr:sp macro="" textlink="">
      <xdr:nvSpPr>
        <xdr:cNvPr id="63" name="テキスト ボックス 62"/>
        <xdr:cNvSpPr txBox="1"/>
      </xdr:nvSpPr>
      <xdr:spPr>
        <a:xfrm>
          <a:off x="32258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73876</xdr:rowOff>
    </xdr:from>
    <xdr:to>
      <xdr:col>15</xdr:col>
      <xdr:colOff>101600</xdr:colOff>
      <xdr:row>18</xdr:row>
      <xdr:rowOff>4026</xdr:rowOff>
    </xdr:to>
    <xdr:sp macro="" textlink="">
      <xdr:nvSpPr>
        <xdr:cNvPr id="64" name="フローチャート: 判断 63"/>
        <xdr:cNvSpPr/>
      </xdr:nvSpPr>
      <xdr:spPr bwMode="auto">
        <a:xfrm>
          <a:off x="28575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160253</xdr:rowOff>
    </xdr:from>
    <xdr:ext cx="762000" cy="259045"/>
    <xdr:sp macro="" textlink="">
      <xdr:nvSpPr>
        <xdr:cNvPr id="65" name="テキスト ボックス 64"/>
        <xdr:cNvSpPr txBox="1"/>
      </xdr:nvSpPr>
      <xdr:spPr>
        <a:xfrm>
          <a:off x="2527300" y="312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121261</xdr:rowOff>
    </xdr:from>
    <xdr:to>
      <xdr:col>29</xdr:col>
      <xdr:colOff>177800</xdr:colOff>
      <xdr:row>17</xdr:row>
      <xdr:rowOff>51411</xdr:rowOff>
    </xdr:to>
    <xdr:sp macro="" textlink="">
      <xdr:nvSpPr>
        <xdr:cNvPr id="71" name="楕円 70"/>
        <xdr:cNvSpPr/>
      </xdr:nvSpPr>
      <xdr:spPr bwMode="auto">
        <a:xfrm>
          <a:off x="5600700" y="2912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137788</xdr:rowOff>
    </xdr:from>
    <xdr:ext cx="762000" cy="259045"/>
    <xdr:sp macro="" textlink="">
      <xdr:nvSpPr>
        <xdr:cNvPr id="72" name="人口1人当たり決算額の推移該当値テキスト130"/>
        <xdr:cNvSpPr txBox="1"/>
      </xdr:nvSpPr>
      <xdr:spPr>
        <a:xfrm>
          <a:off x="5740400" y="275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152727</xdr:rowOff>
    </xdr:from>
    <xdr:to>
      <xdr:col>26</xdr:col>
      <xdr:colOff>101600</xdr:colOff>
      <xdr:row>17</xdr:row>
      <xdr:rowOff>82877</xdr:rowOff>
    </xdr:to>
    <xdr:sp macro="" textlink="">
      <xdr:nvSpPr>
        <xdr:cNvPr id="73" name="楕円 72"/>
        <xdr:cNvSpPr/>
      </xdr:nvSpPr>
      <xdr:spPr bwMode="auto">
        <a:xfrm>
          <a:off x="4953000" y="2943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93054</xdr:rowOff>
    </xdr:from>
    <xdr:ext cx="736600" cy="259045"/>
    <xdr:sp macro="" textlink="">
      <xdr:nvSpPr>
        <xdr:cNvPr id="74" name="テキスト ボックス 73"/>
        <xdr:cNvSpPr txBox="1"/>
      </xdr:nvSpPr>
      <xdr:spPr>
        <a:xfrm>
          <a:off x="4622800" y="2712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160172</xdr:rowOff>
    </xdr:from>
    <xdr:to>
      <xdr:col>22</xdr:col>
      <xdr:colOff>165100</xdr:colOff>
      <xdr:row>17</xdr:row>
      <xdr:rowOff>90322</xdr:rowOff>
    </xdr:to>
    <xdr:sp macro="" textlink="">
      <xdr:nvSpPr>
        <xdr:cNvPr id="75" name="楕円 74"/>
        <xdr:cNvSpPr/>
      </xdr:nvSpPr>
      <xdr:spPr bwMode="auto">
        <a:xfrm>
          <a:off x="4254500" y="29509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100499</xdr:rowOff>
    </xdr:from>
    <xdr:ext cx="762000" cy="259045"/>
    <xdr:sp macro="" textlink="">
      <xdr:nvSpPr>
        <xdr:cNvPr id="76" name="テキスト ボックス 75"/>
        <xdr:cNvSpPr txBox="1"/>
      </xdr:nvSpPr>
      <xdr:spPr>
        <a:xfrm>
          <a:off x="3924300" y="2719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161217</xdr:rowOff>
    </xdr:from>
    <xdr:to>
      <xdr:col>19</xdr:col>
      <xdr:colOff>38100</xdr:colOff>
      <xdr:row>17</xdr:row>
      <xdr:rowOff>91367</xdr:rowOff>
    </xdr:to>
    <xdr:sp macro="" textlink="">
      <xdr:nvSpPr>
        <xdr:cNvPr id="77" name="楕円 76"/>
        <xdr:cNvSpPr/>
      </xdr:nvSpPr>
      <xdr:spPr bwMode="auto">
        <a:xfrm>
          <a:off x="3556000" y="29520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101544</xdr:rowOff>
    </xdr:from>
    <xdr:ext cx="762000" cy="259045"/>
    <xdr:sp macro="" textlink="">
      <xdr:nvSpPr>
        <xdr:cNvPr id="78" name="テキスト ボックス 77"/>
        <xdr:cNvSpPr txBox="1"/>
      </xdr:nvSpPr>
      <xdr:spPr>
        <a:xfrm>
          <a:off x="3225800" y="2720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3973</xdr:rowOff>
    </xdr:from>
    <xdr:to>
      <xdr:col>15</xdr:col>
      <xdr:colOff>101600</xdr:colOff>
      <xdr:row>17</xdr:row>
      <xdr:rowOff>105573</xdr:rowOff>
    </xdr:to>
    <xdr:sp macro="" textlink="">
      <xdr:nvSpPr>
        <xdr:cNvPr id="79" name="楕円 78"/>
        <xdr:cNvSpPr/>
      </xdr:nvSpPr>
      <xdr:spPr bwMode="auto">
        <a:xfrm>
          <a:off x="2857500" y="2966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115750</xdr:rowOff>
    </xdr:from>
    <xdr:ext cx="762000" cy="259045"/>
    <xdr:sp macro="" textlink="">
      <xdr:nvSpPr>
        <xdr:cNvPr id="80" name="テキスト ボックス 79"/>
        <xdr:cNvSpPr txBox="1"/>
      </xdr:nvSpPr>
      <xdr:spPr>
        <a:xfrm>
          <a:off x="2527300" y="273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181897</xdr:rowOff>
    </xdr:from>
    <xdr:to>
      <xdr:col>29</xdr:col>
      <xdr:colOff>127000</xdr:colOff>
      <xdr:row>37</xdr:row>
      <xdr:rowOff>266968</xdr:rowOff>
    </xdr:to>
    <xdr:cxnSp macro="">
      <xdr:nvCxnSpPr>
        <xdr:cNvPr id="110" name="直線コネクタ 109"/>
        <xdr:cNvCxnSpPr/>
      </xdr:nvCxnSpPr>
      <xdr:spPr bwMode="auto">
        <a:xfrm flipV="1">
          <a:off x="5651500" y="6106447"/>
          <a:ext cx="0" cy="12852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239045</xdr:rowOff>
    </xdr:from>
    <xdr:ext cx="762000" cy="259045"/>
    <xdr:sp macro="" textlink="">
      <xdr:nvSpPr>
        <xdr:cNvPr id="111" name="人口1人当たり決算額の推移最小値テキスト445"/>
        <xdr:cNvSpPr txBox="1"/>
      </xdr:nvSpPr>
      <xdr:spPr>
        <a:xfrm>
          <a:off x="5740400" y="736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266968</xdr:rowOff>
    </xdr:from>
    <xdr:to>
      <xdr:col>30</xdr:col>
      <xdr:colOff>25400</xdr:colOff>
      <xdr:row>37</xdr:row>
      <xdr:rowOff>266968</xdr:rowOff>
    </xdr:to>
    <xdr:cxnSp macro="">
      <xdr:nvCxnSpPr>
        <xdr:cNvPr id="112" name="直線コネクタ 111"/>
        <xdr:cNvCxnSpPr/>
      </xdr:nvCxnSpPr>
      <xdr:spPr bwMode="auto">
        <a:xfrm>
          <a:off x="5562600" y="73916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96824</xdr:rowOff>
    </xdr:from>
    <xdr:ext cx="762000" cy="259045"/>
    <xdr:sp macro="" textlink="">
      <xdr:nvSpPr>
        <xdr:cNvPr id="113" name="人口1人当たり決算額の推移最大値テキスト445"/>
        <xdr:cNvSpPr txBox="1"/>
      </xdr:nvSpPr>
      <xdr:spPr>
        <a:xfrm>
          <a:off x="5740400" y="58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181897</xdr:rowOff>
    </xdr:from>
    <xdr:to>
      <xdr:col>30</xdr:col>
      <xdr:colOff>25400</xdr:colOff>
      <xdr:row>33</xdr:row>
      <xdr:rowOff>181897</xdr:rowOff>
    </xdr:to>
    <xdr:cxnSp macro="">
      <xdr:nvCxnSpPr>
        <xdr:cNvPr id="114" name="直線コネクタ 113"/>
        <xdr:cNvCxnSpPr/>
      </xdr:nvCxnSpPr>
      <xdr:spPr bwMode="auto">
        <a:xfrm>
          <a:off x="5562600" y="61064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35136</xdr:rowOff>
    </xdr:from>
    <xdr:to>
      <xdr:col>29</xdr:col>
      <xdr:colOff>127000</xdr:colOff>
      <xdr:row>35</xdr:row>
      <xdr:rowOff>118673</xdr:rowOff>
    </xdr:to>
    <xdr:cxnSp macro="">
      <xdr:nvCxnSpPr>
        <xdr:cNvPr id="115" name="直線コネクタ 114"/>
        <xdr:cNvCxnSpPr/>
      </xdr:nvCxnSpPr>
      <xdr:spPr bwMode="auto">
        <a:xfrm>
          <a:off x="5003800" y="6645486"/>
          <a:ext cx="647700" cy="835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169011</xdr:rowOff>
    </xdr:from>
    <xdr:ext cx="762000" cy="259045"/>
    <xdr:sp macro="" textlink="">
      <xdr:nvSpPr>
        <xdr:cNvPr id="116" name="人口1人当たり決算額の推移平均値テキスト445"/>
        <xdr:cNvSpPr txBox="1"/>
      </xdr:nvSpPr>
      <xdr:spPr>
        <a:xfrm>
          <a:off x="5740400" y="6779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196934</xdr:rowOff>
    </xdr:from>
    <xdr:to>
      <xdr:col>29</xdr:col>
      <xdr:colOff>177800</xdr:colOff>
      <xdr:row>35</xdr:row>
      <xdr:rowOff>298534</xdr:rowOff>
    </xdr:to>
    <xdr:sp macro="" textlink="">
      <xdr:nvSpPr>
        <xdr:cNvPr id="117" name="フローチャート: 判断 116"/>
        <xdr:cNvSpPr/>
      </xdr:nvSpPr>
      <xdr:spPr bwMode="auto">
        <a:xfrm>
          <a:off x="5600700" y="68072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334111</xdr:rowOff>
    </xdr:from>
    <xdr:to>
      <xdr:col>26</xdr:col>
      <xdr:colOff>50800</xdr:colOff>
      <xdr:row>35</xdr:row>
      <xdr:rowOff>35136</xdr:rowOff>
    </xdr:to>
    <xdr:cxnSp macro="">
      <xdr:nvCxnSpPr>
        <xdr:cNvPr id="118" name="直線コネクタ 117"/>
        <xdr:cNvCxnSpPr/>
      </xdr:nvCxnSpPr>
      <xdr:spPr bwMode="auto">
        <a:xfrm>
          <a:off x="4305300" y="6601561"/>
          <a:ext cx="698500" cy="439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182205</xdr:rowOff>
    </xdr:from>
    <xdr:to>
      <xdr:col>26</xdr:col>
      <xdr:colOff>101600</xdr:colOff>
      <xdr:row>35</xdr:row>
      <xdr:rowOff>283805</xdr:rowOff>
    </xdr:to>
    <xdr:sp macro="" textlink="">
      <xdr:nvSpPr>
        <xdr:cNvPr id="119" name="フローチャート: 判断 118"/>
        <xdr:cNvSpPr/>
      </xdr:nvSpPr>
      <xdr:spPr bwMode="auto">
        <a:xfrm>
          <a:off x="49530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268582</xdr:rowOff>
    </xdr:from>
    <xdr:ext cx="736600" cy="259045"/>
    <xdr:sp macro="" textlink="">
      <xdr:nvSpPr>
        <xdr:cNvPr id="120" name="テキスト ボックス 119"/>
        <xdr:cNvSpPr txBox="1"/>
      </xdr:nvSpPr>
      <xdr:spPr>
        <a:xfrm>
          <a:off x="4622800" y="6878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334111</xdr:rowOff>
    </xdr:from>
    <xdr:to>
      <xdr:col>22</xdr:col>
      <xdr:colOff>114300</xdr:colOff>
      <xdr:row>34</xdr:row>
      <xdr:rowOff>341982</xdr:rowOff>
    </xdr:to>
    <xdr:cxnSp macro="">
      <xdr:nvCxnSpPr>
        <xdr:cNvPr id="121" name="直線コネクタ 120"/>
        <xdr:cNvCxnSpPr/>
      </xdr:nvCxnSpPr>
      <xdr:spPr bwMode="auto">
        <a:xfrm flipV="1">
          <a:off x="3606800" y="6601561"/>
          <a:ext cx="698500" cy="78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156112</xdr:rowOff>
    </xdr:from>
    <xdr:to>
      <xdr:col>22</xdr:col>
      <xdr:colOff>165100</xdr:colOff>
      <xdr:row>35</xdr:row>
      <xdr:rowOff>257712</xdr:rowOff>
    </xdr:to>
    <xdr:sp macro="" textlink="">
      <xdr:nvSpPr>
        <xdr:cNvPr id="122" name="フローチャート: 判断 121"/>
        <xdr:cNvSpPr/>
      </xdr:nvSpPr>
      <xdr:spPr bwMode="auto">
        <a:xfrm>
          <a:off x="42545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242489</xdr:rowOff>
    </xdr:from>
    <xdr:ext cx="762000" cy="259045"/>
    <xdr:sp macro="" textlink="">
      <xdr:nvSpPr>
        <xdr:cNvPr id="123" name="テキスト ボックス 122"/>
        <xdr:cNvSpPr txBox="1"/>
      </xdr:nvSpPr>
      <xdr:spPr>
        <a:xfrm>
          <a:off x="3924300" y="6852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280717</xdr:rowOff>
    </xdr:from>
    <xdr:to>
      <xdr:col>18</xdr:col>
      <xdr:colOff>177800</xdr:colOff>
      <xdr:row>34</xdr:row>
      <xdr:rowOff>341982</xdr:rowOff>
    </xdr:to>
    <xdr:cxnSp macro="">
      <xdr:nvCxnSpPr>
        <xdr:cNvPr id="124" name="直線コネクタ 123"/>
        <xdr:cNvCxnSpPr/>
      </xdr:nvCxnSpPr>
      <xdr:spPr bwMode="auto">
        <a:xfrm>
          <a:off x="2908300" y="6548167"/>
          <a:ext cx="698500" cy="612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144519</xdr:rowOff>
    </xdr:from>
    <xdr:to>
      <xdr:col>19</xdr:col>
      <xdr:colOff>38100</xdr:colOff>
      <xdr:row>35</xdr:row>
      <xdr:rowOff>246119</xdr:rowOff>
    </xdr:to>
    <xdr:sp macro="" textlink="">
      <xdr:nvSpPr>
        <xdr:cNvPr id="125" name="フローチャート: 判断 124"/>
        <xdr:cNvSpPr/>
      </xdr:nvSpPr>
      <xdr:spPr bwMode="auto">
        <a:xfrm>
          <a:off x="3556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230896</xdr:rowOff>
    </xdr:from>
    <xdr:ext cx="762000" cy="259045"/>
    <xdr:sp macro="" textlink="">
      <xdr:nvSpPr>
        <xdr:cNvPr id="126" name="テキスト ボックス 125"/>
        <xdr:cNvSpPr txBox="1"/>
      </xdr:nvSpPr>
      <xdr:spPr>
        <a:xfrm>
          <a:off x="3225800" y="6841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134917</xdr:rowOff>
    </xdr:from>
    <xdr:to>
      <xdr:col>15</xdr:col>
      <xdr:colOff>101600</xdr:colOff>
      <xdr:row>35</xdr:row>
      <xdr:rowOff>236517</xdr:rowOff>
    </xdr:to>
    <xdr:sp macro="" textlink="">
      <xdr:nvSpPr>
        <xdr:cNvPr id="127" name="フローチャート: 判断 126"/>
        <xdr:cNvSpPr/>
      </xdr:nvSpPr>
      <xdr:spPr bwMode="auto">
        <a:xfrm>
          <a:off x="2857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221294</xdr:rowOff>
    </xdr:from>
    <xdr:ext cx="762000" cy="259045"/>
    <xdr:sp macro="" textlink="">
      <xdr:nvSpPr>
        <xdr:cNvPr id="128" name="テキスト ボックス 127"/>
        <xdr:cNvSpPr txBox="1"/>
      </xdr:nvSpPr>
      <xdr:spPr>
        <a:xfrm>
          <a:off x="2527300" y="6831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67873</xdr:rowOff>
    </xdr:from>
    <xdr:to>
      <xdr:col>29</xdr:col>
      <xdr:colOff>177800</xdr:colOff>
      <xdr:row>35</xdr:row>
      <xdr:rowOff>169473</xdr:rowOff>
    </xdr:to>
    <xdr:sp macro="" textlink="">
      <xdr:nvSpPr>
        <xdr:cNvPr id="134" name="楕円 133"/>
        <xdr:cNvSpPr/>
      </xdr:nvSpPr>
      <xdr:spPr bwMode="auto">
        <a:xfrm>
          <a:off x="5600700" y="66782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255850</xdr:rowOff>
    </xdr:from>
    <xdr:ext cx="762000" cy="259045"/>
    <xdr:sp macro="" textlink="">
      <xdr:nvSpPr>
        <xdr:cNvPr id="135" name="人口1人当たり決算額の推移該当値テキスト445"/>
        <xdr:cNvSpPr txBox="1"/>
      </xdr:nvSpPr>
      <xdr:spPr>
        <a:xfrm>
          <a:off x="5740400" y="652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327236</xdr:rowOff>
    </xdr:from>
    <xdr:to>
      <xdr:col>26</xdr:col>
      <xdr:colOff>101600</xdr:colOff>
      <xdr:row>35</xdr:row>
      <xdr:rowOff>85936</xdr:rowOff>
    </xdr:to>
    <xdr:sp macro="" textlink="">
      <xdr:nvSpPr>
        <xdr:cNvPr id="136" name="楕円 135"/>
        <xdr:cNvSpPr/>
      </xdr:nvSpPr>
      <xdr:spPr bwMode="auto">
        <a:xfrm>
          <a:off x="4953000" y="6594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96112</xdr:rowOff>
    </xdr:from>
    <xdr:ext cx="736600" cy="259045"/>
    <xdr:sp macro="" textlink="">
      <xdr:nvSpPr>
        <xdr:cNvPr id="137" name="テキスト ボックス 136"/>
        <xdr:cNvSpPr txBox="1"/>
      </xdr:nvSpPr>
      <xdr:spPr>
        <a:xfrm>
          <a:off x="4622800" y="6363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283311</xdr:rowOff>
    </xdr:from>
    <xdr:to>
      <xdr:col>22</xdr:col>
      <xdr:colOff>165100</xdr:colOff>
      <xdr:row>35</xdr:row>
      <xdr:rowOff>42011</xdr:rowOff>
    </xdr:to>
    <xdr:sp macro="" textlink="">
      <xdr:nvSpPr>
        <xdr:cNvPr id="138" name="楕円 137"/>
        <xdr:cNvSpPr/>
      </xdr:nvSpPr>
      <xdr:spPr bwMode="auto">
        <a:xfrm>
          <a:off x="4254500" y="6550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52189</xdr:rowOff>
    </xdr:from>
    <xdr:ext cx="762000" cy="259045"/>
    <xdr:sp macro="" textlink="">
      <xdr:nvSpPr>
        <xdr:cNvPr id="139" name="テキスト ボックス 138"/>
        <xdr:cNvSpPr txBox="1"/>
      </xdr:nvSpPr>
      <xdr:spPr>
        <a:xfrm>
          <a:off x="3924300" y="6319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291182</xdr:rowOff>
    </xdr:from>
    <xdr:to>
      <xdr:col>19</xdr:col>
      <xdr:colOff>38100</xdr:colOff>
      <xdr:row>35</xdr:row>
      <xdr:rowOff>49882</xdr:rowOff>
    </xdr:to>
    <xdr:sp macro="" textlink="">
      <xdr:nvSpPr>
        <xdr:cNvPr id="140" name="楕円 139"/>
        <xdr:cNvSpPr/>
      </xdr:nvSpPr>
      <xdr:spPr bwMode="auto">
        <a:xfrm>
          <a:off x="3556000" y="6558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60059</xdr:rowOff>
    </xdr:from>
    <xdr:ext cx="762000" cy="259045"/>
    <xdr:sp macro="" textlink="">
      <xdr:nvSpPr>
        <xdr:cNvPr id="141" name="テキスト ボックス 140"/>
        <xdr:cNvSpPr txBox="1"/>
      </xdr:nvSpPr>
      <xdr:spPr>
        <a:xfrm>
          <a:off x="3225800" y="632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229917</xdr:rowOff>
    </xdr:from>
    <xdr:to>
      <xdr:col>15</xdr:col>
      <xdr:colOff>101600</xdr:colOff>
      <xdr:row>34</xdr:row>
      <xdr:rowOff>331518</xdr:rowOff>
    </xdr:to>
    <xdr:sp macro="" textlink="">
      <xdr:nvSpPr>
        <xdr:cNvPr id="142" name="楕円 141"/>
        <xdr:cNvSpPr/>
      </xdr:nvSpPr>
      <xdr:spPr bwMode="auto">
        <a:xfrm>
          <a:off x="2857500" y="6497367"/>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341694</xdr:rowOff>
    </xdr:from>
    <xdr:ext cx="762000" cy="259045"/>
    <xdr:sp macro="" textlink="">
      <xdr:nvSpPr>
        <xdr:cNvPr id="143" name="テキスト ボックス 142"/>
        <xdr:cNvSpPr txBox="1"/>
      </xdr:nvSpPr>
      <xdr:spPr>
        <a:xfrm>
          <a:off x="2527300" y="6266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山口県山陽小野田市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62,388
61,565
133.09
31,104,857
30,412,086
430,969
17,546,058
40,767,324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69.1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34338</xdr:rowOff>
    </xdr:from>
    <xdr:to>
      <xdr:col>24</xdr:col>
      <xdr:colOff>62865</xdr:colOff>
      <xdr:row>39</xdr:row>
      <xdr:rowOff>1466</xdr:rowOff>
    </xdr:to>
    <xdr:cxnSp macro="">
      <xdr:nvCxnSpPr>
        <xdr:cNvPr id="54" name="直線コネクタ 53"/>
        <xdr:cNvCxnSpPr/>
      </xdr:nvCxnSpPr>
      <xdr:spPr>
        <a:xfrm flipV="1">
          <a:off x="4633595" y="5177838"/>
          <a:ext cx="1270" cy="151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5293</xdr:rowOff>
    </xdr:from>
    <xdr:ext cx="534377" cy="259045"/>
    <xdr:sp macro="" textlink="">
      <xdr:nvSpPr>
        <xdr:cNvPr id="55" name="人件費最小値テキスト"/>
        <xdr:cNvSpPr txBox="1"/>
      </xdr:nvSpPr>
      <xdr:spPr>
        <a:xfrm>
          <a:off x="4686300" y="669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1466</xdr:rowOff>
    </xdr:from>
    <xdr:to>
      <xdr:col>24</xdr:col>
      <xdr:colOff>152400</xdr:colOff>
      <xdr:row>39</xdr:row>
      <xdr:rowOff>1466</xdr:rowOff>
    </xdr:to>
    <xdr:cxnSp macro="">
      <xdr:nvCxnSpPr>
        <xdr:cNvPr id="56" name="直線コネクタ 55"/>
        <xdr:cNvCxnSpPr/>
      </xdr:nvCxnSpPr>
      <xdr:spPr>
        <a:xfrm>
          <a:off x="4546600" y="668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152465</xdr:rowOff>
    </xdr:from>
    <xdr:ext cx="599010" cy="259045"/>
    <xdr:sp macro="" textlink="">
      <xdr:nvSpPr>
        <xdr:cNvPr id="57" name="人件費最大値テキスト"/>
        <xdr:cNvSpPr txBox="1"/>
      </xdr:nvSpPr>
      <xdr:spPr>
        <a:xfrm>
          <a:off x="4686300" y="4953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34338</xdr:rowOff>
    </xdr:from>
    <xdr:to>
      <xdr:col>24</xdr:col>
      <xdr:colOff>152400</xdr:colOff>
      <xdr:row>30</xdr:row>
      <xdr:rowOff>34338</xdr:rowOff>
    </xdr:to>
    <xdr:cxnSp macro="">
      <xdr:nvCxnSpPr>
        <xdr:cNvPr id="58" name="直線コネクタ 57"/>
        <xdr:cNvCxnSpPr/>
      </xdr:nvCxnSpPr>
      <xdr:spPr>
        <a:xfrm>
          <a:off x="4546600" y="5177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12941</xdr:rowOff>
    </xdr:from>
    <xdr:to>
      <xdr:col>24</xdr:col>
      <xdr:colOff>63500</xdr:colOff>
      <xdr:row>36</xdr:row>
      <xdr:rowOff>42202</xdr:rowOff>
    </xdr:to>
    <xdr:cxnSp macro="">
      <xdr:nvCxnSpPr>
        <xdr:cNvPr id="59" name="直線コネクタ 58"/>
        <xdr:cNvCxnSpPr/>
      </xdr:nvCxnSpPr>
      <xdr:spPr>
        <a:xfrm flipV="1">
          <a:off x="3797300" y="6185141"/>
          <a:ext cx="838200" cy="2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93512</xdr:rowOff>
    </xdr:from>
    <xdr:ext cx="534377" cy="259045"/>
    <xdr:sp macro="" textlink="">
      <xdr:nvSpPr>
        <xdr:cNvPr id="60" name="人件費平均値テキスト"/>
        <xdr:cNvSpPr txBox="1"/>
      </xdr:nvSpPr>
      <xdr:spPr>
        <a:xfrm>
          <a:off x="4686300" y="5922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70635</xdr:rowOff>
    </xdr:from>
    <xdr:to>
      <xdr:col>24</xdr:col>
      <xdr:colOff>114300</xdr:colOff>
      <xdr:row>36</xdr:row>
      <xdr:rowOff>785</xdr:rowOff>
    </xdr:to>
    <xdr:sp macro="" textlink="">
      <xdr:nvSpPr>
        <xdr:cNvPr id="61" name="フローチャート: 判断 60"/>
        <xdr:cNvSpPr/>
      </xdr:nvSpPr>
      <xdr:spPr>
        <a:xfrm>
          <a:off x="4584700" y="607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24577</xdr:rowOff>
    </xdr:from>
    <xdr:to>
      <xdr:col>19</xdr:col>
      <xdr:colOff>177800</xdr:colOff>
      <xdr:row>36</xdr:row>
      <xdr:rowOff>42202</xdr:rowOff>
    </xdr:to>
    <xdr:cxnSp macro="">
      <xdr:nvCxnSpPr>
        <xdr:cNvPr id="62" name="直線コネクタ 61"/>
        <xdr:cNvCxnSpPr/>
      </xdr:nvCxnSpPr>
      <xdr:spPr>
        <a:xfrm>
          <a:off x="2908300" y="6196777"/>
          <a:ext cx="889000" cy="1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85540</xdr:rowOff>
    </xdr:from>
    <xdr:to>
      <xdr:col>20</xdr:col>
      <xdr:colOff>38100</xdr:colOff>
      <xdr:row>36</xdr:row>
      <xdr:rowOff>15690</xdr:rowOff>
    </xdr:to>
    <xdr:sp macro="" textlink="">
      <xdr:nvSpPr>
        <xdr:cNvPr id="63" name="フローチャート: 判断 62"/>
        <xdr:cNvSpPr/>
      </xdr:nvSpPr>
      <xdr:spPr>
        <a:xfrm>
          <a:off x="37465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32217</xdr:rowOff>
    </xdr:from>
    <xdr:ext cx="534377" cy="259045"/>
    <xdr:sp macro="" textlink="">
      <xdr:nvSpPr>
        <xdr:cNvPr id="64" name="テキスト ボックス 63"/>
        <xdr:cNvSpPr txBox="1"/>
      </xdr:nvSpPr>
      <xdr:spPr>
        <a:xfrm>
          <a:off x="3530111" y="586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24577</xdr:rowOff>
    </xdr:from>
    <xdr:to>
      <xdr:col>15</xdr:col>
      <xdr:colOff>50800</xdr:colOff>
      <xdr:row>36</xdr:row>
      <xdr:rowOff>64308</xdr:rowOff>
    </xdr:to>
    <xdr:cxnSp macro="">
      <xdr:nvCxnSpPr>
        <xdr:cNvPr id="65" name="直線コネクタ 64"/>
        <xdr:cNvCxnSpPr/>
      </xdr:nvCxnSpPr>
      <xdr:spPr>
        <a:xfrm flipV="1">
          <a:off x="2019300" y="6196777"/>
          <a:ext cx="889000" cy="39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103850</xdr:rowOff>
    </xdr:from>
    <xdr:to>
      <xdr:col>15</xdr:col>
      <xdr:colOff>101600</xdr:colOff>
      <xdr:row>36</xdr:row>
      <xdr:rowOff>34000</xdr:rowOff>
    </xdr:to>
    <xdr:sp macro="" textlink="">
      <xdr:nvSpPr>
        <xdr:cNvPr id="66" name="フローチャート: 判断 65"/>
        <xdr:cNvSpPr/>
      </xdr:nvSpPr>
      <xdr:spPr>
        <a:xfrm>
          <a:off x="2857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50527</xdr:rowOff>
    </xdr:from>
    <xdr:ext cx="534377" cy="259045"/>
    <xdr:sp macro="" textlink="">
      <xdr:nvSpPr>
        <xdr:cNvPr id="67" name="テキスト ボックス 66"/>
        <xdr:cNvSpPr txBox="1"/>
      </xdr:nvSpPr>
      <xdr:spPr>
        <a:xfrm>
          <a:off x="2641111" y="587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53198</xdr:rowOff>
    </xdr:from>
    <xdr:to>
      <xdr:col>10</xdr:col>
      <xdr:colOff>114300</xdr:colOff>
      <xdr:row>36</xdr:row>
      <xdr:rowOff>64308</xdr:rowOff>
    </xdr:to>
    <xdr:cxnSp macro="">
      <xdr:nvCxnSpPr>
        <xdr:cNvPr id="68" name="直線コネクタ 67"/>
        <xdr:cNvCxnSpPr/>
      </xdr:nvCxnSpPr>
      <xdr:spPr>
        <a:xfrm>
          <a:off x="1130300" y="6225398"/>
          <a:ext cx="889000" cy="1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99164</xdr:rowOff>
    </xdr:from>
    <xdr:to>
      <xdr:col>10</xdr:col>
      <xdr:colOff>165100</xdr:colOff>
      <xdr:row>36</xdr:row>
      <xdr:rowOff>29314</xdr:rowOff>
    </xdr:to>
    <xdr:sp macro="" textlink="">
      <xdr:nvSpPr>
        <xdr:cNvPr id="69" name="フローチャート: 判断 68"/>
        <xdr:cNvSpPr/>
      </xdr:nvSpPr>
      <xdr:spPr>
        <a:xfrm>
          <a:off x="1968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45841</xdr:rowOff>
    </xdr:from>
    <xdr:ext cx="534377" cy="259045"/>
    <xdr:sp macro="" textlink="">
      <xdr:nvSpPr>
        <xdr:cNvPr id="70" name="テキスト ボックス 69"/>
        <xdr:cNvSpPr txBox="1"/>
      </xdr:nvSpPr>
      <xdr:spPr>
        <a:xfrm>
          <a:off x="1752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90820</xdr:rowOff>
    </xdr:from>
    <xdr:to>
      <xdr:col>6</xdr:col>
      <xdr:colOff>38100</xdr:colOff>
      <xdr:row>36</xdr:row>
      <xdr:rowOff>20970</xdr:rowOff>
    </xdr:to>
    <xdr:sp macro="" textlink="">
      <xdr:nvSpPr>
        <xdr:cNvPr id="71" name="フローチャート: 判断 70"/>
        <xdr:cNvSpPr/>
      </xdr:nvSpPr>
      <xdr:spPr>
        <a:xfrm>
          <a:off x="1079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37497</xdr:rowOff>
    </xdr:from>
    <xdr:ext cx="534377" cy="259045"/>
    <xdr:sp macro="" textlink="">
      <xdr:nvSpPr>
        <xdr:cNvPr id="72" name="テキスト ボックス 71"/>
        <xdr:cNvSpPr txBox="1"/>
      </xdr:nvSpPr>
      <xdr:spPr>
        <a:xfrm>
          <a:off x="863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133591</xdr:rowOff>
    </xdr:from>
    <xdr:to>
      <xdr:col>24</xdr:col>
      <xdr:colOff>114300</xdr:colOff>
      <xdr:row>36</xdr:row>
      <xdr:rowOff>63741</xdr:rowOff>
    </xdr:to>
    <xdr:sp macro="" textlink="">
      <xdr:nvSpPr>
        <xdr:cNvPr id="78" name="楕円 77"/>
        <xdr:cNvSpPr/>
      </xdr:nvSpPr>
      <xdr:spPr>
        <a:xfrm>
          <a:off x="4584700" y="613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112018</xdr:rowOff>
    </xdr:from>
    <xdr:ext cx="534377" cy="259045"/>
    <xdr:sp macro="" textlink="">
      <xdr:nvSpPr>
        <xdr:cNvPr id="79" name="人件費該当値テキスト"/>
        <xdr:cNvSpPr txBox="1"/>
      </xdr:nvSpPr>
      <xdr:spPr>
        <a:xfrm>
          <a:off x="4686300" y="611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162852</xdr:rowOff>
    </xdr:from>
    <xdr:to>
      <xdr:col>20</xdr:col>
      <xdr:colOff>38100</xdr:colOff>
      <xdr:row>36</xdr:row>
      <xdr:rowOff>93002</xdr:rowOff>
    </xdr:to>
    <xdr:sp macro="" textlink="">
      <xdr:nvSpPr>
        <xdr:cNvPr id="80" name="楕円 79"/>
        <xdr:cNvSpPr/>
      </xdr:nvSpPr>
      <xdr:spPr>
        <a:xfrm>
          <a:off x="3746500" y="616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84129</xdr:rowOff>
    </xdr:from>
    <xdr:ext cx="534377" cy="259045"/>
    <xdr:sp macro="" textlink="">
      <xdr:nvSpPr>
        <xdr:cNvPr id="81" name="テキスト ボックス 80"/>
        <xdr:cNvSpPr txBox="1"/>
      </xdr:nvSpPr>
      <xdr:spPr>
        <a:xfrm>
          <a:off x="3530111" y="625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145227</xdr:rowOff>
    </xdr:from>
    <xdr:to>
      <xdr:col>15</xdr:col>
      <xdr:colOff>101600</xdr:colOff>
      <xdr:row>36</xdr:row>
      <xdr:rowOff>75377</xdr:rowOff>
    </xdr:to>
    <xdr:sp macro="" textlink="">
      <xdr:nvSpPr>
        <xdr:cNvPr id="82" name="楕円 81"/>
        <xdr:cNvSpPr/>
      </xdr:nvSpPr>
      <xdr:spPr>
        <a:xfrm>
          <a:off x="2857500" y="614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66504</xdr:rowOff>
    </xdr:from>
    <xdr:ext cx="534377" cy="259045"/>
    <xdr:sp macro="" textlink="">
      <xdr:nvSpPr>
        <xdr:cNvPr id="83" name="テキスト ボックス 82"/>
        <xdr:cNvSpPr txBox="1"/>
      </xdr:nvSpPr>
      <xdr:spPr>
        <a:xfrm>
          <a:off x="2641111" y="623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13508</xdr:rowOff>
    </xdr:from>
    <xdr:to>
      <xdr:col>10</xdr:col>
      <xdr:colOff>165100</xdr:colOff>
      <xdr:row>36</xdr:row>
      <xdr:rowOff>115108</xdr:rowOff>
    </xdr:to>
    <xdr:sp macro="" textlink="">
      <xdr:nvSpPr>
        <xdr:cNvPr id="84" name="楕円 83"/>
        <xdr:cNvSpPr/>
      </xdr:nvSpPr>
      <xdr:spPr>
        <a:xfrm>
          <a:off x="1968500" y="618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106235</xdr:rowOff>
    </xdr:from>
    <xdr:ext cx="534377" cy="259045"/>
    <xdr:sp macro="" textlink="">
      <xdr:nvSpPr>
        <xdr:cNvPr id="85" name="テキスト ボックス 84"/>
        <xdr:cNvSpPr txBox="1"/>
      </xdr:nvSpPr>
      <xdr:spPr>
        <a:xfrm>
          <a:off x="1752111" y="627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2398</xdr:rowOff>
    </xdr:from>
    <xdr:to>
      <xdr:col>6</xdr:col>
      <xdr:colOff>38100</xdr:colOff>
      <xdr:row>36</xdr:row>
      <xdr:rowOff>103998</xdr:rowOff>
    </xdr:to>
    <xdr:sp macro="" textlink="">
      <xdr:nvSpPr>
        <xdr:cNvPr id="86" name="楕円 85"/>
        <xdr:cNvSpPr/>
      </xdr:nvSpPr>
      <xdr:spPr>
        <a:xfrm>
          <a:off x="1079500" y="617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95125</xdr:rowOff>
    </xdr:from>
    <xdr:ext cx="534377" cy="259045"/>
    <xdr:sp macro="" textlink="">
      <xdr:nvSpPr>
        <xdr:cNvPr id="87" name="テキスト ボックス 86"/>
        <xdr:cNvSpPr txBox="1"/>
      </xdr:nvSpPr>
      <xdr:spPr>
        <a:xfrm>
          <a:off x="863111" y="626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28078</xdr:rowOff>
    </xdr:from>
    <xdr:to>
      <xdr:col>24</xdr:col>
      <xdr:colOff>62865</xdr:colOff>
      <xdr:row>59</xdr:row>
      <xdr:rowOff>10965</xdr:rowOff>
    </xdr:to>
    <xdr:cxnSp macro="">
      <xdr:nvCxnSpPr>
        <xdr:cNvPr id="114" name="直線コネクタ 113"/>
        <xdr:cNvCxnSpPr/>
      </xdr:nvCxnSpPr>
      <xdr:spPr>
        <a:xfrm flipV="1">
          <a:off x="4633595" y="8772028"/>
          <a:ext cx="1270" cy="135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14792</xdr:rowOff>
    </xdr:from>
    <xdr:ext cx="534377" cy="259045"/>
    <xdr:sp macro="" textlink="">
      <xdr:nvSpPr>
        <xdr:cNvPr id="115" name="物件費最小値テキスト"/>
        <xdr:cNvSpPr txBox="1"/>
      </xdr:nvSpPr>
      <xdr:spPr>
        <a:xfrm>
          <a:off x="4686300" y="1013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10965</xdr:rowOff>
    </xdr:from>
    <xdr:to>
      <xdr:col>24</xdr:col>
      <xdr:colOff>152400</xdr:colOff>
      <xdr:row>59</xdr:row>
      <xdr:rowOff>10965</xdr:rowOff>
    </xdr:to>
    <xdr:cxnSp macro="">
      <xdr:nvCxnSpPr>
        <xdr:cNvPr id="116" name="直線コネクタ 115"/>
        <xdr:cNvCxnSpPr/>
      </xdr:nvCxnSpPr>
      <xdr:spPr>
        <a:xfrm>
          <a:off x="4546600" y="1012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146205</xdr:rowOff>
    </xdr:from>
    <xdr:ext cx="599010" cy="259045"/>
    <xdr:sp macro="" textlink="">
      <xdr:nvSpPr>
        <xdr:cNvPr id="117" name="物件費最大値テキスト"/>
        <xdr:cNvSpPr txBox="1"/>
      </xdr:nvSpPr>
      <xdr:spPr>
        <a:xfrm>
          <a:off x="4686300" y="854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28078</xdr:rowOff>
    </xdr:from>
    <xdr:to>
      <xdr:col>24</xdr:col>
      <xdr:colOff>152400</xdr:colOff>
      <xdr:row>51</xdr:row>
      <xdr:rowOff>28078</xdr:rowOff>
    </xdr:to>
    <xdr:cxnSp macro="">
      <xdr:nvCxnSpPr>
        <xdr:cNvPr id="118" name="直線コネクタ 117"/>
        <xdr:cNvCxnSpPr/>
      </xdr:nvCxnSpPr>
      <xdr:spPr>
        <a:xfrm>
          <a:off x="4546600" y="877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37004</xdr:rowOff>
    </xdr:from>
    <xdr:to>
      <xdr:col>24</xdr:col>
      <xdr:colOff>63500</xdr:colOff>
      <xdr:row>58</xdr:row>
      <xdr:rowOff>68104</xdr:rowOff>
    </xdr:to>
    <xdr:cxnSp macro="">
      <xdr:nvCxnSpPr>
        <xdr:cNvPr id="119" name="直線コネクタ 118"/>
        <xdr:cNvCxnSpPr/>
      </xdr:nvCxnSpPr>
      <xdr:spPr>
        <a:xfrm flipV="1">
          <a:off x="3797300" y="9981104"/>
          <a:ext cx="838200" cy="3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38048</xdr:rowOff>
    </xdr:from>
    <xdr:ext cx="534377" cy="259045"/>
    <xdr:sp macro="" textlink="">
      <xdr:nvSpPr>
        <xdr:cNvPr id="120" name="物件費平均値テキスト"/>
        <xdr:cNvSpPr txBox="1"/>
      </xdr:nvSpPr>
      <xdr:spPr>
        <a:xfrm>
          <a:off x="4686300" y="9639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15171</xdr:rowOff>
    </xdr:from>
    <xdr:to>
      <xdr:col>24</xdr:col>
      <xdr:colOff>114300</xdr:colOff>
      <xdr:row>57</xdr:row>
      <xdr:rowOff>116771</xdr:rowOff>
    </xdr:to>
    <xdr:sp macro="" textlink="">
      <xdr:nvSpPr>
        <xdr:cNvPr id="121" name="フローチャート: 判断 120"/>
        <xdr:cNvSpPr/>
      </xdr:nvSpPr>
      <xdr:spPr>
        <a:xfrm>
          <a:off x="45847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68104</xdr:rowOff>
    </xdr:from>
    <xdr:to>
      <xdr:col>19</xdr:col>
      <xdr:colOff>177800</xdr:colOff>
      <xdr:row>58</xdr:row>
      <xdr:rowOff>96440</xdr:rowOff>
    </xdr:to>
    <xdr:cxnSp macro="">
      <xdr:nvCxnSpPr>
        <xdr:cNvPr id="122" name="直線コネクタ 121"/>
        <xdr:cNvCxnSpPr/>
      </xdr:nvCxnSpPr>
      <xdr:spPr>
        <a:xfrm flipV="1">
          <a:off x="2908300" y="10012204"/>
          <a:ext cx="889000" cy="28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45869</xdr:rowOff>
    </xdr:from>
    <xdr:to>
      <xdr:col>20</xdr:col>
      <xdr:colOff>38100</xdr:colOff>
      <xdr:row>57</xdr:row>
      <xdr:rowOff>147469</xdr:rowOff>
    </xdr:to>
    <xdr:sp macro="" textlink="">
      <xdr:nvSpPr>
        <xdr:cNvPr id="123" name="フローチャート: 判断 122"/>
        <xdr:cNvSpPr/>
      </xdr:nvSpPr>
      <xdr:spPr>
        <a:xfrm>
          <a:off x="3746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163996</xdr:rowOff>
    </xdr:from>
    <xdr:ext cx="534377" cy="259045"/>
    <xdr:sp macro="" textlink="">
      <xdr:nvSpPr>
        <xdr:cNvPr id="124" name="テキスト ボックス 123"/>
        <xdr:cNvSpPr txBox="1"/>
      </xdr:nvSpPr>
      <xdr:spPr>
        <a:xfrm>
          <a:off x="3530111" y="959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70837</xdr:rowOff>
    </xdr:from>
    <xdr:to>
      <xdr:col>15</xdr:col>
      <xdr:colOff>50800</xdr:colOff>
      <xdr:row>58</xdr:row>
      <xdr:rowOff>96440</xdr:rowOff>
    </xdr:to>
    <xdr:cxnSp macro="">
      <xdr:nvCxnSpPr>
        <xdr:cNvPr id="125" name="直線コネクタ 124"/>
        <xdr:cNvCxnSpPr/>
      </xdr:nvCxnSpPr>
      <xdr:spPr>
        <a:xfrm>
          <a:off x="2019300" y="10014937"/>
          <a:ext cx="8890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48013</xdr:rowOff>
    </xdr:from>
    <xdr:to>
      <xdr:col>15</xdr:col>
      <xdr:colOff>101600</xdr:colOff>
      <xdr:row>57</xdr:row>
      <xdr:rowOff>149613</xdr:rowOff>
    </xdr:to>
    <xdr:sp macro="" textlink="">
      <xdr:nvSpPr>
        <xdr:cNvPr id="126" name="フローチャート: 判断 125"/>
        <xdr:cNvSpPr/>
      </xdr:nvSpPr>
      <xdr:spPr>
        <a:xfrm>
          <a:off x="2857500" y="98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166140</xdr:rowOff>
    </xdr:from>
    <xdr:ext cx="534377" cy="259045"/>
    <xdr:sp macro="" textlink="">
      <xdr:nvSpPr>
        <xdr:cNvPr id="127" name="テキスト ボックス 126"/>
        <xdr:cNvSpPr txBox="1"/>
      </xdr:nvSpPr>
      <xdr:spPr>
        <a:xfrm>
          <a:off x="2641111" y="959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70837</xdr:rowOff>
    </xdr:from>
    <xdr:to>
      <xdr:col>10</xdr:col>
      <xdr:colOff>114300</xdr:colOff>
      <xdr:row>58</xdr:row>
      <xdr:rowOff>94503</xdr:rowOff>
    </xdr:to>
    <xdr:cxnSp macro="">
      <xdr:nvCxnSpPr>
        <xdr:cNvPr id="128" name="直線コネクタ 127"/>
        <xdr:cNvCxnSpPr/>
      </xdr:nvCxnSpPr>
      <xdr:spPr>
        <a:xfrm flipV="1">
          <a:off x="1130300" y="10014937"/>
          <a:ext cx="889000" cy="2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156696</xdr:rowOff>
    </xdr:from>
    <xdr:to>
      <xdr:col>10</xdr:col>
      <xdr:colOff>165100</xdr:colOff>
      <xdr:row>57</xdr:row>
      <xdr:rowOff>86846</xdr:rowOff>
    </xdr:to>
    <xdr:sp macro="" textlink="">
      <xdr:nvSpPr>
        <xdr:cNvPr id="129" name="フローチャート: 判断 128"/>
        <xdr:cNvSpPr/>
      </xdr:nvSpPr>
      <xdr:spPr>
        <a:xfrm>
          <a:off x="1968500" y="97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103373</xdr:rowOff>
    </xdr:from>
    <xdr:ext cx="534377" cy="259045"/>
    <xdr:sp macro="" textlink="">
      <xdr:nvSpPr>
        <xdr:cNvPr id="130" name="テキスト ボックス 129"/>
        <xdr:cNvSpPr txBox="1"/>
      </xdr:nvSpPr>
      <xdr:spPr>
        <a:xfrm>
          <a:off x="1752111" y="95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97358</xdr:rowOff>
    </xdr:from>
    <xdr:to>
      <xdr:col>6</xdr:col>
      <xdr:colOff>38100</xdr:colOff>
      <xdr:row>58</xdr:row>
      <xdr:rowOff>27508</xdr:rowOff>
    </xdr:to>
    <xdr:sp macro="" textlink="">
      <xdr:nvSpPr>
        <xdr:cNvPr id="131" name="フローチャート: 判断 130"/>
        <xdr:cNvSpPr/>
      </xdr:nvSpPr>
      <xdr:spPr>
        <a:xfrm>
          <a:off x="1079500" y="9870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44035</xdr:rowOff>
    </xdr:from>
    <xdr:ext cx="534377" cy="259045"/>
    <xdr:sp macro="" textlink="">
      <xdr:nvSpPr>
        <xdr:cNvPr id="132" name="テキスト ボックス 131"/>
        <xdr:cNvSpPr txBox="1"/>
      </xdr:nvSpPr>
      <xdr:spPr>
        <a:xfrm>
          <a:off x="863111" y="964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157654</xdr:rowOff>
    </xdr:from>
    <xdr:to>
      <xdr:col>24</xdr:col>
      <xdr:colOff>114300</xdr:colOff>
      <xdr:row>58</xdr:row>
      <xdr:rowOff>87804</xdr:rowOff>
    </xdr:to>
    <xdr:sp macro="" textlink="">
      <xdr:nvSpPr>
        <xdr:cNvPr id="138" name="楕円 137"/>
        <xdr:cNvSpPr/>
      </xdr:nvSpPr>
      <xdr:spPr>
        <a:xfrm>
          <a:off x="4584700" y="993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136081</xdr:rowOff>
    </xdr:from>
    <xdr:ext cx="534377" cy="259045"/>
    <xdr:sp macro="" textlink="">
      <xdr:nvSpPr>
        <xdr:cNvPr id="139" name="物件費該当値テキスト"/>
        <xdr:cNvSpPr txBox="1"/>
      </xdr:nvSpPr>
      <xdr:spPr>
        <a:xfrm>
          <a:off x="4686300" y="990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17304</xdr:rowOff>
    </xdr:from>
    <xdr:to>
      <xdr:col>20</xdr:col>
      <xdr:colOff>38100</xdr:colOff>
      <xdr:row>58</xdr:row>
      <xdr:rowOff>118904</xdr:rowOff>
    </xdr:to>
    <xdr:sp macro="" textlink="">
      <xdr:nvSpPr>
        <xdr:cNvPr id="140" name="楕円 139"/>
        <xdr:cNvSpPr/>
      </xdr:nvSpPr>
      <xdr:spPr>
        <a:xfrm>
          <a:off x="3746500" y="996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110031</xdr:rowOff>
    </xdr:from>
    <xdr:ext cx="534377" cy="259045"/>
    <xdr:sp macro="" textlink="">
      <xdr:nvSpPr>
        <xdr:cNvPr id="141" name="テキスト ボックス 140"/>
        <xdr:cNvSpPr txBox="1"/>
      </xdr:nvSpPr>
      <xdr:spPr>
        <a:xfrm>
          <a:off x="3530111" y="10054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45640</xdr:rowOff>
    </xdr:from>
    <xdr:to>
      <xdr:col>15</xdr:col>
      <xdr:colOff>101600</xdr:colOff>
      <xdr:row>58</xdr:row>
      <xdr:rowOff>147240</xdr:rowOff>
    </xdr:to>
    <xdr:sp macro="" textlink="">
      <xdr:nvSpPr>
        <xdr:cNvPr id="142" name="楕円 141"/>
        <xdr:cNvSpPr/>
      </xdr:nvSpPr>
      <xdr:spPr>
        <a:xfrm>
          <a:off x="2857500" y="998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138367</xdr:rowOff>
    </xdr:from>
    <xdr:ext cx="534377" cy="259045"/>
    <xdr:sp macro="" textlink="">
      <xdr:nvSpPr>
        <xdr:cNvPr id="143" name="テキスト ボックス 142"/>
        <xdr:cNvSpPr txBox="1"/>
      </xdr:nvSpPr>
      <xdr:spPr>
        <a:xfrm>
          <a:off x="2641111" y="1008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20037</xdr:rowOff>
    </xdr:from>
    <xdr:to>
      <xdr:col>10</xdr:col>
      <xdr:colOff>165100</xdr:colOff>
      <xdr:row>58</xdr:row>
      <xdr:rowOff>121637</xdr:rowOff>
    </xdr:to>
    <xdr:sp macro="" textlink="">
      <xdr:nvSpPr>
        <xdr:cNvPr id="144" name="楕円 143"/>
        <xdr:cNvSpPr/>
      </xdr:nvSpPr>
      <xdr:spPr>
        <a:xfrm>
          <a:off x="1968500" y="996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112764</xdr:rowOff>
    </xdr:from>
    <xdr:ext cx="534377" cy="259045"/>
    <xdr:sp macro="" textlink="">
      <xdr:nvSpPr>
        <xdr:cNvPr id="145" name="テキスト ボックス 144"/>
        <xdr:cNvSpPr txBox="1"/>
      </xdr:nvSpPr>
      <xdr:spPr>
        <a:xfrm>
          <a:off x="1752111" y="1005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43703</xdr:rowOff>
    </xdr:from>
    <xdr:to>
      <xdr:col>6</xdr:col>
      <xdr:colOff>38100</xdr:colOff>
      <xdr:row>58</xdr:row>
      <xdr:rowOff>145303</xdr:rowOff>
    </xdr:to>
    <xdr:sp macro="" textlink="">
      <xdr:nvSpPr>
        <xdr:cNvPr id="146" name="楕円 145"/>
        <xdr:cNvSpPr/>
      </xdr:nvSpPr>
      <xdr:spPr>
        <a:xfrm>
          <a:off x="1079500" y="998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136430</xdr:rowOff>
    </xdr:from>
    <xdr:ext cx="534377" cy="259045"/>
    <xdr:sp macro="" textlink="">
      <xdr:nvSpPr>
        <xdr:cNvPr id="147" name="テキスト ボックス 146"/>
        <xdr:cNvSpPr txBox="1"/>
      </xdr:nvSpPr>
      <xdr:spPr>
        <a:xfrm>
          <a:off x="863111" y="1008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65133</xdr:rowOff>
    </xdr:from>
    <xdr:to>
      <xdr:col>24</xdr:col>
      <xdr:colOff>62865</xdr:colOff>
      <xdr:row>79</xdr:row>
      <xdr:rowOff>41619</xdr:rowOff>
    </xdr:to>
    <xdr:cxnSp macro="">
      <xdr:nvCxnSpPr>
        <xdr:cNvPr id="173" name="直線コネクタ 172"/>
        <xdr:cNvCxnSpPr/>
      </xdr:nvCxnSpPr>
      <xdr:spPr>
        <a:xfrm flipV="1">
          <a:off x="4633595" y="12066633"/>
          <a:ext cx="1270" cy="1519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45446</xdr:rowOff>
    </xdr:from>
    <xdr:ext cx="378565" cy="259045"/>
    <xdr:sp macro="" textlink="">
      <xdr:nvSpPr>
        <xdr:cNvPr id="174" name="維持補修費最小値テキスト"/>
        <xdr:cNvSpPr txBox="1"/>
      </xdr:nvSpPr>
      <xdr:spPr>
        <a:xfrm>
          <a:off x="4686300" y="13589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41619</xdr:rowOff>
    </xdr:from>
    <xdr:to>
      <xdr:col>24</xdr:col>
      <xdr:colOff>152400</xdr:colOff>
      <xdr:row>79</xdr:row>
      <xdr:rowOff>41619</xdr:rowOff>
    </xdr:to>
    <xdr:cxnSp macro="">
      <xdr:nvCxnSpPr>
        <xdr:cNvPr id="175" name="直線コネクタ 174"/>
        <xdr:cNvCxnSpPr/>
      </xdr:nvCxnSpPr>
      <xdr:spPr>
        <a:xfrm>
          <a:off x="4546600" y="1358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11810</xdr:rowOff>
    </xdr:from>
    <xdr:ext cx="534377" cy="259045"/>
    <xdr:sp macro="" textlink="">
      <xdr:nvSpPr>
        <xdr:cNvPr id="176" name="維持補修費最大値テキスト"/>
        <xdr:cNvSpPr txBox="1"/>
      </xdr:nvSpPr>
      <xdr:spPr>
        <a:xfrm>
          <a:off x="4686300" y="1184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65133</xdr:rowOff>
    </xdr:from>
    <xdr:to>
      <xdr:col>24</xdr:col>
      <xdr:colOff>152400</xdr:colOff>
      <xdr:row>70</xdr:row>
      <xdr:rowOff>65133</xdr:rowOff>
    </xdr:to>
    <xdr:cxnSp macro="">
      <xdr:nvCxnSpPr>
        <xdr:cNvPr id="177" name="直線コネクタ 176"/>
        <xdr:cNvCxnSpPr/>
      </xdr:nvCxnSpPr>
      <xdr:spPr>
        <a:xfrm>
          <a:off x="4546600" y="12066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6350</xdr:rowOff>
    </xdr:from>
    <xdr:to>
      <xdr:col>24</xdr:col>
      <xdr:colOff>63500</xdr:colOff>
      <xdr:row>78</xdr:row>
      <xdr:rowOff>85925</xdr:rowOff>
    </xdr:to>
    <xdr:cxnSp macro="">
      <xdr:nvCxnSpPr>
        <xdr:cNvPr id="178" name="直線コネクタ 177"/>
        <xdr:cNvCxnSpPr/>
      </xdr:nvCxnSpPr>
      <xdr:spPr>
        <a:xfrm flipV="1">
          <a:off x="3797300" y="13379450"/>
          <a:ext cx="838200" cy="7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161851</xdr:rowOff>
    </xdr:from>
    <xdr:ext cx="469744" cy="259045"/>
    <xdr:sp macro="" textlink="">
      <xdr:nvSpPr>
        <xdr:cNvPr id="179" name="維持補修費平均値テキスト"/>
        <xdr:cNvSpPr txBox="1"/>
      </xdr:nvSpPr>
      <xdr:spPr>
        <a:xfrm>
          <a:off x="4686300" y="13020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138974</xdr:rowOff>
    </xdr:from>
    <xdr:to>
      <xdr:col>24</xdr:col>
      <xdr:colOff>114300</xdr:colOff>
      <xdr:row>77</xdr:row>
      <xdr:rowOff>69124</xdr:rowOff>
    </xdr:to>
    <xdr:sp macro="" textlink="">
      <xdr:nvSpPr>
        <xdr:cNvPr id="180" name="フローチャート: 判断 179"/>
        <xdr:cNvSpPr/>
      </xdr:nvSpPr>
      <xdr:spPr>
        <a:xfrm>
          <a:off x="4584700" y="1316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84510</xdr:rowOff>
    </xdr:from>
    <xdr:to>
      <xdr:col>19</xdr:col>
      <xdr:colOff>177800</xdr:colOff>
      <xdr:row>78</xdr:row>
      <xdr:rowOff>85925</xdr:rowOff>
    </xdr:to>
    <xdr:cxnSp macro="">
      <xdr:nvCxnSpPr>
        <xdr:cNvPr id="181" name="直線コネクタ 180"/>
        <xdr:cNvCxnSpPr/>
      </xdr:nvCxnSpPr>
      <xdr:spPr>
        <a:xfrm>
          <a:off x="2908300" y="13457610"/>
          <a:ext cx="889000" cy="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118618</xdr:rowOff>
    </xdr:from>
    <xdr:to>
      <xdr:col>20</xdr:col>
      <xdr:colOff>38100</xdr:colOff>
      <xdr:row>77</xdr:row>
      <xdr:rowOff>48768</xdr:rowOff>
    </xdr:to>
    <xdr:sp macro="" textlink="">
      <xdr:nvSpPr>
        <xdr:cNvPr id="182" name="フローチャート: 判断 181"/>
        <xdr:cNvSpPr/>
      </xdr:nvSpPr>
      <xdr:spPr>
        <a:xfrm>
          <a:off x="3746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65295</xdr:rowOff>
    </xdr:from>
    <xdr:ext cx="469744" cy="259045"/>
    <xdr:sp macro="" textlink="">
      <xdr:nvSpPr>
        <xdr:cNvPr id="183" name="テキスト ボックス 182"/>
        <xdr:cNvSpPr txBox="1"/>
      </xdr:nvSpPr>
      <xdr:spPr>
        <a:xfrm>
          <a:off x="3562428" y="129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52941</xdr:rowOff>
    </xdr:from>
    <xdr:to>
      <xdr:col>15</xdr:col>
      <xdr:colOff>50800</xdr:colOff>
      <xdr:row>78</xdr:row>
      <xdr:rowOff>84510</xdr:rowOff>
    </xdr:to>
    <xdr:cxnSp macro="">
      <xdr:nvCxnSpPr>
        <xdr:cNvPr id="184" name="直線コネクタ 183"/>
        <xdr:cNvCxnSpPr/>
      </xdr:nvCxnSpPr>
      <xdr:spPr>
        <a:xfrm>
          <a:off x="2019300" y="13426041"/>
          <a:ext cx="889000" cy="3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24783</xdr:rowOff>
    </xdr:from>
    <xdr:to>
      <xdr:col>15</xdr:col>
      <xdr:colOff>101600</xdr:colOff>
      <xdr:row>76</xdr:row>
      <xdr:rowOff>126383</xdr:rowOff>
    </xdr:to>
    <xdr:sp macro="" textlink="">
      <xdr:nvSpPr>
        <xdr:cNvPr id="185" name="フローチャート: 判断 184"/>
        <xdr:cNvSpPr/>
      </xdr:nvSpPr>
      <xdr:spPr>
        <a:xfrm>
          <a:off x="2857500" y="1305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142910</xdr:rowOff>
    </xdr:from>
    <xdr:ext cx="469744" cy="259045"/>
    <xdr:sp macro="" textlink="">
      <xdr:nvSpPr>
        <xdr:cNvPr id="186" name="テキスト ボックス 185"/>
        <xdr:cNvSpPr txBox="1"/>
      </xdr:nvSpPr>
      <xdr:spPr>
        <a:xfrm>
          <a:off x="2673428" y="1283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47062</xdr:rowOff>
    </xdr:from>
    <xdr:to>
      <xdr:col>10</xdr:col>
      <xdr:colOff>114300</xdr:colOff>
      <xdr:row>78</xdr:row>
      <xdr:rowOff>52941</xdr:rowOff>
    </xdr:to>
    <xdr:cxnSp macro="">
      <xdr:nvCxnSpPr>
        <xdr:cNvPr id="187" name="直線コネクタ 186"/>
        <xdr:cNvCxnSpPr/>
      </xdr:nvCxnSpPr>
      <xdr:spPr>
        <a:xfrm>
          <a:off x="1130300" y="13420162"/>
          <a:ext cx="889000" cy="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128307</xdr:rowOff>
    </xdr:from>
    <xdr:to>
      <xdr:col>10</xdr:col>
      <xdr:colOff>165100</xdr:colOff>
      <xdr:row>77</xdr:row>
      <xdr:rowOff>58457</xdr:rowOff>
    </xdr:to>
    <xdr:sp macro="" textlink="">
      <xdr:nvSpPr>
        <xdr:cNvPr id="188" name="フローチャート: 判断 187"/>
        <xdr:cNvSpPr/>
      </xdr:nvSpPr>
      <xdr:spPr>
        <a:xfrm>
          <a:off x="19685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74983</xdr:rowOff>
    </xdr:from>
    <xdr:ext cx="469744" cy="259045"/>
    <xdr:sp macro="" textlink="">
      <xdr:nvSpPr>
        <xdr:cNvPr id="189" name="テキスト ボックス 188"/>
        <xdr:cNvSpPr txBox="1"/>
      </xdr:nvSpPr>
      <xdr:spPr>
        <a:xfrm>
          <a:off x="1784428" y="1293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146050</xdr:rowOff>
    </xdr:from>
    <xdr:to>
      <xdr:col>6</xdr:col>
      <xdr:colOff>38100</xdr:colOff>
      <xdr:row>77</xdr:row>
      <xdr:rowOff>76200</xdr:rowOff>
    </xdr:to>
    <xdr:sp macro="" textlink="">
      <xdr:nvSpPr>
        <xdr:cNvPr id="190" name="フローチャート: 判断 189"/>
        <xdr:cNvSpPr/>
      </xdr:nvSpPr>
      <xdr:spPr>
        <a:xfrm>
          <a:off x="1079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92727</xdr:rowOff>
    </xdr:from>
    <xdr:ext cx="469744" cy="259045"/>
    <xdr:sp macro="" textlink="">
      <xdr:nvSpPr>
        <xdr:cNvPr id="191" name="テキスト ボックス 190"/>
        <xdr:cNvSpPr txBox="1"/>
      </xdr:nvSpPr>
      <xdr:spPr>
        <a:xfrm>
          <a:off x="895428"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127000</xdr:rowOff>
    </xdr:from>
    <xdr:to>
      <xdr:col>24</xdr:col>
      <xdr:colOff>114300</xdr:colOff>
      <xdr:row>78</xdr:row>
      <xdr:rowOff>57150</xdr:rowOff>
    </xdr:to>
    <xdr:sp macro="" textlink="">
      <xdr:nvSpPr>
        <xdr:cNvPr id="197" name="楕円 196"/>
        <xdr:cNvSpPr/>
      </xdr:nvSpPr>
      <xdr:spPr>
        <a:xfrm>
          <a:off x="4584700" y="1332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105427</xdr:rowOff>
    </xdr:from>
    <xdr:ext cx="469744" cy="259045"/>
    <xdr:sp macro="" textlink="">
      <xdr:nvSpPr>
        <xdr:cNvPr id="198" name="維持補修費該当値テキスト"/>
        <xdr:cNvSpPr txBox="1"/>
      </xdr:nvSpPr>
      <xdr:spPr>
        <a:xfrm>
          <a:off x="4686300" y="1330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35125</xdr:rowOff>
    </xdr:from>
    <xdr:to>
      <xdr:col>20</xdr:col>
      <xdr:colOff>38100</xdr:colOff>
      <xdr:row>78</xdr:row>
      <xdr:rowOff>136725</xdr:rowOff>
    </xdr:to>
    <xdr:sp macro="" textlink="">
      <xdr:nvSpPr>
        <xdr:cNvPr id="199" name="楕円 198"/>
        <xdr:cNvSpPr/>
      </xdr:nvSpPr>
      <xdr:spPr>
        <a:xfrm>
          <a:off x="3746500" y="1340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127852</xdr:rowOff>
    </xdr:from>
    <xdr:ext cx="469744" cy="259045"/>
    <xdr:sp macro="" textlink="">
      <xdr:nvSpPr>
        <xdr:cNvPr id="200" name="テキスト ボックス 199"/>
        <xdr:cNvSpPr txBox="1"/>
      </xdr:nvSpPr>
      <xdr:spPr>
        <a:xfrm>
          <a:off x="3562428" y="1350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33710</xdr:rowOff>
    </xdr:from>
    <xdr:to>
      <xdr:col>15</xdr:col>
      <xdr:colOff>101600</xdr:colOff>
      <xdr:row>78</xdr:row>
      <xdr:rowOff>135310</xdr:rowOff>
    </xdr:to>
    <xdr:sp macro="" textlink="">
      <xdr:nvSpPr>
        <xdr:cNvPr id="201" name="楕円 200"/>
        <xdr:cNvSpPr/>
      </xdr:nvSpPr>
      <xdr:spPr>
        <a:xfrm>
          <a:off x="2857500" y="1340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126437</xdr:rowOff>
    </xdr:from>
    <xdr:ext cx="469744" cy="259045"/>
    <xdr:sp macro="" textlink="">
      <xdr:nvSpPr>
        <xdr:cNvPr id="202" name="テキスト ボックス 201"/>
        <xdr:cNvSpPr txBox="1"/>
      </xdr:nvSpPr>
      <xdr:spPr>
        <a:xfrm>
          <a:off x="2673428" y="1349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2141</xdr:rowOff>
    </xdr:from>
    <xdr:to>
      <xdr:col>10</xdr:col>
      <xdr:colOff>165100</xdr:colOff>
      <xdr:row>78</xdr:row>
      <xdr:rowOff>103741</xdr:rowOff>
    </xdr:to>
    <xdr:sp macro="" textlink="">
      <xdr:nvSpPr>
        <xdr:cNvPr id="203" name="楕円 202"/>
        <xdr:cNvSpPr/>
      </xdr:nvSpPr>
      <xdr:spPr>
        <a:xfrm>
          <a:off x="1968500" y="1337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94868</xdr:rowOff>
    </xdr:from>
    <xdr:ext cx="469744" cy="259045"/>
    <xdr:sp macro="" textlink="">
      <xdr:nvSpPr>
        <xdr:cNvPr id="204" name="テキスト ボックス 203"/>
        <xdr:cNvSpPr txBox="1"/>
      </xdr:nvSpPr>
      <xdr:spPr>
        <a:xfrm>
          <a:off x="1784428" y="13467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167712</xdr:rowOff>
    </xdr:from>
    <xdr:to>
      <xdr:col>6</xdr:col>
      <xdr:colOff>38100</xdr:colOff>
      <xdr:row>78</xdr:row>
      <xdr:rowOff>97862</xdr:rowOff>
    </xdr:to>
    <xdr:sp macro="" textlink="">
      <xdr:nvSpPr>
        <xdr:cNvPr id="205" name="楕円 204"/>
        <xdr:cNvSpPr/>
      </xdr:nvSpPr>
      <xdr:spPr>
        <a:xfrm>
          <a:off x="1079500" y="1336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88989</xdr:rowOff>
    </xdr:from>
    <xdr:ext cx="469744" cy="259045"/>
    <xdr:sp macro="" textlink="">
      <xdr:nvSpPr>
        <xdr:cNvPr id="206" name="テキスト ボックス 205"/>
        <xdr:cNvSpPr txBox="1"/>
      </xdr:nvSpPr>
      <xdr:spPr>
        <a:xfrm>
          <a:off x="895428" y="13462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76963</xdr:rowOff>
    </xdr:from>
    <xdr:to>
      <xdr:col>24</xdr:col>
      <xdr:colOff>62865</xdr:colOff>
      <xdr:row>99</xdr:row>
      <xdr:rowOff>121869</xdr:rowOff>
    </xdr:to>
    <xdr:cxnSp macro="">
      <xdr:nvCxnSpPr>
        <xdr:cNvPr id="231" name="直線コネクタ 230"/>
        <xdr:cNvCxnSpPr/>
      </xdr:nvCxnSpPr>
      <xdr:spPr>
        <a:xfrm flipV="1">
          <a:off x="4633595" y="15678913"/>
          <a:ext cx="1270" cy="141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125696</xdr:rowOff>
    </xdr:from>
    <xdr:ext cx="534377" cy="259045"/>
    <xdr:sp macro="" textlink="">
      <xdr:nvSpPr>
        <xdr:cNvPr id="232" name="扶助費最小値テキスト"/>
        <xdr:cNvSpPr txBox="1"/>
      </xdr:nvSpPr>
      <xdr:spPr>
        <a:xfrm>
          <a:off x="4686300" y="1709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121869</xdr:rowOff>
    </xdr:from>
    <xdr:to>
      <xdr:col>24</xdr:col>
      <xdr:colOff>152400</xdr:colOff>
      <xdr:row>99</xdr:row>
      <xdr:rowOff>121869</xdr:rowOff>
    </xdr:to>
    <xdr:cxnSp macro="">
      <xdr:nvCxnSpPr>
        <xdr:cNvPr id="233" name="直線コネクタ 232"/>
        <xdr:cNvCxnSpPr/>
      </xdr:nvCxnSpPr>
      <xdr:spPr>
        <a:xfrm>
          <a:off x="4546600" y="170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23640</xdr:rowOff>
    </xdr:from>
    <xdr:ext cx="599010" cy="259045"/>
    <xdr:sp macro="" textlink="">
      <xdr:nvSpPr>
        <xdr:cNvPr id="234" name="扶助費最大値テキスト"/>
        <xdr:cNvSpPr txBox="1"/>
      </xdr:nvSpPr>
      <xdr:spPr>
        <a:xfrm>
          <a:off x="4686300" y="15454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76963</xdr:rowOff>
    </xdr:from>
    <xdr:to>
      <xdr:col>24</xdr:col>
      <xdr:colOff>152400</xdr:colOff>
      <xdr:row>91</xdr:row>
      <xdr:rowOff>76963</xdr:rowOff>
    </xdr:to>
    <xdr:cxnSp macro="">
      <xdr:nvCxnSpPr>
        <xdr:cNvPr id="235" name="直線コネクタ 234"/>
        <xdr:cNvCxnSpPr/>
      </xdr:nvCxnSpPr>
      <xdr:spPr>
        <a:xfrm>
          <a:off x="4546600" y="15678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45656</xdr:rowOff>
    </xdr:from>
    <xdr:to>
      <xdr:col>24</xdr:col>
      <xdr:colOff>63500</xdr:colOff>
      <xdr:row>96</xdr:row>
      <xdr:rowOff>110389</xdr:rowOff>
    </xdr:to>
    <xdr:cxnSp macro="">
      <xdr:nvCxnSpPr>
        <xdr:cNvPr id="236" name="直線コネクタ 235"/>
        <xdr:cNvCxnSpPr/>
      </xdr:nvCxnSpPr>
      <xdr:spPr>
        <a:xfrm flipV="1">
          <a:off x="3797300" y="16504856"/>
          <a:ext cx="838200" cy="6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9910</xdr:rowOff>
    </xdr:from>
    <xdr:ext cx="534377" cy="259045"/>
    <xdr:sp macro="" textlink="">
      <xdr:nvSpPr>
        <xdr:cNvPr id="237" name="扶助費平均値テキスト"/>
        <xdr:cNvSpPr txBox="1"/>
      </xdr:nvSpPr>
      <xdr:spPr>
        <a:xfrm>
          <a:off x="4686300" y="16640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31483</xdr:rowOff>
    </xdr:from>
    <xdr:to>
      <xdr:col>24</xdr:col>
      <xdr:colOff>114300</xdr:colOff>
      <xdr:row>97</xdr:row>
      <xdr:rowOff>133083</xdr:rowOff>
    </xdr:to>
    <xdr:sp macro="" textlink="">
      <xdr:nvSpPr>
        <xdr:cNvPr id="238" name="フローチャート: 判断 237"/>
        <xdr:cNvSpPr/>
      </xdr:nvSpPr>
      <xdr:spPr>
        <a:xfrm>
          <a:off x="45847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67030</xdr:rowOff>
    </xdr:from>
    <xdr:to>
      <xdr:col>19</xdr:col>
      <xdr:colOff>177800</xdr:colOff>
      <xdr:row>96</xdr:row>
      <xdr:rowOff>110389</xdr:rowOff>
    </xdr:to>
    <xdr:cxnSp macro="">
      <xdr:nvCxnSpPr>
        <xdr:cNvPr id="239" name="直線コネクタ 238"/>
        <xdr:cNvCxnSpPr/>
      </xdr:nvCxnSpPr>
      <xdr:spPr>
        <a:xfrm>
          <a:off x="2908300" y="16526230"/>
          <a:ext cx="889000" cy="4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80975</xdr:rowOff>
    </xdr:from>
    <xdr:to>
      <xdr:col>20</xdr:col>
      <xdr:colOff>38100</xdr:colOff>
      <xdr:row>98</xdr:row>
      <xdr:rowOff>11125</xdr:rowOff>
    </xdr:to>
    <xdr:sp macro="" textlink="">
      <xdr:nvSpPr>
        <xdr:cNvPr id="240" name="フローチャート: 判断 239"/>
        <xdr:cNvSpPr/>
      </xdr:nvSpPr>
      <xdr:spPr>
        <a:xfrm>
          <a:off x="3746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2252</xdr:rowOff>
    </xdr:from>
    <xdr:ext cx="534377" cy="259045"/>
    <xdr:sp macro="" textlink="">
      <xdr:nvSpPr>
        <xdr:cNvPr id="241" name="テキスト ボックス 240"/>
        <xdr:cNvSpPr txBox="1"/>
      </xdr:nvSpPr>
      <xdr:spPr>
        <a:xfrm>
          <a:off x="3530111" y="1680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67030</xdr:rowOff>
    </xdr:from>
    <xdr:to>
      <xdr:col>15</xdr:col>
      <xdr:colOff>50800</xdr:colOff>
      <xdr:row>96</xdr:row>
      <xdr:rowOff>100177</xdr:rowOff>
    </xdr:to>
    <xdr:cxnSp macro="">
      <xdr:nvCxnSpPr>
        <xdr:cNvPr id="242" name="直線コネクタ 241"/>
        <xdr:cNvCxnSpPr/>
      </xdr:nvCxnSpPr>
      <xdr:spPr>
        <a:xfrm flipV="1">
          <a:off x="2019300" y="16526230"/>
          <a:ext cx="8890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84252</xdr:rowOff>
    </xdr:from>
    <xdr:to>
      <xdr:col>15</xdr:col>
      <xdr:colOff>101600</xdr:colOff>
      <xdr:row>98</xdr:row>
      <xdr:rowOff>14402</xdr:rowOff>
    </xdr:to>
    <xdr:sp macro="" textlink="">
      <xdr:nvSpPr>
        <xdr:cNvPr id="243" name="フローチャート: 判断 242"/>
        <xdr:cNvSpPr/>
      </xdr:nvSpPr>
      <xdr:spPr>
        <a:xfrm>
          <a:off x="2857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5529</xdr:rowOff>
    </xdr:from>
    <xdr:ext cx="534377" cy="259045"/>
    <xdr:sp macro="" textlink="">
      <xdr:nvSpPr>
        <xdr:cNvPr id="244" name="テキスト ボックス 243"/>
        <xdr:cNvSpPr txBox="1"/>
      </xdr:nvSpPr>
      <xdr:spPr>
        <a:xfrm>
          <a:off x="2641111" y="1680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100177</xdr:rowOff>
    </xdr:from>
    <xdr:to>
      <xdr:col>10</xdr:col>
      <xdr:colOff>114300</xdr:colOff>
      <xdr:row>96</xdr:row>
      <xdr:rowOff>130811</xdr:rowOff>
    </xdr:to>
    <xdr:cxnSp macro="">
      <xdr:nvCxnSpPr>
        <xdr:cNvPr id="245" name="直線コネクタ 244"/>
        <xdr:cNvCxnSpPr/>
      </xdr:nvCxnSpPr>
      <xdr:spPr>
        <a:xfrm flipV="1">
          <a:off x="1130300" y="16559377"/>
          <a:ext cx="889000" cy="30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92951</xdr:rowOff>
    </xdr:from>
    <xdr:to>
      <xdr:col>10</xdr:col>
      <xdr:colOff>165100</xdr:colOff>
      <xdr:row>98</xdr:row>
      <xdr:rowOff>23101</xdr:rowOff>
    </xdr:to>
    <xdr:sp macro="" textlink="">
      <xdr:nvSpPr>
        <xdr:cNvPr id="246" name="フローチャート: 判断 245"/>
        <xdr:cNvSpPr/>
      </xdr:nvSpPr>
      <xdr:spPr>
        <a:xfrm>
          <a:off x="1968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14228</xdr:rowOff>
    </xdr:from>
    <xdr:ext cx="534377" cy="259045"/>
    <xdr:sp macro="" textlink="">
      <xdr:nvSpPr>
        <xdr:cNvPr id="247" name="テキスト ボックス 246"/>
        <xdr:cNvSpPr txBox="1"/>
      </xdr:nvSpPr>
      <xdr:spPr>
        <a:xfrm>
          <a:off x="1752111" y="1681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155600</xdr:rowOff>
    </xdr:from>
    <xdr:to>
      <xdr:col>6</xdr:col>
      <xdr:colOff>38100</xdr:colOff>
      <xdr:row>98</xdr:row>
      <xdr:rowOff>85750</xdr:rowOff>
    </xdr:to>
    <xdr:sp macro="" textlink="">
      <xdr:nvSpPr>
        <xdr:cNvPr id="248" name="フローチャート: 判断 247"/>
        <xdr:cNvSpPr/>
      </xdr:nvSpPr>
      <xdr:spPr>
        <a:xfrm>
          <a:off x="1079500" y="1678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76877</xdr:rowOff>
    </xdr:from>
    <xdr:ext cx="534377" cy="259045"/>
    <xdr:sp macro="" textlink="">
      <xdr:nvSpPr>
        <xdr:cNvPr id="249" name="テキスト ボックス 248"/>
        <xdr:cNvSpPr txBox="1"/>
      </xdr:nvSpPr>
      <xdr:spPr>
        <a:xfrm>
          <a:off x="863111" y="1687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166306</xdr:rowOff>
    </xdr:from>
    <xdr:to>
      <xdr:col>24</xdr:col>
      <xdr:colOff>114300</xdr:colOff>
      <xdr:row>96</xdr:row>
      <xdr:rowOff>96456</xdr:rowOff>
    </xdr:to>
    <xdr:sp macro="" textlink="">
      <xdr:nvSpPr>
        <xdr:cNvPr id="255" name="楕円 254"/>
        <xdr:cNvSpPr/>
      </xdr:nvSpPr>
      <xdr:spPr>
        <a:xfrm>
          <a:off x="4584700" y="1645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17733</xdr:rowOff>
    </xdr:from>
    <xdr:ext cx="599010" cy="259045"/>
    <xdr:sp macro="" textlink="">
      <xdr:nvSpPr>
        <xdr:cNvPr id="256" name="扶助費該当値テキスト"/>
        <xdr:cNvSpPr txBox="1"/>
      </xdr:nvSpPr>
      <xdr:spPr>
        <a:xfrm>
          <a:off x="4686300" y="1630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59589</xdr:rowOff>
    </xdr:from>
    <xdr:to>
      <xdr:col>20</xdr:col>
      <xdr:colOff>38100</xdr:colOff>
      <xdr:row>96</xdr:row>
      <xdr:rowOff>161189</xdr:rowOff>
    </xdr:to>
    <xdr:sp macro="" textlink="">
      <xdr:nvSpPr>
        <xdr:cNvPr id="257" name="楕円 256"/>
        <xdr:cNvSpPr/>
      </xdr:nvSpPr>
      <xdr:spPr>
        <a:xfrm>
          <a:off x="3746500" y="1651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6266</xdr:rowOff>
    </xdr:from>
    <xdr:ext cx="534377" cy="259045"/>
    <xdr:sp macro="" textlink="">
      <xdr:nvSpPr>
        <xdr:cNvPr id="258" name="テキスト ボックス 257"/>
        <xdr:cNvSpPr txBox="1"/>
      </xdr:nvSpPr>
      <xdr:spPr>
        <a:xfrm>
          <a:off x="3530111" y="1629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16230</xdr:rowOff>
    </xdr:from>
    <xdr:to>
      <xdr:col>15</xdr:col>
      <xdr:colOff>101600</xdr:colOff>
      <xdr:row>96</xdr:row>
      <xdr:rowOff>117830</xdr:rowOff>
    </xdr:to>
    <xdr:sp macro="" textlink="">
      <xdr:nvSpPr>
        <xdr:cNvPr id="259" name="楕円 258"/>
        <xdr:cNvSpPr/>
      </xdr:nvSpPr>
      <xdr:spPr>
        <a:xfrm>
          <a:off x="2857500" y="1647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134357</xdr:rowOff>
    </xdr:from>
    <xdr:ext cx="534377" cy="259045"/>
    <xdr:sp macro="" textlink="">
      <xdr:nvSpPr>
        <xdr:cNvPr id="260" name="テキスト ボックス 259"/>
        <xdr:cNvSpPr txBox="1"/>
      </xdr:nvSpPr>
      <xdr:spPr>
        <a:xfrm>
          <a:off x="2641111" y="1625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49377</xdr:rowOff>
    </xdr:from>
    <xdr:to>
      <xdr:col>10</xdr:col>
      <xdr:colOff>165100</xdr:colOff>
      <xdr:row>96</xdr:row>
      <xdr:rowOff>150977</xdr:rowOff>
    </xdr:to>
    <xdr:sp macro="" textlink="">
      <xdr:nvSpPr>
        <xdr:cNvPr id="261" name="楕円 260"/>
        <xdr:cNvSpPr/>
      </xdr:nvSpPr>
      <xdr:spPr>
        <a:xfrm>
          <a:off x="1968500" y="1650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167504</xdr:rowOff>
    </xdr:from>
    <xdr:ext cx="534377" cy="259045"/>
    <xdr:sp macro="" textlink="">
      <xdr:nvSpPr>
        <xdr:cNvPr id="262" name="テキスト ボックス 261"/>
        <xdr:cNvSpPr txBox="1"/>
      </xdr:nvSpPr>
      <xdr:spPr>
        <a:xfrm>
          <a:off x="1752111" y="162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80011</xdr:rowOff>
    </xdr:from>
    <xdr:to>
      <xdr:col>6</xdr:col>
      <xdr:colOff>38100</xdr:colOff>
      <xdr:row>97</xdr:row>
      <xdr:rowOff>10161</xdr:rowOff>
    </xdr:to>
    <xdr:sp macro="" textlink="">
      <xdr:nvSpPr>
        <xdr:cNvPr id="263" name="楕円 262"/>
        <xdr:cNvSpPr/>
      </xdr:nvSpPr>
      <xdr:spPr>
        <a:xfrm>
          <a:off x="1079500" y="1653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26688</xdr:rowOff>
    </xdr:from>
    <xdr:ext cx="534377" cy="259045"/>
    <xdr:sp macro="" textlink="">
      <xdr:nvSpPr>
        <xdr:cNvPr id="264" name="テキスト ボックス 263"/>
        <xdr:cNvSpPr txBox="1"/>
      </xdr:nvSpPr>
      <xdr:spPr>
        <a:xfrm>
          <a:off x="863111" y="1631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100087</xdr:rowOff>
    </xdr:from>
    <xdr:to>
      <xdr:col>54</xdr:col>
      <xdr:colOff>189865</xdr:colOff>
      <xdr:row>38</xdr:row>
      <xdr:rowOff>114358</xdr:rowOff>
    </xdr:to>
    <xdr:cxnSp macro="">
      <xdr:nvCxnSpPr>
        <xdr:cNvPr id="290" name="直線コネクタ 289"/>
        <xdr:cNvCxnSpPr/>
      </xdr:nvCxnSpPr>
      <xdr:spPr>
        <a:xfrm flipV="1">
          <a:off x="10475595" y="5243587"/>
          <a:ext cx="1270" cy="138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118185</xdr:rowOff>
    </xdr:from>
    <xdr:ext cx="534377" cy="259045"/>
    <xdr:sp macro="" textlink="">
      <xdr:nvSpPr>
        <xdr:cNvPr id="291" name="補助費等最小値テキスト"/>
        <xdr:cNvSpPr txBox="1"/>
      </xdr:nvSpPr>
      <xdr:spPr>
        <a:xfrm>
          <a:off x="10528300" y="663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114358</xdr:rowOff>
    </xdr:from>
    <xdr:to>
      <xdr:col>55</xdr:col>
      <xdr:colOff>88900</xdr:colOff>
      <xdr:row>38</xdr:row>
      <xdr:rowOff>114358</xdr:rowOff>
    </xdr:to>
    <xdr:cxnSp macro="">
      <xdr:nvCxnSpPr>
        <xdr:cNvPr id="292" name="直線コネクタ 291"/>
        <xdr:cNvCxnSpPr/>
      </xdr:nvCxnSpPr>
      <xdr:spPr>
        <a:xfrm>
          <a:off x="10388600" y="6629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46764</xdr:rowOff>
    </xdr:from>
    <xdr:ext cx="599010" cy="259045"/>
    <xdr:sp macro="" textlink="">
      <xdr:nvSpPr>
        <xdr:cNvPr id="293" name="補助費等最大値テキスト"/>
        <xdr:cNvSpPr txBox="1"/>
      </xdr:nvSpPr>
      <xdr:spPr>
        <a:xfrm>
          <a:off x="10528300" y="5018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100087</xdr:rowOff>
    </xdr:from>
    <xdr:to>
      <xdr:col>55</xdr:col>
      <xdr:colOff>88900</xdr:colOff>
      <xdr:row>30</xdr:row>
      <xdr:rowOff>100087</xdr:rowOff>
    </xdr:to>
    <xdr:cxnSp macro="">
      <xdr:nvCxnSpPr>
        <xdr:cNvPr id="294" name="直線コネクタ 293"/>
        <xdr:cNvCxnSpPr/>
      </xdr:nvCxnSpPr>
      <xdr:spPr>
        <a:xfrm>
          <a:off x="10388600" y="524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20022</xdr:rowOff>
    </xdr:from>
    <xdr:to>
      <xdr:col>55</xdr:col>
      <xdr:colOff>0</xdr:colOff>
      <xdr:row>35</xdr:row>
      <xdr:rowOff>109188</xdr:rowOff>
    </xdr:to>
    <xdr:cxnSp macro="">
      <xdr:nvCxnSpPr>
        <xdr:cNvPr id="295" name="直線コネクタ 294"/>
        <xdr:cNvCxnSpPr/>
      </xdr:nvCxnSpPr>
      <xdr:spPr>
        <a:xfrm flipV="1">
          <a:off x="9639300" y="5849322"/>
          <a:ext cx="838200" cy="260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3460</xdr:rowOff>
    </xdr:from>
    <xdr:ext cx="534377" cy="259045"/>
    <xdr:sp macro="" textlink="">
      <xdr:nvSpPr>
        <xdr:cNvPr id="296" name="補助費等平均値テキスト"/>
        <xdr:cNvSpPr txBox="1"/>
      </xdr:nvSpPr>
      <xdr:spPr>
        <a:xfrm>
          <a:off x="10528300" y="6175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25033</xdr:rowOff>
    </xdr:from>
    <xdr:to>
      <xdr:col>55</xdr:col>
      <xdr:colOff>50800</xdr:colOff>
      <xdr:row>36</xdr:row>
      <xdr:rowOff>126633</xdr:rowOff>
    </xdr:to>
    <xdr:sp macro="" textlink="">
      <xdr:nvSpPr>
        <xdr:cNvPr id="297" name="フローチャート: 判断 296"/>
        <xdr:cNvSpPr/>
      </xdr:nvSpPr>
      <xdr:spPr>
        <a:xfrm>
          <a:off x="10426700" y="61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37690</xdr:rowOff>
    </xdr:from>
    <xdr:to>
      <xdr:col>50</xdr:col>
      <xdr:colOff>114300</xdr:colOff>
      <xdr:row>35</xdr:row>
      <xdr:rowOff>109188</xdr:rowOff>
    </xdr:to>
    <xdr:cxnSp macro="">
      <xdr:nvCxnSpPr>
        <xdr:cNvPr id="298" name="直線コネクタ 297"/>
        <xdr:cNvCxnSpPr/>
      </xdr:nvCxnSpPr>
      <xdr:spPr>
        <a:xfrm>
          <a:off x="8750300" y="6038440"/>
          <a:ext cx="889000" cy="7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69915</xdr:rowOff>
    </xdr:from>
    <xdr:to>
      <xdr:col>50</xdr:col>
      <xdr:colOff>165100</xdr:colOff>
      <xdr:row>37</xdr:row>
      <xdr:rowOff>65</xdr:rowOff>
    </xdr:to>
    <xdr:sp macro="" textlink="">
      <xdr:nvSpPr>
        <xdr:cNvPr id="299" name="フローチャート: 判断 298"/>
        <xdr:cNvSpPr/>
      </xdr:nvSpPr>
      <xdr:spPr>
        <a:xfrm>
          <a:off x="95885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162642</xdr:rowOff>
    </xdr:from>
    <xdr:ext cx="534377" cy="259045"/>
    <xdr:sp macro="" textlink="">
      <xdr:nvSpPr>
        <xdr:cNvPr id="300" name="テキスト ボックス 299"/>
        <xdr:cNvSpPr txBox="1"/>
      </xdr:nvSpPr>
      <xdr:spPr>
        <a:xfrm>
          <a:off x="9372111" y="633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37690</xdr:rowOff>
    </xdr:from>
    <xdr:to>
      <xdr:col>45</xdr:col>
      <xdr:colOff>177800</xdr:colOff>
      <xdr:row>36</xdr:row>
      <xdr:rowOff>26010</xdr:rowOff>
    </xdr:to>
    <xdr:cxnSp macro="">
      <xdr:nvCxnSpPr>
        <xdr:cNvPr id="301" name="直線コネクタ 300"/>
        <xdr:cNvCxnSpPr/>
      </xdr:nvCxnSpPr>
      <xdr:spPr>
        <a:xfrm flipV="1">
          <a:off x="7861300" y="6038440"/>
          <a:ext cx="889000" cy="159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84600</xdr:rowOff>
    </xdr:from>
    <xdr:to>
      <xdr:col>46</xdr:col>
      <xdr:colOff>38100</xdr:colOff>
      <xdr:row>37</xdr:row>
      <xdr:rowOff>14750</xdr:rowOff>
    </xdr:to>
    <xdr:sp macro="" textlink="">
      <xdr:nvSpPr>
        <xdr:cNvPr id="302" name="フローチャート: 判断 301"/>
        <xdr:cNvSpPr/>
      </xdr:nvSpPr>
      <xdr:spPr>
        <a:xfrm>
          <a:off x="8699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5877</xdr:rowOff>
    </xdr:from>
    <xdr:ext cx="534377" cy="259045"/>
    <xdr:sp macro="" textlink="">
      <xdr:nvSpPr>
        <xdr:cNvPr id="303" name="テキスト ボックス 302"/>
        <xdr:cNvSpPr txBox="1"/>
      </xdr:nvSpPr>
      <xdr:spPr>
        <a:xfrm>
          <a:off x="8483111" y="63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26010</xdr:rowOff>
    </xdr:from>
    <xdr:to>
      <xdr:col>41</xdr:col>
      <xdr:colOff>50800</xdr:colOff>
      <xdr:row>36</xdr:row>
      <xdr:rowOff>158663</xdr:rowOff>
    </xdr:to>
    <xdr:cxnSp macro="">
      <xdr:nvCxnSpPr>
        <xdr:cNvPr id="304" name="直線コネクタ 303"/>
        <xdr:cNvCxnSpPr/>
      </xdr:nvCxnSpPr>
      <xdr:spPr>
        <a:xfrm flipV="1">
          <a:off x="6972300" y="6198210"/>
          <a:ext cx="889000" cy="132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87213</xdr:rowOff>
    </xdr:from>
    <xdr:to>
      <xdr:col>41</xdr:col>
      <xdr:colOff>101600</xdr:colOff>
      <xdr:row>37</xdr:row>
      <xdr:rowOff>17363</xdr:rowOff>
    </xdr:to>
    <xdr:sp macro="" textlink="">
      <xdr:nvSpPr>
        <xdr:cNvPr id="305" name="フローチャート: 判断 304"/>
        <xdr:cNvSpPr/>
      </xdr:nvSpPr>
      <xdr:spPr>
        <a:xfrm>
          <a:off x="7810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8490</xdr:rowOff>
    </xdr:from>
    <xdr:ext cx="534377" cy="259045"/>
    <xdr:sp macro="" textlink="">
      <xdr:nvSpPr>
        <xdr:cNvPr id="306" name="テキスト ボックス 305"/>
        <xdr:cNvSpPr txBox="1"/>
      </xdr:nvSpPr>
      <xdr:spPr>
        <a:xfrm>
          <a:off x="7594111" y="635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85014</xdr:rowOff>
    </xdr:from>
    <xdr:to>
      <xdr:col>36</xdr:col>
      <xdr:colOff>165100</xdr:colOff>
      <xdr:row>37</xdr:row>
      <xdr:rowOff>15164</xdr:rowOff>
    </xdr:to>
    <xdr:sp macro="" textlink="">
      <xdr:nvSpPr>
        <xdr:cNvPr id="307" name="フローチャート: 判断 306"/>
        <xdr:cNvSpPr/>
      </xdr:nvSpPr>
      <xdr:spPr>
        <a:xfrm>
          <a:off x="6921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31691</xdr:rowOff>
    </xdr:from>
    <xdr:ext cx="534377" cy="259045"/>
    <xdr:sp macro="" textlink="">
      <xdr:nvSpPr>
        <xdr:cNvPr id="308" name="テキスト ボックス 307"/>
        <xdr:cNvSpPr txBox="1"/>
      </xdr:nvSpPr>
      <xdr:spPr>
        <a:xfrm>
          <a:off x="6705111" y="603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140672</xdr:rowOff>
    </xdr:from>
    <xdr:to>
      <xdr:col>55</xdr:col>
      <xdr:colOff>50800</xdr:colOff>
      <xdr:row>34</xdr:row>
      <xdr:rowOff>70822</xdr:rowOff>
    </xdr:to>
    <xdr:sp macro="" textlink="">
      <xdr:nvSpPr>
        <xdr:cNvPr id="314" name="楕円 313"/>
        <xdr:cNvSpPr/>
      </xdr:nvSpPr>
      <xdr:spPr>
        <a:xfrm>
          <a:off x="10426700" y="579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163549</xdr:rowOff>
    </xdr:from>
    <xdr:ext cx="534377" cy="259045"/>
    <xdr:sp macro="" textlink="">
      <xdr:nvSpPr>
        <xdr:cNvPr id="315" name="補助費等該当値テキスト"/>
        <xdr:cNvSpPr txBox="1"/>
      </xdr:nvSpPr>
      <xdr:spPr>
        <a:xfrm>
          <a:off x="10528300" y="564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58388</xdr:rowOff>
    </xdr:from>
    <xdr:to>
      <xdr:col>50</xdr:col>
      <xdr:colOff>165100</xdr:colOff>
      <xdr:row>35</xdr:row>
      <xdr:rowOff>159988</xdr:rowOff>
    </xdr:to>
    <xdr:sp macro="" textlink="">
      <xdr:nvSpPr>
        <xdr:cNvPr id="316" name="楕円 315"/>
        <xdr:cNvSpPr/>
      </xdr:nvSpPr>
      <xdr:spPr>
        <a:xfrm>
          <a:off x="9588500" y="605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5065</xdr:rowOff>
    </xdr:from>
    <xdr:ext cx="534377" cy="259045"/>
    <xdr:sp macro="" textlink="">
      <xdr:nvSpPr>
        <xdr:cNvPr id="317" name="テキスト ボックス 316"/>
        <xdr:cNvSpPr txBox="1"/>
      </xdr:nvSpPr>
      <xdr:spPr>
        <a:xfrm>
          <a:off x="9372111" y="583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158340</xdr:rowOff>
    </xdr:from>
    <xdr:to>
      <xdr:col>46</xdr:col>
      <xdr:colOff>38100</xdr:colOff>
      <xdr:row>35</xdr:row>
      <xdr:rowOff>88490</xdr:rowOff>
    </xdr:to>
    <xdr:sp macro="" textlink="">
      <xdr:nvSpPr>
        <xdr:cNvPr id="318" name="楕円 317"/>
        <xdr:cNvSpPr/>
      </xdr:nvSpPr>
      <xdr:spPr>
        <a:xfrm>
          <a:off x="8699500" y="598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105017</xdr:rowOff>
    </xdr:from>
    <xdr:ext cx="534377" cy="259045"/>
    <xdr:sp macro="" textlink="">
      <xdr:nvSpPr>
        <xdr:cNvPr id="319" name="テキスト ボックス 318"/>
        <xdr:cNvSpPr txBox="1"/>
      </xdr:nvSpPr>
      <xdr:spPr>
        <a:xfrm>
          <a:off x="8483111" y="5762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146660</xdr:rowOff>
    </xdr:from>
    <xdr:to>
      <xdr:col>41</xdr:col>
      <xdr:colOff>101600</xdr:colOff>
      <xdr:row>36</xdr:row>
      <xdr:rowOff>76810</xdr:rowOff>
    </xdr:to>
    <xdr:sp macro="" textlink="">
      <xdr:nvSpPr>
        <xdr:cNvPr id="320" name="楕円 319"/>
        <xdr:cNvSpPr/>
      </xdr:nvSpPr>
      <xdr:spPr>
        <a:xfrm>
          <a:off x="7810500" y="614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93337</xdr:rowOff>
    </xdr:from>
    <xdr:ext cx="534377" cy="259045"/>
    <xdr:sp macro="" textlink="">
      <xdr:nvSpPr>
        <xdr:cNvPr id="321" name="テキスト ボックス 320"/>
        <xdr:cNvSpPr txBox="1"/>
      </xdr:nvSpPr>
      <xdr:spPr>
        <a:xfrm>
          <a:off x="7594111" y="5922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107863</xdr:rowOff>
    </xdr:from>
    <xdr:to>
      <xdr:col>36</xdr:col>
      <xdr:colOff>165100</xdr:colOff>
      <xdr:row>37</xdr:row>
      <xdr:rowOff>38013</xdr:rowOff>
    </xdr:to>
    <xdr:sp macro="" textlink="">
      <xdr:nvSpPr>
        <xdr:cNvPr id="322" name="楕円 321"/>
        <xdr:cNvSpPr/>
      </xdr:nvSpPr>
      <xdr:spPr>
        <a:xfrm>
          <a:off x="6921500" y="6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29140</xdr:rowOff>
    </xdr:from>
    <xdr:ext cx="534377" cy="259045"/>
    <xdr:sp macro="" textlink="">
      <xdr:nvSpPr>
        <xdr:cNvPr id="323" name="テキスト ボックス 322"/>
        <xdr:cNvSpPr txBox="1"/>
      </xdr:nvSpPr>
      <xdr:spPr>
        <a:xfrm>
          <a:off x="6705111" y="6372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165353</xdr:rowOff>
    </xdr:from>
    <xdr:to>
      <xdr:col>54</xdr:col>
      <xdr:colOff>189865</xdr:colOff>
      <xdr:row>58</xdr:row>
      <xdr:rowOff>129577</xdr:rowOff>
    </xdr:to>
    <xdr:cxnSp macro="">
      <xdr:nvCxnSpPr>
        <xdr:cNvPr id="347" name="直線コネクタ 346"/>
        <xdr:cNvCxnSpPr/>
      </xdr:nvCxnSpPr>
      <xdr:spPr>
        <a:xfrm flipV="1">
          <a:off x="10475595" y="8566403"/>
          <a:ext cx="1270" cy="150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133404</xdr:rowOff>
    </xdr:from>
    <xdr:ext cx="534377" cy="259045"/>
    <xdr:sp macro="" textlink="">
      <xdr:nvSpPr>
        <xdr:cNvPr id="348" name="普通建設事業費最小値テキスト"/>
        <xdr:cNvSpPr txBox="1"/>
      </xdr:nvSpPr>
      <xdr:spPr>
        <a:xfrm>
          <a:off x="10528300" y="1007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129577</xdr:rowOff>
    </xdr:from>
    <xdr:to>
      <xdr:col>55</xdr:col>
      <xdr:colOff>88900</xdr:colOff>
      <xdr:row>58</xdr:row>
      <xdr:rowOff>129577</xdr:rowOff>
    </xdr:to>
    <xdr:cxnSp macro="">
      <xdr:nvCxnSpPr>
        <xdr:cNvPr id="349" name="直線コネクタ 348"/>
        <xdr:cNvCxnSpPr/>
      </xdr:nvCxnSpPr>
      <xdr:spPr>
        <a:xfrm>
          <a:off x="10388600" y="10073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112030</xdr:rowOff>
    </xdr:from>
    <xdr:ext cx="599010" cy="259045"/>
    <xdr:sp macro="" textlink="">
      <xdr:nvSpPr>
        <xdr:cNvPr id="350" name="普通建設事業費最大値テキスト"/>
        <xdr:cNvSpPr txBox="1"/>
      </xdr:nvSpPr>
      <xdr:spPr>
        <a:xfrm>
          <a:off x="10528300" y="834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165353</xdr:rowOff>
    </xdr:from>
    <xdr:to>
      <xdr:col>55</xdr:col>
      <xdr:colOff>88900</xdr:colOff>
      <xdr:row>49</xdr:row>
      <xdr:rowOff>165353</xdr:rowOff>
    </xdr:to>
    <xdr:cxnSp macro="">
      <xdr:nvCxnSpPr>
        <xdr:cNvPr id="351" name="直線コネクタ 350"/>
        <xdr:cNvCxnSpPr/>
      </xdr:nvCxnSpPr>
      <xdr:spPr>
        <a:xfrm>
          <a:off x="10388600" y="856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152543</xdr:rowOff>
    </xdr:from>
    <xdr:to>
      <xdr:col>55</xdr:col>
      <xdr:colOff>0</xdr:colOff>
      <xdr:row>57</xdr:row>
      <xdr:rowOff>98590</xdr:rowOff>
    </xdr:to>
    <xdr:cxnSp macro="">
      <xdr:nvCxnSpPr>
        <xdr:cNvPr id="352" name="直線コネクタ 351"/>
        <xdr:cNvCxnSpPr/>
      </xdr:nvCxnSpPr>
      <xdr:spPr>
        <a:xfrm>
          <a:off x="9639300" y="9753743"/>
          <a:ext cx="838200" cy="117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77298</xdr:rowOff>
    </xdr:from>
    <xdr:ext cx="534377" cy="259045"/>
    <xdr:sp macro="" textlink="">
      <xdr:nvSpPr>
        <xdr:cNvPr id="353" name="普通建設事業費平均値テキスト"/>
        <xdr:cNvSpPr txBox="1"/>
      </xdr:nvSpPr>
      <xdr:spPr>
        <a:xfrm>
          <a:off x="10528300" y="9849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98871</xdr:rowOff>
    </xdr:from>
    <xdr:to>
      <xdr:col>55</xdr:col>
      <xdr:colOff>50800</xdr:colOff>
      <xdr:row>58</xdr:row>
      <xdr:rowOff>29021</xdr:rowOff>
    </xdr:to>
    <xdr:sp macro="" textlink="">
      <xdr:nvSpPr>
        <xdr:cNvPr id="354" name="フローチャート: 判断 353"/>
        <xdr:cNvSpPr/>
      </xdr:nvSpPr>
      <xdr:spPr>
        <a:xfrm>
          <a:off x="10426700" y="987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135490</xdr:rowOff>
    </xdr:from>
    <xdr:to>
      <xdr:col>50</xdr:col>
      <xdr:colOff>114300</xdr:colOff>
      <xdr:row>56</xdr:row>
      <xdr:rowOff>152543</xdr:rowOff>
    </xdr:to>
    <xdr:cxnSp macro="">
      <xdr:nvCxnSpPr>
        <xdr:cNvPr id="355" name="直線コネクタ 354"/>
        <xdr:cNvCxnSpPr/>
      </xdr:nvCxnSpPr>
      <xdr:spPr>
        <a:xfrm>
          <a:off x="8750300" y="9736690"/>
          <a:ext cx="889000" cy="1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128204</xdr:rowOff>
    </xdr:from>
    <xdr:to>
      <xdr:col>50</xdr:col>
      <xdr:colOff>165100</xdr:colOff>
      <xdr:row>58</xdr:row>
      <xdr:rowOff>58354</xdr:rowOff>
    </xdr:to>
    <xdr:sp macro="" textlink="">
      <xdr:nvSpPr>
        <xdr:cNvPr id="356" name="フローチャート: 判断 355"/>
        <xdr:cNvSpPr/>
      </xdr:nvSpPr>
      <xdr:spPr>
        <a:xfrm>
          <a:off x="9588500" y="9900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49481</xdr:rowOff>
    </xdr:from>
    <xdr:ext cx="534377" cy="259045"/>
    <xdr:sp macro="" textlink="">
      <xdr:nvSpPr>
        <xdr:cNvPr id="357" name="テキスト ボックス 356"/>
        <xdr:cNvSpPr txBox="1"/>
      </xdr:nvSpPr>
      <xdr:spPr>
        <a:xfrm>
          <a:off x="9372111" y="999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135490</xdr:rowOff>
    </xdr:from>
    <xdr:to>
      <xdr:col>45</xdr:col>
      <xdr:colOff>177800</xdr:colOff>
      <xdr:row>57</xdr:row>
      <xdr:rowOff>69524</xdr:rowOff>
    </xdr:to>
    <xdr:cxnSp macro="">
      <xdr:nvCxnSpPr>
        <xdr:cNvPr id="358" name="直線コネクタ 357"/>
        <xdr:cNvCxnSpPr/>
      </xdr:nvCxnSpPr>
      <xdr:spPr>
        <a:xfrm flipV="1">
          <a:off x="7861300" y="9736690"/>
          <a:ext cx="889000" cy="105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130391</xdr:rowOff>
    </xdr:from>
    <xdr:to>
      <xdr:col>46</xdr:col>
      <xdr:colOff>38100</xdr:colOff>
      <xdr:row>58</xdr:row>
      <xdr:rowOff>60541</xdr:rowOff>
    </xdr:to>
    <xdr:sp macro="" textlink="">
      <xdr:nvSpPr>
        <xdr:cNvPr id="359" name="フローチャート: 判断 358"/>
        <xdr:cNvSpPr/>
      </xdr:nvSpPr>
      <xdr:spPr>
        <a:xfrm>
          <a:off x="8699500" y="99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51668</xdr:rowOff>
    </xdr:from>
    <xdr:ext cx="534377" cy="259045"/>
    <xdr:sp macro="" textlink="">
      <xdr:nvSpPr>
        <xdr:cNvPr id="360" name="テキスト ボックス 359"/>
        <xdr:cNvSpPr txBox="1"/>
      </xdr:nvSpPr>
      <xdr:spPr>
        <a:xfrm>
          <a:off x="8483111" y="999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69524</xdr:rowOff>
    </xdr:from>
    <xdr:to>
      <xdr:col>41</xdr:col>
      <xdr:colOff>50800</xdr:colOff>
      <xdr:row>58</xdr:row>
      <xdr:rowOff>113526</xdr:rowOff>
    </xdr:to>
    <xdr:cxnSp macro="">
      <xdr:nvCxnSpPr>
        <xdr:cNvPr id="361" name="直線コネクタ 360"/>
        <xdr:cNvCxnSpPr/>
      </xdr:nvCxnSpPr>
      <xdr:spPr>
        <a:xfrm flipV="1">
          <a:off x="6972300" y="9842174"/>
          <a:ext cx="889000" cy="215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118256</xdr:rowOff>
    </xdr:from>
    <xdr:to>
      <xdr:col>41</xdr:col>
      <xdr:colOff>101600</xdr:colOff>
      <xdr:row>58</xdr:row>
      <xdr:rowOff>48406</xdr:rowOff>
    </xdr:to>
    <xdr:sp macro="" textlink="">
      <xdr:nvSpPr>
        <xdr:cNvPr id="362" name="フローチャート: 判断 361"/>
        <xdr:cNvSpPr/>
      </xdr:nvSpPr>
      <xdr:spPr>
        <a:xfrm>
          <a:off x="7810500" y="989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39533</xdr:rowOff>
    </xdr:from>
    <xdr:ext cx="534377" cy="259045"/>
    <xdr:sp macro="" textlink="">
      <xdr:nvSpPr>
        <xdr:cNvPr id="363" name="テキスト ボックス 362"/>
        <xdr:cNvSpPr txBox="1"/>
      </xdr:nvSpPr>
      <xdr:spPr>
        <a:xfrm>
          <a:off x="7594111" y="998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129945</xdr:rowOff>
    </xdr:from>
    <xdr:to>
      <xdr:col>36</xdr:col>
      <xdr:colOff>165100</xdr:colOff>
      <xdr:row>58</xdr:row>
      <xdr:rowOff>60095</xdr:rowOff>
    </xdr:to>
    <xdr:sp macro="" textlink="">
      <xdr:nvSpPr>
        <xdr:cNvPr id="364" name="フローチャート: 判断 363"/>
        <xdr:cNvSpPr/>
      </xdr:nvSpPr>
      <xdr:spPr>
        <a:xfrm>
          <a:off x="6921500" y="990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76622</xdr:rowOff>
    </xdr:from>
    <xdr:ext cx="534377" cy="259045"/>
    <xdr:sp macro="" textlink="">
      <xdr:nvSpPr>
        <xdr:cNvPr id="365" name="テキスト ボックス 364"/>
        <xdr:cNvSpPr txBox="1"/>
      </xdr:nvSpPr>
      <xdr:spPr>
        <a:xfrm>
          <a:off x="6705111" y="96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47790</xdr:rowOff>
    </xdr:from>
    <xdr:to>
      <xdr:col>55</xdr:col>
      <xdr:colOff>50800</xdr:colOff>
      <xdr:row>57</xdr:row>
      <xdr:rowOff>149390</xdr:rowOff>
    </xdr:to>
    <xdr:sp macro="" textlink="">
      <xdr:nvSpPr>
        <xdr:cNvPr id="371" name="楕円 370"/>
        <xdr:cNvSpPr/>
      </xdr:nvSpPr>
      <xdr:spPr>
        <a:xfrm>
          <a:off x="10426700" y="982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70667</xdr:rowOff>
    </xdr:from>
    <xdr:ext cx="534377" cy="259045"/>
    <xdr:sp macro="" textlink="">
      <xdr:nvSpPr>
        <xdr:cNvPr id="372" name="普通建設事業費該当値テキスト"/>
        <xdr:cNvSpPr txBox="1"/>
      </xdr:nvSpPr>
      <xdr:spPr>
        <a:xfrm>
          <a:off x="10528300" y="9671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101743</xdr:rowOff>
    </xdr:from>
    <xdr:to>
      <xdr:col>50</xdr:col>
      <xdr:colOff>165100</xdr:colOff>
      <xdr:row>57</xdr:row>
      <xdr:rowOff>31893</xdr:rowOff>
    </xdr:to>
    <xdr:sp macro="" textlink="">
      <xdr:nvSpPr>
        <xdr:cNvPr id="373" name="楕円 372"/>
        <xdr:cNvSpPr/>
      </xdr:nvSpPr>
      <xdr:spPr>
        <a:xfrm>
          <a:off x="9588500" y="970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48420</xdr:rowOff>
    </xdr:from>
    <xdr:ext cx="599010" cy="259045"/>
    <xdr:sp macro="" textlink="">
      <xdr:nvSpPr>
        <xdr:cNvPr id="374" name="テキスト ボックス 373"/>
        <xdr:cNvSpPr txBox="1"/>
      </xdr:nvSpPr>
      <xdr:spPr>
        <a:xfrm>
          <a:off x="9339795" y="9478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84690</xdr:rowOff>
    </xdr:from>
    <xdr:to>
      <xdr:col>46</xdr:col>
      <xdr:colOff>38100</xdr:colOff>
      <xdr:row>57</xdr:row>
      <xdr:rowOff>14840</xdr:rowOff>
    </xdr:to>
    <xdr:sp macro="" textlink="">
      <xdr:nvSpPr>
        <xdr:cNvPr id="375" name="楕円 374"/>
        <xdr:cNvSpPr/>
      </xdr:nvSpPr>
      <xdr:spPr>
        <a:xfrm>
          <a:off x="8699500" y="968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31367</xdr:rowOff>
    </xdr:from>
    <xdr:ext cx="599010" cy="259045"/>
    <xdr:sp macro="" textlink="">
      <xdr:nvSpPr>
        <xdr:cNvPr id="376" name="テキスト ボックス 375"/>
        <xdr:cNvSpPr txBox="1"/>
      </xdr:nvSpPr>
      <xdr:spPr>
        <a:xfrm>
          <a:off x="8450795" y="946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18724</xdr:rowOff>
    </xdr:from>
    <xdr:to>
      <xdr:col>41</xdr:col>
      <xdr:colOff>101600</xdr:colOff>
      <xdr:row>57</xdr:row>
      <xdr:rowOff>120324</xdr:rowOff>
    </xdr:to>
    <xdr:sp macro="" textlink="">
      <xdr:nvSpPr>
        <xdr:cNvPr id="377" name="楕円 376"/>
        <xdr:cNvSpPr/>
      </xdr:nvSpPr>
      <xdr:spPr>
        <a:xfrm>
          <a:off x="7810500" y="979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136851</xdr:rowOff>
    </xdr:from>
    <xdr:ext cx="534377" cy="259045"/>
    <xdr:sp macro="" textlink="">
      <xdr:nvSpPr>
        <xdr:cNvPr id="378" name="テキスト ボックス 377"/>
        <xdr:cNvSpPr txBox="1"/>
      </xdr:nvSpPr>
      <xdr:spPr>
        <a:xfrm>
          <a:off x="7594111" y="956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62726</xdr:rowOff>
    </xdr:from>
    <xdr:to>
      <xdr:col>36</xdr:col>
      <xdr:colOff>165100</xdr:colOff>
      <xdr:row>58</xdr:row>
      <xdr:rowOff>164326</xdr:rowOff>
    </xdr:to>
    <xdr:sp macro="" textlink="">
      <xdr:nvSpPr>
        <xdr:cNvPr id="379" name="楕円 378"/>
        <xdr:cNvSpPr/>
      </xdr:nvSpPr>
      <xdr:spPr>
        <a:xfrm>
          <a:off x="6921500" y="1000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155453</xdr:rowOff>
    </xdr:from>
    <xdr:ext cx="534377" cy="259045"/>
    <xdr:sp macro="" textlink="">
      <xdr:nvSpPr>
        <xdr:cNvPr id="380" name="テキスト ボックス 379"/>
        <xdr:cNvSpPr txBox="1"/>
      </xdr:nvSpPr>
      <xdr:spPr>
        <a:xfrm>
          <a:off x="6705111" y="1009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25775</xdr:rowOff>
    </xdr:from>
    <xdr:to>
      <xdr:col>54</xdr:col>
      <xdr:colOff>189865</xdr:colOff>
      <xdr:row>78</xdr:row>
      <xdr:rowOff>139700</xdr:rowOff>
    </xdr:to>
    <xdr:cxnSp macro="">
      <xdr:nvCxnSpPr>
        <xdr:cNvPr id="402" name="直線コネクタ 401"/>
        <xdr:cNvCxnSpPr/>
      </xdr:nvCxnSpPr>
      <xdr:spPr>
        <a:xfrm flipV="1">
          <a:off x="10475595" y="12198725"/>
          <a:ext cx="1270" cy="131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143902</xdr:rowOff>
    </xdr:from>
    <xdr:ext cx="599010" cy="259045"/>
    <xdr:sp macro="" textlink="">
      <xdr:nvSpPr>
        <xdr:cNvPr id="405" name="普通建設事業費 （ うち新規整備　）最大値テキスト"/>
        <xdr:cNvSpPr txBox="1"/>
      </xdr:nvSpPr>
      <xdr:spPr>
        <a:xfrm>
          <a:off x="10528300" y="1197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25775</xdr:rowOff>
    </xdr:from>
    <xdr:to>
      <xdr:col>55</xdr:col>
      <xdr:colOff>88900</xdr:colOff>
      <xdr:row>71</xdr:row>
      <xdr:rowOff>25775</xdr:rowOff>
    </xdr:to>
    <xdr:cxnSp macro="">
      <xdr:nvCxnSpPr>
        <xdr:cNvPr id="406" name="直線コネクタ 405"/>
        <xdr:cNvCxnSpPr/>
      </xdr:nvCxnSpPr>
      <xdr:spPr>
        <a:xfrm>
          <a:off x="10388600" y="1219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28583</xdr:rowOff>
    </xdr:from>
    <xdr:to>
      <xdr:col>55</xdr:col>
      <xdr:colOff>0</xdr:colOff>
      <xdr:row>78</xdr:row>
      <xdr:rowOff>78253</xdr:rowOff>
    </xdr:to>
    <xdr:cxnSp macro="">
      <xdr:nvCxnSpPr>
        <xdr:cNvPr id="407" name="直線コネクタ 406"/>
        <xdr:cNvCxnSpPr/>
      </xdr:nvCxnSpPr>
      <xdr:spPr>
        <a:xfrm>
          <a:off x="9639300" y="13230233"/>
          <a:ext cx="838200" cy="22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32219</xdr:rowOff>
    </xdr:from>
    <xdr:ext cx="534377" cy="259045"/>
    <xdr:sp macro="" textlink="">
      <xdr:nvSpPr>
        <xdr:cNvPr id="408" name="普通建設事業費 （ うち新規整備　）平均値テキスト"/>
        <xdr:cNvSpPr txBox="1"/>
      </xdr:nvSpPr>
      <xdr:spPr>
        <a:xfrm>
          <a:off x="10528300" y="13233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9342</xdr:rowOff>
    </xdr:from>
    <xdr:to>
      <xdr:col>55</xdr:col>
      <xdr:colOff>50800</xdr:colOff>
      <xdr:row>78</xdr:row>
      <xdr:rowOff>110942</xdr:rowOff>
    </xdr:to>
    <xdr:sp macro="" textlink="">
      <xdr:nvSpPr>
        <xdr:cNvPr id="409" name="フローチャート: 判断 408"/>
        <xdr:cNvSpPr/>
      </xdr:nvSpPr>
      <xdr:spPr>
        <a:xfrm>
          <a:off x="104267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126085</xdr:rowOff>
    </xdr:from>
    <xdr:to>
      <xdr:col>50</xdr:col>
      <xdr:colOff>114300</xdr:colOff>
      <xdr:row>77</xdr:row>
      <xdr:rowOff>28583</xdr:rowOff>
    </xdr:to>
    <xdr:cxnSp macro="">
      <xdr:nvCxnSpPr>
        <xdr:cNvPr id="410" name="直線コネクタ 409"/>
        <xdr:cNvCxnSpPr/>
      </xdr:nvCxnSpPr>
      <xdr:spPr>
        <a:xfrm>
          <a:off x="8750300" y="13156285"/>
          <a:ext cx="889000" cy="7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24174</xdr:rowOff>
    </xdr:from>
    <xdr:to>
      <xdr:col>50</xdr:col>
      <xdr:colOff>165100</xdr:colOff>
      <xdr:row>78</xdr:row>
      <xdr:rowOff>125774</xdr:rowOff>
    </xdr:to>
    <xdr:sp macro="" textlink="">
      <xdr:nvSpPr>
        <xdr:cNvPr id="411" name="フローチャート: 判断 410"/>
        <xdr:cNvSpPr/>
      </xdr:nvSpPr>
      <xdr:spPr>
        <a:xfrm>
          <a:off x="9588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116901</xdr:rowOff>
    </xdr:from>
    <xdr:ext cx="534377" cy="259045"/>
    <xdr:sp macro="" textlink="">
      <xdr:nvSpPr>
        <xdr:cNvPr id="412" name="テキスト ボックス 411"/>
        <xdr:cNvSpPr txBox="1"/>
      </xdr:nvSpPr>
      <xdr:spPr>
        <a:xfrm>
          <a:off x="9372111" y="1349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126085</xdr:rowOff>
    </xdr:from>
    <xdr:to>
      <xdr:col>45</xdr:col>
      <xdr:colOff>177800</xdr:colOff>
      <xdr:row>77</xdr:row>
      <xdr:rowOff>58716</xdr:rowOff>
    </xdr:to>
    <xdr:cxnSp macro="">
      <xdr:nvCxnSpPr>
        <xdr:cNvPr id="413" name="直線コネクタ 412"/>
        <xdr:cNvCxnSpPr/>
      </xdr:nvCxnSpPr>
      <xdr:spPr>
        <a:xfrm flipV="1">
          <a:off x="7861300" y="13156285"/>
          <a:ext cx="889000" cy="10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15304</xdr:rowOff>
    </xdr:from>
    <xdr:to>
      <xdr:col>46</xdr:col>
      <xdr:colOff>38100</xdr:colOff>
      <xdr:row>78</xdr:row>
      <xdr:rowOff>116904</xdr:rowOff>
    </xdr:to>
    <xdr:sp macro="" textlink="">
      <xdr:nvSpPr>
        <xdr:cNvPr id="414" name="フローチャート: 判断 413"/>
        <xdr:cNvSpPr/>
      </xdr:nvSpPr>
      <xdr:spPr>
        <a:xfrm>
          <a:off x="8699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108031</xdr:rowOff>
    </xdr:from>
    <xdr:ext cx="534377" cy="259045"/>
    <xdr:sp macro="" textlink="">
      <xdr:nvSpPr>
        <xdr:cNvPr id="415" name="テキスト ボックス 414"/>
        <xdr:cNvSpPr txBox="1"/>
      </xdr:nvSpPr>
      <xdr:spPr>
        <a:xfrm>
          <a:off x="8483111" y="1348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58716</xdr:rowOff>
    </xdr:from>
    <xdr:to>
      <xdr:col>41</xdr:col>
      <xdr:colOff>50800</xdr:colOff>
      <xdr:row>78</xdr:row>
      <xdr:rowOff>78440</xdr:rowOff>
    </xdr:to>
    <xdr:cxnSp macro="">
      <xdr:nvCxnSpPr>
        <xdr:cNvPr id="416" name="直線コネクタ 415"/>
        <xdr:cNvCxnSpPr/>
      </xdr:nvCxnSpPr>
      <xdr:spPr>
        <a:xfrm flipV="1">
          <a:off x="6972300" y="13260366"/>
          <a:ext cx="889000" cy="191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170689</xdr:rowOff>
    </xdr:from>
    <xdr:to>
      <xdr:col>41</xdr:col>
      <xdr:colOff>101600</xdr:colOff>
      <xdr:row>78</xdr:row>
      <xdr:rowOff>100839</xdr:rowOff>
    </xdr:to>
    <xdr:sp macro="" textlink="">
      <xdr:nvSpPr>
        <xdr:cNvPr id="417" name="フローチャート: 判断 416"/>
        <xdr:cNvSpPr/>
      </xdr:nvSpPr>
      <xdr:spPr>
        <a:xfrm>
          <a:off x="7810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91966</xdr:rowOff>
    </xdr:from>
    <xdr:ext cx="534377" cy="259045"/>
    <xdr:sp macro="" textlink="">
      <xdr:nvSpPr>
        <xdr:cNvPr id="418" name="テキスト ボックス 417"/>
        <xdr:cNvSpPr txBox="1"/>
      </xdr:nvSpPr>
      <xdr:spPr>
        <a:xfrm>
          <a:off x="7594111" y="1346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164086</xdr:rowOff>
    </xdr:from>
    <xdr:to>
      <xdr:col>36</xdr:col>
      <xdr:colOff>165100</xdr:colOff>
      <xdr:row>78</xdr:row>
      <xdr:rowOff>94236</xdr:rowOff>
    </xdr:to>
    <xdr:sp macro="" textlink="">
      <xdr:nvSpPr>
        <xdr:cNvPr id="419" name="フローチャート: 判断 418"/>
        <xdr:cNvSpPr/>
      </xdr:nvSpPr>
      <xdr:spPr>
        <a:xfrm>
          <a:off x="6921500" y="1336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110763</xdr:rowOff>
    </xdr:from>
    <xdr:ext cx="534377" cy="259045"/>
    <xdr:sp macro="" textlink="">
      <xdr:nvSpPr>
        <xdr:cNvPr id="420" name="テキスト ボックス 419"/>
        <xdr:cNvSpPr txBox="1"/>
      </xdr:nvSpPr>
      <xdr:spPr>
        <a:xfrm>
          <a:off x="6705111" y="1314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27453</xdr:rowOff>
    </xdr:from>
    <xdr:to>
      <xdr:col>55</xdr:col>
      <xdr:colOff>50800</xdr:colOff>
      <xdr:row>78</xdr:row>
      <xdr:rowOff>129053</xdr:rowOff>
    </xdr:to>
    <xdr:sp macro="" textlink="">
      <xdr:nvSpPr>
        <xdr:cNvPr id="426" name="楕円 425"/>
        <xdr:cNvSpPr/>
      </xdr:nvSpPr>
      <xdr:spPr>
        <a:xfrm>
          <a:off x="10426700" y="1340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159220</xdr:rowOff>
    </xdr:from>
    <xdr:ext cx="534377" cy="259045"/>
    <xdr:sp macro="" textlink="">
      <xdr:nvSpPr>
        <xdr:cNvPr id="427" name="普通建設事業費 （ うち新規整備　）該当値テキスト"/>
        <xdr:cNvSpPr txBox="1"/>
      </xdr:nvSpPr>
      <xdr:spPr>
        <a:xfrm>
          <a:off x="10528300" y="1336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149233</xdr:rowOff>
    </xdr:from>
    <xdr:to>
      <xdr:col>50</xdr:col>
      <xdr:colOff>165100</xdr:colOff>
      <xdr:row>77</xdr:row>
      <xdr:rowOff>79383</xdr:rowOff>
    </xdr:to>
    <xdr:sp macro="" textlink="">
      <xdr:nvSpPr>
        <xdr:cNvPr id="428" name="楕円 427"/>
        <xdr:cNvSpPr/>
      </xdr:nvSpPr>
      <xdr:spPr>
        <a:xfrm>
          <a:off x="9588500" y="1317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95909</xdr:rowOff>
    </xdr:from>
    <xdr:ext cx="534377" cy="259045"/>
    <xdr:sp macro="" textlink="">
      <xdr:nvSpPr>
        <xdr:cNvPr id="429" name="テキスト ボックス 428"/>
        <xdr:cNvSpPr txBox="1"/>
      </xdr:nvSpPr>
      <xdr:spPr>
        <a:xfrm>
          <a:off x="9372111" y="1295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75285</xdr:rowOff>
    </xdr:from>
    <xdr:to>
      <xdr:col>46</xdr:col>
      <xdr:colOff>38100</xdr:colOff>
      <xdr:row>77</xdr:row>
      <xdr:rowOff>5435</xdr:rowOff>
    </xdr:to>
    <xdr:sp macro="" textlink="">
      <xdr:nvSpPr>
        <xdr:cNvPr id="430" name="楕円 429"/>
        <xdr:cNvSpPr/>
      </xdr:nvSpPr>
      <xdr:spPr>
        <a:xfrm>
          <a:off x="8699500" y="1310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21962</xdr:rowOff>
    </xdr:from>
    <xdr:ext cx="534377" cy="259045"/>
    <xdr:sp macro="" textlink="">
      <xdr:nvSpPr>
        <xdr:cNvPr id="431" name="テキスト ボックス 430"/>
        <xdr:cNvSpPr txBox="1"/>
      </xdr:nvSpPr>
      <xdr:spPr>
        <a:xfrm>
          <a:off x="8483111" y="1288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7916</xdr:rowOff>
    </xdr:from>
    <xdr:to>
      <xdr:col>41</xdr:col>
      <xdr:colOff>101600</xdr:colOff>
      <xdr:row>77</xdr:row>
      <xdr:rowOff>109516</xdr:rowOff>
    </xdr:to>
    <xdr:sp macro="" textlink="">
      <xdr:nvSpPr>
        <xdr:cNvPr id="432" name="楕円 431"/>
        <xdr:cNvSpPr/>
      </xdr:nvSpPr>
      <xdr:spPr>
        <a:xfrm>
          <a:off x="7810500" y="1320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126043</xdr:rowOff>
    </xdr:from>
    <xdr:ext cx="534377" cy="259045"/>
    <xdr:sp macro="" textlink="">
      <xdr:nvSpPr>
        <xdr:cNvPr id="433" name="テキスト ボックス 432"/>
        <xdr:cNvSpPr txBox="1"/>
      </xdr:nvSpPr>
      <xdr:spPr>
        <a:xfrm>
          <a:off x="7594111" y="1298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27640</xdr:rowOff>
    </xdr:from>
    <xdr:to>
      <xdr:col>36</xdr:col>
      <xdr:colOff>165100</xdr:colOff>
      <xdr:row>78</xdr:row>
      <xdr:rowOff>129240</xdr:rowOff>
    </xdr:to>
    <xdr:sp macro="" textlink="">
      <xdr:nvSpPr>
        <xdr:cNvPr id="434" name="楕円 433"/>
        <xdr:cNvSpPr/>
      </xdr:nvSpPr>
      <xdr:spPr>
        <a:xfrm>
          <a:off x="6921500" y="1340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120367</xdr:rowOff>
    </xdr:from>
    <xdr:ext cx="534377" cy="259045"/>
    <xdr:sp macro="" textlink="">
      <xdr:nvSpPr>
        <xdr:cNvPr id="435" name="テキスト ボックス 434"/>
        <xdr:cNvSpPr txBox="1"/>
      </xdr:nvSpPr>
      <xdr:spPr>
        <a:xfrm>
          <a:off x="6705111" y="1349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7835</xdr:rowOff>
    </xdr:from>
    <xdr:to>
      <xdr:col>54</xdr:col>
      <xdr:colOff>189865</xdr:colOff>
      <xdr:row>98</xdr:row>
      <xdr:rowOff>126695</xdr:rowOff>
    </xdr:to>
    <xdr:cxnSp macro="">
      <xdr:nvCxnSpPr>
        <xdr:cNvPr id="459" name="直線コネクタ 458"/>
        <xdr:cNvCxnSpPr/>
      </xdr:nvCxnSpPr>
      <xdr:spPr>
        <a:xfrm flipV="1">
          <a:off x="10475595" y="15438335"/>
          <a:ext cx="1270" cy="1490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130522</xdr:rowOff>
    </xdr:from>
    <xdr:ext cx="469744" cy="259045"/>
    <xdr:sp macro="" textlink="">
      <xdr:nvSpPr>
        <xdr:cNvPr id="460" name="普通建設事業費 （ うち更新整備　）最小値テキスト"/>
        <xdr:cNvSpPr txBox="1"/>
      </xdr:nvSpPr>
      <xdr:spPr>
        <a:xfrm>
          <a:off x="10528300" y="169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126695</xdr:rowOff>
    </xdr:from>
    <xdr:to>
      <xdr:col>55</xdr:col>
      <xdr:colOff>88900</xdr:colOff>
      <xdr:row>98</xdr:row>
      <xdr:rowOff>126695</xdr:rowOff>
    </xdr:to>
    <xdr:cxnSp macro="">
      <xdr:nvCxnSpPr>
        <xdr:cNvPr id="461" name="直線コネクタ 460"/>
        <xdr:cNvCxnSpPr/>
      </xdr:nvCxnSpPr>
      <xdr:spPr>
        <a:xfrm>
          <a:off x="10388600" y="169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125962</xdr:rowOff>
    </xdr:from>
    <xdr:ext cx="599010" cy="259045"/>
    <xdr:sp macro="" textlink="">
      <xdr:nvSpPr>
        <xdr:cNvPr id="462" name="普通建設事業費 （ うち更新整備　）最大値テキスト"/>
        <xdr:cNvSpPr txBox="1"/>
      </xdr:nvSpPr>
      <xdr:spPr>
        <a:xfrm>
          <a:off x="10528300" y="152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7835</xdr:rowOff>
    </xdr:from>
    <xdr:to>
      <xdr:col>55</xdr:col>
      <xdr:colOff>88900</xdr:colOff>
      <xdr:row>90</xdr:row>
      <xdr:rowOff>7835</xdr:rowOff>
    </xdr:to>
    <xdr:cxnSp macro="">
      <xdr:nvCxnSpPr>
        <xdr:cNvPr id="463" name="直線コネクタ 462"/>
        <xdr:cNvCxnSpPr/>
      </xdr:nvCxnSpPr>
      <xdr:spPr>
        <a:xfrm>
          <a:off x="10388600" y="154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36207</xdr:rowOff>
    </xdr:from>
    <xdr:to>
      <xdr:col>55</xdr:col>
      <xdr:colOff>0</xdr:colOff>
      <xdr:row>96</xdr:row>
      <xdr:rowOff>103467</xdr:rowOff>
    </xdr:to>
    <xdr:cxnSp macro="">
      <xdr:nvCxnSpPr>
        <xdr:cNvPr id="464" name="直線コネクタ 463"/>
        <xdr:cNvCxnSpPr/>
      </xdr:nvCxnSpPr>
      <xdr:spPr>
        <a:xfrm flipV="1">
          <a:off x="9639300" y="16323957"/>
          <a:ext cx="838200" cy="23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43959</xdr:rowOff>
    </xdr:from>
    <xdr:ext cx="534377" cy="259045"/>
    <xdr:sp macro="" textlink="">
      <xdr:nvSpPr>
        <xdr:cNvPr id="465" name="普通建設事業費 （ うち更新整備　）平均値テキスト"/>
        <xdr:cNvSpPr txBox="1"/>
      </xdr:nvSpPr>
      <xdr:spPr>
        <a:xfrm>
          <a:off x="10528300" y="16503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65532</xdr:rowOff>
    </xdr:from>
    <xdr:to>
      <xdr:col>55</xdr:col>
      <xdr:colOff>50800</xdr:colOff>
      <xdr:row>96</xdr:row>
      <xdr:rowOff>167132</xdr:rowOff>
    </xdr:to>
    <xdr:sp macro="" textlink="">
      <xdr:nvSpPr>
        <xdr:cNvPr id="466" name="フローチャート: 判断 465"/>
        <xdr:cNvSpPr/>
      </xdr:nvSpPr>
      <xdr:spPr>
        <a:xfrm>
          <a:off x="104267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103467</xdr:rowOff>
    </xdr:from>
    <xdr:to>
      <xdr:col>50</xdr:col>
      <xdr:colOff>114300</xdr:colOff>
      <xdr:row>97</xdr:row>
      <xdr:rowOff>131648</xdr:rowOff>
    </xdr:to>
    <xdr:cxnSp macro="">
      <xdr:nvCxnSpPr>
        <xdr:cNvPr id="467" name="直線コネクタ 466"/>
        <xdr:cNvCxnSpPr/>
      </xdr:nvCxnSpPr>
      <xdr:spPr>
        <a:xfrm flipV="1">
          <a:off x="8750300" y="16562667"/>
          <a:ext cx="889000" cy="199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123737</xdr:rowOff>
    </xdr:from>
    <xdr:to>
      <xdr:col>50</xdr:col>
      <xdr:colOff>165100</xdr:colOff>
      <xdr:row>97</xdr:row>
      <xdr:rowOff>53887</xdr:rowOff>
    </xdr:to>
    <xdr:sp macro="" textlink="">
      <xdr:nvSpPr>
        <xdr:cNvPr id="468" name="フローチャート: 判断 467"/>
        <xdr:cNvSpPr/>
      </xdr:nvSpPr>
      <xdr:spPr>
        <a:xfrm>
          <a:off x="9588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45014</xdr:rowOff>
    </xdr:from>
    <xdr:ext cx="534377" cy="259045"/>
    <xdr:sp macro="" textlink="">
      <xdr:nvSpPr>
        <xdr:cNvPr id="469" name="テキスト ボックス 468"/>
        <xdr:cNvSpPr txBox="1"/>
      </xdr:nvSpPr>
      <xdr:spPr>
        <a:xfrm>
          <a:off x="9372111" y="1667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131648</xdr:rowOff>
    </xdr:from>
    <xdr:to>
      <xdr:col>45</xdr:col>
      <xdr:colOff>177800</xdr:colOff>
      <xdr:row>98</xdr:row>
      <xdr:rowOff>41644</xdr:rowOff>
    </xdr:to>
    <xdr:cxnSp macro="">
      <xdr:nvCxnSpPr>
        <xdr:cNvPr id="470" name="直線コネクタ 469"/>
        <xdr:cNvCxnSpPr/>
      </xdr:nvCxnSpPr>
      <xdr:spPr>
        <a:xfrm flipV="1">
          <a:off x="7861300" y="16762298"/>
          <a:ext cx="889000" cy="81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157784</xdr:rowOff>
    </xdr:from>
    <xdr:to>
      <xdr:col>46</xdr:col>
      <xdr:colOff>38100</xdr:colOff>
      <xdr:row>97</xdr:row>
      <xdr:rowOff>87934</xdr:rowOff>
    </xdr:to>
    <xdr:sp macro="" textlink="">
      <xdr:nvSpPr>
        <xdr:cNvPr id="471" name="フローチャート: 判断 470"/>
        <xdr:cNvSpPr/>
      </xdr:nvSpPr>
      <xdr:spPr>
        <a:xfrm>
          <a:off x="8699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104461</xdr:rowOff>
    </xdr:from>
    <xdr:ext cx="534377" cy="259045"/>
    <xdr:sp macro="" textlink="">
      <xdr:nvSpPr>
        <xdr:cNvPr id="472" name="テキスト ボックス 471"/>
        <xdr:cNvSpPr txBox="1"/>
      </xdr:nvSpPr>
      <xdr:spPr>
        <a:xfrm>
          <a:off x="8483111" y="1639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41644</xdr:rowOff>
    </xdr:from>
    <xdr:to>
      <xdr:col>41</xdr:col>
      <xdr:colOff>50800</xdr:colOff>
      <xdr:row>98</xdr:row>
      <xdr:rowOff>154000</xdr:rowOff>
    </xdr:to>
    <xdr:cxnSp macro="">
      <xdr:nvCxnSpPr>
        <xdr:cNvPr id="473" name="直線コネクタ 472"/>
        <xdr:cNvCxnSpPr/>
      </xdr:nvCxnSpPr>
      <xdr:spPr>
        <a:xfrm flipV="1">
          <a:off x="6972300" y="16843744"/>
          <a:ext cx="889000" cy="11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145745</xdr:rowOff>
    </xdr:from>
    <xdr:to>
      <xdr:col>41</xdr:col>
      <xdr:colOff>101600</xdr:colOff>
      <xdr:row>97</xdr:row>
      <xdr:rowOff>75895</xdr:rowOff>
    </xdr:to>
    <xdr:sp macro="" textlink="">
      <xdr:nvSpPr>
        <xdr:cNvPr id="474" name="フローチャート: 判断 473"/>
        <xdr:cNvSpPr/>
      </xdr:nvSpPr>
      <xdr:spPr>
        <a:xfrm>
          <a:off x="78105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92422</xdr:rowOff>
    </xdr:from>
    <xdr:ext cx="534377" cy="259045"/>
    <xdr:sp macro="" textlink="">
      <xdr:nvSpPr>
        <xdr:cNvPr id="475" name="テキスト ボックス 474"/>
        <xdr:cNvSpPr txBox="1"/>
      </xdr:nvSpPr>
      <xdr:spPr>
        <a:xfrm>
          <a:off x="7594111" y="1638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32398</xdr:rowOff>
    </xdr:from>
    <xdr:to>
      <xdr:col>36</xdr:col>
      <xdr:colOff>165100</xdr:colOff>
      <xdr:row>97</xdr:row>
      <xdr:rowOff>133998</xdr:rowOff>
    </xdr:to>
    <xdr:sp macro="" textlink="">
      <xdr:nvSpPr>
        <xdr:cNvPr id="476" name="フローチャート: 判断 475"/>
        <xdr:cNvSpPr/>
      </xdr:nvSpPr>
      <xdr:spPr>
        <a:xfrm>
          <a:off x="6921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150525</xdr:rowOff>
    </xdr:from>
    <xdr:ext cx="534377" cy="259045"/>
    <xdr:sp macro="" textlink="">
      <xdr:nvSpPr>
        <xdr:cNvPr id="477" name="テキスト ボックス 476"/>
        <xdr:cNvSpPr txBox="1"/>
      </xdr:nvSpPr>
      <xdr:spPr>
        <a:xfrm>
          <a:off x="6705111" y="164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156857</xdr:rowOff>
    </xdr:from>
    <xdr:to>
      <xdr:col>55</xdr:col>
      <xdr:colOff>50800</xdr:colOff>
      <xdr:row>95</xdr:row>
      <xdr:rowOff>87007</xdr:rowOff>
    </xdr:to>
    <xdr:sp macro="" textlink="">
      <xdr:nvSpPr>
        <xdr:cNvPr id="483" name="楕円 482"/>
        <xdr:cNvSpPr/>
      </xdr:nvSpPr>
      <xdr:spPr>
        <a:xfrm>
          <a:off x="10426700" y="1627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8284</xdr:rowOff>
    </xdr:from>
    <xdr:ext cx="534377" cy="259045"/>
    <xdr:sp macro="" textlink="">
      <xdr:nvSpPr>
        <xdr:cNvPr id="484" name="普通建設事業費 （ うち更新整備　）該当値テキスト"/>
        <xdr:cNvSpPr txBox="1"/>
      </xdr:nvSpPr>
      <xdr:spPr>
        <a:xfrm>
          <a:off x="10528300" y="1612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52667</xdr:rowOff>
    </xdr:from>
    <xdr:to>
      <xdr:col>50</xdr:col>
      <xdr:colOff>165100</xdr:colOff>
      <xdr:row>96</xdr:row>
      <xdr:rowOff>154267</xdr:rowOff>
    </xdr:to>
    <xdr:sp macro="" textlink="">
      <xdr:nvSpPr>
        <xdr:cNvPr id="485" name="楕円 484"/>
        <xdr:cNvSpPr/>
      </xdr:nvSpPr>
      <xdr:spPr>
        <a:xfrm>
          <a:off x="9588500" y="1651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170794</xdr:rowOff>
    </xdr:from>
    <xdr:ext cx="534377" cy="259045"/>
    <xdr:sp macro="" textlink="">
      <xdr:nvSpPr>
        <xdr:cNvPr id="486" name="テキスト ボックス 485"/>
        <xdr:cNvSpPr txBox="1"/>
      </xdr:nvSpPr>
      <xdr:spPr>
        <a:xfrm>
          <a:off x="9372111" y="1628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80848</xdr:rowOff>
    </xdr:from>
    <xdr:to>
      <xdr:col>46</xdr:col>
      <xdr:colOff>38100</xdr:colOff>
      <xdr:row>98</xdr:row>
      <xdr:rowOff>10998</xdr:rowOff>
    </xdr:to>
    <xdr:sp macro="" textlink="">
      <xdr:nvSpPr>
        <xdr:cNvPr id="487" name="楕円 486"/>
        <xdr:cNvSpPr/>
      </xdr:nvSpPr>
      <xdr:spPr>
        <a:xfrm>
          <a:off x="8699500" y="1671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2125</xdr:rowOff>
    </xdr:from>
    <xdr:ext cx="534377" cy="259045"/>
    <xdr:sp macro="" textlink="">
      <xdr:nvSpPr>
        <xdr:cNvPr id="488" name="テキスト ボックス 487"/>
        <xdr:cNvSpPr txBox="1"/>
      </xdr:nvSpPr>
      <xdr:spPr>
        <a:xfrm>
          <a:off x="8483111" y="1680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162294</xdr:rowOff>
    </xdr:from>
    <xdr:to>
      <xdr:col>41</xdr:col>
      <xdr:colOff>101600</xdr:colOff>
      <xdr:row>98</xdr:row>
      <xdr:rowOff>92444</xdr:rowOff>
    </xdr:to>
    <xdr:sp macro="" textlink="">
      <xdr:nvSpPr>
        <xdr:cNvPr id="489" name="楕円 488"/>
        <xdr:cNvSpPr/>
      </xdr:nvSpPr>
      <xdr:spPr>
        <a:xfrm>
          <a:off x="7810500" y="1679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83571</xdr:rowOff>
    </xdr:from>
    <xdr:ext cx="534377" cy="259045"/>
    <xdr:sp macro="" textlink="">
      <xdr:nvSpPr>
        <xdr:cNvPr id="490" name="テキスト ボックス 489"/>
        <xdr:cNvSpPr txBox="1"/>
      </xdr:nvSpPr>
      <xdr:spPr>
        <a:xfrm>
          <a:off x="7594111" y="1688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103200</xdr:rowOff>
    </xdr:from>
    <xdr:to>
      <xdr:col>36</xdr:col>
      <xdr:colOff>165100</xdr:colOff>
      <xdr:row>99</xdr:row>
      <xdr:rowOff>33350</xdr:rowOff>
    </xdr:to>
    <xdr:sp macro="" textlink="">
      <xdr:nvSpPr>
        <xdr:cNvPr id="491" name="楕円 490"/>
        <xdr:cNvSpPr/>
      </xdr:nvSpPr>
      <xdr:spPr>
        <a:xfrm>
          <a:off x="6921500" y="1690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24477</xdr:rowOff>
    </xdr:from>
    <xdr:ext cx="469744" cy="259045"/>
    <xdr:sp macro="" textlink="">
      <xdr:nvSpPr>
        <xdr:cNvPr id="492" name="テキスト ボックス 491"/>
        <xdr:cNvSpPr txBox="1"/>
      </xdr:nvSpPr>
      <xdr:spPr>
        <a:xfrm>
          <a:off x="6737428" y="1699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124854</xdr:rowOff>
    </xdr:from>
    <xdr:to>
      <xdr:col>85</xdr:col>
      <xdr:colOff>126364</xdr:colOff>
      <xdr:row>39</xdr:row>
      <xdr:rowOff>44450</xdr:rowOff>
    </xdr:to>
    <xdr:cxnSp macro="">
      <xdr:nvCxnSpPr>
        <xdr:cNvPr id="516" name="直線コネクタ 515"/>
        <xdr:cNvCxnSpPr/>
      </xdr:nvCxnSpPr>
      <xdr:spPr>
        <a:xfrm flipV="1">
          <a:off x="16317595" y="5096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56735</xdr:rowOff>
    </xdr:from>
    <xdr:ext cx="249299" cy="259045"/>
    <xdr:sp macro="" textlink="">
      <xdr:nvSpPr>
        <xdr:cNvPr id="517" name="災害復旧事業費最小値テキスト"/>
        <xdr:cNvSpPr txBox="1"/>
      </xdr:nvSpPr>
      <xdr:spPr>
        <a:xfrm>
          <a:off x="16370300" y="6743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71531</xdr:rowOff>
    </xdr:from>
    <xdr:ext cx="599010" cy="259045"/>
    <xdr:sp macro="" textlink="">
      <xdr:nvSpPr>
        <xdr:cNvPr id="519" name="災害復旧事業費最大値テキスト"/>
        <xdr:cNvSpPr txBox="1"/>
      </xdr:nvSpPr>
      <xdr:spPr>
        <a:xfrm>
          <a:off x="16370300" y="4872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124854</xdr:rowOff>
    </xdr:from>
    <xdr:to>
      <xdr:col>86</xdr:col>
      <xdr:colOff>25400</xdr:colOff>
      <xdr:row>29</xdr:row>
      <xdr:rowOff>124854</xdr:rowOff>
    </xdr:to>
    <xdr:cxnSp macro="">
      <xdr:nvCxnSpPr>
        <xdr:cNvPr id="520" name="直線コネクタ 519"/>
        <xdr:cNvCxnSpPr/>
      </xdr:nvCxnSpPr>
      <xdr:spPr>
        <a:xfrm>
          <a:off x="16230600" y="50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34430</xdr:rowOff>
    </xdr:from>
    <xdr:to>
      <xdr:col>85</xdr:col>
      <xdr:colOff>127000</xdr:colOff>
      <xdr:row>39</xdr:row>
      <xdr:rowOff>41097</xdr:rowOff>
    </xdr:to>
    <xdr:cxnSp macro="">
      <xdr:nvCxnSpPr>
        <xdr:cNvPr id="521" name="直線コネクタ 520"/>
        <xdr:cNvCxnSpPr/>
      </xdr:nvCxnSpPr>
      <xdr:spPr>
        <a:xfrm flipV="1">
          <a:off x="15481300" y="6720980"/>
          <a:ext cx="838200" cy="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145635</xdr:rowOff>
    </xdr:from>
    <xdr:ext cx="469744" cy="259045"/>
    <xdr:sp macro="" textlink="">
      <xdr:nvSpPr>
        <xdr:cNvPr id="522" name="災害復旧事業費平均値テキスト"/>
        <xdr:cNvSpPr txBox="1"/>
      </xdr:nvSpPr>
      <xdr:spPr>
        <a:xfrm>
          <a:off x="16370300" y="6489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122758</xdr:rowOff>
    </xdr:from>
    <xdr:to>
      <xdr:col>85</xdr:col>
      <xdr:colOff>177800</xdr:colOff>
      <xdr:row>39</xdr:row>
      <xdr:rowOff>52908</xdr:rowOff>
    </xdr:to>
    <xdr:sp macro="" textlink="">
      <xdr:nvSpPr>
        <xdr:cNvPr id="523" name="フローチャート: 判断 522"/>
        <xdr:cNvSpPr/>
      </xdr:nvSpPr>
      <xdr:spPr>
        <a:xfrm>
          <a:off x="16268700" y="663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41097</xdr:rowOff>
    </xdr:from>
    <xdr:to>
      <xdr:col>81</xdr:col>
      <xdr:colOff>50800</xdr:colOff>
      <xdr:row>39</xdr:row>
      <xdr:rowOff>44450</xdr:rowOff>
    </xdr:to>
    <xdr:cxnSp macro="">
      <xdr:nvCxnSpPr>
        <xdr:cNvPr id="524" name="直線コネクタ 523"/>
        <xdr:cNvCxnSpPr/>
      </xdr:nvCxnSpPr>
      <xdr:spPr>
        <a:xfrm flipV="1">
          <a:off x="14592300" y="6727647"/>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137464</xdr:rowOff>
    </xdr:from>
    <xdr:to>
      <xdr:col>81</xdr:col>
      <xdr:colOff>101600</xdr:colOff>
      <xdr:row>39</xdr:row>
      <xdr:rowOff>67614</xdr:rowOff>
    </xdr:to>
    <xdr:sp macro="" textlink="">
      <xdr:nvSpPr>
        <xdr:cNvPr id="525" name="フローチャート: 判断 524"/>
        <xdr:cNvSpPr/>
      </xdr:nvSpPr>
      <xdr:spPr>
        <a:xfrm>
          <a:off x="154305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84142</xdr:rowOff>
    </xdr:from>
    <xdr:ext cx="469744" cy="259045"/>
    <xdr:sp macro="" textlink="">
      <xdr:nvSpPr>
        <xdr:cNvPr id="526" name="テキスト ボックス 525"/>
        <xdr:cNvSpPr txBox="1"/>
      </xdr:nvSpPr>
      <xdr:spPr>
        <a:xfrm>
          <a:off x="15246428" y="6427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35509</xdr:rowOff>
    </xdr:from>
    <xdr:to>
      <xdr:col>76</xdr:col>
      <xdr:colOff>114300</xdr:colOff>
      <xdr:row>39</xdr:row>
      <xdr:rowOff>44450</xdr:rowOff>
    </xdr:to>
    <xdr:cxnSp macro="">
      <xdr:nvCxnSpPr>
        <xdr:cNvPr id="527" name="直線コネクタ 526"/>
        <xdr:cNvCxnSpPr/>
      </xdr:nvCxnSpPr>
      <xdr:spPr>
        <a:xfrm>
          <a:off x="13703300" y="6722059"/>
          <a:ext cx="889000" cy="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148489</xdr:rowOff>
    </xdr:from>
    <xdr:to>
      <xdr:col>76</xdr:col>
      <xdr:colOff>165100</xdr:colOff>
      <xdr:row>39</xdr:row>
      <xdr:rowOff>78639</xdr:rowOff>
    </xdr:to>
    <xdr:sp macro="" textlink="">
      <xdr:nvSpPr>
        <xdr:cNvPr id="528" name="フローチャート: 判断 527"/>
        <xdr:cNvSpPr/>
      </xdr:nvSpPr>
      <xdr:spPr>
        <a:xfrm>
          <a:off x="14541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95165</xdr:rowOff>
    </xdr:from>
    <xdr:ext cx="469744" cy="259045"/>
    <xdr:sp macro="" textlink="">
      <xdr:nvSpPr>
        <xdr:cNvPr id="529" name="テキスト ボックス 528"/>
        <xdr:cNvSpPr txBox="1"/>
      </xdr:nvSpPr>
      <xdr:spPr>
        <a:xfrm>
          <a:off x="14357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35509</xdr:rowOff>
    </xdr:from>
    <xdr:to>
      <xdr:col>71</xdr:col>
      <xdr:colOff>177800</xdr:colOff>
      <xdr:row>39</xdr:row>
      <xdr:rowOff>39281</xdr:rowOff>
    </xdr:to>
    <xdr:cxnSp macro="">
      <xdr:nvCxnSpPr>
        <xdr:cNvPr id="530" name="直線コネクタ 529"/>
        <xdr:cNvCxnSpPr/>
      </xdr:nvCxnSpPr>
      <xdr:spPr>
        <a:xfrm flipV="1">
          <a:off x="12814300" y="6722059"/>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135725</xdr:rowOff>
    </xdr:from>
    <xdr:to>
      <xdr:col>72</xdr:col>
      <xdr:colOff>38100</xdr:colOff>
      <xdr:row>39</xdr:row>
      <xdr:rowOff>65875</xdr:rowOff>
    </xdr:to>
    <xdr:sp macro="" textlink="">
      <xdr:nvSpPr>
        <xdr:cNvPr id="531" name="フローチャート: 判断 530"/>
        <xdr:cNvSpPr/>
      </xdr:nvSpPr>
      <xdr:spPr>
        <a:xfrm>
          <a:off x="13652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82402</xdr:rowOff>
    </xdr:from>
    <xdr:ext cx="469744" cy="259045"/>
    <xdr:sp macro="" textlink="">
      <xdr:nvSpPr>
        <xdr:cNvPr id="532" name="テキスト ボックス 531"/>
        <xdr:cNvSpPr txBox="1"/>
      </xdr:nvSpPr>
      <xdr:spPr>
        <a:xfrm>
          <a:off x="13468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146774</xdr:rowOff>
    </xdr:from>
    <xdr:to>
      <xdr:col>67</xdr:col>
      <xdr:colOff>101600</xdr:colOff>
      <xdr:row>39</xdr:row>
      <xdr:rowOff>76924</xdr:rowOff>
    </xdr:to>
    <xdr:sp macro="" textlink="">
      <xdr:nvSpPr>
        <xdr:cNvPr id="533" name="フローチャート: 判断 532"/>
        <xdr:cNvSpPr/>
      </xdr:nvSpPr>
      <xdr:spPr>
        <a:xfrm>
          <a:off x="12763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93451</xdr:rowOff>
    </xdr:from>
    <xdr:ext cx="469744" cy="259045"/>
    <xdr:sp macro="" textlink="">
      <xdr:nvSpPr>
        <xdr:cNvPr id="534" name="テキスト ボックス 533"/>
        <xdr:cNvSpPr txBox="1"/>
      </xdr:nvSpPr>
      <xdr:spPr>
        <a:xfrm>
          <a:off x="12579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155080</xdr:rowOff>
    </xdr:from>
    <xdr:to>
      <xdr:col>85</xdr:col>
      <xdr:colOff>177800</xdr:colOff>
      <xdr:row>39</xdr:row>
      <xdr:rowOff>85230</xdr:rowOff>
    </xdr:to>
    <xdr:sp macro="" textlink="">
      <xdr:nvSpPr>
        <xdr:cNvPr id="540" name="楕円 539"/>
        <xdr:cNvSpPr/>
      </xdr:nvSpPr>
      <xdr:spPr>
        <a:xfrm>
          <a:off x="16268700" y="66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101186</xdr:rowOff>
    </xdr:from>
    <xdr:ext cx="378565" cy="259045"/>
    <xdr:sp macro="" textlink="">
      <xdr:nvSpPr>
        <xdr:cNvPr id="541" name="災害復旧事業費該当値テキスト"/>
        <xdr:cNvSpPr txBox="1"/>
      </xdr:nvSpPr>
      <xdr:spPr>
        <a:xfrm>
          <a:off x="16370300" y="6616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161747</xdr:rowOff>
    </xdr:from>
    <xdr:to>
      <xdr:col>81</xdr:col>
      <xdr:colOff>101600</xdr:colOff>
      <xdr:row>39</xdr:row>
      <xdr:rowOff>91897</xdr:rowOff>
    </xdr:to>
    <xdr:sp macro="" textlink="">
      <xdr:nvSpPr>
        <xdr:cNvPr id="542" name="楕円 541"/>
        <xdr:cNvSpPr/>
      </xdr:nvSpPr>
      <xdr:spPr>
        <a:xfrm>
          <a:off x="15430500" y="667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83024</xdr:rowOff>
    </xdr:from>
    <xdr:ext cx="378565" cy="259045"/>
    <xdr:sp macro="" textlink="">
      <xdr:nvSpPr>
        <xdr:cNvPr id="543" name="テキスト ボックス 542"/>
        <xdr:cNvSpPr txBox="1"/>
      </xdr:nvSpPr>
      <xdr:spPr>
        <a:xfrm>
          <a:off x="15292017" y="6769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4" name="楕円 543"/>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5" name="テキスト ボックス 544"/>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156159</xdr:rowOff>
    </xdr:from>
    <xdr:to>
      <xdr:col>72</xdr:col>
      <xdr:colOff>38100</xdr:colOff>
      <xdr:row>39</xdr:row>
      <xdr:rowOff>86309</xdr:rowOff>
    </xdr:to>
    <xdr:sp macro="" textlink="">
      <xdr:nvSpPr>
        <xdr:cNvPr id="546" name="楕円 545"/>
        <xdr:cNvSpPr/>
      </xdr:nvSpPr>
      <xdr:spPr>
        <a:xfrm>
          <a:off x="13652500" y="667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77436</xdr:rowOff>
    </xdr:from>
    <xdr:ext cx="378565" cy="259045"/>
    <xdr:sp macro="" textlink="">
      <xdr:nvSpPr>
        <xdr:cNvPr id="547" name="テキスト ボックス 546"/>
        <xdr:cNvSpPr txBox="1"/>
      </xdr:nvSpPr>
      <xdr:spPr>
        <a:xfrm>
          <a:off x="13514017" y="6763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159931</xdr:rowOff>
    </xdr:from>
    <xdr:to>
      <xdr:col>67</xdr:col>
      <xdr:colOff>101600</xdr:colOff>
      <xdr:row>39</xdr:row>
      <xdr:rowOff>90081</xdr:rowOff>
    </xdr:to>
    <xdr:sp macro="" textlink="">
      <xdr:nvSpPr>
        <xdr:cNvPr id="548" name="楕円 547"/>
        <xdr:cNvSpPr/>
      </xdr:nvSpPr>
      <xdr:spPr>
        <a:xfrm>
          <a:off x="12763500" y="667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81208</xdr:rowOff>
    </xdr:from>
    <xdr:ext cx="378565" cy="259045"/>
    <xdr:sp macro="" textlink="">
      <xdr:nvSpPr>
        <xdr:cNvPr id="549" name="テキスト ボックス 548"/>
        <xdr:cNvSpPr txBox="1"/>
      </xdr:nvSpPr>
      <xdr:spPr>
        <a:xfrm>
          <a:off x="12625017" y="67677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129674</xdr:rowOff>
    </xdr:from>
    <xdr:to>
      <xdr:col>85</xdr:col>
      <xdr:colOff>126364</xdr:colOff>
      <xdr:row>78</xdr:row>
      <xdr:rowOff>110717</xdr:rowOff>
    </xdr:to>
    <xdr:cxnSp macro="">
      <xdr:nvCxnSpPr>
        <xdr:cNvPr id="624" name="直線コネクタ 623"/>
        <xdr:cNvCxnSpPr/>
      </xdr:nvCxnSpPr>
      <xdr:spPr>
        <a:xfrm flipV="1">
          <a:off x="16317595" y="12131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114544</xdr:rowOff>
    </xdr:from>
    <xdr:ext cx="469744" cy="259045"/>
    <xdr:sp macro="" textlink="">
      <xdr:nvSpPr>
        <xdr:cNvPr id="625" name="公債費最小値テキスト"/>
        <xdr:cNvSpPr txBox="1"/>
      </xdr:nvSpPr>
      <xdr:spPr>
        <a:xfrm>
          <a:off x="16370300" y="1348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110717</xdr:rowOff>
    </xdr:from>
    <xdr:to>
      <xdr:col>86</xdr:col>
      <xdr:colOff>25400</xdr:colOff>
      <xdr:row>78</xdr:row>
      <xdr:rowOff>110717</xdr:rowOff>
    </xdr:to>
    <xdr:cxnSp macro="">
      <xdr:nvCxnSpPr>
        <xdr:cNvPr id="626" name="直線コネクタ 625"/>
        <xdr:cNvCxnSpPr/>
      </xdr:nvCxnSpPr>
      <xdr:spPr>
        <a:xfrm>
          <a:off x="16230600" y="1348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76351</xdr:rowOff>
    </xdr:from>
    <xdr:ext cx="534377" cy="259045"/>
    <xdr:sp macro="" textlink="">
      <xdr:nvSpPr>
        <xdr:cNvPr id="627" name="公債費最大値テキスト"/>
        <xdr:cNvSpPr txBox="1"/>
      </xdr:nvSpPr>
      <xdr:spPr>
        <a:xfrm>
          <a:off x="16370300" y="1190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129674</xdr:rowOff>
    </xdr:from>
    <xdr:to>
      <xdr:col>86</xdr:col>
      <xdr:colOff>25400</xdr:colOff>
      <xdr:row>70</xdr:row>
      <xdr:rowOff>129674</xdr:rowOff>
    </xdr:to>
    <xdr:cxnSp macro="">
      <xdr:nvCxnSpPr>
        <xdr:cNvPr id="628" name="直線コネクタ 627"/>
        <xdr:cNvCxnSpPr/>
      </xdr:nvCxnSpPr>
      <xdr:spPr>
        <a:xfrm>
          <a:off x="16230600" y="121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38349</xdr:rowOff>
    </xdr:from>
    <xdr:to>
      <xdr:col>85</xdr:col>
      <xdr:colOff>127000</xdr:colOff>
      <xdr:row>75</xdr:row>
      <xdr:rowOff>60702</xdr:rowOff>
    </xdr:to>
    <xdr:cxnSp macro="">
      <xdr:nvCxnSpPr>
        <xdr:cNvPr id="629" name="直線コネクタ 628"/>
        <xdr:cNvCxnSpPr/>
      </xdr:nvCxnSpPr>
      <xdr:spPr>
        <a:xfrm>
          <a:off x="15481300" y="12897099"/>
          <a:ext cx="838200" cy="22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53333</xdr:rowOff>
    </xdr:from>
    <xdr:ext cx="534377" cy="259045"/>
    <xdr:sp macro="" textlink="">
      <xdr:nvSpPr>
        <xdr:cNvPr id="630" name="公債費平均値テキスト"/>
        <xdr:cNvSpPr txBox="1"/>
      </xdr:nvSpPr>
      <xdr:spPr>
        <a:xfrm>
          <a:off x="16370300" y="12912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74906</xdr:rowOff>
    </xdr:from>
    <xdr:to>
      <xdr:col>85</xdr:col>
      <xdr:colOff>177800</xdr:colOff>
      <xdr:row>76</xdr:row>
      <xdr:rowOff>5057</xdr:rowOff>
    </xdr:to>
    <xdr:sp macro="" textlink="">
      <xdr:nvSpPr>
        <xdr:cNvPr id="631" name="フローチャート: 判断 630"/>
        <xdr:cNvSpPr/>
      </xdr:nvSpPr>
      <xdr:spPr>
        <a:xfrm>
          <a:off x="162687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16860</xdr:rowOff>
    </xdr:from>
    <xdr:to>
      <xdr:col>81</xdr:col>
      <xdr:colOff>50800</xdr:colOff>
      <xdr:row>75</xdr:row>
      <xdr:rowOff>38349</xdr:rowOff>
    </xdr:to>
    <xdr:cxnSp macro="">
      <xdr:nvCxnSpPr>
        <xdr:cNvPr id="632" name="直線コネクタ 631"/>
        <xdr:cNvCxnSpPr/>
      </xdr:nvCxnSpPr>
      <xdr:spPr>
        <a:xfrm>
          <a:off x="14592300" y="12875610"/>
          <a:ext cx="8890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65273</xdr:rowOff>
    </xdr:from>
    <xdr:to>
      <xdr:col>81</xdr:col>
      <xdr:colOff>101600</xdr:colOff>
      <xdr:row>75</xdr:row>
      <xdr:rowOff>166874</xdr:rowOff>
    </xdr:to>
    <xdr:sp macro="" textlink="">
      <xdr:nvSpPr>
        <xdr:cNvPr id="633" name="フローチャート: 判断 632"/>
        <xdr:cNvSpPr/>
      </xdr:nvSpPr>
      <xdr:spPr>
        <a:xfrm>
          <a:off x="15430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157999</xdr:rowOff>
    </xdr:from>
    <xdr:ext cx="534377" cy="259045"/>
    <xdr:sp macro="" textlink="">
      <xdr:nvSpPr>
        <xdr:cNvPr id="634" name="テキスト ボックス 633"/>
        <xdr:cNvSpPr txBox="1"/>
      </xdr:nvSpPr>
      <xdr:spPr>
        <a:xfrm>
          <a:off x="15214111" y="130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160176</xdr:rowOff>
    </xdr:from>
    <xdr:to>
      <xdr:col>76</xdr:col>
      <xdr:colOff>114300</xdr:colOff>
      <xdr:row>75</xdr:row>
      <xdr:rowOff>16860</xdr:rowOff>
    </xdr:to>
    <xdr:cxnSp macro="">
      <xdr:nvCxnSpPr>
        <xdr:cNvPr id="635" name="直線コネクタ 634"/>
        <xdr:cNvCxnSpPr/>
      </xdr:nvCxnSpPr>
      <xdr:spPr>
        <a:xfrm>
          <a:off x="13703300" y="12847476"/>
          <a:ext cx="889000" cy="28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67885</xdr:rowOff>
    </xdr:from>
    <xdr:to>
      <xdr:col>76</xdr:col>
      <xdr:colOff>165100</xdr:colOff>
      <xdr:row>75</xdr:row>
      <xdr:rowOff>169484</xdr:rowOff>
    </xdr:to>
    <xdr:sp macro="" textlink="">
      <xdr:nvSpPr>
        <xdr:cNvPr id="636" name="フローチャート: 判断 635"/>
        <xdr:cNvSpPr/>
      </xdr:nvSpPr>
      <xdr:spPr>
        <a:xfrm>
          <a:off x="14541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160613</xdr:rowOff>
    </xdr:from>
    <xdr:ext cx="534377" cy="259045"/>
    <xdr:sp macro="" textlink="">
      <xdr:nvSpPr>
        <xdr:cNvPr id="637" name="テキスト ボックス 636"/>
        <xdr:cNvSpPr txBox="1"/>
      </xdr:nvSpPr>
      <xdr:spPr>
        <a:xfrm>
          <a:off x="14325111" y="130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133316</xdr:rowOff>
    </xdr:from>
    <xdr:to>
      <xdr:col>71</xdr:col>
      <xdr:colOff>177800</xdr:colOff>
      <xdr:row>74</xdr:row>
      <xdr:rowOff>160176</xdr:rowOff>
    </xdr:to>
    <xdr:cxnSp macro="">
      <xdr:nvCxnSpPr>
        <xdr:cNvPr id="638" name="直線コネクタ 637"/>
        <xdr:cNvCxnSpPr/>
      </xdr:nvCxnSpPr>
      <xdr:spPr>
        <a:xfrm>
          <a:off x="12814300" y="12820616"/>
          <a:ext cx="889000" cy="2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68065</xdr:rowOff>
    </xdr:from>
    <xdr:to>
      <xdr:col>72</xdr:col>
      <xdr:colOff>38100</xdr:colOff>
      <xdr:row>75</xdr:row>
      <xdr:rowOff>169664</xdr:rowOff>
    </xdr:to>
    <xdr:sp macro="" textlink="">
      <xdr:nvSpPr>
        <xdr:cNvPr id="639" name="フローチャート: 判断 638"/>
        <xdr:cNvSpPr/>
      </xdr:nvSpPr>
      <xdr:spPr>
        <a:xfrm>
          <a:off x="13652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160791</xdr:rowOff>
    </xdr:from>
    <xdr:ext cx="534377" cy="259045"/>
    <xdr:sp macro="" textlink="">
      <xdr:nvSpPr>
        <xdr:cNvPr id="640" name="テキスト ボックス 639"/>
        <xdr:cNvSpPr txBox="1"/>
      </xdr:nvSpPr>
      <xdr:spPr>
        <a:xfrm>
          <a:off x="13436111" y="1301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62268</xdr:rowOff>
    </xdr:from>
    <xdr:to>
      <xdr:col>67</xdr:col>
      <xdr:colOff>101600</xdr:colOff>
      <xdr:row>75</xdr:row>
      <xdr:rowOff>163869</xdr:rowOff>
    </xdr:to>
    <xdr:sp macro="" textlink="">
      <xdr:nvSpPr>
        <xdr:cNvPr id="641" name="フローチャート: 判断 640"/>
        <xdr:cNvSpPr/>
      </xdr:nvSpPr>
      <xdr:spPr>
        <a:xfrm>
          <a:off x="12763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154995</xdr:rowOff>
    </xdr:from>
    <xdr:ext cx="534377" cy="259045"/>
    <xdr:sp macro="" textlink="">
      <xdr:nvSpPr>
        <xdr:cNvPr id="642" name="テキスト ボックス 641"/>
        <xdr:cNvSpPr txBox="1"/>
      </xdr:nvSpPr>
      <xdr:spPr>
        <a:xfrm>
          <a:off x="12547111" y="1301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9902</xdr:rowOff>
    </xdr:from>
    <xdr:to>
      <xdr:col>85</xdr:col>
      <xdr:colOff>177800</xdr:colOff>
      <xdr:row>75</xdr:row>
      <xdr:rowOff>111502</xdr:rowOff>
    </xdr:to>
    <xdr:sp macro="" textlink="">
      <xdr:nvSpPr>
        <xdr:cNvPr id="648" name="楕円 647"/>
        <xdr:cNvSpPr/>
      </xdr:nvSpPr>
      <xdr:spPr>
        <a:xfrm>
          <a:off x="16268700" y="1286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32779</xdr:rowOff>
    </xdr:from>
    <xdr:ext cx="534377" cy="259045"/>
    <xdr:sp macro="" textlink="">
      <xdr:nvSpPr>
        <xdr:cNvPr id="649" name="公債費該当値テキスト"/>
        <xdr:cNvSpPr txBox="1"/>
      </xdr:nvSpPr>
      <xdr:spPr>
        <a:xfrm>
          <a:off x="16370300" y="1272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158999</xdr:rowOff>
    </xdr:from>
    <xdr:to>
      <xdr:col>81</xdr:col>
      <xdr:colOff>101600</xdr:colOff>
      <xdr:row>75</xdr:row>
      <xdr:rowOff>89149</xdr:rowOff>
    </xdr:to>
    <xdr:sp macro="" textlink="">
      <xdr:nvSpPr>
        <xdr:cNvPr id="650" name="楕円 649"/>
        <xdr:cNvSpPr/>
      </xdr:nvSpPr>
      <xdr:spPr>
        <a:xfrm>
          <a:off x="15430500" y="1284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105676</xdr:rowOff>
    </xdr:from>
    <xdr:ext cx="534377" cy="259045"/>
    <xdr:sp macro="" textlink="">
      <xdr:nvSpPr>
        <xdr:cNvPr id="651" name="テキスト ボックス 650"/>
        <xdr:cNvSpPr txBox="1"/>
      </xdr:nvSpPr>
      <xdr:spPr>
        <a:xfrm>
          <a:off x="15214111" y="1262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137510</xdr:rowOff>
    </xdr:from>
    <xdr:to>
      <xdr:col>76</xdr:col>
      <xdr:colOff>165100</xdr:colOff>
      <xdr:row>75</xdr:row>
      <xdr:rowOff>67660</xdr:rowOff>
    </xdr:to>
    <xdr:sp macro="" textlink="">
      <xdr:nvSpPr>
        <xdr:cNvPr id="652" name="楕円 651"/>
        <xdr:cNvSpPr/>
      </xdr:nvSpPr>
      <xdr:spPr>
        <a:xfrm>
          <a:off x="14541500" y="1282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84187</xdr:rowOff>
    </xdr:from>
    <xdr:ext cx="534377" cy="259045"/>
    <xdr:sp macro="" textlink="">
      <xdr:nvSpPr>
        <xdr:cNvPr id="653" name="テキスト ボックス 652"/>
        <xdr:cNvSpPr txBox="1"/>
      </xdr:nvSpPr>
      <xdr:spPr>
        <a:xfrm>
          <a:off x="14325111" y="1260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109376</xdr:rowOff>
    </xdr:from>
    <xdr:to>
      <xdr:col>72</xdr:col>
      <xdr:colOff>38100</xdr:colOff>
      <xdr:row>75</xdr:row>
      <xdr:rowOff>39526</xdr:rowOff>
    </xdr:to>
    <xdr:sp macro="" textlink="">
      <xdr:nvSpPr>
        <xdr:cNvPr id="654" name="楕円 653"/>
        <xdr:cNvSpPr/>
      </xdr:nvSpPr>
      <xdr:spPr>
        <a:xfrm>
          <a:off x="13652500" y="1279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56053</xdr:rowOff>
    </xdr:from>
    <xdr:ext cx="534377" cy="259045"/>
    <xdr:sp macro="" textlink="">
      <xdr:nvSpPr>
        <xdr:cNvPr id="655" name="テキスト ボックス 654"/>
        <xdr:cNvSpPr txBox="1"/>
      </xdr:nvSpPr>
      <xdr:spPr>
        <a:xfrm>
          <a:off x="13436111" y="12571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82516</xdr:rowOff>
    </xdr:from>
    <xdr:to>
      <xdr:col>67</xdr:col>
      <xdr:colOff>101600</xdr:colOff>
      <xdr:row>75</xdr:row>
      <xdr:rowOff>12666</xdr:rowOff>
    </xdr:to>
    <xdr:sp macro="" textlink="">
      <xdr:nvSpPr>
        <xdr:cNvPr id="656" name="楕円 655"/>
        <xdr:cNvSpPr/>
      </xdr:nvSpPr>
      <xdr:spPr>
        <a:xfrm>
          <a:off x="12763500" y="1276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29193</xdr:rowOff>
    </xdr:from>
    <xdr:ext cx="534377" cy="259045"/>
    <xdr:sp macro="" textlink="">
      <xdr:nvSpPr>
        <xdr:cNvPr id="657" name="テキスト ボックス 656"/>
        <xdr:cNvSpPr txBox="1"/>
      </xdr:nvSpPr>
      <xdr:spPr>
        <a:xfrm>
          <a:off x="12547111" y="1254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59196</xdr:rowOff>
    </xdr:from>
    <xdr:to>
      <xdr:col>85</xdr:col>
      <xdr:colOff>126364</xdr:colOff>
      <xdr:row>98</xdr:row>
      <xdr:rowOff>139609</xdr:rowOff>
    </xdr:to>
    <xdr:cxnSp macro="">
      <xdr:nvCxnSpPr>
        <xdr:cNvPr id="679" name="直線コネクタ 678"/>
        <xdr:cNvCxnSpPr/>
      </xdr:nvCxnSpPr>
      <xdr:spPr>
        <a:xfrm flipV="1">
          <a:off x="16317595" y="15489696"/>
          <a:ext cx="1269" cy="145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143436</xdr:rowOff>
    </xdr:from>
    <xdr:ext cx="313932" cy="259045"/>
    <xdr:sp macro="" textlink="">
      <xdr:nvSpPr>
        <xdr:cNvPr id="680" name="積立金最小値テキスト"/>
        <xdr:cNvSpPr txBox="1"/>
      </xdr:nvSpPr>
      <xdr:spPr>
        <a:xfrm>
          <a:off x="16370300" y="169455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139609</xdr:rowOff>
    </xdr:from>
    <xdr:to>
      <xdr:col>86</xdr:col>
      <xdr:colOff>25400</xdr:colOff>
      <xdr:row>98</xdr:row>
      <xdr:rowOff>139609</xdr:rowOff>
    </xdr:to>
    <xdr:cxnSp macro="">
      <xdr:nvCxnSpPr>
        <xdr:cNvPr id="681" name="直線コネクタ 680"/>
        <xdr:cNvCxnSpPr/>
      </xdr:nvCxnSpPr>
      <xdr:spPr>
        <a:xfrm>
          <a:off x="16230600" y="1694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5873</xdr:rowOff>
    </xdr:from>
    <xdr:ext cx="599010" cy="259045"/>
    <xdr:sp macro="" textlink="">
      <xdr:nvSpPr>
        <xdr:cNvPr id="682" name="積立金最大値テキスト"/>
        <xdr:cNvSpPr txBox="1"/>
      </xdr:nvSpPr>
      <xdr:spPr>
        <a:xfrm>
          <a:off x="16370300" y="15264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59196</xdr:rowOff>
    </xdr:from>
    <xdr:to>
      <xdr:col>86</xdr:col>
      <xdr:colOff>25400</xdr:colOff>
      <xdr:row>90</xdr:row>
      <xdr:rowOff>59196</xdr:rowOff>
    </xdr:to>
    <xdr:cxnSp macro="">
      <xdr:nvCxnSpPr>
        <xdr:cNvPr id="683" name="直線コネクタ 682"/>
        <xdr:cNvCxnSpPr/>
      </xdr:nvCxnSpPr>
      <xdr:spPr>
        <a:xfrm>
          <a:off x="16230600" y="1548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8035</xdr:rowOff>
    </xdr:from>
    <xdr:to>
      <xdr:col>85</xdr:col>
      <xdr:colOff>127000</xdr:colOff>
      <xdr:row>98</xdr:row>
      <xdr:rowOff>19137</xdr:rowOff>
    </xdr:to>
    <xdr:cxnSp macro="">
      <xdr:nvCxnSpPr>
        <xdr:cNvPr id="684" name="直線コネクタ 683"/>
        <xdr:cNvCxnSpPr/>
      </xdr:nvCxnSpPr>
      <xdr:spPr>
        <a:xfrm flipV="1">
          <a:off x="15481300" y="16810135"/>
          <a:ext cx="838200" cy="1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113577</xdr:rowOff>
    </xdr:from>
    <xdr:ext cx="534377" cy="259045"/>
    <xdr:sp macro="" textlink="">
      <xdr:nvSpPr>
        <xdr:cNvPr id="685" name="積立金平均値テキスト"/>
        <xdr:cNvSpPr txBox="1"/>
      </xdr:nvSpPr>
      <xdr:spPr>
        <a:xfrm>
          <a:off x="16370300" y="16744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135150</xdr:rowOff>
    </xdr:from>
    <xdr:to>
      <xdr:col>85</xdr:col>
      <xdr:colOff>177800</xdr:colOff>
      <xdr:row>98</xdr:row>
      <xdr:rowOff>65300</xdr:rowOff>
    </xdr:to>
    <xdr:sp macro="" textlink="">
      <xdr:nvSpPr>
        <xdr:cNvPr id="686" name="フローチャート: 判断 685"/>
        <xdr:cNvSpPr/>
      </xdr:nvSpPr>
      <xdr:spPr>
        <a:xfrm>
          <a:off x="16268700" y="1676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19137</xdr:rowOff>
    </xdr:from>
    <xdr:to>
      <xdr:col>81</xdr:col>
      <xdr:colOff>50800</xdr:colOff>
      <xdr:row>98</xdr:row>
      <xdr:rowOff>91219</xdr:rowOff>
    </xdr:to>
    <xdr:cxnSp macro="">
      <xdr:nvCxnSpPr>
        <xdr:cNvPr id="687" name="直線コネクタ 686"/>
        <xdr:cNvCxnSpPr/>
      </xdr:nvCxnSpPr>
      <xdr:spPr>
        <a:xfrm flipV="1">
          <a:off x="14592300" y="16821237"/>
          <a:ext cx="889000" cy="7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120986</xdr:rowOff>
    </xdr:from>
    <xdr:to>
      <xdr:col>81</xdr:col>
      <xdr:colOff>101600</xdr:colOff>
      <xdr:row>98</xdr:row>
      <xdr:rowOff>51136</xdr:rowOff>
    </xdr:to>
    <xdr:sp macro="" textlink="">
      <xdr:nvSpPr>
        <xdr:cNvPr id="688" name="フローチャート: 判断 687"/>
        <xdr:cNvSpPr/>
      </xdr:nvSpPr>
      <xdr:spPr>
        <a:xfrm>
          <a:off x="15430500" y="1675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67663</xdr:rowOff>
    </xdr:from>
    <xdr:ext cx="534377" cy="259045"/>
    <xdr:sp macro="" textlink="">
      <xdr:nvSpPr>
        <xdr:cNvPr id="689" name="テキスト ボックス 688"/>
        <xdr:cNvSpPr txBox="1"/>
      </xdr:nvSpPr>
      <xdr:spPr>
        <a:xfrm>
          <a:off x="15214111" y="1652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56654</xdr:rowOff>
    </xdr:from>
    <xdr:to>
      <xdr:col>76</xdr:col>
      <xdr:colOff>114300</xdr:colOff>
      <xdr:row>98</xdr:row>
      <xdr:rowOff>91219</xdr:rowOff>
    </xdr:to>
    <xdr:cxnSp macro="">
      <xdr:nvCxnSpPr>
        <xdr:cNvPr id="690" name="直線コネクタ 689"/>
        <xdr:cNvCxnSpPr/>
      </xdr:nvCxnSpPr>
      <xdr:spPr>
        <a:xfrm>
          <a:off x="13703300" y="16687304"/>
          <a:ext cx="889000" cy="20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149982</xdr:rowOff>
    </xdr:from>
    <xdr:to>
      <xdr:col>76</xdr:col>
      <xdr:colOff>165100</xdr:colOff>
      <xdr:row>98</xdr:row>
      <xdr:rowOff>80132</xdr:rowOff>
    </xdr:to>
    <xdr:sp macro="" textlink="">
      <xdr:nvSpPr>
        <xdr:cNvPr id="691" name="フローチャート: 判断 690"/>
        <xdr:cNvSpPr/>
      </xdr:nvSpPr>
      <xdr:spPr>
        <a:xfrm>
          <a:off x="14541500" y="167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96659</xdr:rowOff>
    </xdr:from>
    <xdr:ext cx="534377" cy="259045"/>
    <xdr:sp macro="" textlink="">
      <xdr:nvSpPr>
        <xdr:cNvPr id="692" name="テキスト ボックス 691"/>
        <xdr:cNvSpPr txBox="1"/>
      </xdr:nvSpPr>
      <xdr:spPr>
        <a:xfrm>
          <a:off x="14325111" y="1655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56654</xdr:rowOff>
    </xdr:from>
    <xdr:to>
      <xdr:col>71</xdr:col>
      <xdr:colOff>177800</xdr:colOff>
      <xdr:row>97</xdr:row>
      <xdr:rowOff>161006</xdr:rowOff>
    </xdr:to>
    <xdr:cxnSp macro="">
      <xdr:nvCxnSpPr>
        <xdr:cNvPr id="693" name="直線コネクタ 692"/>
        <xdr:cNvCxnSpPr/>
      </xdr:nvCxnSpPr>
      <xdr:spPr>
        <a:xfrm flipV="1">
          <a:off x="12814300" y="16687304"/>
          <a:ext cx="889000" cy="10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125375</xdr:rowOff>
    </xdr:from>
    <xdr:to>
      <xdr:col>72</xdr:col>
      <xdr:colOff>38100</xdr:colOff>
      <xdr:row>98</xdr:row>
      <xdr:rowOff>55525</xdr:rowOff>
    </xdr:to>
    <xdr:sp macro="" textlink="">
      <xdr:nvSpPr>
        <xdr:cNvPr id="694" name="フローチャート: 判断 693"/>
        <xdr:cNvSpPr/>
      </xdr:nvSpPr>
      <xdr:spPr>
        <a:xfrm>
          <a:off x="13652500" y="1675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46652</xdr:rowOff>
    </xdr:from>
    <xdr:ext cx="534377" cy="259045"/>
    <xdr:sp macro="" textlink="">
      <xdr:nvSpPr>
        <xdr:cNvPr id="695" name="テキスト ボックス 694"/>
        <xdr:cNvSpPr txBox="1"/>
      </xdr:nvSpPr>
      <xdr:spPr>
        <a:xfrm>
          <a:off x="13436111" y="1684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140526</xdr:rowOff>
    </xdr:from>
    <xdr:to>
      <xdr:col>67</xdr:col>
      <xdr:colOff>101600</xdr:colOff>
      <xdr:row>98</xdr:row>
      <xdr:rowOff>70676</xdr:rowOff>
    </xdr:to>
    <xdr:sp macro="" textlink="">
      <xdr:nvSpPr>
        <xdr:cNvPr id="696" name="フローチャート: 判断 695"/>
        <xdr:cNvSpPr/>
      </xdr:nvSpPr>
      <xdr:spPr>
        <a:xfrm>
          <a:off x="12763500" y="1677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61803</xdr:rowOff>
    </xdr:from>
    <xdr:ext cx="534377" cy="259045"/>
    <xdr:sp macro="" textlink="">
      <xdr:nvSpPr>
        <xdr:cNvPr id="697" name="テキスト ボックス 696"/>
        <xdr:cNvSpPr txBox="1"/>
      </xdr:nvSpPr>
      <xdr:spPr>
        <a:xfrm>
          <a:off x="12547111" y="1686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128685</xdr:rowOff>
    </xdr:from>
    <xdr:to>
      <xdr:col>85</xdr:col>
      <xdr:colOff>177800</xdr:colOff>
      <xdr:row>98</xdr:row>
      <xdr:rowOff>58835</xdr:rowOff>
    </xdr:to>
    <xdr:sp macro="" textlink="">
      <xdr:nvSpPr>
        <xdr:cNvPr id="703" name="楕円 702"/>
        <xdr:cNvSpPr/>
      </xdr:nvSpPr>
      <xdr:spPr>
        <a:xfrm>
          <a:off x="16268700" y="1675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151562</xdr:rowOff>
    </xdr:from>
    <xdr:ext cx="534377" cy="259045"/>
    <xdr:sp macro="" textlink="">
      <xdr:nvSpPr>
        <xdr:cNvPr id="704" name="積立金該当値テキスト"/>
        <xdr:cNvSpPr txBox="1"/>
      </xdr:nvSpPr>
      <xdr:spPr>
        <a:xfrm>
          <a:off x="16370300" y="16610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139787</xdr:rowOff>
    </xdr:from>
    <xdr:to>
      <xdr:col>81</xdr:col>
      <xdr:colOff>101600</xdr:colOff>
      <xdr:row>98</xdr:row>
      <xdr:rowOff>69937</xdr:rowOff>
    </xdr:to>
    <xdr:sp macro="" textlink="">
      <xdr:nvSpPr>
        <xdr:cNvPr id="705" name="楕円 704"/>
        <xdr:cNvSpPr/>
      </xdr:nvSpPr>
      <xdr:spPr>
        <a:xfrm>
          <a:off x="15430500" y="1677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61064</xdr:rowOff>
    </xdr:from>
    <xdr:ext cx="534377" cy="259045"/>
    <xdr:sp macro="" textlink="">
      <xdr:nvSpPr>
        <xdr:cNvPr id="706" name="テキスト ボックス 705"/>
        <xdr:cNvSpPr txBox="1"/>
      </xdr:nvSpPr>
      <xdr:spPr>
        <a:xfrm>
          <a:off x="15214111" y="16863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40419</xdr:rowOff>
    </xdr:from>
    <xdr:to>
      <xdr:col>76</xdr:col>
      <xdr:colOff>165100</xdr:colOff>
      <xdr:row>98</xdr:row>
      <xdr:rowOff>142019</xdr:rowOff>
    </xdr:to>
    <xdr:sp macro="" textlink="">
      <xdr:nvSpPr>
        <xdr:cNvPr id="707" name="楕円 706"/>
        <xdr:cNvSpPr/>
      </xdr:nvSpPr>
      <xdr:spPr>
        <a:xfrm>
          <a:off x="14541500" y="1684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133146</xdr:rowOff>
    </xdr:from>
    <xdr:ext cx="469744" cy="259045"/>
    <xdr:sp macro="" textlink="">
      <xdr:nvSpPr>
        <xdr:cNvPr id="708" name="テキスト ボックス 707"/>
        <xdr:cNvSpPr txBox="1"/>
      </xdr:nvSpPr>
      <xdr:spPr>
        <a:xfrm>
          <a:off x="14357428" y="16935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5854</xdr:rowOff>
    </xdr:from>
    <xdr:to>
      <xdr:col>72</xdr:col>
      <xdr:colOff>38100</xdr:colOff>
      <xdr:row>97</xdr:row>
      <xdr:rowOff>107454</xdr:rowOff>
    </xdr:to>
    <xdr:sp macro="" textlink="">
      <xdr:nvSpPr>
        <xdr:cNvPr id="709" name="楕円 708"/>
        <xdr:cNvSpPr/>
      </xdr:nvSpPr>
      <xdr:spPr>
        <a:xfrm>
          <a:off x="13652500" y="1663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123981</xdr:rowOff>
    </xdr:from>
    <xdr:ext cx="534377" cy="259045"/>
    <xdr:sp macro="" textlink="">
      <xdr:nvSpPr>
        <xdr:cNvPr id="710" name="テキスト ボックス 709"/>
        <xdr:cNvSpPr txBox="1"/>
      </xdr:nvSpPr>
      <xdr:spPr>
        <a:xfrm>
          <a:off x="13436111" y="1641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110206</xdr:rowOff>
    </xdr:from>
    <xdr:to>
      <xdr:col>67</xdr:col>
      <xdr:colOff>101600</xdr:colOff>
      <xdr:row>98</xdr:row>
      <xdr:rowOff>40356</xdr:rowOff>
    </xdr:to>
    <xdr:sp macro="" textlink="">
      <xdr:nvSpPr>
        <xdr:cNvPr id="711" name="楕円 710"/>
        <xdr:cNvSpPr/>
      </xdr:nvSpPr>
      <xdr:spPr>
        <a:xfrm>
          <a:off x="12763500" y="1674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56883</xdr:rowOff>
    </xdr:from>
    <xdr:ext cx="534377" cy="259045"/>
    <xdr:sp macro="" textlink="">
      <xdr:nvSpPr>
        <xdr:cNvPr id="712" name="テキスト ボックス 711"/>
        <xdr:cNvSpPr txBox="1"/>
      </xdr:nvSpPr>
      <xdr:spPr>
        <a:xfrm>
          <a:off x="12547111" y="1651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3759</xdr:rowOff>
    </xdr:from>
    <xdr:to>
      <xdr:col>116</xdr:col>
      <xdr:colOff>62864</xdr:colOff>
      <xdr:row>39</xdr:row>
      <xdr:rowOff>44450</xdr:rowOff>
    </xdr:to>
    <xdr:cxnSp macro="">
      <xdr:nvCxnSpPr>
        <xdr:cNvPr id="736" name="直線コネクタ 735"/>
        <xdr:cNvCxnSpPr/>
      </xdr:nvCxnSpPr>
      <xdr:spPr>
        <a:xfrm flipV="1">
          <a:off x="22159595" y="5318709"/>
          <a:ext cx="1269"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121886</xdr:rowOff>
    </xdr:from>
    <xdr:ext cx="534377" cy="259045"/>
    <xdr:sp macro="" textlink="">
      <xdr:nvSpPr>
        <xdr:cNvPr id="739" name="投資及び出資金最大値テキスト"/>
        <xdr:cNvSpPr txBox="1"/>
      </xdr:nvSpPr>
      <xdr:spPr>
        <a:xfrm>
          <a:off x="22212300" y="509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3759</xdr:rowOff>
    </xdr:from>
    <xdr:to>
      <xdr:col>116</xdr:col>
      <xdr:colOff>152400</xdr:colOff>
      <xdr:row>31</xdr:row>
      <xdr:rowOff>3759</xdr:rowOff>
    </xdr:to>
    <xdr:cxnSp macro="">
      <xdr:nvCxnSpPr>
        <xdr:cNvPr id="740" name="直線コネクタ 739"/>
        <xdr:cNvCxnSpPr/>
      </xdr:nvCxnSpPr>
      <xdr:spPr>
        <a:xfrm>
          <a:off x="22072600" y="531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151435</xdr:rowOff>
    </xdr:from>
    <xdr:to>
      <xdr:col>116</xdr:col>
      <xdr:colOff>63500</xdr:colOff>
      <xdr:row>39</xdr:row>
      <xdr:rowOff>44450</xdr:rowOff>
    </xdr:to>
    <xdr:cxnSp macro="">
      <xdr:nvCxnSpPr>
        <xdr:cNvPr id="741" name="直線コネクタ 740"/>
        <xdr:cNvCxnSpPr/>
      </xdr:nvCxnSpPr>
      <xdr:spPr>
        <a:xfrm flipV="1">
          <a:off x="21323300" y="6323635"/>
          <a:ext cx="838200" cy="407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108246</xdr:rowOff>
    </xdr:from>
    <xdr:ext cx="469744" cy="259045"/>
    <xdr:sp macro="" textlink="">
      <xdr:nvSpPr>
        <xdr:cNvPr id="742" name="投資及び出資金平均値テキスト"/>
        <xdr:cNvSpPr txBox="1"/>
      </xdr:nvSpPr>
      <xdr:spPr>
        <a:xfrm>
          <a:off x="22212300" y="64518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129819</xdr:rowOff>
    </xdr:from>
    <xdr:to>
      <xdr:col>116</xdr:col>
      <xdr:colOff>114300</xdr:colOff>
      <xdr:row>38</xdr:row>
      <xdr:rowOff>59969</xdr:rowOff>
    </xdr:to>
    <xdr:sp macro="" textlink="">
      <xdr:nvSpPr>
        <xdr:cNvPr id="743" name="フローチャート: 判断 742"/>
        <xdr:cNvSpPr/>
      </xdr:nvSpPr>
      <xdr:spPr>
        <a:xfrm>
          <a:off x="22110700" y="64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32944</xdr:rowOff>
    </xdr:from>
    <xdr:to>
      <xdr:col>111</xdr:col>
      <xdr:colOff>177800</xdr:colOff>
      <xdr:row>39</xdr:row>
      <xdr:rowOff>44450</xdr:rowOff>
    </xdr:to>
    <xdr:cxnSp macro="">
      <xdr:nvCxnSpPr>
        <xdr:cNvPr id="744" name="直線コネクタ 743"/>
        <xdr:cNvCxnSpPr/>
      </xdr:nvCxnSpPr>
      <xdr:spPr>
        <a:xfrm>
          <a:off x="20434300" y="6719494"/>
          <a:ext cx="889000" cy="1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143535</xdr:rowOff>
    </xdr:from>
    <xdr:to>
      <xdr:col>112</xdr:col>
      <xdr:colOff>38100</xdr:colOff>
      <xdr:row>38</xdr:row>
      <xdr:rowOff>73685</xdr:rowOff>
    </xdr:to>
    <xdr:sp macro="" textlink="">
      <xdr:nvSpPr>
        <xdr:cNvPr id="745" name="フローチャート: 判断 744"/>
        <xdr:cNvSpPr/>
      </xdr:nvSpPr>
      <xdr:spPr>
        <a:xfrm>
          <a:off x="21272500" y="648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90212</xdr:rowOff>
    </xdr:from>
    <xdr:ext cx="469744" cy="259045"/>
    <xdr:sp macro="" textlink="">
      <xdr:nvSpPr>
        <xdr:cNvPr id="746" name="テキスト ボックス 745"/>
        <xdr:cNvSpPr txBox="1"/>
      </xdr:nvSpPr>
      <xdr:spPr>
        <a:xfrm>
          <a:off x="21088428" y="626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16484</xdr:rowOff>
    </xdr:from>
    <xdr:to>
      <xdr:col>107</xdr:col>
      <xdr:colOff>50800</xdr:colOff>
      <xdr:row>39</xdr:row>
      <xdr:rowOff>32944</xdr:rowOff>
    </xdr:to>
    <xdr:cxnSp macro="">
      <xdr:nvCxnSpPr>
        <xdr:cNvPr id="747" name="直線コネクタ 746"/>
        <xdr:cNvCxnSpPr/>
      </xdr:nvCxnSpPr>
      <xdr:spPr>
        <a:xfrm>
          <a:off x="19545300" y="6703034"/>
          <a:ext cx="889000" cy="1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163119</xdr:rowOff>
    </xdr:from>
    <xdr:to>
      <xdr:col>107</xdr:col>
      <xdr:colOff>101600</xdr:colOff>
      <xdr:row>38</xdr:row>
      <xdr:rowOff>93269</xdr:rowOff>
    </xdr:to>
    <xdr:sp macro="" textlink="">
      <xdr:nvSpPr>
        <xdr:cNvPr id="748" name="フローチャート: 判断 747"/>
        <xdr:cNvSpPr/>
      </xdr:nvSpPr>
      <xdr:spPr>
        <a:xfrm>
          <a:off x="20383500" y="650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109796</xdr:rowOff>
    </xdr:from>
    <xdr:ext cx="469744" cy="259045"/>
    <xdr:sp macro="" textlink="">
      <xdr:nvSpPr>
        <xdr:cNvPr id="749" name="テキスト ボックス 748"/>
        <xdr:cNvSpPr txBox="1"/>
      </xdr:nvSpPr>
      <xdr:spPr>
        <a:xfrm>
          <a:off x="20199428" y="628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16484</xdr:rowOff>
    </xdr:from>
    <xdr:to>
      <xdr:col>102</xdr:col>
      <xdr:colOff>114300</xdr:colOff>
      <xdr:row>39</xdr:row>
      <xdr:rowOff>43383</xdr:rowOff>
    </xdr:to>
    <xdr:cxnSp macro="">
      <xdr:nvCxnSpPr>
        <xdr:cNvPr id="750" name="直線コネクタ 749"/>
        <xdr:cNvCxnSpPr/>
      </xdr:nvCxnSpPr>
      <xdr:spPr>
        <a:xfrm flipV="1">
          <a:off x="18656300" y="6703034"/>
          <a:ext cx="889000" cy="2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4394</xdr:rowOff>
    </xdr:from>
    <xdr:to>
      <xdr:col>102</xdr:col>
      <xdr:colOff>165100</xdr:colOff>
      <xdr:row>38</xdr:row>
      <xdr:rowOff>105994</xdr:rowOff>
    </xdr:to>
    <xdr:sp macro="" textlink="">
      <xdr:nvSpPr>
        <xdr:cNvPr id="751" name="フローチャート: 判断 750"/>
        <xdr:cNvSpPr/>
      </xdr:nvSpPr>
      <xdr:spPr>
        <a:xfrm>
          <a:off x="19494500" y="6519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122521</xdr:rowOff>
    </xdr:from>
    <xdr:ext cx="469744" cy="259045"/>
    <xdr:sp macro="" textlink="">
      <xdr:nvSpPr>
        <xdr:cNvPr id="752" name="テキスト ボックス 751"/>
        <xdr:cNvSpPr txBox="1"/>
      </xdr:nvSpPr>
      <xdr:spPr>
        <a:xfrm>
          <a:off x="19310428" y="629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20625</xdr:rowOff>
    </xdr:from>
    <xdr:to>
      <xdr:col>98</xdr:col>
      <xdr:colOff>38100</xdr:colOff>
      <xdr:row>38</xdr:row>
      <xdr:rowOff>122225</xdr:rowOff>
    </xdr:to>
    <xdr:sp macro="" textlink="">
      <xdr:nvSpPr>
        <xdr:cNvPr id="753" name="フローチャート: 判断 752"/>
        <xdr:cNvSpPr/>
      </xdr:nvSpPr>
      <xdr:spPr>
        <a:xfrm>
          <a:off x="18605500" y="65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138752</xdr:rowOff>
    </xdr:from>
    <xdr:ext cx="469744" cy="259045"/>
    <xdr:sp macro="" textlink="">
      <xdr:nvSpPr>
        <xdr:cNvPr id="754" name="テキスト ボックス 753"/>
        <xdr:cNvSpPr txBox="1"/>
      </xdr:nvSpPr>
      <xdr:spPr>
        <a:xfrm>
          <a:off x="18421428" y="631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100635</xdr:rowOff>
    </xdr:from>
    <xdr:to>
      <xdr:col>116</xdr:col>
      <xdr:colOff>114300</xdr:colOff>
      <xdr:row>37</xdr:row>
      <xdr:rowOff>30785</xdr:rowOff>
    </xdr:to>
    <xdr:sp macro="" textlink="">
      <xdr:nvSpPr>
        <xdr:cNvPr id="760" name="楕円 759"/>
        <xdr:cNvSpPr/>
      </xdr:nvSpPr>
      <xdr:spPr>
        <a:xfrm>
          <a:off x="22110700" y="627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123512</xdr:rowOff>
    </xdr:from>
    <xdr:ext cx="469744" cy="259045"/>
    <xdr:sp macro="" textlink="">
      <xdr:nvSpPr>
        <xdr:cNvPr id="761" name="投資及び出資金該当値テキスト"/>
        <xdr:cNvSpPr txBox="1"/>
      </xdr:nvSpPr>
      <xdr:spPr>
        <a:xfrm>
          <a:off x="22212300" y="6124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153594</xdr:rowOff>
    </xdr:from>
    <xdr:to>
      <xdr:col>107</xdr:col>
      <xdr:colOff>101600</xdr:colOff>
      <xdr:row>39</xdr:row>
      <xdr:rowOff>83744</xdr:rowOff>
    </xdr:to>
    <xdr:sp macro="" textlink="">
      <xdr:nvSpPr>
        <xdr:cNvPr id="764" name="楕円 763"/>
        <xdr:cNvSpPr/>
      </xdr:nvSpPr>
      <xdr:spPr>
        <a:xfrm>
          <a:off x="20383500" y="666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74871</xdr:rowOff>
    </xdr:from>
    <xdr:ext cx="378565" cy="259045"/>
    <xdr:sp macro="" textlink="">
      <xdr:nvSpPr>
        <xdr:cNvPr id="765" name="テキスト ボックス 764"/>
        <xdr:cNvSpPr txBox="1"/>
      </xdr:nvSpPr>
      <xdr:spPr>
        <a:xfrm>
          <a:off x="20245017" y="67614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137134</xdr:rowOff>
    </xdr:from>
    <xdr:to>
      <xdr:col>102</xdr:col>
      <xdr:colOff>165100</xdr:colOff>
      <xdr:row>39</xdr:row>
      <xdr:rowOff>67284</xdr:rowOff>
    </xdr:to>
    <xdr:sp macro="" textlink="">
      <xdr:nvSpPr>
        <xdr:cNvPr id="766" name="楕円 765"/>
        <xdr:cNvSpPr/>
      </xdr:nvSpPr>
      <xdr:spPr>
        <a:xfrm>
          <a:off x="19494500" y="665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58411</xdr:rowOff>
    </xdr:from>
    <xdr:ext cx="378565" cy="259045"/>
    <xdr:sp macro="" textlink="">
      <xdr:nvSpPr>
        <xdr:cNvPr id="767" name="テキスト ボックス 766"/>
        <xdr:cNvSpPr txBox="1"/>
      </xdr:nvSpPr>
      <xdr:spPr>
        <a:xfrm>
          <a:off x="19356017" y="67449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164033</xdr:rowOff>
    </xdr:from>
    <xdr:to>
      <xdr:col>98</xdr:col>
      <xdr:colOff>38100</xdr:colOff>
      <xdr:row>39</xdr:row>
      <xdr:rowOff>94183</xdr:rowOff>
    </xdr:to>
    <xdr:sp macro="" textlink="">
      <xdr:nvSpPr>
        <xdr:cNvPr id="768" name="楕円 767"/>
        <xdr:cNvSpPr/>
      </xdr:nvSpPr>
      <xdr:spPr>
        <a:xfrm>
          <a:off x="18605500" y="667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85310</xdr:rowOff>
    </xdr:from>
    <xdr:ext cx="313932" cy="259045"/>
    <xdr:sp macro="" textlink="">
      <xdr:nvSpPr>
        <xdr:cNvPr id="769" name="テキスト ボックス 768"/>
        <xdr:cNvSpPr txBox="1"/>
      </xdr:nvSpPr>
      <xdr:spPr>
        <a:xfrm>
          <a:off x="18499333" y="67718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42773</xdr:rowOff>
    </xdr:from>
    <xdr:to>
      <xdr:col>116</xdr:col>
      <xdr:colOff>62864</xdr:colOff>
      <xdr:row>58</xdr:row>
      <xdr:rowOff>139700</xdr:rowOff>
    </xdr:to>
    <xdr:cxnSp macro="">
      <xdr:nvCxnSpPr>
        <xdr:cNvPr id="791" name="直線コネクタ 790"/>
        <xdr:cNvCxnSpPr/>
      </xdr:nvCxnSpPr>
      <xdr:spPr>
        <a:xfrm flipV="1">
          <a:off x="22159595" y="8615273"/>
          <a:ext cx="1269" cy="146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160900</xdr:rowOff>
    </xdr:from>
    <xdr:ext cx="534377" cy="259045"/>
    <xdr:sp macro="" textlink="">
      <xdr:nvSpPr>
        <xdr:cNvPr id="794" name="貸付金最大値テキスト"/>
        <xdr:cNvSpPr txBox="1"/>
      </xdr:nvSpPr>
      <xdr:spPr>
        <a:xfrm>
          <a:off x="22212300" y="839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42773</xdr:rowOff>
    </xdr:from>
    <xdr:to>
      <xdr:col>116</xdr:col>
      <xdr:colOff>152400</xdr:colOff>
      <xdr:row>50</xdr:row>
      <xdr:rowOff>42773</xdr:rowOff>
    </xdr:to>
    <xdr:cxnSp macro="">
      <xdr:nvCxnSpPr>
        <xdr:cNvPr id="795" name="直線コネクタ 794"/>
        <xdr:cNvCxnSpPr/>
      </xdr:nvCxnSpPr>
      <xdr:spPr>
        <a:xfrm>
          <a:off x="22072600" y="861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18771</xdr:rowOff>
    </xdr:from>
    <xdr:to>
      <xdr:col>116</xdr:col>
      <xdr:colOff>63500</xdr:colOff>
      <xdr:row>58</xdr:row>
      <xdr:rowOff>27503</xdr:rowOff>
    </xdr:to>
    <xdr:cxnSp macro="">
      <xdr:nvCxnSpPr>
        <xdr:cNvPr id="796" name="直線コネクタ 795"/>
        <xdr:cNvCxnSpPr/>
      </xdr:nvCxnSpPr>
      <xdr:spPr>
        <a:xfrm flipV="1">
          <a:off x="21323300" y="9962871"/>
          <a:ext cx="838200" cy="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54718</xdr:rowOff>
    </xdr:from>
    <xdr:ext cx="469744" cy="259045"/>
    <xdr:sp macro="" textlink="">
      <xdr:nvSpPr>
        <xdr:cNvPr id="797" name="貸付金平均値テキスト"/>
        <xdr:cNvSpPr txBox="1"/>
      </xdr:nvSpPr>
      <xdr:spPr>
        <a:xfrm>
          <a:off x="22212300" y="9655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31841</xdr:rowOff>
    </xdr:from>
    <xdr:to>
      <xdr:col>116</xdr:col>
      <xdr:colOff>114300</xdr:colOff>
      <xdr:row>57</xdr:row>
      <xdr:rowOff>133441</xdr:rowOff>
    </xdr:to>
    <xdr:sp macro="" textlink="">
      <xdr:nvSpPr>
        <xdr:cNvPr id="798" name="フローチャート: 判断 797"/>
        <xdr:cNvSpPr/>
      </xdr:nvSpPr>
      <xdr:spPr>
        <a:xfrm>
          <a:off x="22110700" y="980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27503</xdr:rowOff>
    </xdr:from>
    <xdr:to>
      <xdr:col>111</xdr:col>
      <xdr:colOff>177800</xdr:colOff>
      <xdr:row>58</xdr:row>
      <xdr:rowOff>38384</xdr:rowOff>
    </xdr:to>
    <xdr:cxnSp macro="">
      <xdr:nvCxnSpPr>
        <xdr:cNvPr id="799" name="直線コネクタ 798"/>
        <xdr:cNvCxnSpPr/>
      </xdr:nvCxnSpPr>
      <xdr:spPr>
        <a:xfrm flipV="1">
          <a:off x="20434300" y="9971603"/>
          <a:ext cx="889000" cy="1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13233</xdr:rowOff>
    </xdr:from>
    <xdr:to>
      <xdr:col>112</xdr:col>
      <xdr:colOff>38100</xdr:colOff>
      <xdr:row>57</xdr:row>
      <xdr:rowOff>114833</xdr:rowOff>
    </xdr:to>
    <xdr:sp macro="" textlink="">
      <xdr:nvSpPr>
        <xdr:cNvPr id="800" name="フローチャート: 判断 799"/>
        <xdr:cNvSpPr/>
      </xdr:nvSpPr>
      <xdr:spPr>
        <a:xfrm>
          <a:off x="21272500" y="978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131360</xdr:rowOff>
    </xdr:from>
    <xdr:ext cx="469744" cy="259045"/>
    <xdr:sp macro="" textlink="">
      <xdr:nvSpPr>
        <xdr:cNvPr id="801" name="テキスト ボックス 800"/>
        <xdr:cNvSpPr txBox="1"/>
      </xdr:nvSpPr>
      <xdr:spPr>
        <a:xfrm>
          <a:off x="21088428" y="956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38384</xdr:rowOff>
    </xdr:from>
    <xdr:to>
      <xdr:col>107</xdr:col>
      <xdr:colOff>50800</xdr:colOff>
      <xdr:row>58</xdr:row>
      <xdr:rowOff>48534</xdr:rowOff>
    </xdr:to>
    <xdr:cxnSp macro="">
      <xdr:nvCxnSpPr>
        <xdr:cNvPr id="802" name="直線コネクタ 801"/>
        <xdr:cNvCxnSpPr/>
      </xdr:nvCxnSpPr>
      <xdr:spPr>
        <a:xfrm flipV="1">
          <a:off x="19545300" y="9982484"/>
          <a:ext cx="889000" cy="1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4501</xdr:rowOff>
    </xdr:from>
    <xdr:to>
      <xdr:col>107</xdr:col>
      <xdr:colOff>101600</xdr:colOff>
      <xdr:row>57</xdr:row>
      <xdr:rowOff>106101</xdr:rowOff>
    </xdr:to>
    <xdr:sp macro="" textlink="">
      <xdr:nvSpPr>
        <xdr:cNvPr id="803" name="フローチャート: 判断 802"/>
        <xdr:cNvSpPr/>
      </xdr:nvSpPr>
      <xdr:spPr>
        <a:xfrm>
          <a:off x="20383500" y="977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122628</xdr:rowOff>
    </xdr:from>
    <xdr:ext cx="469744" cy="259045"/>
    <xdr:sp macro="" textlink="">
      <xdr:nvSpPr>
        <xdr:cNvPr id="804" name="テキスト ボックス 803"/>
        <xdr:cNvSpPr txBox="1"/>
      </xdr:nvSpPr>
      <xdr:spPr>
        <a:xfrm>
          <a:off x="20199428" y="955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133619</xdr:rowOff>
    </xdr:from>
    <xdr:to>
      <xdr:col>102</xdr:col>
      <xdr:colOff>114300</xdr:colOff>
      <xdr:row>58</xdr:row>
      <xdr:rowOff>48534</xdr:rowOff>
    </xdr:to>
    <xdr:cxnSp macro="">
      <xdr:nvCxnSpPr>
        <xdr:cNvPr id="805" name="直線コネクタ 804"/>
        <xdr:cNvCxnSpPr/>
      </xdr:nvCxnSpPr>
      <xdr:spPr>
        <a:xfrm>
          <a:off x="18656300" y="9906269"/>
          <a:ext cx="889000" cy="86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143261</xdr:rowOff>
    </xdr:from>
    <xdr:to>
      <xdr:col>102</xdr:col>
      <xdr:colOff>165100</xdr:colOff>
      <xdr:row>57</xdr:row>
      <xdr:rowOff>73411</xdr:rowOff>
    </xdr:to>
    <xdr:sp macro="" textlink="">
      <xdr:nvSpPr>
        <xdr:cNvPr id="806" name="フローチャート: 判断 805"/>
        <xdr:cNvSpPr/>
      </xdr:nvSpPr>
      <xdr:spPr>
        <a:xfrm>
          <a:off x="19494500" y="97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89938</xdr:rowOff>
    </xdr:from>
    <xdr:ext cx="469744" cy="259045"/>
    <xdr:sp macro="" textlink="">
      <xdr:nvSpPr>
        <xdr:cNvPr id="807" name="テキスト ボックス 806"/>
        <xdr:cNvSpPr txBox="1"/>
      </xdr:nvSpPr>
      <xdr:spPr>
        <a:xfrm>
          <a:off x="19310428" y="95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130917</xdr:rowOff>
    </xdr:from>
    <xdr:to>
      <xdr:col>98</xdr:col>
      <xdr:colOff>38100</xdr:colOff>
      <xdr:row>57</xdr:row>
      <xdr:rowOff>61067</xdr:rowOff>
    </xdr:to>
    <xdr:sp macro="" textlink="">
      <xdr:nvSpPr>
        <xdr:cNvPr id="808" name="フローチャート: 判断 807"/>
        <xdr:cNvSpPr/>
      </xdr:nvSpPr>
      <xdr:spPr>
        <a:xfrm>
          <a:off x="18605500" y="973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77594</xdr:rowOff>
    </xdr:from>
    <xdr:ext cx="469744" cy="259045"/>
    <xdr:sp macro="" textlink="">
      <xdr:nvSpPr>
        <xdr:cNvPr id="809" name="テキスト ボックス 808"/>
        <xdr:cNvSpPr txBox="1"/>
      </xdr:nvSpPr>
      <xdr:spPr>
        <a:xfrm>
          <a:off x="18421428" y="9507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139421</xdr:rowOff>
    </xdr:from>
    <xdr:to>
      <xdr:col>116</xdr:col>
      <xdr:colOff>114300</xdr:colOff>
      <xdr:row>58</xdr:row>
      <xdr:rowOff>69571</xdr:rowOff>
    </xdr:to>
    <xdr:sp macro="" textlink="">
      <xdr:nvSpPr>
        <xdr:cNvPr id="815" name="楕円 814"/>
        <xdr:cNvSpPr/>
      </xdr:nvSpPr>
      <xdr:spPr>
        <a:xfrm>
          <a:off x="22110700" y="991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54348</xdr:rowOff>
    </xdr:from>
    <xdr:ext cx="469744" cy="259045"/>
    <xdr:sp macro="" textlink="">
      <xdr:nvSpPr>
        <xdr:cNvPr id="816" name="貸付金該当値テキスト"/>
        <xdr:cNvSpPr txBox="1"/>
      </xdr:nvSpPr>
      <xdr:spPr>
        <a:xfrm>
          <a:off x="22212300" y="982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148153</xdr:rowOff>
    </xdr:from>
    <xdr:to>
      <xdr:col>112</xdr:col>
      <xdr:colOff>38100</xdr:colOff>
      <xdr:row>58</xdr:row>
      <xdr:rowOff>78303</xdr:rowOff>
    </xdr:to>
    <xdr:sp macro="" textlink="">
      <xdr:nvSpPr>
        <xdr:cNvPr id="817" name="楕円 816"/>
        <xdr:cNvSpPr/>
      </xdr:nvSpPr>
      <xdr:spPr>
        <a:xfrm>
          <a:off x="21272500" y="992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69430</xdr:rowOff>
    </xdr:from>
    <xdr:ext cx="469744" cy="259045"/>
    <xdr:sp macro="" textlink="">
      <xdr:nvSpPr>
        <xdr:cNvPr id="818" name="テキスト ボックス 817"/>
        <xdr:cNvSpPr txBox="1"/>
      </xdr:nvSpPr>
      <xdr:spPr>
        <a:xfrm>
          <a:off x="21088428" y="10013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159034</xdr:rowOff>
    </xdr:from>
    <xdr:to>
      <xdr:col>107</xdr:col>
      <xdr:colOff>101600</xdr:colOff>
      <xdr:row>58</xdr:row>
      <xdr:rowOff>89184</xdr:rowOff>
    </xdr:to>
    <xdr:sp macro="" textlink="">
      <xdr:nvSpPr>
        <xdr:cNvPr id="819" name="楕円 818"/>
        <xdr:cNvSpPr/>
      </xdr:nvSpPr>
      <xdr:spPr>
        <a:xfrm>
          <a:off x="20383500" y="993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80311</xdr:rowOff>
    </xdr:from>
    <xdr:ext cx="469744" cy="259045"/>
    <xdr:sp macro="" textlink="">
      <xdr:nvSpPr>
        <xdr:cNvPr id="820" name="テキスト ボックス 819"/>
        <xdr:cNvSpPr txBox="1"/>
      </xdr:nvSpPr>
      <xdr:spPr>
        <a:xfrm>
          <a:off x="20199428" y="10024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169184</xdr:rowOff>
    </xdr:from>
    <xdr:to>
      <xdr:col>102</xdr:col>
      <xdr:colOff>165100</xdr:colOff>
      <xdr:row>58</xdr:row>
      <xdr:rowOff>99334</xdr:rowOff>
    </xdr:to>
    <xdr:sp macro="" textlink="">
      <xdr:nvSpPr>
        <xdr:cNvPr id="821" name="楕円 820"/>
        <xdr:cNvSpPr/>
      </xdr:nvSpPr>
      <xdr:spPr>
        <a:xfrm>
          <a:off x="19494500" y="994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90461</xdr:rowOff>
    </xdr:from>
    <xdr:ext cx="469744" cy="259045"/>
    <xdr:sp macro="" textlink="">
      <xdr:nvSpPr>
        <xdr:cNvPr id="822" name="テキスト ボックス 821"/>
        <xdr:cNvSpPr txBox="1"/>
      </xdr:nvSpPr>
      <xdr:spPr>
        <a:xfrm>
          <a:off x="19310428" y="10034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82819</xdr:rowOff>
    </xdr:from>
    <xdr:to>
      <xdr:col>98</xdr:col>
      <xdr:colOff>38100</xdr:colOff>
      <xdr:row>58</xdr:row>
      <xdr:rowOff>12969</xdr:rowOff>
    </xdr:to>
    <xdr:sp macro="" textlink="">
      <xdr:nvSpPr>
        <xdr:cNvPr id="823" name="楕円 822"/>
        <xdr:cNvSpPr/>
      </xdr:nvSpPr>
      <xdr:spPr>
        <a:xfrm>
          <a:off x="18605500" y="985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4096</xdr:rowOff>
    </xdr:from>
    <xdr:ext cx="469744" cy="259045"/>
    <xdr:sp macro="" textlink="">
      <xdr:nvSpPr>
        <xdr:cNvPr id="824" name="テキスト ボックス 823"/>
        <xdr:cNvSpPr txBox="1"/>
      </xdr:nvSpPr>
      <xdr:spPr>
        <a:xfrm>
          <a:off x="18421428" y="994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5" name="直線コネクタ 83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6" name="テキスト ボックス 835"/>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7" name="直線コネクタ 83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8" name="テキスト ボックス 83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9" name="直線コネクタ 83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0" name="テキスト ボックス 83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1" name="直線コネクタ 84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2" name="テキスト ボックス 841"/>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3" name="直線コネクタ 84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4" name="テキスト ボックス 843"/>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5" name="直線コネクタ 84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6" name="テキスト ボックス 845"/>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6165</xdr:rowOff>
    </xdr:from>
    <xdr:to>
      <xdr:col>116</xdr:col>
      <xdr:colOff>62864</xdr:colOff>
      <xdr:row>78</xdr:row>
      <xdr:rowOff>42007</xdr:rowOff>
    </xdr:to>
    <xdr:cxnSp macro="">
      <xdr:nvCxnSpPr>
        <xdr:cNvPr id="850" name="直線コネクタ 849"/>
        <xdr:cNvCxnSpPr/>
      </xdr:nvCxnSpPr>
      <xdr:spPr>
        <a:xfrm flipV="1">
          <a:off x="22159595" y="12179115"/>
          <a:ext cx="1269" cy="1235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45834</xdr:rowOff>
    </xdr:from>
    <xdr:ext cx="534377" cy="259045"/>
    <xdr:sp macro="" textlink="">
      <xdr:nvSpPr>
        <xdr:cNvPr id="851" name="繰出金最小値テキスト"/>
        <xdr:cNvSpPr txBox="1"/>
      </xdr:nvSpPr>
      <xdr:spPr>
        <a:xfrm>
          <a:off x="22212300" y="1341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42007</xdr:rowOff>
    </xdr:from>
    <xdr:to>
      <xdr:col>116</xdr:col>
      <xdr:colOff>152400</xdr:colOff>
      <xdr:row>78</xdr:row>
      <xdr:rowOff>42007</xdr:rowOff>
    </xdr:to>
    <xdr:cxnSp macro="">
      <xdr:nvCxnSpPr>
        <xdr:cNvPr id="852" name="直線コネクタ 851"/>
        <xdr:cNvCxnSpPr/>
      </xdr:nvCxnSpPr>
      <xdr:spPr>
        <a:xfrm>
          <a:off x="22072600" y="13415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124292</xdr:rowOff>
    </xdr:from>
    <xdr:ext cx="534377" cy="259045"/>
    <xdr:sp macro="" textlink="">
      <xdr:nvSpPr>
        <xdr:cNvPr id="853" name="繰出金最大値テキスト"/>
        <xdr:cNvSpPr txBox="1"/>
      </xdr:nvSpPr>
      <xdr:spPr>
        <a:xfrm>
          <a:off x="22212300" y="1195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6165</xdr:rowOff>
    </xdr:from>
    <xdr:to>
      <xdr:col>116</xdr:col>
      <xdr:colOff>152400</xdr:colOff>
      <xdr:row>71</xdr:row>
      <xdr:rowOff>6165</xdr:rowOff>
    </xdr:to>
    <xdr:cxnSp macro="">
      <xdr:nvCxnSpPr>
        <xdr:cNvPr id="854" name="直線コネクタ 853"/>
        <xdr:cNvCxnSpPr/>
      </xdr:nvCxnSpPr>
      <xdr:spPr>
        <a:xfrm>
          <a:off x="22072600" y="1217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153155</xdr:rowOff>
    </xdr:from>
    <xdr:to>
      <xdr:col>116</xdr:col>
      <xdr:colOff>63500</xdr:colOff>
      <xdr:row>75</xdr:row>
      <xdr:rowOff>76705</xdr:rowOff>
    </xdr:to>
    <xdr:cxnSp macro="">
      <xdr:nvCxnSpPr>
        <xdr:cNvPr id="855" name="直線コネクタ 854"/>
        <xdr:cNvCxnSpPr/>
      </xdr:nvCxnSpPr>
      <xdr:spPr>
        <a:xfrm>
          <a:off x="21323300" y="12669005"/>
          <a:ext cx="838200" cy="26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50345</xdr:rowOff>
    </xdr:from>
    <xdr:ext cx="534377" cy="259045"/>
    <xdr:sp macro="" textlink="">
      <xdr:nvSpPr>
        <xdr:cNvPr id="856" name="繰出金平均値テキスト"/>
        <xdr:cNvSpPr txBox="1"/>
      </xdr:nvSpPr>
      <xdr:spPr>
        <a:xfrm>
          <a:off x="22212300" y="12909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71918</xdr:rowOff>
    </xdr:from>
    <xdr:to>
      <xdr:col>116</xdr:col>
      <xdr:colOff>114300</xdr:colOff>
      <xdr:row>76</xdr:row>
      <xdr:rowOff>2068</xdr:rowOff>
    </xdr:to>
    <xdr:sp macro="" textlink="">
      <xdr:nvSpPr>
        <xdr:cNvPr id="857" name="フローチャート: 判断 856"/>
        <xdr:cNvSpPr/>
      </xdr:nvSpPr>
      <xdr:spPr>
        <a:xfrm>
          <a:off x="22110700" y="1293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153155</xdr:rowOff>
    </xdr:from>
    <xdr:to>
      <xdr:col>111</xdr:col>
      <xdr:colOff>177800</xdr:colOff>
      <xdr:row>73</xdr:row>
      <xdr:rowOff>170757</xdr:rowOff>
    </xdr:to>
    <xdr:cxnSp macro="">
      <xdr:nvCxnSpPr>
        <xdr:cNvPr id="858" name="直線コネクタ 857"/>
        <xdr:cNvCxnSpPr/>
      </xdr:nvCxnSpPr>
      <xdr:spPr>
        <a:xfrm flipV="1">
          <a:off x="20434300" y="12669005"/>
          <a:ext cx="8890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50413</xdr:rowOff>
    </xdr:from>
    <xdr:to>
      <xdr:col>112</xdr:col>
      <xdr:colOff>38100</xdr:colOff>
      <xdr:row>75</xdr:row>
      <xdr:rowOff>152012</xdr:rowOff>
    </xdr:to>
    <xdr:sp macro="" textlink="">
      <xdr:nvSpPr>
        <xdr:cNvPr id="859" name="フローチャート: 判断 858"/>
        <xdr:cNvSpPr/>
      </xdr:nvSpPr>
      <xdr:spPr>
        <a:xfrm>
          <a:off x="21272500" y="129091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143141</xdr:rowOff>
    </xdr:from>
    <xdr:ext cx="534377" cy="259045"/>
    <xdr:sp macro="" textlink="">
      <xdr:nvSpPr>
        <xdr:cNvPr id="860" name="テキスト ボックス 859"/>
        <xdr:cNvSpPr txBox="1"/>
      </xdr:nvSpPr>
      <xdr:spPr>
        <a:xfrm>
          <a:off x="21056111" y="1300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170757</xdr:rowOff>
    </xdr:from>
    <xdr:to>
      <xdr:col>107</xdr:col>
      <xdr:colOff>50800</xdr:colOff>
      <xdr:row>74</xdr:row>
      <xdr:rowOff>16566</xdr:rowOff>
    </xdr:to>
    <xdr:cxnSp macro="">
      <xdr:nvCxnSpPr>
        <xdr:cNvPr id="861" name="直線コネクタ 860"/>
        <xdr:cNvCxnSpPr/>
      </xdr:nvCxnSpPr>
      <xdr:spPr>
        <a:xfrm flipV="1">
          <a:off x="19545300" y="12686607"/>
          <a:ext cx="889000" cy="1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45058</xdr:rowOff>
    </xdr:from>
    <xdr:to>
      <xdr:col>107</xdr:col>
      <xdr:colOff>101600</xdr:colOff>
      <xdr:row>75</xdr:row>
      <xdr:rowOff>146658</xdr:rowOff>
    </xdr:to>
    <xdr:sp macro="" textlink="">
      <xdr:nvSpPr>
        <xdr:cNvPr id="862" name="フローチャート: 判断 861"/>
        <xdr:cNvSpPr/>
      </xdr:nvSpPr>
      <xdr:spPr>
        <a:xfrm>
          <a:off x="20383500" y="12903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137785</xdr:rowOff>
    </xdr:from>
    <xdr:ext cx="534377" cy="259045"/>
    <xdr:sp macro="" textlink="">
      <xdr:nvSpPr>
        <xdr:cNvPr id="863" name="テキスト ボックス 862"/>
        <xdr:cNvSpPr txBox="1"/>
      </xdr:nvSpPr>
      <xdr:spPr>
        <a:xfrm>
          <a:off x="20167111" y="1299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16566</xdr:rowOff>
    </xdr:from>
    <xdr:to>
      <xdr:col>102</xdr:col>
      <xdr:colOff>114300</xdr:colOff>
      <xdr:row>74</xdr:row>
      <xdr:rowOff>30821</xdr:rowOff>
    </xdr:to>
    <xdr:cxnSp macro="">
      <xdr:nvCxnSpPr>
        <xdr:cNvPr id="864" name="直線コネクタ 863"/>
        <xdr:cNvCxnSpPr/>
      </xdr:nvCxnSpPr>
      <xdr:spPr>
        <a:xfrm flipV="1">
          <a:off x="18656300" y="12703866"/>
          <a:ext cx="889000" cy="14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33007</xdr:rowOff>
    </xdr:from>
    <xdr:to>
      <xdr:col>102</xdr:col>
      <xdr:colOff>165100</xdr:colOff>
      <xdr:row>75</xdr:row>
      <xdr:rowOff>134607</xdr:rowOff>
    </xdr:to>
    <xdr:sp macro="" textlink="">
      <xdr:nvSpPr>
        <xdr:cNvPr id="865" name="フローチャート: 判断 864"/>
        <xdr:cNvSpPr/>
      </xdr:nvSpPr>
      <xdr:spPr>
        <a:xfrm>
          <a:off x="19494500" y="1289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125734</xdr:rowOff>
    </xdr:from>
    <xdr:ext cx="534377" cy="259045"/>
    <xdr:sp macro="" textlink="">
      <xdr:nvSpPr>
        <xdr:cNvPr id="866" name="テキスト ボックス 865"/>
        <xdr:cNvSpPr txBox="1"/>
      </xdr:nvSpPr>
      <xdr:spPr>
        <a:xfrm>
          <a:off x="19278111" y="1298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52830</xdr:rowOff>
    </xdr:from>
    <xdr:to>
      <xdr:col>98</xdr:col>
      <xdr:colOff>38100</xdr:colOff>
      <xdr:row>75</xdr:row>
      <xdr:rowOff>154431</xdr:rowOff>
    </xdr:to>
    <xdr:sp macro="" textlink="">
      <xdr:nvSpPr>
        <xdr:cNvPr id="867" name="フローチャート: 判断 866"/>
        <xdr:cNvSpPr/>
      </xdr:nvSpPr>
      <xdr:spPr>
        <a:xfrm>
          <a:off x="18605500" y="12911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145558</xdr:rowOff>
    </xdr:from>
    <xdr:ext cx="534377" cy="259045"/>
    <xdr:sp macro="" textlink="">
      <xdr:nvSpPr>
        <xdr:cNvPr id="868" name="テキスト ボックス 867"/>
        <xdr:cNvSpPr txBox="1"/>
      </xdr:nvSpPr>
      <xdr:spPr>
        <a:xfrm>
          <a:off x="18389111" y="1300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25905</xdr:rowOff>
    </xdr:from>
    <xdr:to>
      <xdr:col>116</xdr:col>
      <xdr:colOff>114300</xdr:colOff>
      <xdr:row>75</xdr:row>
      <xdr:rowOff>127505</xdr:rowOff>
    </xdr:to>
    <xdr:sp macro="" textlink="">
      <xdr:nvSpPr>
        <xdr:cNvPr id="874" name="楕円 873"/>
        <xdr:cNvSpPr/>
      </xdr:nvSpPr>
      <xdr:spPr>
        <a:xfrm>
          <a:off x="22110700" y="1288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48782</xdr:rowOff>
    </xdr:from>
    <xdr:ext cx="534377" cy="259045"/>
    <xdr:sp macro="" textlink="">
      <xdr:nvSpPr>
        <xdr:cNvPr id="875" name="繰出金該当値テキスト"/>
        <xdr:cNvSpPr txBox="1"/>
      </xdr:nvSpPr>
      <xdr:spPr>
        <a:xfrm>
          <a:off x="22212300" y="1273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102355</xdr:rowOff>
    </xdr:from>
    <xdr:to>
      <xdr:col>112</xdr:col>
      <xdr:colOff>38100</xdr:colOff>
      <xdr:row>74</xdr:row>
      <xdr:rowOff>32505</xdr:rowOff>
    </xdr:to>
    <xdr:sp macro="" textlink="">
      <xdr:nvSpPr>
        <xdr:cNvPr id="876" name="楕円 875"/>
        <xdr:cNvSpPr/>
      </xdr:nvSpPr>
      <xdr:spPr>
        <a:xfrm>
          <a:off x="21272500" y="1261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49032</xdr:rowOff>
    </xdr:from>
    <xdr:ext cx="534377" cy="259045"/>
    <xdr:sp macro="" textlink="">
      <xdr:nvSpPr>
        <xdr:cNvPr id="877" name="テキスト ボックス 876"/>
        <xdr:cNvSpPr txBox="1"/>
      </xdr:nvSpPr>
      <xdr:spPr>
        <a:xfrm>
          <a:off x="21056111" y="12393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119957</xdr:rowOff>
    </xdr:from>
    <xdr:to>
      <xdr:col>107</xdr:col>
      <xdr:colOff>101600</xdr:colOff>
      <xdr:row>74</xdr:row>
      <xdr:rowOff>50107</xdr:rowOff>
    </xdr:to>
    <xdr:sp macro="" textlink="">
      <xdr:nvSpPr>
        <xdr:cNvPr id="878" name="楕円 877"/>
        <xdr:cNvSpPr/>
      </xdr:nvSpPr>
      <xdr:spPr>
        <a:xfrm>
          <a:off x="20383500" y="1263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66634</xdr:rowOff>
    </xdr:from>
    <xdr:ext cx="534377" cy="259045"/>
    <xdr:sp macro="" textlink="">
      <xdr:nvSpPr>
        <xdr:cNvPr id="879" name="テキスト ボックス 878"/>
        <xdr:cNvSpPr txBox="1"/>
      </xdr:nvSpPr>
      <xdr:spPr>
        <a:xfrm>
          <a:off x="20167111" y="1241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137216</xdr:rowOff>
    </xdr:from>
    <xdr:to>
      <xdr:col>102</xdr:col>
      <xdr:colOff>165100</xdr:colOff>
      <xdr:row>74</xdr:row>
      <xdr:rowOff>67366</xdr:rowOff>
    </xdr:to>
    <xdr:sp macro="" textlink="">
      <xdr:nvSpPr>
        <xdr:cNvPr id="880" name="楕円 879"/>
        <xdr:cNvSpPr/>
      </xdr:nvSpPr>
      <xdr:spPr>
        <a:xfrm>
          <a:off x="19494500" y="1265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83893</xdr:rowOff>
    </xdr:from>
    <xdr:ext cx="534377" cy="259045"/>
    <xdr:sp macro="" textlink="">
      <xdr:nvSpPr>
        <xdr:cNvPr id="881" name="テキスト ボックス 880"/>
        <xdr:cNvSpPr txBox="1"/>
      </xdr:nvSpPr>
      <xdr:spPr>
        <a:xfrm>
          <a:off x="19278111" y="1242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151471</xdr:rowOff>
    </xdr:from>
    <xdr:to>
      <xdr:col>98</xdr:col>
      <xdr:colOff>38100</xdr:colOff>
      <xdr:row>74</xdr:row>
      <xdr:rowOff>81621</xdr:rowOff>
    </xdr:to>
    <xdr:sp macro="" textlink="">
      <xdr:nvSpPr>
        <xdr:cNvPr id="882" name="楕円 881"/>
        <xdr:cNvSpPr/>
      </xdr:nvSpPr>
      <xdr:spPr>
        <a:xfrm>
          <a:off x="18605500" y="1266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98148</xdr:rowOff>
    </xdr:from>
    <xdr:ext cx="534377" cy="259045"/>
    <xdr:sp macro="" textlink="">
      <xdr:nvSpPr>
        <xdr:cNvPr id="883" name="テキスト ボックス 882"/>
        <xdr:cNvSpPr txBox="1"/>
      </xdr:nvSpPr>
      <xdr:spPr>
        <a:xfrm>
          <a:off x="18389111" y="1244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487,467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・人件費及び物件費などは、類似団体と比較して、低くなっているものの、扶助費、補助費等、普通建設事業費、公債費及び繰出金において、類似団体を上回る水準となっている。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市は、住民の医療費負担が高く、これが、国民健康保険特別会計、後期高齢者医療特別会計に対する繰出金や扶助費の水準を引上げている原因と考えられる。また、下水道事業会計に対する補助費等などについては、地理的要因により建設費用が割高となっていることなどを要因として、繰出金として計上していた過年度から、類似団体を上回る水準で推移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との比較においては、下水道事業会計が公営企業会計へ移行したことにより、補助費等及び投資及び出資金が大きく増加した。補助費等については、類似団体との比較においては、下水道事業会計に対する負担金等に加えて、市立山口東京理科大学に係る運営費交付金などにより高い水準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・普通建設事業費については、前年度との比較においては、市立山口東京理科大学薬学部校舎整備事業の進捗などにより、普通建設事業費（うち新規整備）が減となったものの、公共施設等の老朽化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対策の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ため実施した市役所本庁舎耐震改修事業や埴生小・中学校整備事業などの大型建設事業の進捗などにより、普通建設事業費（うち更新整備）が大きく増加した。</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山口県山陽小野田市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62,388
61,565
133.09
31,104,857
30,412,086
430,969
17,546,058
40,767,324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69.1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55118</xdr:rowOff>
    </xdr:from>
    <xdr:to>
      <xdr:col>24</xdr:col>
      <xdr:colOff>62865</xdr:colOff>
      <xdr:row>39</xdr:row>
      <xdr:rowOff>17018</xdr:rowOff>
    </xdr:to>
    <xdr:cxnSp macro="">
      <xdr:nvCxnSpPr>
        <xdr:cNvPr id="56" name="直線コネクタ 55"/>
        <xdr:cNvCxnSpPr/>
      </xdr:nvCxnSpPr>
      <xdr:spPr>
        <a:xfrm flipV="1">
          <a:off x="4633595" y="5370068"/>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20845</xdr:rowOff>
    </xdr:from>
    <xdr:ext cx="469744" cy="259045"/>
    <xdr:sp macro="" textlink="">
      <xdr:nvSpPr>
        <xdr:cNvPr id="57" name="議会費最小値テキスト"/>
        <xdr:cNvSpPr txBox="1"/>
      </xdr:nvSpPr>
      <xdr:spPr>
        <a:xfrm>
          <a:off x="4686300" y="670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17018</xdr:rowOff>
    </xdr:from>
    <xdr:to>
      <xdr:col>24</xdr:col>
      <xdr:colOff>152400</xdr:colOff>
      <xdr:row>39</xdr:row>
      <xdr:rowOff>17018</xdr:rowOff>
    </xdr:to>
    <xdr:cxnSp macro="">
      <xdr:nvCxnSpPr>
        <xdr:cNvPr id="58" name="直線コネクタ 57"/>
        <xdr:cNvCxnSpPr/>
      </xdr:nvCxnSpPr>
      <xdr:spPr>
        <a:xfrm>
          <a:off x="4546600" y="670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1795</xdr:rowOff>
    </xdr:from>
    <xdr:ext cx="469744" cy="259045"/>
    <xdr:sp macro="" textlink="">
      <xdr:nvSpPr>
        <xdr:cNvPr id="59" name="議会費最大値テキスト"/>
        <xdr:cNvSpPr txBox="1"/>
      </xdr:nvSpPr>
      <xdr:spPr>
        <a:xfrm>
          <a:off x="4686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55118</xdr:rowOff>
    </xdr:from>
    <xdr:to>
      <xdr:col>24</xdr:col>
      <xdr:colOff>152400</xdr:colOff>
      <xdr:row>31</xdr:row>
      <xdr:rowOff>55118</xdr:rowOff>
    </xdr:to>
    <xdr:cxnSp macro="">
      <xdr:nvCxnSpPr>
        <xdr:cNvPr id="60" name="直線コネクタ 59"/>
        <xdr:cNvCxnSpPr/>
      </xdr:nvCxnSpPr>
      <xdr:spPr>
        <a:xfrm>
          <a:off x="4546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32639</xdr:rowOff>
    </xdr:from>
    <xdr:to>
      <xdr:col>24</xdr:col>
      <xdr:colOff>63500</xdr:colOff>
      <xdr:row>35</xdr:row>
      <xdr:rowOff>97409</xdr:rowOff>
    </xdr:to>
    <xdr:cxnSp macro="">
      <xdr:nvCxnSpPr>
        <xdr:cNvPr id="61" name="直線コネクタ 60"/>
        <xdr:cNvCxnSpPr/>
      </xdr:nvCxnSpPr>
      <xdr:spPr>
        <a:xfrm flipV="1">
          <a:off x="3797300" y="6033389"/>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153433</xdr:rowOff>
    </xdr:from>
    <xdr:ext cx="469744" cy="259045"/>
    <xdr:sp macro="" textlink="">
      <xdr:nvSpPr>
        <xdr:cNvPr id="62" name="議会費平均値テキスト"/>
        <xdr:cNvSpPr txBox="1"/>
      </xdr:nvSpPr>
      <xdr:spPr>
        <a:xfrm>
          <a:off x="4686300" y="6154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3556</xdr:rowOff>
    </xdr:from>
    <xdr:to>
      <xdr:col>24</xdr:col>
      <xdr:colOff>114300</xdr:colOff>
      <xdr:row>36</xdr:row>
      <xdr:rowOff>105156</xdr:rowOff>
    </xdr:to>
    <xdr:sp macro="" textlink="">
      <xdr:nvSpPr>
        <xdr:cNvPr id="63" name="フローチャート: 判断 62"/>
        <xdr:cNvSpPr/>
      </xdr:nvSpPr>
      <xdr:spPr>
        <a:xfrm>
          <a:off x="4584700" y="61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97409</xdr:rowOff>
    </xdr:from>
    <xdr:to>
      <xdr:col>19</xdr:col>
      <xdr:colOff>177800</xdr:colOff>
      <xdr:row>36</xdr:row>
      <xdr:rowOff>98171</xdr:rowOff>
    </xdr:to>
    <xdr:cxnSp macro="">
      <xdr:nvCxnSpPr>
        <xdr:cNvPr id="64" name="直線コネクタ 63"/>
        <xdr:cNvCxnSpPr/>
      </xdr:nvCxnSpPr>
      <xdr:spPr>
        <a:xfrm flipV="1">
          <a:off x="2908300" y="6098159"/>
          <a:ext cx="889000" cy="17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2413</xdr:rowOff>
    </xdr:from>
    <xdr:to>
      <xdr:col>20</xdr:col>
      <xdr:colOff>38100</xdr:colOff>
      <xdr:row>36</xdr:row>
      <xdr:rowOff>104013</xdr:rowOff>
    </xdr:to>
    <xdr:sp macro="" textlink="">
      <xdr:nvSpPr>
        <xdr:cNvPr id="65" name="フローチャート: 判断 64"/>
        <xdr:cNvSpPr/>
      </xdr:nvSpPr>
      <xdr:spPr>
        <a:xfrm>
          <a:off x="37465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95140</xdr:rowOff>
    </xdr:from>
    <xdr:ext cx="469744" cy="259045"/>
    <xdr:sp macro="" textlink="">
      <xdr:nvSpPr>
        <xdr:cNvPr id="66" name="テキスト ボックス 65"/>
        <xdr:cNvSpPr txBox="1"/>
      </xdr:nvSpPr>
      <xdr:spPr>
        <a:xfrm>
          <a:off x="3562428" y="626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89027</xdr:rowOff>
    </xdr:from>
    <xdr:to>
      <xdr:col>15</xdr:col>
      <xdr:colOff>50800</xdr:colOff>
      <xdr:row>36</xdr:row>
      <xdr:rowOff>98171</xdr:rowOff>
    </xdr:to>
    <xdr:cxnSp macro="">
      <xdr:nvCxnSpPr>
        <xdr:cNvPr id="67" name="直線コネクタ 66"/>
        <xdr:cNvCxnSpPr/>
      </xdr:nvCxnSpPr>
      <xdr:spPr>
        <a:xfrm>
          <a:off x="2019300" y="6261227"/>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7747</xdr:rowOff>
    </xdr:from>
    <xdr:to>
      <xdr:col>15</xdr:col>
      <xdr:colOff>101600</xdr:colOff>
      <xdr:row>36</xdr:row>
      <xdr:rowOff>109347</xdr:rowOff>
    </xdr:to>
    <xdr:sp macro="" textlink="">
      <xdr:nvSpPr>
        <xdr:cNvPr id="68" name="フローチャート: 判断 67"/>
        <xdr:cNvSpPr/>
      </xdr:nvSpPr>
      <xdr:spPr>
        <a:xfrm>
          <a:off x="2857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125874</xdr:rowOff>
    </xdr:from>
    <xdr:ext cx="469744" cy="259045"/>
    <xdr:sp macro="" textlink="">
      <xdr:nvSpPr>
        <xdr:cNvPr id="69" name="テキスト ボックス 68"/>
        <xdr:cNvSpPr txBox="1"/>
      </xdr:nvSpPr>
      <xdr:spPr>
        <a:xfrm>
          <a:off x="2673428" y="595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150749</xdr:rowOff>
    </xdr:from>
    <xdr:to>
      <xdr:col>10</xdr:col>
      <xdr:colOff>114300</xdr:colOff>
      <xdr:row>36</xdr:row>
      <xdr:rowOff>89027</xdr:rowOff>
    </xdr:to>
    <xdr:cxnSp macro="">
      <xdr:nvCxnSpPr>
        <xdr:cNvPr id="70" name="直線コネクタ 69"/>
        <xdr:cNvCxnSpPr/>
      </xdr:nvCxnSpPr>
      <xdr:spPr>
        <a:xfrm>
          <a:off x="1130300" y="6151499"/>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128524</xdr:rowOff>
    </xdr:from>
    <xdr:to>
      <xdr:col>10</xdr:col>
      <xdr:colOff>165100</xdr:colOff>
      <xdr:row>36</xdr:row>
      <xdr:rowOff>58674</xdr:rowOff>
    </xdr:to>
    <xdr:sp macro="" textlink="">
      <xdr:nvSpPr>
        <xdr:cNvPr id="71" name="フローチャート: 判断 70"/>
        <xdr:cNvSpPr/>
      </xdr:nvSpPr>
      <xdr:spPr>
        <a:xfrm>
          <a:off x="1968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75201</xdr:rowOff>
    </xdr:from>
    <xdr:ext cx="469744" cy="259045"/>
    <xdr:sp macro="" textlink="">
      <xdr:nvSpPr>
        <xdr:cNvPr id="72" name="テキスト ボックス 71"/>
        <xdr:cNvSpPr txBox="1"/>
      </xdr:nvSpPr>
      <xdr:spPr>
        <a:xfrm>
          <a:off x="1784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33291</xdr:rowOff>
    </xdr:from>
    <xdr:ext cx="469744" cy="259045"/>
    <xdr:sp macro="" textlink="">
      <xdr:nvSpPr>
        <xdr:cNvPr id="74" name="テキスト ボックス 73"/>
        <xdr:cNvSpPr txBox="1"/>
      </xdr:nvSpPr>
      <xdr:spPr>
        <a:xfrm>
          <a:off x="895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153289</xdr:rowOff>
    </xdr:from>
    <xdr:to>
      <xdr:col>24</xdr:col>
      <xdr:colOff>114300</xdr:colOff>
      <xdr:row>35</xdr:row>
      <xdr:rowOff>83439</xdr:rowOff>
    </xdr:to>
    <xdr:sp macro="" textlink="">
      <xdr:nvSpPr>
        <xdr:cNvPr id="80" name="楕円 79"/>
        <xdr:cNvSpPr/>
      </xdr:nvSpPr>
      <xdr:spPr>
        <a:xfrm>
          <a:off x="4584700" y="598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4716</xdr:rowOff>
    </xdr:from>
    <xdr:ext cx="469744" cy="259045"/>
    <xdr:sp macro="" textlink="">
      <xdr:nvSpPr>
        <xdr:cNvPr id="81" name="議会費該当値テキスト"/>
        <xdr:cNvSpPr txBox="1"/>
      </xdr:nvSpPr>
      <xdr:spPr>
        <a:xfrm>
          <a:off x="4686300" y="5834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46609</xdr:rowOff>
    </xdr:from>
    <xdr:to>
      <xdr:col>20</xdr:col>
      <xdr:colOff>38100</xdr:colOff>
      <xdr:row>35</xdr:row>
      <xdr:rowOff>148209</xdr:rowOff>
    </xdr:to>
    <xdr:sp macro="" textlink="">
      <xdr:nvSpPr>
        <xdr:cNvPr id="82" name="楕円 81"/>
        <xdr:cNvSpPr/>
      </xdr:nvSpPr>
      <xdr:spPr>
        <a:xfrm>
          <a:off x="3746500" y="604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164736</xdr:rowOff>
    </xdr:from>
    <xdr:ext cx="469744" cy="259045"/>
    <xdr:sp macro="" textlink="">
      <xdr:nvSpPr>
        <xdr:cNvPr id="83" name="テキスト ボックス 82"/>
        <xdr:cNvSpPr txBox="1"/>
      </xdr:nvSpPr>
      <xdr:spPr>
        <a:xfrm>
          <a:off x="3562428" y="582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47371</xdr:rowOff>
    </xdr:from>
    <xdr:to>
      <xdr:col>15</xdr:col>
      <xdr:colOff>101600</xdr:colOff>
      <xdr:row>36</xdr:row>
      <xdr:rowOff>148971</xdr:rowOff>
    </xdr:to>
    <xdr:sp macro="" textlink="">
      <xdr:nvSpPr>
        <xdr:cNvPr id="84" name="楕円 83"/>
        <xdr:cNvSpPr/>
      </xdr:nvSpPr>
      <xdr:spPr>
        <a:xfrm>
          <a:off x="2857500" y="621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140098</xdr:rowOff>
    </xdr:from>
    <xdr:ext cx="469744" cy="259045"/>
    <xdr:sp macro="" textlink="">
      <xdr:nvSpPr>
        <xdr:cNvPr id="85" name="テキスト ボックス 84"/>
        <xdr:cNvSpPr txBox="1"/>
      </xdr:nvSpPr>
      <xdr:spPr>
        <a:xfrm>
          <a:off x="2673428" y="631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38227</xdr:rowOff>
    </xdr:from>
    <xdr:to>
      <xdr:col>10</xdr:col>
      <xdr:colOff>165100</xdr:colOff>
      <xdr:row>36</xdr:row>
      <xdr:rowOff>139827</xdr:rowOff>
    </xdr:to>
    <xdr:sp macro="" textlink="">
      <xdr:nvSpPr>
        <xdr:cNvPr id="86" name="楕円 85"/>
        <xdr:cNvSpPr/>
      </xdr:nvSpPr>
      <xdr:spPr>
        <a:xfrm>
          <a:off x="1968500" y="621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130954</xdr:rowOff>
    </xdr:from>
    <xdr:ext cx="469744" cy="259045"/>
    <xdr:sp macro="" textlink="">
      <xdr:nvSpPr>
        <xdr:cNvPr id="87" name="テキスト ボックス 86"/>
        <xdr:cNvSpPr txBox="1"/>
      </xdr:nvSpPr>
      <xdr:spPr>
        <a:xfrm>
          <a:off x="1784428" y="6303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99949</xdr:rowOff>
    </xdr:from>
    <xdr:to>
      <xdr:col>6</xdr:col>
      <xdr:colOff>38100</xdr:colOff>
      <xdr:row>36</xdr:row>
      <xdr:rowOff>30099</xdr:rowOff>
    </xdr:to>
    <xdr:sp macro="" textlink="">
      <xdr:nvSpPr>
        <xdr:cNvPr id="88" name="楕円 87"/>
        <xdr:cNvSpPr/>
      </xdr:nvSpPr>
      <xdr:spPr>
        <a:xfrm>
          <a:off x="1079500" y="610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21226</xdr:rowOff>
    </xdr:from>
    <xdr:ext cx="469744" cy="259045"/>
    <xdr:sp macro="" textlink="">
      <xdr:nvSpPr>
        <xdr:cNvPr id="89" name="テキスト ボックス 88"/>
        <xdr:cNvSpPr txBox="1"/>
      </xdr:nvSpPr>
      <xdr:spPr>
        <a:xfrm>
          <a:off x="895428" y="619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107367</xdr:rowOff>
    </xdr:from>
    <xdr:to>
      <xdr:col>24</xdr:col>
      <xdr:colOff>62865</xdr:colOff>
      <xdr:row>58</xdr:row>
      <xdr:rowOff>3861</xdr:rowOff>
    </xdr:to>
    <xdr:cxnSp macro="">
      <xdr:nvCxnSpPr>
        <xdr:cNvPr id="111" name="直線コネクタ 110"/>
        <xdr:cNvCxnSpPr/>
      </xdr:nvCxnSpPr>
      <xdr:spPr>
        <a:xfrm flipV="1">
          <a:off x="4633595" y="8851317"/>
          <a:ext cx="1270" cy="109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7688</xdr:rowOff>
    </xdr:from>
    <xdr:ext cx="534377" cy="259045"/>
    <xdr:sp macro="" textlink="">
      <xdr:nvSpPr>
        <xdr:cNvPr id="112" name="総務費最小値テキスト"/>
        <xdr:cNvSpPr txBox="1"/>
      </xdr:nvSpPr>
      <xdr:spPr>
        <a:xfrm>
          <a:off x="4686300" y="995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3861</xdr:rowOff>
    </xdr:from>
    <xdr:to>
      <xdr:col>24</xdr:col>
      <xdr:colOff>152400</xdr:colOff>
      <xdr:row>58</xdr:row>
      <xdr:rowOff>3861</xdr:rowOff>
    </xdr:to>
    <xdr:cxnSp macro="">
      <xdr:nvCxnSpPr>
        <xdr:cNvPr id="113" name="直線コネクタ 112"/>
        <xdr:cNvCxnSpPr/>
      </xdr:nvCxnSpPr>
      <xdr:spPr>
        <a:xfrm>
          <a:off x="4546600" y="9947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54044</xdr:rowOff>
    </xdr:from>
    <xdr:ext cx="599010" cy="259045"/>
    <xdr:sp macro="" textlink="">
      <xdr:nvSpPr>
        <xdr:cNvPr id="114" name="総務費最大値テキスト"/>
        <xdr:cNvSpPr txBox="1"/>
      </xdr:nvSpPr>
      <xdr:spPr>
        <a:xfrm>
          <a:off x="4686300" y="8626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107367</xdr:rowOff>
    </xdr:from>
    <xdr:to>
      <xdr:col>24</xdr:col>
      <xdr:colOff>152400</xdr:colOff>
      <xdr:row>51</xdr:row>
      <xdr:rowOff>107367</xdr:rowOff>
    </xdr:to>
    <xdr:cxnSp macro="">
      <xdr:nvCxnSpPr>
        <xdr:cNvPr id="115" name="直線コネクタ 114"/>
        <xdr:cNvCxnSpPr/>
      </xdr:nvCxnSpPr>
      <xdr:spPr>
        <a:xfrm>
          <a:off x="4546600" y="885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166332</xdr:rowOff>
    </xdr:from>
    <xdr:to>
      <xdr:col>24</xdr:col>
      <xdr:colOff>63500</xdr:colOff>
      <xdr:row>57</xdr:row>
      <xdr:rowOff>84727</xdr:rowOff>
    </xdr:to>
    <xdr:cxnSp macro="">
      <xdr:nvCxnSpPr>
        <xdr:cNvPr id="116" name="直線コネクタ 115"/>
        <xdr:cNvCxnSpPr/>
      </xdr:nvCxnSpPr>
      <xdr:spPr>
        <a:xfrm flipV="1">
          <a:off x="3797300" y="9767532"/>
          <a:ext cx="838200" cy="8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129579</xdr:rowOff>
    </xdr:from>
    <xdr:ext cx="534377" cy="259045"/>
    <xdr:sp macro="" textlink="">
      <xdr:nvSpPr>
        <xdr:cNvPr id="117" name="総務費平均値テキスト"/>
        <xdr:cNvSpPr txBox="1"/>
      </xdr:nvSpPr>
      <xdr:spPr>
        <a:xfrm>
          <a:off x="4686300" y="9730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151152</xdr:rowOff>
    </xdr:from>
    <xdr:to>
      <xdr:col>24</xdr:col>
      <xdr:colOff>114300</xdr:colOff>
      <xdr:row>57</xdr:row>
      <xdr:rowOff>81302</xdr:rowOff>
    </xdr:to>
    <xdr:sp macro="" textlink="">
      <xdr:nvSpPr>
        <xdr:cNvPr id="118" name="フローチャート: 判断 117"/>
        <xdr:cNvSpPr/>
      </xdr:nvSpPr>
      <xdr:spPr>
        <a:xfrm>
          <a:off x="4584700" y="975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84727</xdr:rowOff>
    </xdr:from>
    <xdr:to>
      <xdr:col>19</xdr:col>
      <xdr:colOff>177800</xdr:colOff>
      <xdr:row>57</xdr:row>
      <xdr:rowOff>115231</xdr:rowOff>
    </xdr:to>
    <xdr:cxnSp macro="">
      <xdr:nvCxnSpPr>
        <xdr:cNvPr id="119" name="直線コネクタ 118"/>
        <xdr:cNvCxnSpPr/>
      </xdr:nvCxnSpPr>
      <xdr:spPr>
        <a:xfrm flipV="1">
          <a:off x="2908300" y="9857377"/>
          <a:ext cx="889000" cy="30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157544</xdr:rowOff>
    </xdr:from>
    <xdr:to>
      <xdr:col>20</xdr:col>
      <xdr:colOff>38100</xdr:colOff>
      <xdr:row>57</xdr:row>
      <xdr:rowOff>87694</xdr:rowOff>
    </xdr:to>
    <xdr:sp macro="" textlink="">
      <xdr:nvSpPr>
        <xdr:cNvPr id="120" name="フローチャート: 判断 119"/>
        <xdr:cNvSpPr/>
      </xdr:nvSpPr>
      <xdr:spPr>
        <a:xfrm>
          <a:off x="37465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104221</xdr:rowOff>
    </xdr:from>
    <xdr:ext cx="534377" cy="259045"/>
    <xdr:sp macro="" textlink="">
      <xdr:nvSpPr>
        <xdr:cNvPr id="121" name="テキスト ボックス 120"/>
        <xdr:cNvSpPr txBox="1"/>
      </xdr:nvSpPr>
      <xdr:spPr>
        <a:xfrm>
          <a:off x="3530111" y="953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108309</xdr:rowOff>
    </xdr:from>
    <xdr:to>
      <xdr:col>15</xdr:col>
      <xdr:colOff>50800</xdr:colOff>
      <xdr:row>57</xdr:row>
      <xdr:rowOff>115231</xdr:rowOff>
    </xdr:to>
    <xdr:cxnSp macro="">
      <xdr:nvCxnSpPr>
        <xdr:cNvPr id="122" name="直線コネクタ 121"/>
        <xdr:cNvCxnSpPr/>
      </xdr:nvCxnSpPr>
      <xdr:spPr>
        <a:xfrm>
          <a:off x="2019300" y="9880959"/>
          <a:ext cx="889000" cy="6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11195</xdr:rowOff>
    </xdr:from>
    <xdr:to>
      <xdr:col>15</xdr:col>
      <xdr:colOff>101600</xdr:colOff>
      <xdr:row>57</xdr:row>
      <xdr:rowOff>112795</xdr:rowOff>
    </xdr:to>
    <xdr:sp macro="" textlink="">
      <xdr:nvSpPr>
        <xdr:cNvPr id="123" name="フローチャート: 判断 122"/>
        <xdr:cNvSpPr/>
      </xdr:nvSpPr>
      <xdr:spPr>
        <a:xfrm>
          <a:off x="2857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129322</xdr:rowOff>
    </xdr:from>
    <xdr:ext cx="534377" cy="259045"/>
    <xdr:sp macro="" textlink="">
      <xdr:nvSpPr>
        <xdr:cNvPr id="124" name="テキスト ボックス 123"/>
        <xdr:cNvSpPr txBox="1"/>
      </xdr:nvSpPr>
      <xdr:spPr>
        <a:xfrm>
          <a:off x="2641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54666</xdr:rowOff>
    </xdr:from>
    <xdr:to>
      <xdr:col>10</xdr:col>
      <xdr:colOff>114300</xdr:colOff>
      <xdr:row>57</xdr:row>
      <xdr:rowOff>108309</xdr:rowOff>
    </xdr:to>
    <xdr:cxnSp macro="">
      <xdr:nvCxnSpPr>
        <xdr:cNvPr id="125" name="直線コネクタ 124"/>
        <xdr:cNvCxnSpPr/>
      </xdr:nvCxnSpPr>
      <xdr:spPr>
        <a:xfrm>
          <a:off x="1130300" y="9827316"/>
          <a:ext cx="889000" cy="53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156021</xdr:rowOff>
    </xdr:from>
    <xdr:to>
      <xdr:col>10</xdr:col>
      <xdr:colOff>165100</xdr:colOff>
      <xdr:row>57</xdr:row>
      <xdr:rowOff>86171</xdr:rowOff>
    </xdr:to>
    <xdr:sp macro="" textlink="">
      <xdr:nvSpPr>
        <xdr:cNvPr id="126" name="フローチャート: 判断 125"/>
        <xdr:cNvSpPr/>
      </xdr:nvSpPr>
      <xdr:spPr>
        <a:xfrm>
          <a:off x="1968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102698</xdr:rowOff>
    </xdr:from>
    <xdr:ext cx="534377" cy="259045"/>
    <xdr:sp macro="" textlink="">
      <xdr:nvSpPr>
        <xdr:cNvPr id="127" name="テキスト ボックス 126"/>
        <xdr:cNvSpPr txBox="1"/>
      </xdr:nvSpPr>
      <xdr:spPr>
        <a:xfrm>
          <a:off x="1752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12525</xdr:rowOff>
    </xdr:from>
    <xdr:to>
      <xdr:col>6</xdr:col>
      <xdr:colOff>38100</xdr:colOff>
      <xdr:row>57</xdr:row>
      <xdr:rowOff>114125</xdr:rowOff>
    </xdr:to>
    <xdr:sp macro="" textlink="">
      <xdr:nvSpPr>
        <xdr:cNvPr id="128" name="フローチャート: 判断 127"/>
        <xdr:cNvSpPr/>
      </xdr:nvSpPr>
      <xdr:spPr>
        <a:xfrm>
          <a:off x="1079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105252</xdr:rowOff>
    </xdr:from>
    <xdr:ext cx="534377" cy="259045"/>
    <xdr:sp macro="" textlink="">
      <xdr:nvSpPr>
        <xdr:cNvPr id="129" name="テキスト ボックス 128"/>
        <xdr:cNvSpPr txBox="1"/>
      </xdr:nvSpPr>
      <xdr:spPr>
        <a:xfrm>
          <a:off x="863111" y="987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115532</xdr:rowOff>
    </xdr:from>
    <xdr:to>
      <xdr:col>24</xdr:col>
      <xdr:colOff>114300</xdr:colOff>
      <xdr:row>57</xdr:row>
      <xdr:rowOff>45682</xdr:rowOff>
    </xdr:to>
    <xdr:sp macro="" textlink="">
      <xdr:nvSpPr>
        <xdr:cNvPr id="135" name="楕円 134"/>
        <xdr:cNvSpPr/>
      </xdr:nvSpPr>
      <xdr:spPr>
        <a:xfrm>
          <a:off x="4584700" y="971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138409</xdr:rowOff>
    </xdr:from>
    <xdr:ext cx="534377" cy="259045"/>
    <xdr:sp macro="" textlink="">
      <xdr:nvSpPr>
        <xdr:cNvPr id="136" name="総務費該当値テキスト"/>
        <xdr:cNvSpPr txBox="1"/>
      </xdr:nvSpPr>
      <xdr:spPr>
        <a:xfrm>
          <a:off x="4686300" y="956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33927</xdr:rowOff>
    </xdr:from>
    <xdr:to>
      <xdr:col>20</xdr:col>
      <xdr:colOff>38100</xdr:colOff>
      <xdr:row>57</xdr:row>
      <xdr:rowOff>135527</xdr:rowOff>
    </xdr:to>
    <xdr:sp macro="" textlink="">
      <xdr:nvSpPr>
        <xdr:cNvPr id="137" name="楕円 136"/>
        <xdr:cNvSpPr/>
      </xdr:nvSpPr>
      <xdr:spPr>
        <a:xfrm>
          <a:off x="3746500" y="980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126654</xdr:rowOff>
    </xdr:from>
    <xdr:ext cx="534377" cy="259045"/>
    <xdr:sp macro="" textlink="">
      <xdr:nvSpPr>
        <xdr:cNvPr id="138" name="テキスト ボックス 137"/>
        <xdr:cNvSpPr txBox="1"/>
      </xdr:nvSpPr>
      <xdr:spPr>
        <a:xfrm>
          <a:off x="3530111" y="989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64431</xdr:rowOff>
    </xdr:from>
    <xdr:to>
      <xdr:col>15</xdr:col>
      <xdr:colOff>101600</xdr:colOff>
      <xdr:row>57</xdr:row>
      <xdr:rowOff>166031</xdr:rowOff>
    </xdr:to>
    <xdr:sp macro="" textlink="">
      <xdr:nvSpPr>
        <xdr:cNvPr id="139" name="楕円 138"/>
        <xdr:cNvSpPr/>
      </xdr:nvSpPr>
      <xdr:spPr>
        <a:xfrm>
          <a:off x="2857500" y="983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157158</xdr:rowOff>
    </xdr:from>
    <xdr:ext cx="534377" cy="259045"/>
    <xdr:sp macro="" textlink="">
      <xdr:nvSpPr>
        <xdr:cNvPr id="140" name="テキスト ボックス 139"/>
        <xdr:cNvSpPr txBox="1"/>
      </xdr:nvSpPr>
      <xdr:spPr>
        <a:xfrm>
          <a:off x="2641111" y="992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57509</xdr:rowOff>
    </xdr:from>
    <xdr:to>
      <xdr:col>10</xdr:col>
      <xdr:colOff>165100</xdr:colOff>
      <xdr:row>57</xdr:row>
      <xdr:rowOff>159109</xdr:rowOff>
    </xdr:to>
    <xdr:sp macro="" textlink="">
      <xdr:nvSpPr>
        <xdr:cNvPr id="141" name="楕円 140"/>
        <xdr:cNvSpPr/>
      </xdr:nvSpPr>
      <xdr:spPr>
        <a:xfrm>
          <a:off x="1968500" y="983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150236</xdr:rowOff>
    </xdr:from>
    <xdr:ext cx="534377" cy="259045"/>
    <xdr:sp macro="" textlink="">
      <xdr:nvSpPr>
        <xdr:cNvPr id="142" name="テキスト ボックス 141"/>
        <xdr:cNvSpPr txBox="1"/>
      </xdr:nvSpPr>
      <xdr:spPr>
        <a:xfrm>
          <a:off x="1752111" y="9922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3866</xdr:rowOff>
    </xdr:from>
    <xdr:to>
      <xdr:col>6</xdr:col>
      <xdr:colOff>38100</xdr:colOff>
      <xdr:row>57</xdr:row>
      <xdr:rowOff>105466</xdr:rowOff>
    </xdr:to>
    <xdr:sp macro="" textlink="">
      <xdr:nvSpPr>
        <xdr:cNvPr id="143" name="楕円 142"/>
        <xdr:cNvSpPr/>
      </xdr:nvSpPr>
      <xdr:spPr>
        <a:xfrm>
          <a:off x="1079500" y="977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121993</xdr:rowOff>
    </xdr:from>
    <xdr:ext cx="534377" cy="259045"/>
    <xdr:sp macro="" textlink="">
      <xdr:nvSpPr>
        <xdr:cNvPr id="144" name="テキスト ボックス 143"/>
        <xdr:cNvSpPr txBox="1"/>
      </xdr:nvSpPr>
      <xdr:spPr>
        <a:xfrm>
          <a:off x="863111" y="955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167252</xdr:rowOff>
    </xdr:from>
    <xdr:to>
      <xdr:col>24</xdr:col>
      <xdr:colOff>62865</xdr:colOff>
      <xdr:row>78</xdr:row>
      <xdr:rowOff>87100</xdr:rowOff>
    </xdr:to>
    <xdr:cxnSp macro="">
      <xdr:nvCxnSpPr>
        <xdr:cNvPr id="171" name="直線コネクタ 170"/>
        <xdr:cNvCxnSpPr/>
      </xdr:nvCxnSpPr>
      <xdr:spPr>
        <a:xfrm flipV="1">
          <a:off x="4633595" y="12168752"/>
          <a:ext cx="1270" cy="129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90927</xdr:rowOff>
    </xdr:from>
    <xdr:ext cx="599010" cy="259045"/>
    <xdr:sp macro="" textlink="">
      <xdr:nvSpPr>
        <xdr:cNvPr id="172" name="民生費最小値テキスト"/>
        <xdr:cNvSpPr txBox="1"/>
      </xdr:nvSpPr>
      <xdr:spPr>
        <a:xfrm>
          <a:off x="4686300" y="1346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87100</xdr:rowOff>
    </xdr:from>
    <xdr:to>
      <xdr:col>24</xdr:col>
      <xdr:colOff>152400</xdr:colOff>
      <xdr:row>78</xdr:row>
      <xdr:rowOff>87100</xdr:rowOff>
    </xdr:to>
    <xdr:cxnSp macro="">
      <xdr:nvCxnSpPr>
        <xdr:cNvPr id="173" name="直線コネクタ 172"/>
        <xdr:cNvCxnSpPr/>
      </xdr:nvCxnSpPr>
      <xdr:spPr>
        <a:xfrm>
          <a:off x="4546600" y="1346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113929</xdr:rowOff>
    </xdr:from>
    <xdr:ext cx="599010" cy="259045"/>
    <xdr:sp macro="" textlink="">
      <xdr:nvSpPr>
        <xdr:cNvPr id="174" name="民生費最大値テキスト"/>
        <xdr:cNvSpPr txBox="1"/>
      </xdr:nvSpPr>
      <xdr:spPr>
        <a:xfrm>
          <a:off x="4686300" y="11943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225,469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167252</xdr:rowOff>
    </xdr:from>
    <xdr:to>
      <xdr:col>24</xdr:col>
      <xdr:colOff>152400</xdr:colOff>
      <xdr:row>70</xdr:row>
      <xdr:rowOff>167252</xdr:rowOff>
    </xdr:to>
    <xdr:cxnSp macro="">
      <xdr:nvCxnSpPr>
        <xdr:cNvPr id="175" name="直線コネクタ 174"/>
        <xdr:cNvCxnSpPr/>
      </xdr:nvCxnSpPr>
      <xdr:spPr>
        <a:xfrm>
          <a:off x="4546600" y="12168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5947</xdr:rowOff>
    </xdr:from>
    <xdr:to>
      <xdr:col>24</xdr:col>
      <xdr:colOff>63500</xdr:colOff>
      <xdr:row>75</xdr:row>
      <xdr:rowOff>84052</xdr:rowOff>
    </xdr:to>
    <xdr:cxnSp macro="">
      <xdr:nvCxnSpPr>
        <xdr:cNvPr id="176" name="直線コネクタ 175"/>
        <xdr:cNvCxnSpPr/>
      </xdr:nvCxnSpPr>
      <xdr:spPr>
        <a:xfrm flipV="1">
          <a:off x="3797300" y="12864697"/>
          <a:ext cx="8382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113766</xdr:rowOff>
    </xdr:from>
    <xdr:ext cx="599010" cy="259045"/>
    <xdr:sp macro="" textlink="">
      <xdr:nvSpPr>
        <xdr:cNvPr id="177" name="民生費平均値テキスト"/>
        <xdr:cNvSpPr txBox="1"/>
      </xdr:nvSpPr>
      <xdr:spPr>
        <a:xfrm>
          <a:off x="4686300" y="129725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135338</xdr:rowOff>
    </xdr:from>
    <xdr:to>
      <xdr:col>24</xdr:col>
      <xdr:colOff>114300</xdr:colOff>
      <xdr:row>76</xdr:row>
      <xdr:rowOff>65487</xdr:rowOff>
    </xdr:to>
    <xdr:sp macro="" textlink="">
      <xdr:nvSpPr>
        <xdr:cNvPr id="178" name="フローチャート: 判断 177"/>
        <xdr:cNvSpPr/>
      </xdr:nvSpPr>
      <xdr:spPr>
        <a:xfrm>
          <a:off x="45847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22864</xdr:rowOff>
    </xdr:from>
    <xdr:to>
      <xdr:col>19</xdr:col>
      <xdr:colOff>177800</xdr:colOff>
      <xdr:row>75</xdr:row>
      <xdr:rowOff>84052</xdr:rowOff>
    </xdr:to>
    <xdr:cxnSp macro="">
      <xdr:nvCxnSpPr>
        <xdr:cNvPr id="179" name="直線コネクタ 178"/>
        <xdr:cNvCxnSpPr/>
      </xdr:nvCxnSpPr>
      <xdr:spPr>
        <a:xfrm>
          <a:off x="2908300" y="12881614"/>
          <a:ext cx="889000" cy="6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24696</xdr:rowOff>
    </xdr:from>
    <xdr:to>
      <xdr:col>20</xdr:col>
      <xdr:colOff>38100</xdr:colOff>
      <xdr:row>76</xdr:row>
      <xdr:rowOff>126296</xdr:rowOff>
    </xdr:to>
    <xdr:sp macro="" textlink="">
      <xdr:nvSpPr>
        <xdr:cNvPr id="180" name="フローチャート: 判断 179"/>
        <xdr:cNvSpPr/>
      </xdr:nvSpPr>
      <xdr:spPr>
        <a:xfrm>
          <a:off x="3746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117423</xdr:rowOff>
    </xdr:from>
    <xdr:ext cx="599010" cy="259045"/>
    <xdr:sp macro="" textlink="">
      <xdr:nvSpPr>
        <xdr:cNvPr id="181" name="テキスト ボックス 180"/>
        <xdr:cNvSpPr txBox="1"/>
      </xdr:nvSpPr>
      <xdr:spPr>
        <a:xfrm>
          <a:off x="3497795" y="13147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22864</xdr:rowOff>
    </xdr:from>
    <xdr:to>
      <xdr:col>15</xdr:col>
      <xdr:colOff>50800</xdr:colOff>
      <xdr:row>75</xdr:row>
      <xdr:rowOff>62085</xdr:rowOff>
    </xdr:to>
    <xdr:cxnSp macro="">
      <xdr:nvCxnSpPr>
        <xdr:cNvPr id="182" name="直線コネクタ 181"/>
        <xdr:cNvCxnSpPr/>
      </xdr:nvCxnSpPr>
      <xdr:spPr>
        <a:xfrm flipV="1">
          <a:off x="2019300" y="12881614"/>
          <a:ext cx="889000" cy="39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2446</xdr:rowOff>
    </xdr:from>
    <xdr:to>
      <xdr:col>15</xdr:col>
      <xdr:colOff>101600</xdr:colOff>
      <xdr:row>76</xdr:row>
      <xdr:rowOff>104046</xdr:rowOff>
    </xdr:to>
    <xdr:sp macro="" textlink="">
      <xdr:nvSpPr>
        <xdr:cNvPr id="183" name="フローチャート: 判断 182"/>
        <xdr:cNvSpPr/>
      </xdr:nvSpPr>
      <xdr:spPr>
        <a:xfrm>
          <a:off x="2857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95173</xdr:rowOff>
    </xdr:from>
    <xdr:ext cx="599010" cy="259045"/>
    <xdr:sp macro="" textlink="">
      <xdr:nvSpPr>
        <xdr:cNvPr id="184" name="テキスト ボックス 183"/>
        <xdr:cNvSpPr txBox="1"/>
      </xdr:nvSpPr>
      <xdr:spPr>
        <a:xfrm>
          <a:off x="2608795" y="1312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62085</xdr:rowOff>
    </xdr:from>
    <xdr:to>
      <xdr:col>10</xdr:col>
      <xdr:colOff>114300</xdr:colOff>
      <xdr:row>75</xdr:row>
      <xdr:rowOff>121510</xdr:rowOff>
    </xdr:to>
    <xdr:cxnSp macro="">
      <xdr:nvCxnSpPr>
        <xdr:cNvPr id="185" name="直線コネクタ 184"/>
        <xdr:cNvCxnSpPr/>
      </xdr:nvCxnSpPr>
      <xdr:spPr>
        <a:xfrm flipV="1">
          <a:off x="1130300" y="12920835"/>
          <a:ext cx="889000" cy="59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120577</xdr:rowOff>
    </xdr:from>
    <xdr:to>
      <xdr:col>10</xdr:col>
      <xdr:colOff>165100</xdr:colOff>
      <xdr:row>76</xdr:row>
      <xdr:rowOff>50727</xdr:rowOff>
    </xdr:to>
    <xdr:sp macro="" textlink="">
      <xdr:nvSpPr>
        <xdr:cNvPr id="186" name="フローチャート: 判断 185"/>
        <xdr:cNvSpPr/>
      </xdr:nvSpPr>
      <xdr:spPr>
        <a:xfrm>
          <a:off x="1968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41854</xdr:rowOff>
    </xdr:from>
    <xdr:ext cx="599010" cy="259045"/>
    <xdr:sp macro="" textlink="">
      <xdr:nvSpPr>
        <xdr:cNvPr id="187" name="テキスト ボックス 186"/>
        <xdr:cNvSpPr txBox="1"/>
      </xdr:nvSpPr>
      <xdr:spPr>
        <a:xfrm>
          <a:off x="1719795" y="13072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122406</xdr:rowOff>
    </xdr:from>
    <xdr:to>
      <xdr:col>6</xdr:col>
      <xdr:colOff>38100</xdr:colOff>
      <xdr:row>77</xdr:row>
      <xdr:rowOff>52556</xdr:rowOff>
    </xdr:to>
    <xdr:sp macro="" textlink="">
      <xdr:nvSpPr>
        <xdr:cNvPr id="188" name="フローチャート: 判断 187"/>
        <xdr:cNvSpPr/>
      </xdr:nvSpPr>
      <xdr:spPr>
        <a:xfrm>
          <a:off x="107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43683</xdr:rowOff>
    </xdr:from>
    <xdr:ext cx="599010" cy="259045"/>
    <xdr:sp macro="" textlink="">
      <xdr:nvSpPr>
        <xdr:cNvPr id="189" name="テキスト ボックス 188"/>
        <xdr:cNvSpPr txBox="1"/>
      </xdr:nvSpPr>
      <xdr:spPr>
        <a:xfrm>
          <a:off x="830795" y="13245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126597</xdr:rowOff>
    </xdr:from>
    <xdr:to>
      <xdr:col>24</xdr:col>
      <xdr:colOff>114300</xdr:colOff>
      <xdr:row>75</xdr:row>
      <xdr:rowOff>56747</xdr:rowOff>
    </xdr:to>
    <xdr:sp macro="" textlink="">
      <xdr:nvSpPr>
        <xdr:cNvPr id="195" name="楕円 194"/>
        <xdr:cNvSpPr/>
      </xdr:nvSpPr>
      <xdr:spPr>
        <a:xfrm>
          <a:off x="4584700" y="1281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149474</xdr:rowOff>
    </xdr:from>
    <xdr:ext cx="599010" cy="259045"/>
    <xdr:sp macro="" textlink="">
      <xdr:nvSpPr>
        <xdr:cNvPr id="196" name="民生費該当値テキスト"/>
        <xdr:cNvSpPr txBox="1"/>
      </xdr:nvSpPr>
      <xdr:spPr>
        <a:xfrm>
          <a:off x="4686300" y="12665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33252</xdr:rowOff>
    </xdr:from>
    <xdr:to>
      <xdr:col>20</xdr:col>
      <xdr:colOff>38100</xdr:colOff>
      <xdr:row>75</xdr:row>
      <xdr:rowOff>134852</xdr:rowOff>
    </xdr:to>
    <xdr:sp macro="" textlink="">
      <xdr:nvSpPr>
        <xdr:cNvPr id="197" name="楕円 196"/>
        <xdr:cNvSpPr/>
      </xdr:nvSpPr>
      <xdr:spPr>
        <a:xfrm>
          <a:off x="3746500" y="1289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151379</xdr:rowOff>
    </xdr:from>
    <xdr:ext cx="599010" cy="259045"/>
    <xdr:sp macro="" textlink="">
      <xdr:nvSpPr>
        <xdr:cNvPr id="198" name="テキスト ボックス 197"/>
        <xdr:cNvSpPr txBox="1"/>
      </xdr:nvSpPr>
      <xdr:spPr>
        <a:xfrm>
          <a:off x="3497795" y="12667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143514</xdr:rowOff>
    </xdr:from>
    <xdr:to>
      <xdr:col>15</xdr:col>
      <xdr:colOff>101600</xdr:colOff>
      <xdr:row>75</xdr:row>
      <xdr:rowOff>73664</xdr:rowOff>
    </xdr:to>
    <xdr:sp macro="" textlink="">
      <xdr:nvSpPr>
        <xdr:cNvPr id="199" name="楕円 198"/>
        <xdr:cNvSpPr/>
      </xdr:nvSpPr>
      <xdr:spPr>
        <a:xfrm>
          <a:off x="2857500" y="1283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90191</xdr:rowOff>
    </xdr:from>
    <xdr:ext cx="599010" cy="259045"/>
    <xdr:sp macro="" textlink="">
      <xdr:nvSpPr>
        <xdr:cNvPr id="200" name="テキスト ボックス 199"/>
        <xdr:cNvSpPr txBox="1"/>
      </xdr:nvSpPr>
      <xdr:spPr>
        <a:xfrm>
          <a:off x="2608795" y="12606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11285</xdr:rowOff>
    </xdr:from>
    <xdr:to>
      <xdr:col>10</xdr:col>
      <xdr:colOff>165100</xdr:colOff>
      <xdr:row>75</xdr:row>
      <xdr:rowOff>112885</xdr:rowOff>
    </xdr:to>
    <xdr:sp macro="" textlink="">
      <xdr:nvSpPr>
        <xdr:cNvPr id="201" name="楕円 200"/>
        <xdr:cNvSpPr/>
      </xdr:nvSpPr>
      <xdr:spPr>
        <a:xfrm>
          <a:off x="1968500" y="1287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129412</xdr:rowOff>
    </xdr:from>
    <xdr:ext cx="599010" cy="259045"/>
    <xdr:sp macro="" textlink="">
      <xdr:nvSpPr>
        <xdr:cNvPr id="202" name="テキスト ボックス 201"/>
        <xdr:cNvSpPr txBox="1"/>
      </xdr:nvSpPr>
      <xdr:spPr>
        <a:xfrm>
          <a:off x="1719795" y="12645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70710</xdr:rowOff>
    </xdr:from>
    <xdr:to>
      <xdr:col>6</xdr:col>
      <xdr:colOff>38100</xdr:colOff>
      <xdr:row>76</xdr:row>
      <xdr:rowOff>859</xdr:rowOff>
    </xdr:to>
    <xdr:sp macro="" textlink="">
      <xdr:nvSpPr>
        <xdr:cNvPr id="203" name="楕円 202"/>
        <xdr:cNvSpPr/>
      </xdr:nvSpPr>
      <xdr:spPr>
        <a:xfrm>
          <a:off x="1079500" y="1292946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17387</xdr:rowOff>
    </xdr:from>
    <xdr:ext cx="599010" cy="259045"/>
    <xdr:sp macro="" textlink="">
      <xdr:nvSpPr>
        <xdr:cNvPr id="204" name="テキスト ボックス 203"/>
        <xdr:cNvSpPr txBox="1"/>
      </xdr:nvSpPr>
      <xdr:spPr>
        <a:xfrm>
          <a:off x="830795" y="12704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25719</xdr:rowOff>
    </xdr:from>
    <xdr:to>
      <xdr:col>24</xdr:col>
      <xdr:colOff>62865</xdr:colOff>
      <xdr:row>99</xdr:row>
      <xdr:rowOff>6128</xdr:rowOff>
    </xdr:to>
    <xdr:cxnSp macro="">
      <xdr:nvCxnSpPr>
        <xdr:cNvPr id="227" name="直線コネクタ 226"/>
        <xdr:cNvCxnSpPr/>
      </xdr:nvCxnSpPr>
      <xdr:spPr>
        <a:xfrm flipV="1">
          <a:off x="4633595" y="15799119"/>
          <a:ext cx="1270" cy="118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9955</xdr:rowOff>
    </xdr:from>
    <xdr:ext cx="534377" cy="259045"/>
    <xdr:sp macro="" textlink="">
      <xdr:nvSpPr>
        <xdr:cNvPr id="228" name="衛生費最小値テキスト"/>
        <xdr:cNvSpPr txBox="1"/>
      </xdr:nvSpPr>
      <xdr:spPr>
        <a:xfrm>
          <a:off x="4686300" y="1698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6128</xdr:rowOff>
    </xdr:from>
    <xdr:to>
      <xdr:col>24</xdr:col>
      <xdr:colOff>152400</xdr:colOff>
      <xdr:row>99</xdr:row>
      <xdr:rowOff>6128</xdr:rowOff>
    </xdr:to>
    <xdr:cxnSp macro="">
      <xdr:nvCxnSpPr>
        <xdr:cNvPr id="229" name="直線コネクタ 228"/>
        <xdr:cNvCxnSpPr/>
      </xdr:nvCxnSpPr>
      <xdr:spPr>
        <a:xfrm>
          <a:off x="4546600" y="16979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143846</xdr:rowOff>
    </xdr:from>
    <xdr:ext cx="534377" cy="259045"/>
    <xdr:sp macro="" textlink="">
      <xdr:nvSpPr>
        <xdr:cNvPr id="230" name="衛生費最大値テキスト"/>
        <xdr:cNvSpPr txBox="1"/>
      </xdr:nvSpPr>
      <xdr:spPr>
        <a:xfrm>
          <a:off x="4686300" y="1557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69,986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25719</xdr:rowOff>
    </xdr:from>
    <xdr:to>
      <xdr:col>24</xdr:col>
      <xdr:colOff>152400</xdr:colOff>
      <xdr:row>92</xdr:row>
      <xdr:rowOff>25719</xdr:rowOff>
    </xdr:to>
    <xdr:cxnSp macro="">
      <xdr:nvCxnSpPr>
        <xdr:cNvPr id="231" name="直線コネクタ 230"/>
        <xdr:cNvCxnSpPr/>
      </xdr:nvCxnSpPr>
      <xdr:spPr>
        <a:xfrm>
          <a:off x="4546600" y="157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56009</xdr:rowOff>
    </xdr:from>
    <xdr:to>
      <xdr:col>24</xdr:col>
      <xdr:colOff>63500</xdr:colOff>
      <xdr:row>96</xdr:row>
      <xdr:rowOff>18839</xdr:rowOff>
    </xdr:to>
    <xdr:cxnSp macro="">
      <xdr:nvCxnSpPr>
        <xdr:cNvPr id="232" name="直線コネクタ 231"/>
        <xdr:cNvCxnSpPr/>
      </xdr:nvCxnSpPr>
      <xdr:spPr>
        <a:xfrm>
          <a:off x="3797300" y="16343759"/>
          <a:ext cx="838200" cy="13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163751</xdr:rowOff>
    </xdr:from>
    <xdr:ext cx="534377" cy="259045"/>
    <xdr:sp macro="" textlink="">
      <xdr:nvSpPr>
        <xdr:cNvPr id="233" name="衛生費平均値テキスト"/>
        <xdr:cNvSpPr txBox="1"/>
      </xdr:nvSpPr>
      <xdr:spPr>
        <a:xfrm>
          <a:off x="4686300" y="16451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13874</xdr:rowOff>
    </xdr:from>
    <xdr:to>
      <xdr:col>24</xdr:col>
      <xdr:colOff>114300</xdr:colOff>
      <xdr:row>96</xdr:row>
      <xdr:rowOff>115474</xdr:rowOff>
    </xdr:to>
    <xdr:sp macro="" textlink="">
      <xdr:nvSpPr>
        <xdr:cNvPr id="234" name="フローチャート: 判断 233"/>
        <xdr:cNvSpPr/>
      </xdr:nvSpPr>
      <xdr:spPr>
        <a:xfrm>
          <a:off x="4584700" y="1647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56009</xdr:rowOff>
    </xdr:from>
    <xdr:to>
      <xdr:col>19</xdr:col>
      <xdr:colOff>177800</xdr:colOff>
      <xdr:row>95</xdr:row>
      <xdr:rowOff>94506</xdr:rowOff>
    </xdr:to>
    <xdr:cxnSp macro="">
      <xdr:nvCxnSpPr>
        <xdr:cNvPr id="235" name="直線コネクタ 234"/>
        <xdr:cNvCxnSpPr/>
      </xdr:nvCxnSpPr>
      <xdr:spPr>
        <a:xfrm flipV="1">
          <a:off x="2908300" y="16343759"/>
          <a:ext cx="889000" cy="3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22720</xdr:rowOff>
    </xdr:from>
    <xdr:to>
      <xdr:col>20</xdr:col>
      <xdr:colOff>38100</xdr:colOff>
      <xdr:row>96</xdr:row>
      <xdr:rowOff>124320</xdr:rowOff>
    </xdr:to>
    <xdr:sp macro="" textlink="">
      <xdr:nvSpPr>
        <xdr:cNvPr id="236" name="フローチャート: 判断 235"/>
        <xdr:cNvSpPr/>
      </xdr:nvSpPr>
      <xdr:spPr>
        <a:xfrm>
          <a:off x="3746500" y="164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115447</xdr:rowOff>
    </xdr:from>
    <xdr:ext cx="534377" cy="259045"/>
    <xdr:sp macro="" textlink="">
      <xdr:nvSpPr>
        <xdr:cNvPr id="237" name="テキスト ボックス 236"/>
        <xdr:cNvSpPr txBox="1"/>
      </xdr:nvSpPr>
      <xdr:spPr>
        <a:xfrm>
          <a:off x="3530111" y="1657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94506</xdr:rowOff>
    </xdr:from>
    <xdr:to>
      <xdr:col>15</xdr:col>
      <xdr:colOff>50800</xdr:colOff>
      <xdr:row>96</xdr:row>
      <xdr:rowOff>134603</xdr:rowOff>
    </xdr:to>
    <xdr:cxnSp macro="">
      <xdr:nvCxnSpPr>
        <xdr:cNvPr id="238" name="直線コネクタ 237"/>
        <xdr:cNvCxnSpPr/>
      </xdr:nvCxnSpPr>
      <xdr:spPr>
        <a:xfrm flipV="1">
          <a:off x="2019300" y="16382256"/>
          <a:ext cx="889000" cy="21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75070</xdr:rowOff>
    </xdr:from>
    <xdr:to>
      <xdr:col>15</xdr:col>
      <xdr:colOff>101600</xdr:colOff>
      <xdr:row>97</xdr:row>
      <xdr:rowOff>5220</xdr:rowOff>
    </xdr:to>
    <xdr:sp macro="" textlink="">
      <xdr:nvSpPr>
        <xdr:cNvPr id="239" name="フローチャート: 判断 238"/>
        <xdr:cNvSpPr/>
      </xdr:nvSpPr>
      <xdr:spPr>
        <a:xfrm>
          <a:off x="28575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167797</xdr:rowOff>
    </xdr:from>
    <xdr:ext cx="534377" cy="259045"/>
    <xdr:sp macro="" textlink="">
      <xdr:nvSpPr>
        <xdr:cNvPr id="240" name="テキスト ボックス 239"/>
        <xdr:cNvSpPr txBox="1"/>
      </xdr:nvSpPr>
      <xdr:spPr>
        <a:xfrm>
          <a:off x="2641111" y="1662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107011</xdr:rowOff>
    </xdr:from>
    <xdr:to>
      <xdr:col>10</xdr:col>
      <xdr:colOff>114300</xdr:colOff>
      <xdr:row>96</xdr:row>
      <xdr:rowOff>134603</xdr:rowOff>
    </xdr:to>
    <xdr:cxnSp macro="">
      <xdr:nvCxnSpPr>
        <xdr:cNvPr id="241" name="直線コネクタ 240"/>
        <xdr:cNvCxnSpPr/>
      </xdr:nvCxnSpPr>
      <xdr:spPr>
        <a:xfrm>
          <a:off x="1130300" y="16566211"/>
          <a:ext cx="889000" cy="27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68120</xdr:rowOff>
    </xdr:from>
    <xdr:to>
      <xdr:col>10</xdr:col>
      <xdr:colOff>165100</xdr:colOff>
      <xdr:row>96</xdr:row>
      <xdr:rowOff>169720</xdr:rowOff>
    </xdr:to>
    <xdr:sp macro="" textlink="">
      <xdr:nvSpPr>
        <xdr:cNvPr id="242" name="フローチャート: 判断 241"/>
        <xdr:cNvSpPr/>
      </xdr:nvSpPr>
      <xdr:spPr>
        <a:xfrm>
          <a:off x="1968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14797</xdr:rowOff>
    </xdr:from>
    <xdr:ext cx="534377" cy="259045"/>
    <xdr:sp macro="" textlink="">
      <xdr:nvSpPr>
        <xdr:cNvPr id="243" name="テキスト ボックス 242"/>
        <xdr:cNvSpPr txBox="1"/>
      </xdr:nvSpPr>
      <xdr:spPr>
        <a:xfrm>
          <a:off x="1752111" y="1630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29327</xdr:rowOff>
    </xdr:from>
    <xdr:to>
      <xdr:col>6</xdr:col>
      <xdr:colOff>38100</xdr:colOff>
      <xdr:row>96</xdr:row>
      <xdr:rowOff>130927</xdr:rowOff>
    </xdr:to>
    <xdr:sp macro="" textlink="">
      <xdr:nvSpPr>
        <xdr:cNvPr id="244" name="フローチャート: 判断 243"/>
        <xdr:cNvSpPr/>
      </xdr:nvSpPr>
      <xdr:spPr>
        <a:xfrm>
          <a:off x="1079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147454</xdr:rowOff>
    </xdr:from>
    <xdr:ext cx="534377" cy="259045"/>
    <xdr:sp macro="" textlink="">
      <xdr:nvSpPr>
        <xdr:cNvPr id="245" name="テキスト ボックス 244"/>
        <xdr:cNvSpPr txBox="1"/>
      </xdr:nvSpPr>
      <xdr:spPr>
        <a:xfrm>
          <a:off x="863111" y="1626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139489</xdr:rowOff>
    </xdr:from>
    <xdr:to>
      <xdr:col>24</xdr:col>
      <xdr:colOff>114300</xdr:colOff>
      <xdr:row>96</xdr:row>
      <xdr:rowOff>69639</xdr:rowOff>
    </xdr:to>
    <xdr:sp macro="" textlink="">
      <xdr:nvSpPr>
        <xdr:cNvPr id="251" name="楕円 250"/>
        <xdr:cNvSpPr/>
      </xdr:nvSpPr>
      <xdr:spPr>
        <a:xfrm>
          <a:off x="4584700" y="1642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162366</xdr:rowOff>
    </xdr:from>
    <xdr:ext cx="534377" cy="259045"/>
    <xdr:sp macro="" textlink="">
      <xdr:nvSpPr>
        <xdr:cNvPr id="252" name="衛生費該当値テキスト"/>
        <xdr:cNvSpPr txBox="1"/>
      </xdr:nvSpPr>
      <xdr:spPr>
        <a:xfrm>
          <a:off x="4686300" y="1627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5209</xdr:rowOff>
    </xdr:from>
    <xdr:to>
      <xdr:col>20</xdr:col>
      <xdr:colOff>38100</xdr:colOff>
      <xdr:row>95</xdr:row>
      <xdr:rowOff>106809</xdr:rowOff>
    </xdr:to>
    <xdr:sp macro="" textlink="">
      <xdr:nvSpPr>
        <xdr:cNvPr id="253" name="楕円 252"/>
        <xdr:cNvSpPr/>
      </xdr:nvSpPr>
      <xdr:spPr>
        <a:xfrm>
          <a:off x="3746500" y="1629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123336</xdr:rowOff>
    </xdr:from>
    <xdr:ext cx="534377" cy="259045"/>
    <xdr:sp macro="" textlink="">
      <xdr:nvSpPr>
        <xdr:cNvPr id="254" name="テキスト ボックス 253"/>
        <xdr:cNvSpPr txBox="1"/>
      </xdr:nvSpPr>
      <xdr:spPr>
        <a:xfrm>
          <a:off x="3530111" y="16068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43706</xdr:rowOff>
    </xdr:from>
    <xdr:to>
      <xdr:col>15</xdr:col>
      <xdr:colOff>101600</xdr:colOff>
      <xdr:row>95</xdr:row>
      <xdr:rowOff>145306</xdr:rowOff>
    </xdr:to>
    <xdr:sp macro="" textlink="">
      <xdr:nvSpPr>
        <xdr:cNvPr id="255" name="楕円 254"/>
        <xdr:cNvSpPr/>
      </xdr:nvSpPr>
      <xdr:spPr>
        <a:xfrm>
          <a:off x="2857500" y="1633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161833</xdr:rowOff>
    </xdr:from>
    <xdr:ext cx="534377" cy="259045"/>
    <xdr:sp macro="" textlink="">
      <xdr:nvSpPr>
        <xdr:cNvPr id="256" name="テキスト ボックス 255"/>
        <xdr:cNvSpPr txBox="1"/>
      </xdr:nvSpPr>
      <xdr:spPr>
        <a:xfrm>
          <a:off x="2641111" y="1610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83803</xdr:rowOff>
    </xdr:from>
    <xdr:to>
      <xdr:col>10</xdr:col>
      <xdr:colOff>165100</xdr:colOff>
      <xdr:row>97</xdr:row>
      <xdr:rowOff>13953</xdr:rowOff>
    </xdr:to>
    <xdr:sp macro="" textlink="">
      <xdr:nvSpPr>
        <xdr:cNvPr id="257" name="楕円 256"/>
        <xdr:cNvSpPr/>
      </xdr:nvSpPr>
      <xdr:spPr>
        <a:xfrm>
          <a:off x="1968500" y="1654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5080</xdr:rowOff>
    </xdr:from>
    <xdr:ext cx="534377" cy="259045"/>
    <xdr:sp macro="" textlink="">
      <xdr:nvSpPr>
        <xdr:cNvPr id="258" name="テキスト ボックス 257"/>
        <xdr:cNvSpPr txBox="1"/>
      </xdr:nvSpPr>
      <xdr:spPr>
        <a:xfrm>
          <a:off x="1752111" y="1663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56211</xdr:rowOff>
    </xdr:from>
    <xdr:to>
      <xdr:col>6</xdr:col>
      <xdr:colOff>38100</xdr:colOff>
      <xdr:row>96</xdr:row>
      <xdr:rowOff>157811</xdr:rowOff>
    </xdr:to>
    <xdr:sp macro="" textlink="">
      <xdr:nvSpPr>
        <xdr:cNvPr id="259" name="楕円 258"/>
        <xdr:cNvSpPr/>
      </xdr:nvSpPr>
      <xdr:spPr>
        <a:xfrm>
          <a:off x="1079500" y="1651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148938</xdr:rowOff>
    </xdr:from>
    <xdr:ext cx="534377" cy="259045"/>
    <xdr:sp macro="" textlink="">
      <xdr:nvSpPr>
        <xdr:cNvPr id="260" name="テキスト ボックス 259"/>
        <xdr:cNvSpPr txBox="1"/>
      </xdr:nvSpPr>
      <xdr:spPr>
        <a:xfrm>
          <a:off x="863111" y="1660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1" name="直線コネクタ 270"/>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2" name="テキスト ボックス 271"/>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5" name="直線コネクタ 27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6" name="テキスト ボックス 275"/>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133642</xdr:rowOff>
    </xdr:from>
    <xdr:to>
      <xdr:col>54</xdr:col>
      <xdr:colOff>189865</xdr:colOff>
      <xdr:row>38</xdr:row>
      <xdr:rowOff>25400</xdr:rowOff>
    </xdr:to>
    <xdr:cxnSp macro="">
      <xdr:nvCxnSpPr>
        <xdr:cNvPr id="280" name="直線コネクタ 279"/>
        <xdr:cNvCxnSpPr/>
      </xdr:nvCxnSpPr>
      <xdr:spPr>
        <a:xfrm flipV="1">
          <a:off x="10475595" y="5277142"/>
          <a:ext cx="1270" cy="1263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1" name="労働費最小値テキスト"/>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2" name="直線コネクタ 281"/>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80319</xdr:rowOff>
    </xdr:from>
    <xdr:ext cx="534377" cy="259045"/>
    <xdr:sp macro="" textlink="">
      <xdr:nvSpPr>
        <xdr:cNvPr id="283" name="労働費最大値テキスト"/>
        <xdr:cNvSpPr txBox="1"/>
      </xdr:nvSpPr>
      <xdr:spPr>
        <a:xfrm>
          <a:off x="10528300" y="505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133642</xdr:rowOff>
    </xdr:from>
    <xdr:to>
      <xdr:col>55</xdr:col>
      <xdr:colOff>88900</xdr:colOff>
      <xdr:row>30</xdr:row>
      <xdr:rowOff>133642</xdr:rowOff>
    </xdr:to>
    <xdr:cxnSp macro="">
      <xdr:nvCxnSpPr>
        <xdr:cNvPr id="284" name="直線コネクタ 283"/>
        <xdr:cNvCxnSpPr/>
      </xdr:nvCxnSpPr>
      <xdr:spPr>
        <a:xfrm>
          <a:off x="10388600" y="527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145872</xdr:rowOff>
    </xdr:from>
    <xdr:to>
      <xdr:col>55</xdr:col>
      <xdr:colOff>0</xdr:colOff>
      <xdr:row>37</xdr:row>
      <xdr:rowOff>149187</xdr:rowOff>
    </xdr:to>
    <xdr:cxnSp macro="">
      <xdr:nvCxnSpPr>
        <xdr:cNvPr id="285" name="直線コネクタ 284"/>
        <xdr:cNvCxnSpPr/>
      </xdr:nvCxnSpPr>
      <xdr:spPr>
        <a:xfrm>
          <a:off x="9639300" y="6489522"/>
          <a:ext cx="8382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90974</xdr:rowOff>
    </xdr:from>
    <xdr:ext cx="469744" cy="259045"/>
    <xdr:sp macro="" textlink="">
      <xdr:nvSpPr>
        <xdr:cNvPr id="286" name="労働費平均値テキスト"/>
        <xdr:cNvSpPr txBox="1"/>
      </xdr:nvSpPr>
      <xdr:spPr>
        <a:xfrm>
          <a:off x="10528300" y="6263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68097</xdr:rowOff>
    </xdr:from>
    <xdr:to>
      <xdr:col>55</xdr:col>
      <xdr:colOff>50800</xdr:colOff>
      <xdr:row>37</xdr:row>
      <xdr:rowOff>169697</xdr:rowOff>
    </xdr:to>
    <xdr:sp macro="" textlink="">
      <xdr:nvSpPr>
        <xdr:cNvPr id="287" name="フローチャート: 判断 286"/>
        <xdr:cNvSpPr/>
      </xdr:nvSpPr>
      <xdr:spPr>
        <a:xfrm>
          <a:off x="104267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144101</xdr:rowOff>
    </xdr:from>
    <xdr:to>
      <xdr:col>50</xdr:col>
      <xdr:colOff>114300</xdr:colOff>
      <xdr:row>37</xdr:row>
      <xdr:rowOff>145872</xdr:rowOff>
    </xdr:to>
    <xdr:cxnSp macro="">
      <xdr:nvCxnSpPr>
        <xdr:cNvPr id="288" name="直線コネクタ 287"/>
        <xdr:cNvCxnSpPr/>
      </xdr:nvCxnSpPr>
      <xdr:spPr>
        <a:xfrm>
          <a:off x="8750300" y="6487751"/>
          <a:ext cx="889000" cy="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63811</xdr:rowOff>
    </xdr:from>
    <xdr:to>
      <xdr:col>50</xdr:col>
      <xdr:colOff>165100</xdr:colOff>
      <xdr:row>37</xdr:row>
      <xdr:rowOff>165412</xdr:rowOff>
    </xdr:to>
    <xdr:sp macro="" textlink="">
      <xdr:nvSpPr>
        <xdr:cNvPr id="289" name="フローチャート: 判断 288"/>
        <xdr:cNvSpPr/>
      </xdr:nvSpPr>
      <xdr:spPr>
        <a:xfrm>
          <a:off x="9588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10488</xdr:rowOff>
    </xdr:from>
    <xdr:ext cx="469744" cy="259045"/>
    <xdr:sp macro="" textlink="">
      <xdr:nvSpPr>
        <xdr:cNvPr id="290" name="テキスト ボックス 289"/>
        <xdr:cNvSpPr txBox="1"/>
      </xdr:nvSpPr>
      <xdr:spPr>
        <a:xfrm>
          <a:off x="9404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122727</xdr:rowOff>
    </xdr:from>
    <xdr:to>
      <xdr:col>45</xdr:col>
      <xdr:colOff>177800</xdr:colOff>
      <xdr:row>37</xdr:row>
      <xdr:rowOff>144101</xdr:rowOff>
    </xdr:to>
    <xdr:cxnSp macro="">
      <xdr:nvCxnSpPr>
        <xdr:cNvPr id="291" name="直線コネクタ 290"/>
        <xdr:cNvCxnSpPr/>
      </xdr:nvCxnSpPr>
      <xdr:spPr>
        <a:xfrm>
          <a:off x="7861300" y="6466377"/>
          <a:ext cx="889000" cy="2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62611</xdr:rowOff>
    </xdr:from>
    <xdr:to>
      <xdr:col>46</xdr:col>
      <xdr:colOff>38100</xdr:colOff>
      <xdr:row>37</xdr:row>
      <xdr:rowOff>164211</xdr:rowOff>
    </xdr:to>
    <xdr:sp macro="" textlink="">
      <xdr:nvSpPr>
        <xdr:cNvPr id="292" name="フローチャート: 判断 291"/>
        <xdr:cNvSpPr/>
      </xdr:nvSpPr>
      <xdr:spPr>
        <a:xfrm>
          <a:off x="8699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9288</xdr:rowOff>
    </xdr:from>
    <xdr:ext cx="469744" cy="259045"/>
    <xdr:sp macro="" textlink="">
      <xdr:nvSpPr>
        <xdr:cNvPr id="293" name="テキスト ボックス 292"/>
        <xdr:cNvSpPr txBox="1"/>
      </xdr:nvSpPr>
      <xdr:spPr>
        <a:xfrm>
          <a:off x="8515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122727</xdr:rowOff>
    </xdr:from>
    <xdr:to>
      <xdr:col>41</xdr:col>
      <xdr:colOff>50800</xdr:colOff>
      <xdr:row>37</xdr:row>
      <xdr:rowOff>151359</xdr:rowOff>
    </xdr:to>
    <xdr:cxnSp macro="">
      <xdr:nvCxnSpPr>
        <xdr:cNvPr id="294" name="直線コネクタ 293"/>
        <xdr:cNvCxnSpPr/>
      </xdr:nvCxnSpPr>
      <xdr:spPr>
        <a:xfrm flipV="1">
          <a:off x="6972300" y="6466377"/>
          <a:ext cx="889000" cy="2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55296</xdr:rowOff>
    </xdr:from>
    <xdr:to>
      <xdr:col>41</xdr:col>
      <xdr:colOff>101600</xdr:colOff>
      <xdr:row>37</xdr:row>
      <xdr:rowOff>156896</xdr:rowOff>
    </xdr:to>
    <xdr:sp macro="" textlink="">
      <xdr:nvSpPr>
        <xdr:cNvPr id="295" name="フローチャート: 判断 294"/>
        <xdr:cNvSpPr/>
      </xdr:nvSpPr>
      <xdr:spPr>
        <a:xfrm>
          <a:off x="7810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1973</xdr:rowOff>
    </xdr:from>
    <xdr:ext cx="469744" cy="259045"/>
    <xdr:sp macro="" textlink="">
      <xdr:nvSpPr>
        <xdr:cNvPr id="296" name="テキスト ボックス 295"/>
        <xdr:cNvSpPr txBox="1"/>
      </xdr:nvSpPr>
      <xdr:spPr>
        <a:xfrm>
          <a:off x="7626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54267</xdr:rowOff>
    </xdr:from>
    <xdr:to>
      <xdr:col>36</xdr:col>
      <xdr:colOff>165100</xdr:colOff>
      <xdr:row>37</xdr:row>
      <xdr:rowOff>155867</xdr:rowOff>
    </xdr:to>
    <xdr:sp macro="" textlink="">
      <xdr:nvSpPr>
        <xdr:cNvPr id="297" name="フローチャート: 判断 296"/>
        <xdr:cNvSpPr/>
      </xdr:nvSpPr>
      <xdr:spPr>
        <a:xfrm>
          <a:off x="6921500" y="639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944</xdr:rowOff>
    </xdr:from>
    <xdr:ext cx="469744" cy="259045"/>
    <xdr:sp macro="" textlink="">
      <xdr:nvSpPr>
        <xdr:cNvPr id="298" name="テキスト ボックス 297"/>
        <xdr:cNvSpPr txBox="1"/>
      </xdr:nvSpPr>
      <xdr:spPr>
        <a:xfrm>
          <a:off x="6737428" y="6173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98387</xdr:rowOff>
    </xdr:from>
    <xdr:to>
      <xdr:col>55</xdr:col>
      <xdr:colOff>50800</xdr:colOff>
      <xdr:row>38</xdr:row>
      <xdr:rowOff>28537</xdr:rowOff>
    </xdr:to>
    <xdr:sp macro="" textlink="">
      <xdr:nvSpPr>
        <xdr:cNvPr id="304" name="楕円 303"/>
        <xdr:cNvSpPr/>
      </xdr:nvSpPr>
      <xdr:spPr>
        <a:xfrm>
          <a:off x="10426700" y="644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46525</xdr:rowOff>
    </xdr:from>
    <xdr:ext cx="378565" cy="259045"/>
    <xdr:sp macro="" textlink="">
      <xdr:nvSpPr>
        <xdr:cNvPr id="305" name="労働費該当値テキスト"/>
        <xdr:cNvSpPr txBox="1"/>
      </xdr:nvSpPr>
      <xdr:spPr>
        <a:xfrm>
          <a:off x="10528300" y="6390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95072</xdr:rowOff>
    </xdr:from>
    <xdr:to>
      <xdr:col>50</xdr:col>
      <xdr:colOff>165100</xdr:colOff>
      <xdr:row>38</xdr:row>
      <xdr:rowOff>25222</xdr:rowOff>
    </xdr:to>
    <xdr:sp macro="" textlink="">
      <xdr:nvSpPr>
        <xdr:cNvPr id="306" name="楕円 305"/>
        <xdr:cNvSpPr/>
      </xdr:nvSpPr>
      <xdr:spPr>
        <a:xfrm>
          <a:off x="9588500" y="643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16349</xdr:rowOff>
    </xdr:from>
    <xdr:ext cx="378565" cy="259045"/>
    <xdr:sp macro="" textlink="">
      <xdr:nvSpPr>
        <xdr:cNvPr id="307" name="テキスト ボックス 306"/>
        <xdr:cNvSpPr txBox="1"/>
      </xdr:nvSpPr>
      <xdr:spPr>
        <a:xfrm>
          <a:off x="9450017" y="6531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93301</xdr:rowOff>
    </xdr:from>
    <xdr:to>
      <xdr:col>46</xdr:col>
      <xdr:colOff>38100</xdr:colOff>
      <xdr:row>38</xdr:row>
      <xdr:rowOff>23451</xdr:rowOff>
    </xdr:to>
    <xdr:sp macro="" textlink="">
      <xdr:nvSpPr>
        <xdr:cNvPr id="308" name="楕円 307"/>
        <xdr:cNvSpPr/>
      </xdr:nvSpPr>
      <xdr:spPr>
        <a:xfrm>
          <a:off x="8699500" y="643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14578</xdr:rowOff>
    </xdr:from>
    <xdr:ext cx="378565" cy="259045"/>
    <xdr:sp macro="" textlink="">
      <xdr:nvSpPr>
        <xdr:cNvPr id="309" name="テキスト ボックス 308"/>
        <xdr:cNvSpPr txBox="1"/>
      </xdr:nvSpPr>
      <xdr:spPr>
        <a:xfrm>
          <a:off x="8561017" y="6529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71927</xdr:rowOff>
    </xdr:from>
    <xdr:to>
      <xdr:col>41</xdr:col>
      <xdr:colOff>101600</xdr:colOff>
      <xdr:row>38</xdr:row>
      <xdr:rowOff>2077</xdr:rowOff>
    </xdr:to>
    <xdr:sp macro="" textlink="">
      <xdr:nvSpPr>
        <xdr:cNvPr id="310" name="楕円 309"/>
        <xdr:cNvSpPr/>
      </xdr:nvSpPr>
      <xdr:spPr>
        <a:xfrm>
          <a:off x="7810500" y="641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164654</xdr:rowOff>
    </xdr:from>
    <xdr:ext cx="469744" cy="259045"/>
    <xdr:sp macro="" textlink="">
      <xdr:nvSpPr>
        <xdr:cNvPr id="311" name="テキスト ボックス 310"/>
        <xdr:cNvSpPr txBox="1"/>
      </xdr:nvSpPr>
      <xdr:spPr>
        <a:xfrm>
          <a:off x="7626428" y="650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100559</xdr:rowOff>
    </xdr:from>
    <xdr:to>
      <xdr:col>36</xdr:col>
      <xdr:colOff>165100</xdr:colOff>
      <xdr:row>38</xdr:row>
      <xdr:rowOff>30708</xdr:rowOff>
    </xdr:to>
    <xdr:sp macro="" textlink="">
      <xdr:nvSpPr>
        <xdr:cNvPr id="312" name="楕円 311"/>
        <xdr:cNvSpPr/>
      </xdr:nvSpPr>
      <xdr:spPr>
        <a:xfrm>
          <a:off x="6921500" y="64442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21836</xdr:rowOff>
    </xdr:from>
    <xdr:ext cx="378565" cy="259045"/>
    <xdr:sp macro="" textlink="">
      <xdr:nvSpPr>
        <xdr:cNvPr id="313" name="テキスト ボックス 312"/>
        <xdr:cNvSpPr txBox="1"/>
      </xdr:nvSpPr>
      <xdr:spPr>
        <a:xfrm>
          <a:off x="6783017" y="65369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4" name="直線コネクタ 32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5" name="テキスト ボックス 32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6" name="直線コネクタ 32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7" name="テキスト ボックス 32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8" name="直線コネクタ 32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9" name="テキスト ボックス 32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0" name="直線コネクタ 32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1" name="テキスト ボックス 33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2" name="直線コネクタ 33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3" name="テキスト ボックス 33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4" name="直線コネクタ 33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5" name="テキスト ボックス 33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149998</xdr:rowOff>
    </xdr:from>
    <xdr:to>
      <xdr:col>54</xdr:col>
      <xdr:colOff>189865</xdr:colOff>
      <xdr:row>59</xdr:row>
      <xdr:rowOff>91944</xdr:rowOff>
    </xdr:to>
    <xdr:cxnSp macro="">
      <xdr:nvCxnSpPr>
        <xdr:cNvPr id="339" name="直線コネクタ 338"/>
        <xdr:cNvCxnSpPr/>
      </xdr:nvCxnSpPr>
      <xdr:spPr>
        <a:xfrm flipV="1">
          <a:off x="10475595" y="8722498"/>
          <a:ext cx="1270" cy="1484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95771</xdr:rowOff>
    </xdr:from>
    <xdr:ext cx="378565" cy="259045"/>
    <xdr:sp macro="" textlink="">
      <xdr:nvSpPr>
        <xdr:cNvPr id="340" name="農林水産業費最小値テキスト"/>
        <xdr:cNvSpPr txBox="1"/>
      </xdr:nvSpPr>
      <xdr:spPr>
        <a:xfrm>
          <a:off x="10528300" y="10211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91944</xdr:rowOff>
    </xdr:from>
    <xdr:to>
      <xdr:col>55</xdr:col>
      <xdr:colOff>88900</xdr:colOff>
      <xdr:row>59</xdr:row>
      <xdr:rowOff>91944</xdr:rowOff>
    </xdr:to>
    <xdr:cxnSp macro="">
      <xdr:nvCxnSpPr>
        <xdr:cNvPr id="341" name="直線コネクタ 340"/>
        <xdr:cNvCxnSpPr/>
      </xdr:nvCxnSpPr>
      <xdr:spPr>
        <a:xfrm>
          <a:off x="10388600" y="1020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96675</xdr:rowOff>
    </xdr:from>
    <xdr:ext cx="599010" cy="259045"/>
    <xdr:sp macro="" textlink="">
      <xdr:nvSpPr>
        <xdr:cNvPr id="342" name="農林水産業費最大値テキスト"/>
        <xdr:cNvSpPr txBox="1"/>
      </xdr:nvSpPr>
      <xdr:spPr>
        <a:xfrm>
          <a:off x="10528300" y="849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149998</xdr:rowOff>
    </xdr:from>
    <xdr:to>
      <xdr:col>55</xdr:col>
      <xdr:colOff>88900</xdr:colOff>
      <xdr:row>50</xdr:row>
      <xdr:rowOff>149998</xdr:rowOff>
    </xdr:to>
    <xdr:cxnSp macro="">
      <xdr:nvCxnSpPr>
        <xdr:cNvPr id="343" name="直線コネクタ 342"/>
        <xdr:cNvCxnSpPr/>
      </xdr:nvCxnSpPr>
      <xdr:spPr>
        <a:xfrm>
          <a:off x="10388600" y="87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22602</xdr:rowOff>
    </xdr:from>
    <xdr:to>
      <xdr:col>55</xdr:col>
      <xdr:colOff>0</xdr:colOff>
      <xdr:row>59</xdr:row>
      <xdr:rowOff>25052</xdr:rowOff>
    </xdr:to>
    <xdr:cxnSp macro="">
      <xdr:nvCxnSpPr>
        <xdr:cNvPr id="344" name="直線コネクタ 343"/>
        <xdr:cNvCxnSpPr/>
      </xdr:nvCxnSpPr>
      <xdr:spPr>
        <a:xfrm>
          <a:off x="9639300" y="10138152"/>
          <a:ext cx="838200" cy="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94773</xdr:rowOff>
    </xdr:from>
    <xdr:ext cx="534377" cy="259045"/>
    <xdr:sp macro="" textlink="">
      <xdr:nvSpPr>
        <xdr:cNvPr id="345" name="農林水産業費平均値テキスト"/>
        <xdr:cNvSpPr txBox="1"/>
      </xdr:nvSpPr>
      <xdr:spPr>
        <a:xfrm>
          <a:off x="10528300" y="9867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71896</xdr:rowOff>
    </xdr:from>
    <xdr:to>
      <xdr:col>55</xdr:col>
      <xdr:colOff>50800</xdr:colOff>
      <xdr:row>59</xdr:row>
      <xdr:rowOff>2046</xdr:rowOff>
    </xdr:to>
    <xdr:sp macro="" textlink="">
      <xdr:nvSpPr>
        <xdr:cNvPr id="346" name="フローチャート: 判断 345"/>
        <xdr:cNvSpPr/>
      </xdr:nvSpPr>
      <xdr:spPr>
        <a:xfrm>
          <a:off x="10426700" y="100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10922</xdr:rowOff>
    </xdr:from>
    <xdr:to>
      <xdr:col>50</xdr:col>
      <xdr:colOff>114300</xdr:colOff>
      <xdr:row>59</xdr:row>
      <xdr:rowOff>22602</xdr:rowOff>
    </xdr:to>
    <xdr:cxnSp macro="">
      <xdr:nvCxnSpPr>
        <xdr:cNvPr id="347" name="直線コネクタ 346"/>
        <xdr:cNvCxnSpPr/>
      </xdr:nvCxnSpPr>
      <xdr:spPr>
        <a:xfrm>
          <a:off x="8750300" y="10126472"/>
          <a:ext cx="889000" cy="11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80376</xdr:rowOff>
    </xdr:from>
    <xdr:to>
      <xdr:col>50</xdr:col>
      <xdr:colOff>165100</xdr:colOff>
      <xdr:row>59</xdr:row>
      <xdr:rowOff>10526</xdr:rowOff>
    </xdr:to>
    <xdr:sp macro="" textlink="">
      <xdr:nvSpPr>
        <xdr:cNvPr id="348" name="フローチャート: 判断 347"/>
        <xdr:cNvSpPr/>
      </xdr:nvSpPr>
      <xdr:spPr>
        <a:xfrm>
          <a:off x="9588500" y="1002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27053</xdr:rowOff>
    </xdr:from>
    <xdr:ext cx="534377" cy="259045"/>
    <xdr:sp macro="" textlink="">
      <xdr:nvSpPr>
        <xdr:cNvPr id="349" name="テキスト ボックス 348"/>
        <xdr:cNvSpPr txBox="1"/>
      </xdr:nvSpPr>
      <xdr:spPr>
        <a:xfrm>
          <a:off x="9372111" y="979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10922</xdr:rowOff>
    </xdr:from>
    <xdr:to>
      <xdr:col>45</xdr:col>
      <xdr:colOff>177800</xdr:colOff>
      <xdr:row>59</xdr:row>
      <xdr:rowOff>25226</xdr:rowOff>
    </xdr:to>
    <xdr:cxnSp macro="">
      <xdr:nvCxnSpPr>
        <xdr:cNvPr id="350" name="直線コネクタ 349"/>
        <xdr:cNvCxnSpPr/>
      </xdr:nvCxnSpPr>
      <xdr:spPr>
        <a:xfrm flipV="1">
          <a:off x="7861300" y="10126472"/>
          <a:ext cx="889000" cy="14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82749</xdr:rowOff>
    </xdr:from>
    <xdr:to>
      <xdr:col>46</xdr:col>
      <xdr:colOff>38100</xdr:colOff>
      <xdr:row>59</xdr:row>
      <xdr:rowOff>12899</xdr:rowOff>
    </xdr:to>
    <xdr:sp macro="" textlink="">
      <xdr:nvSpPr>
        <xdr:cNvPr id="351" name="フローチャート: 判断 350"/>
        <xdr:cNvSpPr/>
      </xdr:nvSpPr>
      <xdr:spPr>
        <a:xfrm>
          <a:off x="8699500" y="100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29426</xdr:rowOff>
    </xdr:from>
    <xdr:ext cx="534377" cy="259045"/>
    <xdr:sp macro="" textlink="">
      <xdr:nvSpPr>
        <xdr:cNvPr id="352" name="テキスト ボックス 351"/>
        <xdr:cNvSpPr txBox="1"/>
      </xdr:nvSpPr>
      <xdr:spPr>
        <a:xfrm>
          <a:off x="8483111" y="980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25226</xdr:rowOff>
    </xdr:from>
    <xdr:to>
      <xdr:col>41</xdr:col>
      <xdr:colOff>50800</xdr:colOff>
      <xdr:row>59</xdr:row>
      <xdr:rowOff>28470</xdr:rowOff>
    </xdr:to>
    <xdr:cxnSp macro="">
      <xdr:nvCxnSpPr>
        <xdr:cNvPr id="353" name="直線コネクタ 352"/>
        <xdr:cNvCxnSpPr/>
      </xdr:nvCxnSpPr>
      <xdr:spPr>
        <a:xfrm flipV="1">
          <a:off x="6972300" y="10140776"/>
          <a:ext cx="889000" cy="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79571</xdr:rowOff>
    </xdr:from>
    <xdr:to>
      <xdr:col>41</xdr:col>
      <xdr:colOff>101600</xdr:colOff>
      <xdr:row>59</xdr:row>
      <xdr:rowOff>9721</xdr:rowOff>
    </xdr:to>
    <xdr:sp macro="" textlink="">
      <xdr:nvSpPr>
        <xdr:cNvPr id="354" name="フローチャート: 判断 353"/>
        <xdr:cNvSpPr/>
      </xdr:nvSpPr>
      <xdr:spPr>
        <a:xfrm>
          <a:off x="7810500" y="1002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26248</xdr:rowOff>
    </xdr:from>
    <xdr:ext cx="534377" cy="259045"/>
    <xdr:sp macro="" textlink="">
      <xdr:nvSpPr>
        <xdr:cNvPr id="355" name="テキスト ボックス 354"/>
        <xdr:cNvSpPr txBox="1"/>
      </xdr:nvSpPr>
      <xdr:spPr>
        <a:xfrm>
          <a:off x="7594111" y="979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91763</xdr:rowOff>
    </xdr:from>
    <xdr:to>
      <xdr:col>36</xdr:col>
      <xdr:colOff>165100</xdr:colOff>
      <xdr:row>59</xdr:row>
      <xdr:rowOff>21913</xdr:rowOff>
    </xdr:to>
    <xdr:sp macro="" textlink="">
      <xdr:nvSpPr>
        <xdr:cNvPr id="356" name="フローチャート: 判断 355"/>
        <xdr:cNvSpPr/>
      </xdr:nvSpPr>
      <xdr:spPr>
        <a:xfrm>
          <a:off x="6921500" y="10035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38440</xdr:rowOff>
    </xdr:from>
    <xdr:ext cx="534377" cy="259045"/>
    <xdr:sp macro="" textlink="">
      <xdr:nvSpPr>
        <xdr:cNvPr id="357" name="テキスト ボックス 356"/>
        <xdr:cNvSpPr txBox="1"/>
      </xdr:nvSpPr>
      <xdr:spPr>
        <a:xfrm>
          <a:off x="6705111" y="981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145702</xdr:rowOff>
    </xdr:from>
    <xdr:to>
      <xdr:col>55</xdr:col>
      <xdr:colOff>50800</xdr:colOff>
      <xdr:row>59</xdr:row>
      <xdr:rowOff>75852</xdr:rowOff>
    </xdr:to>
    <xdr:sp macro="" textlink="">
      <xdr:nvSpPr>
        <xdr:cNvPr id="363" name="楕円 362"/>
        <xdr:cNvSpPr/>
      </xdr:nvSpPr>
      <xdr:spPr>
        <a:xfrm>
          <a:off x="10426700" y="1008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60629</xdr:rowOff>
    </xdr:from>
    <xdr:ext cx="469744" cy="259045"/>
    <xdr:sp macro="" textlink="">
      <xdr:nvSpPr>
        <xdr:cNvPr id="364" name="農林水産業費該当値テキスト"/>
        <xdr:cNvSpPr txBox="1"/>
      </xdr:nvSpPr>
      <xdr:spPr>
        <a:xfrm>
          <a:off x="10528300" y="1000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143252</xdr:rowOff>
    </xdr:from>
    <xdr:to>
      <xdr:col>50</xdr:col>
      <xdr:colOff>165100</xdr:colOff>
      <xdr:row>59</xdr:row>
      <xdr:rowOff>73402</xdr:rowOff>
    </xdr:to>
    <xdr:sp macro="" textlink="">
      <xdr:nvSpPr>
        <xdr:cNvPr id="365" name="楕円 364"/>
        <xdr:cNvSpPr/>
      </xdr:nvSpPr>
      <xdr:spPr>
        <a:xfrm>
          <a:off x="9588500" y="1008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64529</xdr:rowOff>
    </xdr:from>
    <xdr:ext cx="469744" cy="259045"/>
    <xdr:sp macro="" textlink="">
      <xdr:nvSpPr>
        <xdr:cNvPr id="366" name="テキスト ボックス 365"/>
        <xdr:cNvSpPr txBox="1"/>
      </xdr:nvSpPr>
      <xdr:spPr>
        <a:xfrm>
          <a:off x="9404428" y="10180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131572</xdr:rowOff>
    </xdr:from>
    <xdr:to>
      <xdr:col>46</xdr:col>
      <xdr:colOff>38100</xdr:colOff>
      <xdr:row>59</xdr:row>
      <xdr:rowOff>61722</xdr:rowOff>
    </xdr:to>
    <xdr:sp macro="" textlink="">
      <xdr:nvSpPr>
        <xdr:cNvPr id="367" name="楕円 366"/>
        <xdr:cNvSpPr/>
      </xdr:nvSpPr>
      <xdr:spPr>
        <a:xfrm>
          <a:off x="8699500" y="1007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52849</xdr:rowOff>
    </xdr:from>
    <xdr:ext cx="469744" cy="259045"/>
    <xdr:sp macro="" textlink="">
      <xdr:nvSpPr>
        <xdr:cNvPr id="368" name="テキスト ボックス 367"/>
        <xdr:cNvSpPr txBox="1"/>
      </xdr:nvSpPr>
      <xdr:spPr>
        <a:xfrm>
          <a:off x="8515428" y="10168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145876</xdr:rowOff>
    </xdr:from>
    <xdr:to>
      <xdr:col>41</xdr:col>
      <xdr:colOff>101600</xdr:colOff>
      <xdr:row>59</xdr:row>
      <xdr:rowOff>76026</xdr:rowOff>
    </xdr:to>
    <xdr:sp macro="" textlink="">
      <xdr:nvSpPr>
        <xdr:cNvPr id="369" name="楕円 368"/>
        <xdr:cNvSpPr/>
      </xdr:nvSpPr>
      <xdr:spPr>
        <a:xfrm>
          <a:off x="7810500" y="1008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67153</xdr:rowOff>
    </xdr:from>
    <xdr:ext cx="469744" cy="259045"/>
    <xdr:sp macro="" textlink="">
      <xdr:nvSpPr>
        <xdr:cNvPr id="370" name="テキスト ボックス 369"/>
        <xdr:cNvSpPr txBox="1"/>
      </xdr:nvSpPr>
      <xdr:spPr>
        <a:xfrm>
          <a:off x="7626428" y="1018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149120</xdr:rowOff>
    </xdr:from>
    <xdr:to>
      <xdr:col>36</xdr:col>
      <xdr:colOff>165100</xdr:colOff>
      <xdr:row>59</xdr:row>
      <xdr:rowOff>79270</xdr:rowOff>
    </xdr:to>
    <xdr:sp macro="" textlink="">
      <xdr:nvSpPr>
        <xdr:cNvPr id="371" name="楕円 370"/>
        <xdr:cNvSpPr/>
      </xdr:nvSpPr>
      <xdr:spPr>
        <a:xfrm>
          <a:off x="6921500" y="1009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70397</xdr:rowOff>
    </xdr:from>
    <xdr:ext cx="469744" cy="259045"/>
    <xdr:sp macro="" textlink="">
      <xdr:nvSpPr>
        <xdr:cNvPr id="372" name="テキスト ボックス 371"/>
        <xdr:cNvSpPr txBox="1"/>
      </xdr:nvSpPr>
      <xdr:spPr>
        <a:xfrm>
          <a:off x="6737428" y="1018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117137</xdr:rowOff>
    </xdr:from>
    <xdr:to>
      <xdr:col>54</xdr:col>
      <xdr:colOff>189865</xdr:colOff>
      <xdr:row>78</xdr:row>
      <xdr:rowOff>104907</xdr:rowOff>
    </xdr:to>
    <xdr:cxnSp macro="">
      <xdr:nvCxnSpPr>
        <xdr:cNvPr id="394" name="直線コネクタ 393"/>
        <xdr:cNvCxnSpPr/>
      </xdr:nvCxnSpPr>
      <xdr:spPr>
        <a:xfrm flipV="1">
          <a:off x="10475595" y="12118637"/>
          <a:ext cx="1270" cy="1359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108734</xdr:rowOff>
    </xdr:from>
    <xdr:ext cx="469744" cy="259045"/>
    <xdr:sp macro="" textlink="">
      <xdr:nvSpPr>
        <xdr:cNvPr id="395" name="商工費最小値テキスト"/>
        <xdr:cNvSpPr txBox="1"/>
      </xdr:nvSpPr>
      <xdr:spPr>
        <a:xfrm>
          <a:off x="10528300" y="1348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104907</xdr:rowOff>
    </xdr:from>
    <xdr:to>
      <xdr:col>55</xdr:col>
      <xdr:colOff>88900</xdr:colOff>
      <xdr:row>78</xdr:row>
      <xdr:rowOff>104907</xdr:rowOff>
    </xdr:to>
    <xdr:cxnSp macro="">
      <xdr:nvCxnSpPr>
        <xdr:cNvPr id="396" name="直線コネクタ 395"/>
        <xdr:cNvCxnSpPr/>
      </xdr:nvCxnSpPr>
      <xdr:spPr>
        <a:xfrm>
          <a:off x="10388600" y="13478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63814</xdr:rowOff>
    </xdr:from>
    <xdr:ext cx="534377" cy="259045"/>
    <xdr:sp macro="" textlink="">
      <xdr:nvSpPr>
        <xdr:cNvPr id="397" name="商工費最大値テキスト"/>
        <xdr:cNvSpPr txBox="1"/>
      </xdr:nvSpPr>
      <xdr:spPr>
        <a:xfrm>
          <a:off x="10528300" y="1189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117137</xdr:rowOff>
    </xdr:from>
    <xdr:to>
      <xdr:col>55</xdr:col>
      <xdr:colOff>88900</xdr:colOff>
      <xdr:row>70</xdr:row>
      <xdr:rowOff>117137</xdr:rowOff>
    </xdr:to>
    <xdr:cxnSp macro="">
      <xdr:nvCxnSpPr>
        <xdr:cNvPr id="398" name="直線コネクタ 397"/>
        <xdr:cNvCxnSpPr/>
      </xdr:nvCxnSpPr>
      <xdr:spPr>
        <a:xfrm>
          <a:off x="10388600" y="12118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150216</xdr:rowOff>
    </xdr:from>
    <xdr:to>
      <xdr:col>55</xdr:col>
      <xdr:colOff>0</xdr:colOff>
      <xdr:row>78</xdr:row>
      <xdr:rowOff>38613</xdr:rowOff>
    </xdr:to>
    <xdr:cxnSp macro="">
      <xdr:nvCxnSpPr>
        <xdr:cNvPr id="399" name="直線コネクタ 398"/>
        <xdr:cNvCxnSpPr/>
      </xdr:nvCxnSpPr>
      <xdr:spPr>
        <a:xfrm flipV="1">
          <a:off x="9639300" y="13351866"/>
          <a:ext cx="838200" cy="59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3604</xdr:rowOff>
    </xdr:from>
    <xdr:ext cx="534377" cy="259045"/>
    <xdr:sp macro="" textlink="">
      <xdr:nvSpPr>
        <xdr:cNvPr id="400" name="商工費平均値テキスト"/>
        <xdr:cNvSpPr txBox="1"/>
      </xdr:nvSpPr>
      <xdr:spPr>
        <a:xfrm>
          <a:off x="10528300" y="13033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152177</xdr:rowOff>
    </xdr:from>
    <xdr:to>
      <xdr:col>55</xdr:col>
      <xdr:colOff>50800</xdr:colOff>
      <xdr:row>77</xdr:row>
      <xdr:rowOff>82327</xdr:rowOff>
    </xdr:to>
    <xdr:sp macro="" textlink="">
      <xdr:nvSpPr>
        <xdr:cNvPr id="401" name="フローチャート: 判断 400"/>
        <xdr:cNvSpPr/>
      </xdr:nvSpPr>
      <xdr:spPr>
        <a:xfrm>
          <a:off x="104267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19914</xdr:rowOff>
    </xdr:from>
    <xdr:to>
      <xdr:col>50</xdr:col>
      <xdr:colOff>114300</xdr:colOff>
      <xdr:row>78</xdr:row>
      <xdr:rowOff>38613</xdr:rowOff>
    </xdr:to>
    <xdr:cxnSp macro="">
      <xdr:nvCxnSpPr>
        <xdr:cNvPr id="402" name="直線コネクタ 401"/>
        <xdr:cNvCxnSpPr/>
      </xdr:nvCxnSpPr>
      <xdr:spPr>
        <a:xfrm>
          <a:off x="8750300" y="13393014"/>
          <a:ext cx="889000" cy="1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167287</xdr:rowOff>
    </xdr:from>
    <xdr:to>
      <xdr:col>50</xdr:col>
      <xdr:colOff>165100</xdr:colOff>
      <xdr:row>77</xdr:row>
      <xdr:rowOff>97437</xdr:rowOff>
    </xdr:to>
    <xdr:sp macro="" textlink="">
      <xdr:nvSpPr>
        <xdr:cNvPr id="403" name="フローチャート: 判断 402"/>
        <xdr:cNvSpPr/>
      </xdr:nvSpPr>
      <xdr:spPr>
        <a:xfrm>
          <a:off x="9588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113964</xdr:rowOff>
    </xdr:from>
    <xdr:ext cx="534377" cy="259045"/>
    <xdr:sp macro="" textlink="">
      <xdr:nvSpPr>
        <xdr:cNvPr id="404" name="テキスト ボックス 403"/>
        <xdr:cNvSpPr txBox="1"/>
      </xdr:nvSpPr>
      <xdr:spPr>
        <a:xfrm>
          <a:off x="9372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168549</xdr:rowOff>
    </xdr:from>
    <xdr:to>
      <xdr:col>45</xdr:col>
      <xdr:colOff>177800</xdr:colOff>
      <xdr:row>78</xdr:row>
      <xdr:rowOff>19914</xdr:rowOff>
    </xdr:to>
    <xdr:cxnSp macro="">
      <xdr:nvCxnSpPr>
        <xdr:cNvPr id="405" name="直線コネクタ 404"/>
        <xdr:cNvCxnSpPr/>
      </xdr:nvCxnSpPr>
      <xdr:spPr>
        <a:xfrm>
          <a:off x="7861300" y="13370199"/>
          <a:ext cx="889000" cy="22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156063</xdr:rowOff>
    </xdr:from>
    <xdr:to>
      <xdr:col>46</xdr:col>
      <xdr:colOff>38100</xdr:colOff>
      <xdr:row>77</xdr:row>
      <xdr:rowOff>86213</xdr:rowOff>
    </xdr:to>
    <xdr:sp macro="" textlink="">
      <xdr:nvSpPr>
        <xdr:cNvPr id="406" name="フローチャート: 判断 405"/>
        <xdr:cNvSpPr/>
      </xdr:nvSpPr>
      <xdr:spPr>
        <a:xfrm>
          <a:off x="8699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102740</xdr:rowOff>
    </xdr:from>
    <xdr:ext cx="534377" cy="259045"/>
    <xdr:sp macro="" textlink="">
      <xdr:nvSpPr>
        <xdr:cNvPr id="407" name="テキスト ボックス 406"/>
        <xdr:cNvSpPr txBox="1"/>
      </xdr:nvSpPr>
      <xdr:spPr>
        <a:xfrm>
          <a:off x="8483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141506</xdr:rowOff>
    </xdr:from>
    <xdr:to>
      <xdr:col>41</xdr:col>
      <xdr:colOff>50800</xdr:colOff>
      <xdr:row>77</xdr:row>
      <xdr:rowOff>168549</xdr:rowOff>
    </xdr:to>
    <xdr:cxnSp macro="">
      <xdr:nvCxnSpPr>
        <xdr:cNvPr id="408" name="直線コネクタ 407"/>
        <xdr:cNvCxnSpPr/>
      </xdr:nvCxnSpPr>
      <xdr:spPr>
        <a:xfrm>
          <a:off x="6972300" y="13343156"/>
          <a:ext cx="889000" cy="27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137020</xdr:rowOff>
    </xdr:from>
    <xdr:to>
      <xdr:col>41</xdr:col>
      <xdr:colOff>101600</xdr:colOff>
      <xdr:row>77</xdr:row>
      <xdr:rowOff>67170</xdr:rowOff>
    </xdr:to>
    <xdr:sp macro="" textlink="">
      <xdr:nvSpPr>
        <xdr:cNvPr id="409" name="フローチャート: 判断 408"/>
        <xdr:cNvSpPr/>
      </xdr:nvSpPr>
      <xdr:spPr>
        <a:xfrm>
          <a:off x="7810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83697</xdr:rowOff>
    </xdr:from>
    <xdr:ext cx="534377" cy="259045"/>
    <xdr:sp macro="" textlink="">
      <xdr:nvSpPr>
        <xdr:cNvPr id="410" name="テキスト ボックス 409"/>
        <xdr:cNvSpPr txBox="1"/>
      </xdr:nvSpPr>
      <xdr:spPr>
        <a:xfrm>
          <a:off x="7594111" y="12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129454</xdr:rowOff>
    </xdr:from>
    <xdr:to>
      <xdr:col>36</xdr:col>
      <xdr:colOff>165100</xdr:colOff>
      <xdr:row>77</xdr:row>
      <xdr:rowOff>59604</xdr:rowOff>
    </xdr:to>
    <xdr:sp macro="" textlink="">
      <xdr:nvSpPr>
        <xdr:cNvPr id="411" name="フローチャート: 判断 410"/>
        <xdr:cNvSpPr/>
      </xdr:nvSpPr>
      <xdr:spPr>
        <a:xfrm>
          <a:off x="6921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76130</xdr:rowOff>
    </xdr:from>
    <xdr:ext cx="534377" cy="259045"/>
    <xdr:sp macro="" textlink="">
      <xdr:nvSpPr>
        <xdr:cNvPr id="412" name="テキスト ボックス 411"/>
        <xdr:cNvSpPr txBox="1"/>
      </xdr:nvSpPr>
      <xdr:spPr>
        <a:xfrm>
          <a:off x="6705111" y="1293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99416</xdr:rowOff>
    </xdr:from>
    <xdr:to>
      <xdr:col>55</xdr:col>
      <xdr:colOff>50800</xdr:colOff>
      <xdr:row>78</xdr:row>
      <xdr:rowOff>29566</xdr:rowOff>
    </xdr:to>
    <xdr:sp macro="" textlink="">
      <xdr:nvSpPr>
        <xdr:cNvPr id="418" name="楕円 417"/>
        <xdr:cNvSpPr/>
      </xdr:nvSpPr>
      <xdr:spPr>
        <a:xfrm>
          <a:off x="10426700" y="1330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14343</xdr:rowOff>
    </xdr:from>
    <xdr:ext cx="469744" cy="259045"/>
    <xdr:sp macro="" textlink="">
      <xdr:nvSpPr>
        <xdr:cNvPr id="419" name="商工費該当値テキスト"/>
        <xdr:cNvSpPr txBox="1"/>
      </xdr:nvSpPr>
      <xdr:spPr>
        <a:xfrm>
          <a:off x="10528300" y="13215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159263</xdr:rowOff>
    </xdr:from>
    <xdr:to>
      <xdr:col>50</xdr:col>
      <xdr:colOff>165100</xdr:colOff>
      <xdr:row>78</xdr:row>
      <xdr:rowOff>89413</xdr:rowOff>
    </xdr:to>
    <xdr:sp macro="" textlink="">
      <xdr:nvSpPr>
        <xdr:cNvPr id="420" name="楕円 419"/>
        <xdr:cNvSpPr/>
      </xdr:nvSpPr>
      <xdr:spPr>
        <a:xfrm>
          <a:off x="9588500" y="1336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80540</xdr:rowOff>
    </xdr:from>
    <xdr:ext cx="469744" cy="259045"/>
    <xdr:sp macro="" textlink="">
      <xdr:nvSpPr>
        <xdr:cNvPr id="421" name="テキスト ボックス 420"/>
        <xdr:cNvSpPr txBox="1"/>
      </xdr:nvSpPr>
      <xdr:spPr>
        <a:xfrm>
          <a:off x="9404428" y="13453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140564</xdr:rowOff>
    </xdr:from>
    <xdr:to>
      <xdr:col>46</xdr:col>
      <xdr:colOff>38100</xdr:colOff>
      <xdr:row>78</xdr:row>
      <xdr:rowOff>70714</xdr:rowOff>
    </xdr:to>
    <xdr:sp macro="" textlink="">
      <xdr:nvSpPr>
        <xdr:cNvPr id="422" name="楕円 421"/>
        <xdr:cNvSpPr/>
      </xdr:nvSpPr>
      <xdr:spPr>
        <a:xfrm>
          <a:off x="8699500" y="1334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61841</xdr:rowOff>
    </xdr:from>
    <xdr:ext cx="469744" cy="259045"/>
    <xdr:sp macro="" textlink="">
      <xdr:nvSpPr>
        <xdr:cNvPr id="423" name="テキスト ボックス 422"/>
        <xdr:cNvSpPr txBox="1"/>
      </xdr:nvSpPr>
      <xdr:spPr>
        <a:xfrm>
          <a:off x="8515428" y="1343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117749</xdr:rowOff>
    </xdr:from>
    <xdr:to>
      <xdr:col>41</xdr:col>
      <xdr:colOff>101600</xdr:colOff>
      <xdr:row>78</xdr:row>
      <xdr:rowOff>47899</xdr:rowOff>
    </xdr:to>
    <xdr:sp macro="" textlink="">
      <xdr:nvSpPr>
        <xdr:cNvPr id="424" name="楕円 423"/>
        <xdr:cNvSpPr/>
      </xdr:nvSpPr>
      <xdr:spPr>
        <a:xfrm>
          <a:off x="7810500" y="1331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39026</xdr:rowOff>
    </xdr:from>
    <xdr:ext cx="469744" cy="259045"/>
    <xdr:sp macro="" textlink="">
      <xdr:nvSpPr>
        <xdr:cNvPr id="425" name="テキスト ボックス 424"/>
        <xdr:cNvSpPr txBox="1"/>
      </xdr:nvSpPr>
      <xdr:spPr>
        <a:xfrm>
          <a:off x="7626428" y="13412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90706</xdr:rowOff>
    </xdr:from>
    <xdr:to>
      <xdr:col>36</xdr:col>
      <xdr:colOff>165100</xdr:colOff>
      <xdr:row>78</xdr:row>
      <xdr:rowOff>20856</xdr:rowOff>
    </xdr:to>
    <xdr:sp macro="" textlink="">
      <xdr:nvSpPr>
        <xdr:cNvPr id="426" name="楕円 425"/>
        <xdr:cNvSpPr/>
      </xdr:nvSpPr>
      <xdr:spPr>
        <a:xfrm>
          <a:off x="6921500" y="1329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11983</xdr:rowOff>
    </xdr:from>
    <xdr:ext cx="469744" cy="259045"/>
    <xdr:sp macro="" textlink="">
      <xdr:nvSpPr>
        <xdr:cNvPr id="427" name="テキスト ボックス 426"/>
        <xdr:cNvSpPr txBox="1"/>
      </xdr:nvSpPr>
      <xdr:spPr>
        <a:xfrm>
          <a:off x="6737428" y="1338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1" name="テキスト ボックス 44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35485</xdr:rowOff>
    </xdr:from>
    <xdr:to>
      <xdr:col>54</xdr:col>
      <xdr:colOff>189865</xdr:colOff>
      <xdr:row>98</xdr:row>
      <xdr:rowOff>142246</xdr:rowOff>
    </xdr:to>
    <xdr:cxnSp macro="">
      <xdr:nvCxnSpPr>
        <xdr:cNvPr id="451" name="直線コネクタ 450"/>
        <xdr:cNvCxnSpPr/>
      </xdr:nvCxnSpPr>
      <xdr:spPr>
        <a:xfrm flipV="1">
          <a:off x="10475595" y="15637435"/>
          <a:ext cx="1270" cy="1306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146073</xdr:rowOff>
    </xdr:from>
    <xdr:ext cx="534377" cy="259045"/>
    <xdr:sp macro="" textlink="">
      <xdr:nvSpPr>
        <xdr:cNvPr id="452" name="土木費最小値テキスト"/>
        <xdr:cNvSpPr txBox="1"/>
      </xdr:nvSpPr>
      <xdr:spPr>
        <a:xfrm>
          <a:off x="10528300" y="1694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142246</xdr:rowOff>
    </xdr:from>
    <xdr:to>
      <xdr:col>55</xdr:col>
      <xdr:colOff>88900</xdr:colOff>
      <xdr:row>98</xdr:row>
      <xdr:rowOff>142246</xdr:rowOff>
    </xdr:to>
    <xdr:cxnSp macro="">
      <xdr:nvCxnSpPr>
        <xdr:cNvPr id="453" name="直線コネクタ 452"/>
        <xdr:cNvCxnSpPr/>
      </xdr:nvCxnSpPr>
      <xdr:spPr>
        <a:xfrm>
          <a:off x="10388600" y="16944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153612</xdr:rowOff>
    </xdr:from>
    <xdr:ext cx="599010" cy="259045"/>
    <xdr:sp macro="" textlink="">
      <xdr:nvSpPr>
        <xdr:cNvPr id="454" name="土木費最大値テキスト"/>
        <xdr:cNvSpPr txBox="1"/>
      </xdr:nvSpPr>
      <xdr:spPr>
        <a:xfrm>
          <a:off x="10528300" y="1541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362,353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35485</xdr:rowOff>
    </xdr:from>
    <xdr:to>
      <xdr:col>55</xdr:col>
      <xdr:colOff>88900</xdr:colOff>
      <xdr:row>91</xdr:row>
      <xdr:rowOff>35485</xdr:rowOff>
    </xdr:to>
    <xdr:cxnSp macro="">
      <xdr:nvCxnSpPr>
        <xdr:cNvPr id="455" name="直線コネクタ 454"/>
        <xdr:cNvCxnSpPr/>
      </xdr:nvCxnSpPr>
      <xdr:spPr>
        <a:xfrm>
          <a:off x="10388600" y="15637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51251</xdr:rowOff>
    </xdr:from>
    <xdr:to>
      <xdr:col>55</xdr:col>
      <xdr:colOff>0</xdr:colOff>
      <xdr:row>98</xdr:row>
      <xdr:rowOff>70594</xdr:rowOff>
    </xdr:to>
    <xdr:cxnSp macro="">
      <xdr:nvCxnSpPr>
        <xdr:cNvPr id="456" name="直線コネクタ 455"/>
        <xdr:cNvCxnSpPr/>
      </xdr:nvCxnSpPr>
      <xdr:spPr>
        <a:xfrm flipV="1">
          <a:off x="9639300" y="16853351"/>
          <a:ext cx="838200" cy="1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20379</xdr:rowOff>
    </xdr:from>
    <xdr:ext cx="534377" cy="259045"/>
    <xdr:sp macro="" textlink="">
      <xdr:nvSpPr>
        <xdr:cNvPr id="457" name="土木費平均値テキスト"/>
        <xdr:cNvSpPr txBox="1"/>
      </xdr:nvSpPr>
      <xdr:spPr>
        <a:xfrm>
          <a:off x="10528300" y="16651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168952</xdr:rowOff>
    </xdr:from>
    <xdr:to>
      <xdr:col>55</xdr:col>
      <xdr:colOff>50800</xdr:colOff>
      <xdr:row>98</xdr:row>
      <xdr:rowOff>99102</xdr:rowOff>
    </xdr:to>
    <xdr:sp macro="" textlink="">
      <xdr:nvSpPr>
        <xdr:cNvPr id="458" name="フローチャート: 判断 457"/>
        <xdr:cNvSpPr/>
      </xdr:nvSpPr>
      <xdr:spPr>
        <a:xfrm>
          <a:off x="104267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70594</xdr:rowOff>
    </xdr:from>
    <xdr:to>
      <xdr:col>50</xdr:col>
      <xdr:colOff>114300</xdr:colOff>
      <xdr:row>98</xdr:row>
      <xdr:rowOff>74564</xdr:rowOff>
    </xdr:to>
    <xdr:cxnSp macro="">
      <xdr:nvCxnSpPr>
        <xdr:cNvPr id="459" name="直線コネクタ 458"/>
        <xdr:cNvCxnSpPr/>
      </xdr:nvCxnSpPr>
      <xdr:spPr>
        <a:xfrm flipV="1">
          <a:off x="8750300" y="16872694"/>
          <a:ext cx="889000" cy="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170590</xdr:rowOff>
    </xdr:from>
    <xdr:to>
      <xdr:col>50</xdr:col>
      <xdr:colOff>165100</xdr:colOff>
      <xdr:row>98</xdr:row>
      <xdr:rowOff>100740</xdr:rowOff>
    </xdr:to>
    <xdr:sp macro="" textlink="">
      <xdr:nvSpPr>
        <xdr:cNvPr id="460" name="フローチャート: 判断 459"/>
        <xdr:cNvSpPr/>
      </xdr:nvSpPr>
      <xdr:spPr>
        <a:xfrm>
          <a:off x="9588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117267</xdr:rowOff>
    </xdr:from>
    <xdr:ext cx="534377" cy="259045"/>
    <xdr:sp macro="" textlink="">
      <xdr:nvSpPr>
        <xdr:cNvPr id="461" name="テキスト ボックス 460"/>
        <xdr:cNvSpPr txBox="1"/>
      </xdr:nvSpPr>
      <xdr:spPr>
        <a:xfrm>
          <a:off x="9372111" y="1657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74564</xdr:rowOff>
    </xdr:from>
    <xdr:to>
      <xdr:col>45</xdr:col>
      <xdr:colOff>177800</xdr:colOff>
      <xdr:row>98</xdr:row>
      <xdr:rowOff>94776</xdr:rowOff>
    </xdr:to>
    <xdr:cxnSp macro="">
      <xdr:nvCxnSpPr>
        <xdr:cNvPr id="462" name="直線コネクタ 461"/>
        <xdr:cNvCxnSpPr/>
      </xdr:nvCxnSpPr>
      <xdr:spPr>
        <a:xfrm flipV="1">
          <a:off x="7861300" y="16876664"/>
          <a:ext cx="889000" cy="2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166002</xdr:rowOff>
    </xdr:from>
    <xdr:to>
      <xdr:col>46</xdr:col>
      <xdr:colOff>38100</xdr:colOff>
      <xdr:row>98</xdr:row>
      <xdr:rowOff>96152</xdr:rowOff>
    </xdr:to>
    <xdr:sp macro="" textlink="">
      <xdr:nvSpPr>
        <xdr:cNvPr id="463" name="フローチャート: 判断 462"/>
        <xdr:cNvSpPr/>
      </xdr:nvSpPr>
      <xdr:spPr>
        <a:xfrm>
          <a:off x="8699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112679</xdr:rowOff>
    </xdr:from>
    <xdr:ext cx="534377" cy="259045"/>
    <xdr:sp macro="" textlink="">
      <xdr:nvSpPr>
        <xdr:cNvPr id="464" name="テキスト ボックス 463"/>
        <xdr:cNvSpPr txBox="1"/>
      </xdr:nvSpPr>
      <xdr:spPr>
        <a:xfrm>
          <a:off x="8483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94179</xdr:rowOff>
    </xdr:from>
    <xdr:to>
      <xdr:col>41</xdr:col>
      <xdr:colOff>50800</xdr:colOff>
      <xdr:row>98</xdr:row>
      <xdr:rowOff>94776</xdr:rowOff>
    </xdr:to>
    <xdr:cxnSp macro="">
      <xdr:nvCxnSpPr>
        <xdr:cNvPr id="465" name="直線コネクタ 464"/>
        <xdr:cNvCxnSpPr/>
      </xdr:nvCxnSpPr>
      <xdr:spPr>
        <a:xfrm>
          <a:off x="6972300" y="16896279"/>
          <a:ext cx="889000" cy="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166334</xdr:rowOff>
    </xdr:from>
    <xdr:to>
      <xdr:col>41</xdr:col>
      <xdr:colOff>101600</xdr:colOff>
      <xdr:row>98</xdr:row>
      <xdr:rowOff>96484</xdr:rowOff>
    </xdr:to>
    <xdr:sp macro="" textlink="">
      <xdr:nvSpPr>
        <xdr:cNvPr id="466" name="フローチャート: 判断 465"/>
        <xdr:cNvSpPr/>
      </xdr:nvSpPr>
      <xdr:spPr>
        <a:xfrm>
          <a:off x="7810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113011</xdr:rowOff>
    </xdr:from>
    <xdr:ext cx="534377" cy="259045"/>
    <xdr:sp macro="" textlink="">
      <xdr:nvSpPr>
        <xdr:cNvPr id="467" name="テキスト ボックス 466"/>
        <xdr:cNvSpPr txBox="1"/>
      </xdr:nvSpPr>
      <xdr:spPr>
        <a:xfrm>
          <a:off x="7594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1178</xdr:rowOff>
    </xdr:from>
    <xdr:to>
      <xdr:col>36</xdr:col>
      <xdr:colOff>165100</xdr:colOff>
      <xdr:row>98</xdr:row>
      <xdr:rowOff>102778</xdr:rowOff>
    </xdr:to>
    <xdr:sp macro="" textlink="">
      <xdr:nvSpPr>
        <xdr:cNvPr id="468" name="フローチャート: 判断 467"/>
        <xdr:cNvSpPr/>
      </xdr:nvSpPr>
      <xdr:spPr>
        <a:xfrm>
          <a:off x="6921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119305</xdr:rowOff>
    </xdr:from>
    <xdr:ext cx="534377" cy="259045"/>
    <xdr:sp macro="" textlink="">
      <xdr:nvSpPr>
        <xdr:cNvPr id="469" name="テキスト ボックス 468"/>
        <xdr:cNvSpPr txBox="1"/>
      </xdr:nvSpPr>
      <xdr:spPr>
        <a:xfrm>
          <a:off x="6705111" y="1657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451</xdr:rowOff>
    </xdr:from>
    <xdr:to>
      <xdr:col>55</xdr:col>
      <xdr:colOff>50800</xdr:colOff>
      <xdr:row>98</xdr:row>
      <xdr:rowOff>102051</xdr:rowOff>
    </xdr:to>
    <xdr:sp macro="" textlink="">
      <xdr:nvSpPr>
        <xdr:cNvPr id="475" name="楕円 474"/>
        <xdr:cNvSpPr/>
      </xdr:nvSpPr>
      <xdr:spPr>
        <a:xfrm>
          <a:off x="10426700" y="1680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147379</xdr:rowOff>
    </xdr:from>
    <xdr:ext cx="534377" cy="259045"/>
    <xdr:sp macro="" textlink="">
      <xdr:nvSpPr>
        <xdr:cNvPr id="476" name="土木費該当値テキスト"/>
        <xdr:cNvSpPr txBox="1"/>
      </xdr:nvSpPr>
      <xdr:spPr>
        <a:xfrm>
          <a:off x="10528300" y="1677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19794</xdr:rowOff>
    </xdr:from>
    <xdr:to>
      <xdr:col>50</xdr:col>
      <xdr:colOff>165100</xdr:colOff>
      <xdr:row>98</xdr:row>
      <xdr:rowOff>121394</xdr:rowOff>
    </xdr:to>
    <xdr:sp macro="" textlink="">
      <xdr:nvSpPr>
        <xdr:cNvPr id="477" name="楕円 476"/>
        <xdr:cNvSpPr/>
      </xdr:nvSpPr>
      <xdr:spPr>
        <a:xfrm>
          <a:off x="9588500" y="1682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112521</xdr:rowOff>
    </xdr:from>
    <xdr:ext cx="534377" cy="259045"/>
    <xdr:sp macro="" textlink="">
      <xdr:nvSpPr>
        <xdr:cNvPr id="478" name="テキスト ボックス 477"/>
        <xdr:cNvSpPr txBox="1"/>
      </xdr:nvSpPr>
      <xdr:spPr>
        <a:xfrm>
          <a:off x="9372111" y="1691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23764</xdr:rowOff>
    </xdr:from>
    <xdr:to>
      <xdr:col>46</xdr:col>
      <xdr:colOff>38100</xdr:colOff>
      <xdr:row>98</xdr:row>
      <xdr:rowOff>125364</xdr:rowOff>
    </xdr:to>
    <xdr:sp macro="" textlink="">
      <xdr:nvSpPr>
        <xdr:cNvPr id="479" name="楕円 478"/>
        <xdr:cNvSpPr/>
      </xdr:nvSpPr>
      <xdr:spPr>
        <a:xfrm>
          <a:off x="8699500" y="1682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116491</xdr:rowOff>
    </xdr:from>
    <xdr:ext cx="534377" cy="259045"/>
    <xdr:sp macro="" textlink="">
      <xdr:nvSpPr>
        <xdr:cNvPr id="480" name="テキスト ボックス 479"/>
        <xdr:cNvSpPr txBox="1"/>
      </xdr:nvSpPr>
      <xdr:spPr>
        <a:xfrm>
          <a:off x="8483111" y="1691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43976</xdr:rowOff>
    </xdr:from>
    <xdr:to>
      <xdr:col>41</xdr:col>
      <xdr:colOff>101600</xdr:colOff>
      <xdr:row>98</xdr:row>
      <xdr:rowOff>145576</xdr:rowOff>
    </xdr:to>
    <xdr:sp macro="" textlink="">
      <xdr:nvSpPr>
        <xdr:cNvPr id="481" name="楕円 480"/>
        <xdr:cNvSpPr/>
      </xdr:nvSpPr>
      <xdr:spPr>
        <a:xfrm>
          <a:off x="7810500" y="1684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136703</xdr:rowOff>
    </xdr:from>
    <xdr:ext cx="534377" cy="259045"/>
    <xdr:sp macro="" textlink="">
      <xdr:nvSpPr>
        <xdr:cNvPr id="482" name="テキスト ボックス 481"/>
        <xdr:cNvSpPr txBox="1"/>
      </xdr:nvSpPr>
      <xdr:spPr>
        <a:xfrm>
          <a:off x="7594111" y="1693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43379</xdr:rowOff>
    </xdr:from>
    <xdr:to>
      <xdr:col>36</xdr:col>
      <xdr:colOff>165100</xdr:colOff>
      <xdr:row>98</xdr:row>
      <xdr:rowOff>144979</xdr:rowOff>
    </xdr:to>
    <xdr:sp macro="" textlink="">
      <xdr:nvSpPr>
        <xdr:cNvPr id="483" name="楕円 482"/>
        <xdr:cNvSpPr/>
      </xdr:nvSpPr>
      <xdr:spPr>
        <a:xfrm>
          <a:off x="6921500" y="1684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136106</xdr:rowOff>
    </xdr:from>
    <xdr:ext cx="534377" cy="259045"/>
    <xdr:sp macro="" textlink="">
      <xdr:nvSpPr>
        <xdr:cNvPr id="484" name="テキスト ボックス 483"/>
        <xdr:cNvSpPr txBox="1"/>
      </xdr:nvSpPr>
      <xdr:spPr>
        <a:xfrm>
          <a:off x="6705111" y="1693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49540</xdr:rowOff>
    </xdr:from>
    <xdr:to>
      <xdr:col>85</xdr:col>
      <xdr:colOff>126364</xdr:colOff>
      <xdr:row>38</xdr:row>
      <xdr:rowOff>162651</xdr:rowOff>
    </xdr:to>
    <xdr:cxnSp macro="">
      <xdr:nvCxnSpPr>
        <xdr:cNvPr id="507" name="直線コネクタ 506"/>
        <xdr:cNvCxnSpPr/>
      </xdr:nvCxnSpPr>
      <xdr:spPr>
        <a:xfrm flipV="1">
          <a:off x="16317595" y="5364490"/>
          <a:ext cx="1269" cy="1313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166478</xdr:rowOff>
    </xdr:from>
    <xdr:ext cx="469744" cy="259045"/>
    <xdr:sp macro="" textlink="">
      <xdr:nvSpPr>
        <xdr:cNvPr id="508" name="消防費最小値テキスト"/>
        <xdr:cNvSpPr txBox="1"/>
      </xdr:nvSpPr>
      <xdr:spPr>
        <a:xfrm>
          <a:off x="16370300" y="668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162651</xdr:rowOff>
    </xdr:from>
    <xdr:to>
      <xdr:col>86</xdr:col>
      <xdr:colOff>25400</xdr:colOff>
      <xdr:row>38</xdr:row>
      <xdr:rowOff>162651</xdr:rowOff>
    </xdr:to>
    <xdr:cxnSp macro="">
      <xdr:nvCxnSpPr>
        <xdr:cNvPr id="509" name="直線コネクタ 508"/>
        <xdr:cNvCxnSpPr/>
      </xdr:nvCxnSpPr>
      <xdr:spPr>
        <a:xfrm>
          <a:off x="16230600" y="667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167667</xdr:rowOff>
    </xdr:from>
    <xdr:ext cx="534377" cy="259045"/>
    <xdr:sp macro="" textlink="">
      <xdr:nvSpPr>
        <xdr:cNvPr id="510" name="消防費最大値テキスト"/>
        <xdr:cNvSpPr txBox="1"/>
      </xdr:nvSpPr>
      <xdr:spPr>
        <a:xfrm>
          <a:off x="16370300" y="513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49540</xdr:rowOff>
    </xdr:from>
    <xdr:to>
      <xdr:col>86</xdr:col>
      <xdr:colOff>25400</xdr:colOff>
      <xdr:row>31</xdr:row>
      <xdr:rowOff>49540</xdr:rowOff>
    </xdr:to>
    <xdr:cxnSp macro="">
      <xdr:nvCxnSpPr>
        <xdr:cNvPr id="511" name="直線コネクタ 510"/>
        <xdr:cNvCxnSpPr/>
      </xdr:nvCxnSpPr>
      <xdr:spPr>
        <a:xfrm>
          <a:off x="16230600" y="5364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10907</xdr:rowOff>
    </xdr:from>
    <xdr:to>
      <xdr:col>85</xdr:col>
      <xdr:colOff>127000</xdr:colOff>
      <xdr:row>37</xdr:row>
      <xdr:rowOff>23388</xdr:rowOff>
    </xdr:to>
    <xdr:cxnSp macro="">
      <xdr:nvCxnSpPr>
        <xdr:cNvPr id="512" name="直線コネクタ 511"/>
        <xdr:cNvCxnSpPr/>
      </xdr:nvCxnSpPr>
      <xdr:spPr>
        <a:xfrm flipV="1">
          <a:off x="15481300" y="6354557"/>
          <a:ext cx="838200" cy="1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149130</xdr:rowOff>
    </xdr:from>
    <xdr:ext cx="534377" cy="259045"/>
    <xdr:sp macro="" textlink="">
      <xdr:nvSpPr>
        <xdr:cNvPr id="513" name="消防費平均値テキスト"/>
        <xdr:cNvSpPr txBox="1"/>
      </xdr:nvSpPr>
      <xdr:spPr>
        <a:xfrm>
          <a:off x="16370300" y="6149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126253</xdr:rowOff>
    </xdr:from>
    <xdr:to>
      <xdr:col>85</xdr:col>
      <xdr:colOff>177800</xdr:colOff>
      <xdr:row>37</xdr:row>
      <xdr:rowOff>56403</xdr:rowOff>
    </xdr:to>
    <xdr:sp macro="" textlink="">
      <xdr:nvSpPr>
        <xdr:cNvPr id="514" name="フローチャート: 判断 513"/>
        <xdr:cNvSpPr/>
      </xdr:nvSpPr>
      <xdr:spPr>
        <a:xfrm>
          <a:off x="162687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23388</xdr:rowOff>
    </xdr:from>
    <xdr:to>
      <xdr:col>81</xdr:col>
      <xdr:colOff>50800</xdr:colOff>
      <xdr:row>37</xdr:row>
      <xdr:rowOff>43642</xdr:rowOff>
    </xdr:to>
    <xdr:cxnSp macro="">
      <xdr:nvCxnSpPr>
        <xdr:cNvPr id="515" name="直線コネクタ 514"/>
        <xdr:cNvCxnSpPr/>
      </xdr:nvCxnSpPr>
      <xdr:spPr>
        <a:xfrm flipV="1">
          <a:off x="14592300" y="6367038"/>
          <a:ext cx="889000" cy="20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158349</xdr:rowOff>
    </xdr:from>
    <xdr:to>
      <xdr:col>81</xdr:col>
      <xdr:colOff>101600</xdr:colOff>
      <xdr:row>37</xdr:row>
      <xdr:rowOff>88499</xdr:rowOff>
    </xdr:to>
    <xdr:sp macro="" textlink="">
      <xdr:nvSpPr>
        <xdr:cNvPr id="516" name="フローチャート: 判断 515"/>
        <xdr:cNvSpPr/>
      </xdr:nvSpPr>
      <xdr:spPr>
        <a:xfrm>
          <a:off x="15430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79626</xdr:rowOff>
    </xdr:from>
    <xdr:ext cx="534377" cy="259045"/>
    <xdr:sp macro="" textlink="">
      <xdr:nvSpPr>
        <xdr:cNvPr id="517" name="テキスト ボックス 516"/>
        <xdr:cNvSpPr txBox="1"/>
      </xdr:nvSpPr>
      <xdr:spPr>
        <a:xfrm>
          <a:off x="15214111" y="64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18953</xdr:rowOff>
    </xdr:from>
    <xdr:to>
      <xdr:col>76</xdr:col>
      <xdr:colOff>114300</xdr:colOff>
      <xdr:row>37</xdr:row>
      <xdr:rowOff>43642</xdr:rowOff>
    </xdr:to>
    <xdr:cxnSp macro="">
      <xdr:nvCxnSpPr>
        <xdr:cNvPr id="518" name="直線コネクタ 517"/>
        <xdr:cNvCxnSpPr/>
      </xdr:nvCxnSpPr>
      <xdr:spPr>
        <a:xfrm>
          <a:off x="13703300" y="6362603"/>
          <a:ext cx="889000" cy="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158669</xdr:rowOff>
    </xdr:from>
    <xdr:to>
      <xdr:col>76</xdr:col>
      <xdr:colOff>165100</xdr:colOff>
      <xdr:row>37</xdr:row>
      <xdr:rowOff>88819</xdr:rowOff>
    </xdr:to>
    <xdr:sp macro="" textlink="">
      <xdr:nvSpPr>
        <xdr:cNvPr id="519" name="フローチャート: 判断 518"/>
        <xdr:cNvSpPr/>
      </xdr:nvSpPr>
      <xdr:spPr>
        <a:xfrm>
          <a:off x="14541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105346</xdr:rowOff>
    </xdr:from>
    <xdr:ext cx="534377" cy="259045"/>
    <xdr:sp macro="" textlink="">
      <xdr:nvSpPr>
        <xdr:cNvPr id="520" name="テキスト ボックス 519"/>
        <xdr:cNvSpPr txBox="1"/>
      </xdr:nvSpPr>
      <xdr:spPr>
        <a:xfrm>
          <a:off x="14325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18953</xdr:rowOff>
    </xdr:from>
    <xdr:to>
      <xdr:col>71</xdr:col>
      <xdr:colOff>177800</xdr:colOff>
      <xdr:row>37</xdr:row>
      <xdr:rowOff>55895</xdr:rowOff>
    </xdr:to>
    <xdr:cxnSp macro="">
      <xdr:nvCxnSpPr>
        <xdr:cNvPr id="521" name="直線コネクタ 520"/>
        <xdr:cNvCxnSpPr/>
      </xdr:nvCxnSpPr>
      <xdr:spPr>
        <a:xfrm flipV="1">
          <a:off x="12814300" y="6362603"/>
          <a:ext cx="889000" cy="3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166898</xdr:rowOff>
    </xdr:from>
    <xdr:to>
      <xdr:col>72</xdr:col>
      <xdr:colOff>38100</xdr:colOff>
      <xdr:row>37</xdr:row>
      <xdr:rowOff>97048</xdr:rowOff>
    </xdr:to>
    <xdr:sp macro="" textlink="">
      <xdr:nvSpPr>
        <xdr:cNvPr id="522" name="フローチャート: 判断 521"/>
        <xdr:cNvSpPr/>
      </xdr:nvSpPr>
      <xdr:spPr>
        <a:xfrm>
          <a:off x="13652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88175</xdr:rowOff>
    </xdr:from>
    <xdr:ext cx="534377" cy="259045"/>
    <xdr:sp macro="" textlink="">
      <xdr:nvSpPr>
        <xdr:cNvPr id="523" name="テキスト ボックス 522"/>
        <xdr:cNvSpPr txBox="1"/>
      </xdr:nvSpPr>
      <xdr:spPr>
        <a:xfrm>
          <a:off x="13436111" y="64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149525</xdr:rowOff>
    </xdr:from>
    <xdr:to>
      <xdr:col>67</xdr:col>
      <xdr:colOff>101600</xdr:colOff>
      <xdr:row>37</xdr:row>
      <xdr:rowOff>79675</xdr:rowOff>
    </xdr:to>
    <xdr:sp macro="" textlink="">
      <xdr:nvSpPr>
        <xdr:cNvPr id="524" name="フローチャート: 判断 523"/>
        <xdr:cNvSpPr/>
      </xdr:nvSpPr>
      <xdr:spPr>
        <a:xfrm>
          <a:off x="12763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96202</xdr:rowOff>
    </xdr:from>
    <xdr:ext cx="534377" cy="259045"/>
    <xdr:sp macro="" textlink="">
      <xdr:nvSpPr>
        <xdr:cNvPr id="525" name="テキスト ボックス 524"/>
        <xdr:cNvSpPr txBox="1"/>
      </xdr:nvSpPr>
      <xdr:spPr>
        <a:xfrm>
          <a:off x="12547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131557</xdr:rowOff>
    </xdr:from>
    <xdr:to>
      <xdr:col>85</xdr:col>
      <xdr:colOff>177800</xdr:colOff>
      <xdr:row>37</xdr:row>
      <xdr:rowOff>61707</xdr:rowOff>
    </xdr:to>
    <xdr:sp macro="" textlink="">
      <xdr:nvSpPr>
        <xdr:cNvPr id="531" name="楕円 530"/>
        <xdr:cNvSpPr/>
      </xdr:nvSpPr>
      <xdr:spPr>
        <a:xfrm>
          <a:off x="16268700" y="630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109984</xdr:rowOff>
    </xdr:from>
    <xdr:ext cx="534377" cy="259045"/>
    <xdr:sp macro="" textlink="">
      <xdr:nvSpPr>
        <xdr:cNvPr id="532" name="消防費該当値テキスト"/>
        <xdr:cNvSpPr txBox="1"/>
      </xdr:nvSpPr>
      <xdr:spPr>
        <a:xfrm>
          <a:off x="16370300" y="628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144038</xdr:rowOff>
    </xdr:from>
    <xdr:to>
      <xdr:col>81</xdr:col>
      <xdr:colOff>101600</xdr:colOff>
      <xdr:row>37</xdr:row>
      <xdr:rowOff>74188</xdr:rowOff>
    </xdr:to>
    <xdr:sp macro="" textlink="">
      <xdr:nvSpPr>
        <xdr:cNvPr id="533" name="楕円 532"/>
        <xdr:cNvSpPr/>
      </xdr:nvSpPr>
      <xdr:spPr>
        <a:xfrm>
          <a:off x="15430500" y="631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90715</xdr:rowOff>
    </xdr:from>
    <xdr:ext cx="534377" cy="259045"/>
    <xdr:sp macro="" textlink="">
      <xdr:nvSpPr>
        <xdr:cNvPr id="534" name="テキスト ボックス 533"/>
        <xdr:cNvSpPr txBox="1"/>
      </xdr:nvSpPr>
      <xdr:spPr>
        <a:xfrm>
          <a:off x="15214111" y="609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164292</xdr:rowOff>
    </xdr:from>
    <xdr:to>
      <xdr:col>76</xdr:col>
      <xdr:colOff>165100</xdr:colOff>
      <xdr:row>37</xdr:row>
      <xdr:rowOff>94442</xdr:rowOff>
    </xdr:to>
    <xdr:sp macro="" textlink="">
      <xdr:nvSpPr>
        <xdr:cNvPr id="535" name="楕円 534"/>
        <xdr:cNvSpPr/>
      </xdr:nvSpPr>
      <xdr:spPr>
        <a:xfrm>
          <a:off x="14541500" y="633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85569</xdr:rowOff>
    </xdr:from>
    <xdr:ext cx="534377" cy="259045"/>
    <xdr:sp macro="" textlink="">
      <xdr:nvSpPr>
        <xdr:cNvPr id="536" name="テキスト ボックス 535"/>
        <xdr:cNvSpPr txBox="1"/>
      </xdr:nvSpPr>
      <xdr:spPr>
        <a:xfrm>
          <a:off x="14325111" y="6429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139603</xdr:rowOff>
    </xdr:from>
    <xdr:to>
      <xdr:col>72</xdr:col>
      <xdr:colOff>38100</xdr:colOff>
      <xdr:row>37</xdr:row>
      <xdr:rowOff>69753</xdr:rowOff>
    </xdr:to>
    <xdr:sp macro="" textlink="">
      <xdr:nvSpPr>
        <xdr:cNvPr id="537" name="楕円 536"/>
        <xdr:cNvSpPr/>
      </xdr:nvSpPr>
      <xdr:spPr>
        <a:xfrm>
          <a:off x="13652500" y="631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86280</xdr:rowOff>
    </xdr:from>
    <xdr:ext cx="534377" cy="259045"/>
    <xdr:sp macro="" textlink="">
      <xdr:nvSpPr>
        <xdr:cNvPr id="538" name="テキスト ボックス 537"/>
        <xdr:cNvSpPr txBox="1"/>
      </xdr:nvSpPr>
      <xdr:spPr>
        <a:xfrm>
          <a:off x="13436111" y="608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5095</xdr:rowOff>
    </xdr:from>
    <xdr:to>
      <xdr:col>67</xdr:col>
      <xdr:colOff>101600</xdr:colOff>
      <xdr:row>37</xdr:row>
      <xdr:rowOff>106695</xdr:rowOff>
    </xdr:to>
    <xdr:sp macro="" textlink="">
      <xdr:nvSpPr>
        <xdr:cNvPr id="539" name="楕円 538"/>
        <xdr:cNvSpPr/>
      </xdr:nvSpPr>
      <xdr:spPr>
        <a:xfrm>
          <a:off x="12763500" y="634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97822</xdr:rowOff>
    </xdr:from>
    <xdr:ext cx="534377" cy="259045"/>
    <xdr:sp macro="" textlink="">
      <xdr:nvSpPr>
        <xdr:cNvPr id="540" name="テキスト ボックス 539"/>
        <xdr:cNvSpPr txBox="1"/>
      </xdr:nvSpPr>
      <xdr:spPr>
        <a:xfrm>
          <a:off x="12547111" y="644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3" name="テキスト ボックス 55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5" name="テキスト ボックス 55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53</xdr:row>
      <xdr:rowOff>58433</xdr:rowOff>
    </xdr:from>
    <xdr:to>
      <xdr:col>85</xdr:col>
      <xdr:colOff>126364</xdr:colOff>
      <xdr:row>59</xdr:row>
      <xdr:rowOff>49454</xdr:rowOff>
    </xdr:to>
    <xdr:cxnSp macro="">
      <xdr:nvCxnSpPr>
        <xdr:cNvPr id="565" name="直線コネクタ 564"/>
        <xdr:cNvCxnSpPr/>
      </xdr:nvCxnSpPr>
      <xdr:spPr>
        <a:xfrm flipV="1">
          <a:off x="16317595" y="9145283"/>
          <a:ext cx="1269" cy="1019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53281</xdr:rowOff>
    </xdr:from>
    <xdr:ext cx="534377" cy="259045"/>
    <xdr:sp macro="" textlink="">
      <xdr:nvSpPr>
        <xdr:cNvPr id="566" name="教育費最小値テキスト"/>
        <xdr:cNvSpPr txBox="1"/>
      </xdr:nvSpPr>
      <xdr:spPr>
        <a:xfrm>
          <a:off x="16370300" y="1016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49454</xdr:rowOff>
    </xdr:from>
    <xdr:to>
      <xdr:col>86</xdr:col>
      <xdr:colOff>25400</xdr:colOff>
      <xdr:row>59</xdr:row>
      <xdr:rowOff>49454</xdr:rowOff>
    </xdr:to>
    <xdr:cxnSp macro="">
      <xdr:nvCxnSpPr>
        <xdr:cNvPr id="567" name="直線コネクタ 566"/>
        <xdr:cNvCxnSpPr/>
      </xdr:nvCxnSpPr>
      <xdr:spPr>
        <a:xfrm>
          <a:off x="16230600" y="1016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5110</xdr:rowOff>
    </xdr:from>
    <xdr:ext cx="599010" cy="259045"/>
    <xdr:sp macro="" textlink="">
      <xdr:nvSpPr>
        <xdr:cNvPr id="568" name="教育費最大値テキスト"/>
        <xdr:cNvSpPr txBox="1"/>
      </xdr:nvSpPr>
      <xdr:spPr>
        <a:xfrm>
          <a:off x="16370300" y="8920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53</xdr:row>
      <xdr:rowOff>58433</xdr:rowOff>
    </xdr:from>
    <xdr:to>
      <xdr:col>86</xdr:col>
      <xdr:colOff>25400</xdr:colOff>
      <xdr:row>53</xdr:row>
      <xdr:rowOff>58433</xdr:rowOff>
    </xdr:to>
    <xdr:cxnSp macro="">
      <xdr:nvCxnSpPr>
        <xdr:cNvPr id="569" name="直線コネクタ 568"/>
        <xdr:cNvCxnSpPr/>
      </xdr:nvCxnSpPr>
      <xdr:spPr>
        <a:xfrm>
          <a:off x="16230600" y="9145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166650</xdr:rowOff>
    </xdr:from>
    <xdr:to>
      <xdr:col>85</xdr:col>
      <xdr:colOff>127000</xdr:colOff>
      <xdr:row>54</xdr:row>
      <xdr:rowOff>100699</xdr:rowOff>
    </xdr:to>
    <xdr:cxnSp macro="">
      <xdr:nvCxnSpPr>
        <xdr:cNvPr id="570" name="直線コネクタ 569"/>
        <xdr:cNvCxnSpPr/>
      </xdr:nvCxnSpPr>
      <xdr:spPr>
        <a:xfrm>
          <a:off x="15481300" y="8910600"/>
          <a:ext cx="838200" cy="448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16146</xdr:rowOff>
    </xdr:from>
    <xdr:ext cx="534377" cy="259045"/>
    <xdr:sp macro="" textlink="">
      <xdr:nvSpPr>
        <xdr:cNvPr id="571" name="教育費平均値テキスト"/>
        <xdr:cNvSpPr txBox="1"/>
      </xdr:nvSpPr>
      <xdr:spPr>
        <a:xfrm>
          <a:off x="16370300" y="9788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37719</xdr:rowOff>
    </xdr:from>
    <xdr:to>
      <xdr:col>85</xdr:col>
      <xdr:colOff>177800</xdr:colOff>
      <xdr:row>57</xdr:row>
      <xdr:rowOff>139319</xdr:rowOff>
    </xdr:to>
    <xdr:sp macro="" textlink="">
      <xdr:nvSpPr>
        <xdr:cNvPr id="572" name="フローチャート: 判断 571"/>
        <xdr:cNvSpPr/>
      </xdr:nvSpPr>
      <xdr:spPr>
        <a:xfrm>
          <a:off x="16268700" y="981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86093</xdr:rowOff>
    </xdr:from>
    <xdr:to>
      <xdr:col>81</xdr:col>
      <xdr:colOff>50800</xdr:colOff>
      <xdr:row>51</xdr:row>
      <xdr:rowOff>166650</xdr:rowOff>
    </xdr:to>
    <xdr:cxnSp macro="">
      <xdr:nvCxnSpPr>
        <xdr:cNvPr id="573" name="直線コネクタ 572"/>
        <xdr:cNvCxnSpPr/>
      </xdr:nvCxnSpPr>
      <xdr:spPr>
        <a:xfrm>
          <a:off x="14592300" y="8830043"/>
          <a:ext cx="889000" cy="80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114643</xdr:rowOff>
    </xdr:from>
    <xdr:to>
      <xdr:col>81</xdr:col>
      <xdr:colOff>101600</xdr:colOff>
      <xdr:row>58</xdr:row>
      <xdr:rowOff>44793</xdr:rowOff>
    </xdr:to>
    <xdr:sp macro="" textlink="">
      <xdr:nvSpPr>
        <xdr:cNvPr id="574" name="フローチャート: 判断 573"/>
        <xdr:cNvSpPr/>
      </xdr:nvSpPr>
      <xdr:spPr>
        <a:xfrm>
          <a:off x="15430500" y="9887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35920</xdr:rowOff>
    </xdr:from>
    <xdr:ext cx="534377" cy="259045"/>
    <xdr:sp macro="" textlink="">
      <xdr:nvSpPr>
        <xdr:cNvPr id="575" name="テキスト ボックス 574"/>
        <xdr:cNvSpPr txBox="1"/>
      </xdr:nvSpPr>
      <xdr:spPr>
        <a:xfrm>
          <a:off x="15214111" y="998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86093</xdr:rowOff>
    </xdr:from>
    <xdr:to>
      <xdr:col>76</xdr:col>
      <xdr:colOff>114300</xdr:colOff>
      <xdr:row>51</xdr:row>
      <xdr:rowOff>169608</xdr:rowOff>
    </xdr:to>
    <xdr:cxnSp macro="">
      <xdr:nvCxnSpPr>
        <xdr:cNvPr id="576" name="直線コネクタ 575"/>
        <xdr:cNvCxnSpPr/>
      </xdr:nvCxnSpPr>
      <xdr:spPr>
        <a:xfrm flipV="1">
          <a:off x="13703300" y="8830043"/>
          <a:ext cx="889000" cy="8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128512</xdr:rowOff>
    </xdr:from>
    <xdr:to>
      <xdr:col>76</xdr:col>
      <xdr:colOff>165100</xdr:colOff>
      <xdr:row>58</xdr:row>
      <xdr:rowOff>58662</xdr:rowOff>
    </xdr:to>
    <xdr:sp macro="" textlink="">
      <xdr:nvSpPr>
        <xdr:cNvPr id="577" name="フローチャート: 判断 576"/>
        <xdr:cNvSpPr/>
      </xdr:nvSpPr>
      <xdr:spPr>
        <a:xfrm>
          <a:off x="14541500" y="9901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49789</xdr:rowOff>
    </xdr:from>
    <xdr:ext cx="534377" cy="259045"/>
    <xdr:sp macro="" textlink="">
      <xdr:nvSpPr>
        <xdr:cNvPr id="578" name="テキスト ボックス 577"/>
        <xdr:cNvSpPr txBox="1"/>
      </xdr:nvSpPr>
      <xdr:spPr>
        <a:xfrm>
          <a:off x="14325111" y="999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169608</xdr:rowOff>
    </xdr:from>
    <xdr:to>
      <xdr:col>71</xdr:col>
      <xdr:colOff>177800</xdr:colOff>
      <xdr:row>58</xdr:row>
      <xdr:rowOff>125552</xdr:rowOff>
    </xdr:to>
    <xdr:cxnSp macro="">
      <xdr:nvCxnSpPr>
        <xdr:cNvPr id="579" name="直線コネクタ 578"/>
        <xdr:cNvCxnSpPr/>
      </xdr:nvCxnSpPr>
      <xdr:spPr>
        <a:xfrm flipV="1">
          <a:off x="12814300" y="8913558"/>
          <a:ext cx="889000" cy="1156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140322</xdr:rowOff>
    </xdr:from>
    <xdr:to>
      <xdr:col>72</xdr:col>
      <xdr:colOff>38100</xdr:colOff>
      <xdr:row>58</xdr:row>
      <xdr:rowOff>70472</xdr:rowOff>
    </xdr:to>
    <xdr:sp macro="" textlink="">
      <xdr:nvSpPr>
        <xdr:cNvPr id="580" name="フローチャート: 判断 579"/>
        <xdr:cNvSpPr/>
      </xdr:nvSpPr>
      <xdr:spPr>
        <a:xfrm>
          <a:off x="13652500" y="991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61599</xdr:rowOff>
    </xdr:from>
    <xdr:ext cx="534377" cy="259045"/>
    <xdr:sp macro="" textlink="">
      <xdr:nvSpPr>
        <xdr:cNvPr id="581" name="テキスト ボックス 580"/>
        <xdr:cNvSpPr txBox="1"/>
      </xdr:nvSpPr>
      <xdr:spPr>
        <a:xfrm>
          <a:off x="13436111" y="1000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120028</xdr:rowOff>
    </xdr:from>
    <xdr:to>
      <xdr:col>67</xdr:col>
      <xdr:colOff>101600</xdr:colOff>
      <xdr:row>58</xdr:row>
      <xdr:rowOff>50178</xdr:rowOff>
    </xdr:to>
    <xdr:sp macro="" textlink="">
      <xdr:nvSpPr>
        <xdr:cNvPr id="582" name="フローチャート: 判断 581"/>
        <xdr:cNvSpPr/>
      </xdr:nvSpPr>
      <xdr:spPr>
        <a:xfrm>
          <a:off x="12763500" y="989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66705</xdr:rowOff>
    </xdr:from>
    <xdr:ext cx="534377" cy="259045"/>
    <xdr:sp macro="" textlink="">
      <xdr:nvSpPr>
        <xdr:cNvPr id="583" name="テキスト ボックス 582"/>
        <xdr:cNvSpPr txBox="1"/>
      </xdr:nvSpPr>
      <xdr:spPr>
        <a:xfrm>
          <a:off x="12547111" y="966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49899</xdr:rowOff>
    </xdr:from>
    <xdr:to>
      <xdr:col>85</xdr:col>
      <xdr:colOff>177800</xdr:colOff>
      <xdr:row>54</xdr:row>
      <xdr:rowOff>151499</xdr:rowOff>
    </xdr:to>
    <xdr:sp macro="" textlink="">
      <xdr:nvSpPr>
        <xdr:cNvPr id="589" name="楕円 588"/>
        <xdr:cNvSpPr/>
      </xdr:nvSpPr>
      <xdr:spPr>
        <a:xfrm>
          <a:off x="16268700" y="930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72776</xdr:rowOff>
    </xdr:from>
    <xdr:ext cx="534377" cy="259045"/>
    <xdr:sp macro="" textlink="">
      <xdr:nvSpPr>
        <xdr:cNvPr id="590" name="教育費該当値テキスト"/>
        <xdr:cNvSpPr txBox="1"/>
      </xdr:nvSpPr>
      <xdr:spPr>
        <a:xfrm>
          <a:off x="16370300" y="915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115850</xdr:rowOff>
    </xdr:from>
    <xdr:to>
      <xdr:col>81</xdr:col>
      <xdr:colOff>101600</xdr:colOff>
      <xdr:row>52</xdr:row>
      <xdr:rowOff>46000</xdr:rowOff>
    </xdr:to>
    <xdr:sp macro="" textlink="">
      <xdr:nvSpPr>
        <xdr:cNvPr id="591" name="楕円 590"/>
        <xdr:cNvSpPr/>
      </xdr:nvSpPr>
      <xdr:spPr>
        <a:xfrm>
          <a:off x="15430500" y="885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50</xdr:row>
      <xdr:rowOff>62527</xdr:rowOff>
    </xdr:from>
    <xdr:ext cx="599010" cy="259045"/>
    <xdr:sp macro="" textlink="">
      <xdr:nvSpPr>
        <xdr:cNvPr id="592" name="テキスト ボックス 591"/>
        <xdr:cNvSpPr txBox="1"/>
      </xdr:nvSpPr>
      <xdr:spPr>
        <a:xfrm>
          <a:off x="15181795" y="8635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35293</xdr:rowOff>
    </xdr:from>
    <xdr:to>
      <xdr:col>76</xdr:col>
      <xdr:colOff>165100</xdr:colOff>
      <xdr:row>51</xdr:row>
      <xdr:rowOff>136893</xdr:rowOff>
    </xdr:to>
    <xdr:sp macro="" textlink="">
      <xdr:nvSpPr>
        <xdr:cNvPr id="593" name="楕円 592"/>
        <xdr:cNvSpPr/>
      </xdr:nvSpPr>
      <xdr:spPr>
        <a:xfrm>
          <a:off x="14541500" y="87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49</xdr:row>
      <xdr:rowOff>153420</xdr:rowOff>
    </xdr:from>
    <xdr:ext cx="599010" cy="259045"/>
    <xdr:sp macro="" textlink="">
      <xdr:nvSpPr>
        <xdr:cNvPr id="594" name="テキスト ボックス 593"/>
        <xdr:cNvSpPr txBox="1"/>
      </xdr:nvSpPr>
      <xdr:spPr>
        <a:xfrm>
          <a:off x="14292795" y="8554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51</xdr:row>
      <xdr:rowOff>118808</xdr:rowOff>
    </xdr:from>
    <xdr:to>
      <xdr:col>72</xdr:col>
      <xdr:colOff>38100</xdr:colOff>
      <xdr:row>52</xdr:row>
      <xdr:rowOff>48958</xdr:rowOff>
    </xdr:to>
    <xdr:sp macro="" textlink="">
      <xdr:nvSpPr>
        <xdr:cNvPr id="595" name="楕円 594"/>
        <xdr:cNvSpPr/>
      </xdr:nvSpPr>
      <xdr:spPr>
        <a:xfrm>
          <a:off x="13652500" y="886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50</xdr:row>
      <xdr:rowOff>65485</xdr:rowOff>
    </xdr:from>
    <xdr:ext cx="599010" cy="259045"/>
    <xdr:sp macro="" textlink="">
      <xdr:nvSpPr>
        <xdr:cNvPr id="596" name="テキスト ボックス 595"/>
        <xdr:cNvSpPr txBox="1"/>
      </xdr:nvSpPr>
      <xdr:spPr>
        <a:xfrm>
          <a:off x="13403795" y="8637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74752</xdr:rowOff>
    </xdr:from>
    <xdr:to>
      <xdr:col>67</xdr:col>
      <xdr:colOff>101600</xdr:colOff>
      <xdr:row>59</xdr:row>
      <xdr:rowOff>4902</xdr:rowOff>
    </xdr:to>
    <xdr:sp macro="" textlink="">
      <xdr:nvSpPr>
        <xdr:cNvPr id="597" name="楕円 596"/>
        <xdr:cNvSpPr/>
      </xdr:nvSpPr>
      <xdr:spPr>
        <a:xfrm>
          <a:off x="12763500" y="1001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167479</xdr:rowOff>
    </xdr:from>
    <xdr:ext cx="534377" cy="259045"/>
    <xdr:sp macro="" textlink="">
      <xdr:nvSpPr>
        <xdr:cNvPr id="598" name="テキスト ボックス 597"/>
        <xdr:cNvSpPr txBox="1"/>
      </xdr:nvSpPr>
      <xdr:spPr>
        <a:xfrm>
          <a:off x="12547111" y="1011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44450</xdr:rowOff>
    </xdr:to>
    <xdr:cxnSp macro="">
      <xdr:nvCxnSpPr>
        <xdr:cNvPr id="622" name="直線コネクタ 621"/>
        <xdr:cNvCxnSpPr/>
      </xdr:nvCxnSpPr>
      <xdr:spPr>
        <a:xfrm flipV="1">
          <a:off x="16317595" y="11954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56735</xdr:rowOff>
    </xdr:from>
    <xdr:ext cx="249299" cy="259045"/>
    <xdr:sp macro="" textlink="">
      <xdr:nvSpPr>
        <xdr:cNvPr id="623" name="災害復旧費最小値テキスト"/>
        <xdr:cNvSpPr txBox="1"/>
      </xdr:nvSpPr>
      <xdr:spPr>
        <a:xfrm>
          <a:off x="16370300" y="13601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25" name="災害復旧費最大値テキスト"/>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26" name="直線コネクタ 625"/>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34430</xdr:rowOff>
    </xdr:from>
    <xdr:to>
      <xdr:col>85</xdr:col>
      <xdr:colOff>127000</xdr:colOff>
      <xdr:row>79</xdr:row>
      <xdr:rowOff>41097</xdr:rowOff>
    </xdr:to>
    <xdr:cxnSp macro="">
      <xdr:nvCxnSpPr>
        <xdr:cNvPr id="627" name="直線コネクタ 626"/>
        <xdr:cNvCxnSpPr/>
      </xdr:nvCxnSpPr>
      <xdr:spPr>
        <a:xfrm flipV="1">
          <a:off x="15481300" y="13578980"/>
          <a:ext cx="838200" cy="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145635</xdr:rowOff>
    </xdr:from>
    <xdr:ext cx="469744" cy="259045"/>
    <xdr:sp macro="" textlink="">
      <xdr:nvSpPr>
        <xdr:cNvPr id="628" name="災害復旧費平均値テキスト"/>
        <xdr:cNvSpPr txBox="1"/>
      </xdr:nvSpPr>
      <xdr:spPr>
        <a:xfrm>
          <a:off x="16370300" y="13347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122758</xdr:rowOff>
    </xdr:from>
    <xdr:to>
      <xdr:col>85</xdr:col>
      <xdr:colOff>177800</xdr:colOff>
      <xdr:row>79</xdr:row>
      <xdr:rowOff>52908</xdr:rowOff>
    </xdr:to>
    <xdr:sp macro="" textlink="">
      <xdr:nvSpPr>
        <xdr:cNvPr id="629" name="フローチャート: 判断 628"/>
        <xdr:cNvSpPr/>
      </xdr:nvSpPr>
      <xdr:spPr>
        <a:xfrm>
          <a:off x="16268700" y="134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41097</xdr:rowOff>
    </xdr:from>
    <xdr:to>
      <xdr:col>81</xdr:col>
      <xdr:colOff>50800</xdr:colOff>
      <xdr:row>79</xdr:row>
      <xdr:rowOff>44450</xdr:rowOff>
    </xdr:to>
    <xdr:cxnSp macro="">
      <xdr:nvCxnSpPr>
        <xdr:cNvPr id="630" name="直線コネクタ 629"/>
        <xdr:cNvCxnSpPr/>
      </xdr:nvCxnSpPr>
      <xdr:spPr>
        <a:xfrm flipV="1">
          <a:off x="14592300" y="13585647"/>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137452</xdr:rowOff>
    </xdr:from>
    <xdr:to>
      <xdr:col>81</xdr:col>
      <xdr:colOff>101600</xdr:colOff>
      <xdr:row>79</xdr:row>
      <xdr:rowOff>67602</xdr:rowOff>
    </xdr:to>
    <xdr:sp macro="" textlink="">
      <xdr:nvSpPr>
        <xdr:cNvPr id="631" name="フローチャート: 判断 630"/>
        <xdr:cNvSpPr/>
      </xdr:nvSpPr>
      <xdr:spPr>
        <a:xfrm>
          <a:off x="154305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84129</xdr:rowOff>
    </xdr:from>
    <xdr:ext cx="469744" cy="259045"/>
    <xdr:sp macro="" textlink="">
      <xdr:nvSpPr>
        <xdr:cNvPr id="632" name="テキスト ボックス 631"/>
        <xdr:cNvSpPr txBox="1"/>
      </xdr:nvSpPr>
      <xdr:spPr>
        <a:xfrm>
          <a:off x="15246428" y="1328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35509</xdr:rowOff>
    </xdr:from>
    <xdr:to>
      <xdr:col>76</xdr:col>
      <xdr:colOff>114300</xdr:colOff>
      <xdr:row>79</xdr:row>
      <xdr:rowOff>44450</xdr:rowOff>
    </xdr:to>
    <xdr:cxnSp macro="">
      <xdr:nvCxnSpPr>
        <xdr:cNvPr id="633" name="直線コネクタ 632"/>
        <xdr:cNvCxnSpPr/>
      </xdr:nvCxnSpPr>
      <xdr:spPr>
        <a:xfrm>
          <a:off x="13703300" y="13580059"/>
          <a:ext cx="889000" cy="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148489</xdr:rowOff>
    </xdr:from>
    <xdr:to>
      <xdr:col>76</xdr:col>
      <xdr:colOff>165100</xdr:colOff>
      <xdr:row>79</xdr:row>
      <xdr:rowOff>78639</xdr:rowOff>
    </xdr:to>
    <xdr:sp macro="" textlink="">
      <xdr:nvSpPr>
        <xdr:cNvPr id="634" name="フローチャート: 判断 633"/>
        <xdr:cNvSpPr/>
      </xdr:nvSpPr>
      <xdr:spPr>
        <a:xfrm>
          <a:off x="14541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95166</xdr:rowOff>
    </xdr:from>
    <xdr:ext cx="469744" cy="259045"/>
    <xdr:sp macro="" textlink="">
      <xdr:nvSpPr>
        <xdr:cNvPr id="635" name="テキスト ボックス 634"/>
        <xdr:cNvSpPr txBox="1"/>
      </xdr:nvSpPr>
      <xdr:spPr>
        <a:xfrm>
          <a:off x="14357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35509</xdr:rowOff>
    </xdr:from>
    <xdr:to>
      <xdr:col>71</xdr:col>
      <xdr:colOff>177800</xdr:colOff>
      <xdr:row>79</xdr:row>
      <xdr:rowOff>39281</xdr:rowOff>
    </xdr:to>
    <xdr:cxnSp macro="">
      <xdr:nvCxnSpPr>
        <xdr:cNvPr id="636" name="直線コネクタ 635"/>
        <xdr:cNvCxnSpPr/>
      </xdr:nvCxnSpPr>
      <xdr:spPr>
        <a:xfrm flipV="1">
          <a:off x="12814300" y="13580059"/>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135725</xdr:rowOff>
    </xdr:from>
    <xdr:to>
      <xdr:col>72</xdr:col>
      <xdr:colOff>38100</xdr:colOff>
      <xdr:row>79</xdr:row>
      <xdr:rowOff>65875</xdr:rowOff>
    </xdr:to>
    <xdr:sp macro="" textlink="">
      <xdr:nvSpPr>
        <xdr:cNvPr id="637" name="フローチャート: 判断 636"/>
        <xdr:cNvSpPr/>
      </xdr:nvSpPr>
      <xdr:spPr>
        <a:xfrm>
          <a:off x="13652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82402</xdr:rowOff>
    </xdr:from>
    <xdr:ext cx="469744" cy="259045"/>
    <xdr:sp macro="" textlink="">
      <xdr:nvSpPr>
        <xdr:cNvPr id="638" name="テキスト ボックス 637"/>
        <xdr:cNvSpPr txBox="1"/>
      </xdr:nvSpPr>
      <xdr:spPr>
        <a:xfrm>
          <a:off x="13468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146774</xdr:rowOff>
    </xdr:from>
    <xdr:to>
      <xdr:col>67</xdr:col>
      <xdr:colOff>101600</xdr:colOff>
      <xdr:row>79</xdr:row>
      <xdr:rowOff>76924</xdr:rowOff>
    </xdr:to>
    <xdr:sp macro="" textlink="">
      <xdr:nvSpPr>
        <xdr:cNvPr id="639" name="フローチャート: 判断 638"/>
        <xdr:cNvSpPr/>
      </xdr:nvSpPr>
      <xdr:spPr>
        <a:xfrm>
          <a:off x="12763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93451</xdr:rowOff>
    </xdr:from>
    <xdr:ext cx="469744" cy="259045"/>
    <xdr:sp macro="" textlink="">
      <xdr:nvSpPr>
        <xdr:cNvPr id="640" name="テキスト ボックス 639"/>
        <xdr:cNvSpPr txBox="1"/>
      </xdr:nvSpPr>
      <xdr:spPr>
        <a:xfrm>
          <a:off x="12579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155080</xdr:rowOff>
    </xdr:from>
    <xdr:to>
      <xdr:col>85</xdr:col>
      <xdr:colOff>177800</xdr:colOff>
      <xdr:row>79</xdr:row>
      <xdr:rowOff>85230</xdr:rowOff>
    </xdr:to>
    <xdr:sp macro="" textlink="">
      <xdr:nvSpPr>
        <xdr:cNvPr id="646" name="楕円 645"/>
        <xdr:cNvSpPr/>
      </xdr:nvSpPr>
      <xdr:spPr>
        <a:xfrm>
          <a:off x="16268700" y="1352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101186</xdr:rowOff>
    </xdr:from>
    <xdr:ext cx="378565" cy="259045"/>
    <xdr:sp macro="" textlink="">
      <xdr:nvSpPr>
        <xdr:cNvPr id="647" name="災害復旧費該当値テキスト"/>
        <xdr:cNvSpPr txBox="1"/>
      </xdr:nvSpPr>
      <xdr:spPr>
        <a:xfrm>
          <a:off x="16370300" y="13474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161747</xdr:rowOff>
    </xdr:from>
    <xdr:to>
      <xdr:col>81</xdr:col>
      <xdr:colOff>101600</xdr:colOff>
      <xdr:row>79</xdr:row>
      <xdr:rowOff>91897</xdr:rowOff>
    </xdr:to>
    <xdr:sp macro="" textlink="">
      <xdr:nvSpPr>
        <xdr:cNvPr id="648" name="楕円 647"/>
        <xdr:cNvSpPr/>
      </xdr:nvSpPr>
      <xdr:spPr>
        <a:xfrm>
          <a:off x="15430500" y="13534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83024</xdr:rowOff>
    </xdr:from>
    <xdr:ext cx="378565" cy="259045"/>
    <xdr:sp macro="" textlink="">
      <xdr:nvSpPr>
        <xdr:cNvPr id="649" name="テキスト ボックス 648"/>
        <xdr:cNvSpPr txBox="1"/>
      </xdr:nvSpPr>
      <xdr:spPr>
        <a:xfrm>
          <a:off x="15292017" y="13627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0" name="楕円 64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1" name="テキスト ボックス 650"/>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156159</xdr:rowOff>
    </xdr:from>
    <xdr:to>
      <xdr:col>72</xdr:col>
      <xdr:colOff>38100</xdr:colOff>
      <xdr:row>79</xdr:row>
      <xdr:rowOff>86309</xdr:rowOff>
    </xdr:to>
    <xdr:sp macro="" textlink="">
      <xdr:nvSpPr>
        <xdr:cNvPr id="652" name="楕円 651"/>
        <xdr:cNvSpPr/>
      </xdr:nvSpPr>
      <xdr:spPr>
        <a:xfrm>
          <a:off x="13652500" y="1352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77436</xdr:rowOff>
    </xdr:from>
    <xdr:ext cx="378565" cy="259045"/>
    <xdr:sp macro="" textlink="">
      <xdr:nvSpPr>
        <xdr:cNvPr id="653" name="テキスト ボックス 652"/>
        <xdr:cNvSpPr txBox="1"/>
      </xdr:nvSpPr>
      <xdr:spPr>
        <a:xfrm>
          <a:off x="13514017" y="13621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159931</xdr:rowOff>
    </xdr:from>
    <xdr:to>
      <xdr:col>67</xdr:col>
      <xdr:colOff>101600</xdr:colOff>
      <xdr:row>79</xdr:row>
      <xdr:rowOff>90081</xdr:rowOff>
    </xdr:to>
    <xdr:sp macro="" textlink="">
      <xdr:nvSpPr>
        <xdr:cNvPr id="654" name="楕円 653"/>
        <xdr:cNvSpPr/>
      </xdr:nvSpPr>
      <xdr:spPr>
        <a:xfrm>
          <a:off x="12763500" y="1353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81208</xdr:rowOff>
    </xdr:from>
    <xdr:ext cx="378565" cy="259045"/>
    <xdr:sp macro="" textlink="">
      <xdr:nvSpPr>
        <xdr:cNvPr id="655" name="テキスト ボックス 654"/>
        <xdr:cNvSpPr txBox="1"/>
      </xdr:nvSpPr>
      <xdr:spPr>
        <a:xfrm>
          <a:off x="12625017" y="136257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129674</xdr:rowOff>
    </xdr:from>
    <xdr:to>
      <xdr:col>85</xdr:col>
      <xdr:colOff>126364</xdr:colOff>
      <xdr:row>98</xdr:row>
      <xdr:rowOff>110717</xdr:rowOff>
    </xdr:to>
    <xdr:cxnSp macro="">
      <xdr:nvCxnSpPr>
        <xdr:cNvPr id="681" name="直線コネクタ 680"/>
        <xdr:cNvCxnSpPr/>
      </xdr:nvCxnSpPr>
      <xdr:spPr>
        <a:xfrm flipV="1">
          <a:off x="16317595" y="15560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114544</xdr:rowOff>
    </xdr:from>
    <xdr:ext cx="469744" cy="259045"/>
    <xdr:sp macro="" textlink="">
      <xdr:nvSpPr>
        <xdr:cNvPr id="682" name="公債費最小値テキスト"/>
        <xdr:cNvSpPr txBox="1"/>
      </xdr:nvSpPr>
      <xdr:spPr>
        <a:xfrm>
          <a:off x="16370300" y="1691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110717</xdr:rowOff>
    </xdr:from>
    <xdr:to>
      <xdr:col>86</xdr:col>
      <xdr:colOff>25400</xdr:colOff>
      <xdr:row>98</xdr:row>
      <xdr:rowOff>110717</xdr:rowOff>
    </xdr:to>
    <xdr:cxnSp macro="">
      <xdr:nvCxnSpPr>
        <xdr:cNvPr id="683" name="直線コネクタ 682"/>
        <xdr:cNvCxnSpPr/>
      </xdr:nvCxnSpPr>
      <xdr:spPr>
        <a:xfrm>
          <a:off x="16230600" y="16912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76351</xdr:rowOff>
    </xdr:from>
    <xdr:ext cx="534377" cy="259045"/>
    <xdr:sp macro="" textlink="">
      <xdr:nvSpPr>
        <xdr:cNvPr id="684" name="公債費最大値テキスト"/>
        <xdr:cNvSpPr txBox="1"/>
      </xdr:nvSpPr>
      <xdr:spPr>
        <a:xfrm>
          <a:off x="16370300" y="1533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92,614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129674</xdr:rowOff>
    </xdr:from>
    <xdr:to>
      <xdr:col>86</xdr:col>
      <xdr:colOff>25400</xdr:colOff>
      <xdr:row>90</xdr:row>
      <xdr:rowOff>129674</xdr:rowOff>
    </xdr:to>
    <xdr:cxnSp macro="">
      <xdr:nvCxnSpPr>
        <xdr:cNvPr id="685" name="直線コネクタ 684"/>
        <xdr:cNvCxnSpPr/>
      </xdr:nvCxnSpPr>
      <xdr:spPr>
        <a:xfrm>
          <a:off x="16230600" y="1556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38348</xdr:rowOff>
    </xdr:from>
    <xdr:to>
      <xdr:col>85</xdr:col>
      <xdr:colOff>127000</xdr:colOff>
      <xdr:row>95</xdr:row>
      <xdr:rowOff>60702</xdr:rowOff>
    </xdr:to>
    <xdr:cxnSp macro="">
      <xdr:nvCxnSpPr>
        <xdr:cNvPr id="686" name="直線コネクタ 685"/>
        <xdr:cNvCxnSpPr/>
      </xdr:nvCxnSpPr>
      <xdr:spPr>
        <a:xfrm>
          <a:off x="15481300" y="16326098"/>
          <a:ext cx="838200" cy="2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53317</xdr:rowOff>
    </xdr:from>
    <xdr:ext cx="534377" cy="259045"/>
    <xdr:sp macro="" textlink="">
      <xdr:nvSpPr>
        <xdr:cNvPr id="687" name="公債費平均値テキスト"/>
        <xdr:cNvSpPr txBox="1"/>
      </xdr:nvSpPr>
      <xdr:spPr>
        <a:xfrm>
          <a:off x="16370300" y="16341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74890</xdr:rowOff>
    </xdr:from>
    <xdr:to>
      <xdr:col>85</xdr:col>
      <xdr:colOff>177800</xdr:colOff>
      <xdr:row>96</xdr:row>
      <xdr:rowOff>5040</xdr:rowOff>
    </xdr:to>
    <xdr:sp macro="" textlink="">
      <xdr:nvSpPr>
        <xdr:cNvPr id="688" name="フローチャート: 判断 687"/>
        <xdr:cNvSpPr/>
      </xdr:nvSpPr>
      <xdr:spPr>
        <a:xfrm>
          <a:off x="162687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16859</xdr:rowOff>
    </xdr:from>
    <xdr:to>
      <xdr:col>81</xdr:col>
      <xdr:colOff>50800</xdr:colOff>
      <xdr:row>95</xdr:row>
      <xdr:rowOff>38348</xdr:rowOff>
    </xdr:to>
    <xdr:cxnSp macro="">
      <xdr:nvCxnSpPr>
        <xdr:cNvPr id="689" name="直線コネクタ 688"/>
        <xdr:cNvCxnSpPr/>
      </xdr:nvCxnSpPr>
      <xdr:spPr>
        <a:xfrm>
          <a:off x="14592300" y="16304609"/>
          <a:ext cx="8890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65094</xdr:rowOff>
    </xdr:from>
    <xdr:to>
      <xdr:col>81</xdr:col>
      <xdr:colOff>101600</xdr:colOff>
      <xdr:row>95</xdr:row>
      <xdr:rowOff>166694</xdr:rowOff>
    </xdr:to>
    <xdr:sp macro="" textlink="">
      <xdr:nvSpPr>
        <xdr:cNvPr id="690" name="フローチャート: 判断 689"/>
        <xdr:cNvSpPr/>
      </xdr:nvSpPr>
      <xdr:spPr>
        <a:xfrm>
          <a:off x="15430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157821</xdr:rowOff>
    </xdr:from>
    <xdr:ext cx="534377" cy="259045"/>
    <xdr:sp macro="" textlink="">
      <xdr:nvSpPr>
        <xdr:cNvPr id="691" name="テキスト ボックス 690"/>
        <xdr:cNvSpPr txBox="1"/>
      </xdr:nvSpPr>
      <xdr:spPr>
        <a:xfrm>
          <a:off x="15214111" y="1644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160176</xdr:rowOff>
    </xdr:from>
    <xdr:to>
      <xdr:col>76</xdr:col>
      <xdr:colOff>114300</xdr:colOff>
      <xdr:row>95</xdr:row>
      <xdr:rowOff>16859</xdr:rowOff>
    </xdr:to>
    <xdr:cxnSp macro="">
      <xdr:nvCxnSpPr>
        <xdr:cNvPr id="692" name="直線コネクタ 691"/>
        <xdr:cNvCxnSpPr/>
      </xdr:nvCxnSpPr>
      <xdr:spPr>
        <a:xfrm>
          <a:off x="13703300" y="16276476"/>
          <a:ext cx="889000" cy="28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67869</xdr:rowOff>
    </xdr:from>
    <xdr:to>
      <xdr:col>76</xdr:col>
      <xdr:colOff>165100</xdr:colOff>
      <xdr:row>95</xdr:row>
      <xdr:rowOff>169469</xdr:rowOff>
    </xdr:to>
    <xdr:sp macro="" textlink="">
      <xdr:nvSpPr>
        <xdr:cNvPr id="693" name="フローチャート: 判断 692"/>
        <xdr:cNvSpPr/>
      </xdr:nvSpPr>
      <xdr:spPr>
        <a:xfrm>
          <a:off x="14541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160596</xdr:rowOff>
    </xdr:from>
    <xdr:ext cx="534377" cy="259045"/>
    <xdr:sp macro="" textlink="">
      <xdr:nvSpPr>
        <xdr:cNvPr id="694" name="テキスト ボックス 693"/>
        <xdr:cNvSpPr txBox="1"/>
      </xdr:nvSpPr>
      <xdr:spPr>
        <a:xfrm>
          <a:off x="14325111" y="1644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133316</xdr:rowOff>
    </xdr:from>
    <xdr:to>
      <xdr:col>71</xdr:col>
      <xdr:colOff>177800</xdr:colOff>
      <xdr:row>94</xdr:row>
      <xdr:rowOff>160176</xdr:rowOff>
    </xdr:to>
    <xdr:cxnSp macro="">
      <xdr:nvCxnSpPr>
        <xdr:cNvPr id="695" name="直線コネクタ 694"/>
        <xdr:cNvCxnSpPr/>
      </xdr:nvCxnSpPr>
      <xdr:spPr>
        <a:xfrm>
          <a:off x="12814300" y="16249616"/>
          <a:ext cx="889000" cy="2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68049</xdr:rowOff>
    </xdr:from>
    <xdr:to>
      <xdr:col>72</xdr:col>
      <xdr:colOff>38100</xdr:colOff>
      <xdr:row>95</xdr:row>
      <xdr:rowOff>169649</xdr:rowOff>
    </xdr:to>
    <xdr:sp macro="" textlink="">
      <xdr:nvSpPr>
        <xdr:cNvPr id="696" name="フローチャート: 判断 695"/>
        <xdr:cNvSpPr/>
      </xdr:nvSpPr>
      <xdr:spPr>
        <a:xfrm>
          <a:off x="13652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160776</xdr:rowOff>
    </xdr:from>
    <xdr:ext cx="534377" cy="259045"/>
    <xdr:sp macro="" textlink="">
      <xdr:nvSpPr>
        <xdr:cNvPr id="697" name="テキスト ボックス 696"/>
        <xdr:cNvSpPr txBox="1"/>
      </xdr:nvSpPr>
      <xdr:spPr>
        <a:xfrm>
          <a:off x="13436111" y="1644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62202</xdr:rowOff>
    </xdr:from>
    <xdr:to>
      <xdr:col>67</xdr:col>
      <xdr:colOff>101600</xdr:colOff>
      <xdr:row>95</xdr:row>
      <xdr:rowOff>163802</xdr:rowOff>
    </xdr:to>
    <xdr:sp macro="" textlink="">
      <xdr:nvSpPr>
        <xdr:cNvPr id="698" name="フローチャート: 判断 697"/>
        <xdr:cNvSpPr/>
      </xdr:nvSpPr>
      <xdr:spPr>
        <a:xfrm>
          <a:off x="12763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154929</xdr:rowOff>
    </xdr:from>
    <xdr:ext cx="534377" cy="259045"/>
    <xdr:sp macro="" textlink="">
      <xdr:nvSpPr>
        <xdr:cNvPr id="699" name="テキスト ボックス 698"/>
        <xdr:cNvSpPr txBox="1"/>
      </xdr:nvSpPr>
      <xdr:spPr>
        <a:xfrm>
          <a:off x="12547111" y="1644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9902</xdr:rowOff>
    </xdr:from>
    <xdr:to>
      <xdr:col>85</xdr:col>
      <xdr:colOff>177800</xdr:colOff>
      <xdr:row>95</xdr:row>
      <xdr:rowOff>111502</xdr:rowOff>
    </xdr:to>
    <xdr:sp macro="" textlink="">
      <xdr:nvSpPr>
        <xdr:cNvPr id="705" name="楕円 704"/>
        <xdr:cNvSpPr/>
      </xdr:nvSpPr>
      <xdr:spPr>
        <a:xfrm>
          <a:off x="16268700" y="1629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32779</xdr:rowOff>
    </xdr:from>
    <xdr:ext cx="534377" cy="259045"/>
    <xdr:sp macro="" textlink="">
      <xdr:nvSpPr>
        <xdr:cNvPr id="706" name="公債費該当値テキスト"/>
        <xdr:cNvSpPr txBox="1"/>
      </xdr:nvSpPr>
      <xdr:spPr>
        <a:xfrm>
          <a:off x="16370300" y="1614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158998</xdr:rowOff>
    </xdr:from>
    <xdr:to>
      <xdr:col>81</xdr:col>
      <xdr:colOff>101600</xdr:colOff>
      <xdr:row>95</xdr:row>
      <xdr:rowOff>89148</xdr:rowOff>
    </xdr:to>
    <xdr:sp macro="" textlink="">
      <xdr:nvSpPr>
        <xdr:cNvPr id="707" name="楕円 706"/>
        <xdr:cNvSpPr/>
      </xdr:nvSpPr>
      <xdr:spPr>
        <a:xfrm>
          <a:off x="15430500" y="1627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105675</xdr:rowOff>
    </xdr:from>
    <xdr:ext cx="534377" cy="259045"/>
    <xdr:sp macro="" textlink="">
      <xdr:nvSpPr>
        <xdr:cNvPr id="708" name="テキスト ボックス 707"/>
        <xdr:cNvSpPr txBox="1"/>
      </xdr:nvSpPr>
      <xdr:spPr>
        <a:xfrm>
          <a:off x="15214111" y="1605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137509</xdr:rowOff>
    </xdr:from>
    <xdr:to>
      <xdr:col>76</xdr:col>
      <xdr:colOff>165100</xdr:colOff>
      <xdr:row>95</xdr:row>
      <xdr:rowOff>67659</xdr:rowOff>
    </xdr:to>
    <xdr:sp macro="" textlink="">
      <xdr:nvSpPr>
        <xdr:cNvPr id="709" name="楕円 708"/>
        <xdr:cNvSpPr/>
      </xdr:nvSpPr>
      <xdr:spPr>
        <a:xfrm>
          <a:off x="14541500" y="1625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84186</xdr:rowOff>
    </xdr:from>
    <xdr:ext cx="534377" cy="259045"/>
    <xdr:sp macro="" textlink="">
      <xdr:nvSpPr>
        <xdr:cNvPr id="710" name="テキスト ボックス 709"/>
        <xdr:cNvSpPr txBox="1"/>
      </xdr:nvSpPr>
      <xdr:spPr>
        <a:xfrm>
          <a:off x="14325111" y="1602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109376</xdr:rowOff>
    </xdr:from>
    <xdr:to>
      <xdr:col>72</xdr:col>
      <xdr:colOff>38100</xdr:colOff>
      <xdr:row>95</xdr:row>
      <xdr:rowOff>39526</xdr:rowOff>
    </xdr:to>
    <xdr:sp macro="" textlink="">
      <xdr:nvSpPr>
        <xdr:cNvPr id="711" name="楕円 710"/>
        <xdr:cNvSpPr/>
      </xdr:nvSpPr>
      <xdr:spPr>
        <a:xfrm>
          <a:off x="13652500" y="162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56053</xdr:rowOff>
    </xdr:from>
    <xdr:ext cx="534377" cy="259045"/>
    <xdr:sp macro="" textlink="">
      <xdr:nvSpPr>
        <xdr:cNvPr id="712" name="テキスト ボックス 711"/>
        <xdr:cNvSpPr txBox="1"/>
      </xdr:nvSpPr>
      <xdr:spPr>
        <a:xfrm>
          <a:off x="13436111" y="16000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82516</xdr:rowOff>
    </xdr:from>
    <xdr:to>
      <xdr:col>67</xdr:col>
      <xdr:colOff>101600</xdr:colOff>
      <xdr:row>95</xdr:row>
      <xdr:rowOff>12666</xdr:rowOff>
    </xdr:to>
    <xdr:sp macro="" textlink="">
      <xdr:nvSpPr>
        <xdr:cNvPr id="713" name="楕円 712"/>
        <xdr:cNvSpPr/>
      </xdr:nvSpPr>
      <xdr:spPr>
        <a:xfrm>
          <a:off x="12763500" y="1619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29193</xdr:rowOff>
    </xdr:from>
    <xdr:ext cx="534377" cy="259045"/>
    <xdr:sp macro="" textlink="">
      <xdr:nvSpPr>
        <xdr:cNvPr id="714" name="テキスト ボックス 713"/>
        <xdr:cNvSpPr txBox="1"/>
      </xdr:nvSpPr>
      <xdr:spPr>
        <a:xfrm>
          <a:off x="12547111" y="1597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12598</xdr:rowOff>
    </xdr:from>
    <xdr:to>
      <xdr:col>116</xdr:col>
      <xdr:colOff>62864</xdr:colOff>
      <xdr:row>38</xdr:row>
      <xdr:rowOff>139700</xdr:rowOff>
    </xdr:to>
    <xdr:cxnSp macro="">
      <xdr:nvCxnSpPr>
        <xdr:cNvPr id="736" name="直線コネクタ 735"/>
        <xdr:cNvCxnSpPr/>
      </xdr:nvCxnSpPr>
      <xdr:spPr>
        <a:xfrm flipV="1">
          <a:off x="22159595" y="5156098"/>
          <a:ext cx="1269" cy="149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7" name="諸支出金最小値テキスト"/>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130725</xdr:rowOff>
    </xdr:from>
    <xdr:ext cx="469744" cy="259045"/>
    <xdr:sp macro="" textlink="">
      <xdr:nvSpPr>
        <xdr:cNvPr id="739" name="諸支出金最大値テキスト"/>
        <xdr:cNvSpPr txBox="1"/>
      </xdr:nvSpPr>
      <xdr:spPr>
        <a:xfrm>
          <a:off x="22212300" y="4931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12598</xdr:rowOff>
    </xdr:from>
    <xdr:to>
      <xdr:col>116</xdr:col>
      <xdr:colOff>152400</xdr:colOff>
      <xdr:row>30</xdr:row>
      <xdr:rowOff>12598</xdr:rowOff>
    </xdr:to>
    <xdr:cxnSp macro="">
      <xdr:nvCxnSpPr>
        <xdr:cNvPr id="740" name="直線コネクタ 739"/>
        <xdr:cNvCxnSpPr/>
      </xdr:nvCxnSpPr>
      <xdr:spPr>
        <a:xfrm>
          <a:off x="22072600" y="51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2" name="諸支出金平均値テキスト"/>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3" name="フローチャート: 判断 742"/>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5" name="フローチャート: 判断 744"/>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6" name="テキスト ボックス 745"/>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37236</xdr:rowOff>
    </xdr:from>
    <xdr:to>
      <xdr:col>107</xdr:col>
      <xdr:colOff>101600</xdr:colOff>
      <xdr:row>38</xdr:row>
      <xdr:rowOff>138836</xdr:rowOff>
    </xdr:to>
    <xdr:sp macro="" textlink="">
      <xdr:nvSpPr>
        <xdr:cNvPr id="748" name="フローチャート: 判断 747"/>
        <xdr:cNvSpPr/>
      </xdr:nvSpPr>
      <xdr:spPr>
        <a:xfrm>
          <a:off x="20383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155363</xdr:rowOff>
    </xdr:from>
    <xdr:ext cx="378565" cy="259045"/>
    <xdr:sp macro="" textlink="">
      <xdr:nvSpPr>
        <xdr:cNvPr id="749" name="テキスト ボックス 748"/>
        <xdr:cNvSpPr txBox="1"/>
      </xdr:nvSpPr>
      <xdr:spPr>
        <a:xfrm>
          <a:off x="20245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27178</xdr:rowOff>
    </xdr:from>
    <xdr:to>
      <xdr:col>102</xdr:col>
      <xdr:colOff>165100</xdr:colOff>
      <xdr:row>38</xdr:row>
      <xdr:rowOff>128778</xdr:rowOff>
    </xdr:to>
    <xdr:sp macro="" textlink="">
      <xdr:nvSpPr>
        <xdr:cNvPr id="751" name="フローチャート: 判断 750"/>
        <xdr:cNvSpPr/>
      </xdr:nvSpPr>
      <xdr:spPr>
        <a:xfrm>
          <a:off x="19494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145305</xdr:rowOff>
    </xdr:from>
    <xdr:ext cx="378565" cy="259045"/>
    <xdr:sp macro="" textlink="">
      <xdr:nvSpPr>
        <xdr:cNvPr id="752" name="テキスト ボックス 751"/>
        <xdr:cNvSpPr txBox="1"/>
      </xdr:nvSpPr>
      <xdr:spPr>
        <a:xfrm>
          <a:off x="19356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37008</xdr:rowOff>
    </xdr:from>
    <xdr:to>
      <xdr:col>98</xdr:col>
      <xdr:colOff>38100</xdr:colOff>
      <xdr:row>38</xdr:row>
      <xdr:rowOff>138608</xdr:rowOff>
    </xdr:to>
    <xdr:sp macro="" textlink="">
      <xdr:nvSpPr>
        <xdr:cNvPr id="753" name="フローチャート: 判断 752"/>
        <xdr:cNvSpPr/>
      </xdr:nvSpPr>
      <xdr:spPr>
        <a:xfrm>
          <a:off x="18605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155135</xdr:rowOff>
    </xdr:from>
    <xdr:ext cx="378565" cy="259045"/>
    <xdr:sp macro="" textlink="">
      <xdr:nvSpPr>
        <xdr:cNvPr id="754" name="テキスト ボックス 753"/>
        <xdr:cNvSpPr txBox="1"/>
      </xdr:nvSpPr>
      <xdr:spPr>
        <a:xfrm>
          <a:off x="18467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1" name="諸支出金該当値テキスト"/>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・民生費は、住民一人当たり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161,537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いる。構成割合として最も大きい児童福祉費は、今後も、子ども・子育て関連施策の充実により、住民一人当たりのコストの増加が予測されており、また、社会福祉費や老人福祉費については、国民健康保険特別会計や介護保険特別会計に対する繰出金や扶助費が、引き続き高い水準で推移することが見込まれ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・衛生費は、住民一人当たり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40,287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円となっている。これは、前年度の比較において、病院事業会計繰出金の増はあるものの、事業の進捗により新火葬場建設事業費が減少したことが主な要因である。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・教育費は、住民一人当たり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93,071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円となっており、前年度との比較においては、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35,307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円低くなったものの、類似団体との比較においては、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39,541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円高くなっており、平成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引き続き高い水準となっている。これは、事業の進捗により市立山口東京理科大学薬学部校舎整備事業費や学校給食共同調理場建設事業費などの減はあるものの、合併特例債を活用した埴生小・中学校整備事業費や埴生地区複合施設整備事業費の増などが主な要因となっている。また、市立山口東京理科大学に係る運営費交付金において、薬学部を設置したことなどにより、運営費交付金が多額となったことも、類似団体と比較して高い水準となった要因であ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山口県山陽小野田市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市町合併以後、財政調整基金残高と実質収支額の合計が標準財政規模比で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満たない状況が続いていたが、財政の健全化に向けた取組の結果、比率は改善傾向にある。令和元年度においては、地方税の減などを要因として、単年度収支が減となったため、実質単年度収支が標準財政規模比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今後、市税の減少と社会保障経費の増加が同時に進行し、必要な事業を実施するために一定の基金の取崩しを想定せざるを得ないなど、財政状況は厳しさを増していくものと予測されていることから、事業の選択と集中により歳出の重点化を図るとともに、民間活力の活用や公共施設の適正化などを進め、財政基盤の強化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山口県山陽小野田市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小型自動車競走事業特別会計は、平成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包括的民間委託により、民間ノウハウを活用した経営の建て直しに取り組んでおり、ＪＫＡ交付金猶予残額、リース料返済残額及び累積赤字額を３つの累積債務と捉え、その解消に努めているところである。３つの累積債務の合計額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ＪＫＡ交付金猶予残高が解消するなど着実に減少しており、４重勝単勝式車券の認知度向上やミッドナイトオートレースの開催、当たるんですの実施などにより売上が増加したことから、令和元年度末の累積赤字額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1,223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病院事業会計は、平成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年度に、新病院建設期間中の収益の悪化を原因として資金不足が生じ、▲</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％の実質赤字比率となった。病院改革プランに基づき、収支改善に向けた経営改革の取組を行っているが、資金不足に対応するため、平成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百万円、令和元年度に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百万円を一般会計から繰り出している。引き続き、収支に係る課題の改善や業務の効率的な運営を行うことなどにより、経営の健全化に努める。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一方、水道事業会計及び工業用水道事業会計は、安定して実質収支が黒字となっており、また、一般会計及びその他の会計においても実質赤字額は生じていない。</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市全体での連結実質収支比率は、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12.21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％の黒字となっており、引き続き適切な財政運営に努める。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31104857</v>
      </c>
      <c r="BO4" s="462"/>
      <c r="BP4" s="462"/>
      <c r="BQ4" s="462"/>
      <c r="BR4" s="462"/>
      <c r="BS4" s="462"/>
      <c r="BT4" s="462"/>
      <c r="BU4" s="463"/>
      <c r="BV4" s="461">
        <v>32444444</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2.5</v>
      </c>
      <c r="CU4" s="646"/>
      <c r="CV4" s="646"/>
      <c r="CW4" s="646"/>
      <c r="CX4" s="646"/>
      <c r="CY4" s="646"/>
      <c r="CZ4" s="646"/>
      <c r="DA4" s="647"/>
      <c r="DB4" s="645">
        <v>6.5</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30412086</v>
      </c>
      <c r="BO5" s="467"/>
      <c r="BP5" s="467"/>
      <c r="BQ5" s="467"/>
      <c r="BR5" s="467"/>
      <c r="BS5" s="467"/>
      <c r="BT5" s="467"/>
      <c r="BU5" s="468"/>
      <c r="BV5" s="466">
        <v>31256171</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95.2</v>
      </c>
      <c r="CU5" s="437"/>
      <c r="CV5" s="437"/>
      <c r="CW5" s="437"/>
      <c r="CX5" s="437"/>
      <c r="CY5" s="437"/>
      <c r="CZ5" s="437"/>
      <c r="DA5" s="438"/>
      <c r="DB5" s="436">
        <v>91.8</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692771</v>
      </c>
      <c r="BO6" s="467"/>
      <c r="BP6" s="467"/>
      <c r="BQ6" s="467"/>
      <c r="BR6" s="467"/>
      <c r="BS6" s="467"/>
      <c r="BT6" s="467"/>
      <c r="BU6" s="468"/>
      <c r="BV6" s="466">
        <v>1188273</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100.6</v>
      </c>
      <c r="CU6" s="620"/>
      <c r="CV6" s="620"/>
      <c r="CW6" s="620"/>
      <c r="CX6" s="620"/>
      <c r="CY6" s="620"/>
      <c r="CZ6" s="620"/>
      <c r="DA6" s="621"/>
      <c r="DB6" s="619">
        <v>98.5</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105</v>
      </c>
      <c r="AV7" s="524"/>
      <c r="AW7" s="524"/>
      <c r="AX7" s="524"/>
      <c r="AY7" s="446" t="s">
        <v>106</v>
      </c>
      <c r="AZ7" s="447"/>
      <c r="BA7" s="447"/>
      <c r="BB7" s="447"/>
      <c r="BC7" s="447"/>
      <c r="BD7" s="447"/>
      <c r="BE7" s="447"/>
      <c r="BF7" s="447"/>
      <c r="BG7" s="447"/>
      <c r="BH7" s="447"/>
      <c r="BI7" s="447"/>
      <c r="BJ7" s="447"/>
      <c r="BK7" s="447"/>
      <c r="BL7" s="447"/>
      <c r="BM7" s="448"/>
      <c r="BN7" s="466">
        <v>261802</v>
      </c>
      <c r="BO7" s="467"/>
      <c r="BP7" s="467"/>
      <c r="BQ7" s="467"/>
      <c r="BR7" s="467"/>
      <c r="BS7" s="467"/>
      <c r="BT7" s="467"/>
      <c r="BU7" s="468"/>
      <c r="BV7" s="466">
        <v>51446</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17546058</v>
      </c>
      <c r="CU7" s="467"/>
      <c r="CV7" s="467"/>
      <c r="CW7" s="467"/>
      <c r="CX7" s="467"/>
      <c r="CY7" s="467"/>
      <c r="CZ7" s="467"/>
      <c r="DA7" s="468"/>
      <c r="DB7" s="466">
        <v>17442589</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109</v>
      </c>
      <c r="AV8" s="524"/>
      <c r="AW8" s="524"/>
      <c r="AX8" s="524"/>
      <c r="AY8" s="446" t="s">
        <v>110</v>
      </c>
      <c r="AZ8" s="447"/>
      <c r="BA8" s="447"/>
      <c r="BB8" s="447"/>
      <c r="BC8" s="447"/>
      <c r="BD8" s="447"/>
      <c r="BE8" s="447"/>
      <c r="BF8" s="447"/>
      <c r="BG8" s="447"/>
      <c r="BH8" s="447"/>
      <c r="BI8" s="447"/>
      <c r="BJ8" s="447"/>
      <c r="BK8" s="447"/>
      <c r="BL8" s="447"/>
      <c r="BM8" s="448"/>
      <c r="BN8" s="466">
        <v>430969</v>
      </c>
      <c r="BO8" s="467"/>
      <c r="BP8" s="467"/>
      <c r="BQ8" s="467"/>
      <c r="BR8" s="467"/>
      <c r="BS8" s="467"/>
      <c r="BT8" s="467"/>
      <c r="BU8" s="468"/>
      <c r="BV8" s="466">
        <v>1136827</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0.62</v>
      </c>
      <c r="CU8" s="580"/>
      <c r="CV8" s="580"/>
      <c r="CW8" s="580"/>
      <c r="CX8" s="580"/>
      <c r="CY8" s="580"/>
      <c r="CZ8" s="580"/>
      <c r="DA8" s="581"/>
      <c r="DB8" s="579">
        <v>0.62</v>
      </c>
      <c r="DC8" s="580"/>
      <c r="DD8" s="580"/>
      <c r="DE8" s="580"/>
      <c r="DF8" s="580"/>
      <c r="DG8" s="580"/>
      <c r="DH8" s="580"/>
      <c r="DI8" s="581"/>
      <c r="DJ8" s="186"/>
      <c r="DK8" s="186"/>
      <c r="DL8" s="186"/>
      <c r="DM8" s="186"/>
      <c r="DN8" s="186"/>
      <c r="DO8" s="186"/>
    </row>
    <row r="9" spans="1:119" ht="18.75" customHeight="1" thickBot="1" x14ac:dyDescent="0.2">
      <c r="A9" s="187"/>
      <c r="B9" s="608" t="s">
        <v>112</v>
      </c>
      <c r="C9" s="609"/>
      <c r="D9" s="609"/>
      <c r="E9" s="609"/>
      <c r="F9" s="609"/>
      <c r="G9" s="609"/>
      <c r="H9" s="609"/>
      <c r="I9" s="609"/>
      <c r="J9" s="609"/>
      <c r="K9" s="529"/>
      <c r="L9" s="610" t="s">
        <v>113</v>
      </c>
      <c r="M9" s="611"/>
      <c r="N9" s="611"/>
      <c r="O9" s="611"/>
      <c r="P9" s="611"/>
      <c r="Q9" s="612"/>
      <c r="R9" s="613">
        <v>62671</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109</v>
      </c>
      <c r="AV9" s="524"/>
      <c r="AW9" s="524"/>
      <c r="AX9" s="524"/>
      <c r="AY9" s="446" t="s">
        <v>116</v>
      </c>
      <c r="AZ9" s="447"/>
      <c r="BA9" s="447"/>
      <c r="BB9" s="447"/>
      <c r="BC9" s="447"/>
      <c r="BD9" s="447"/>
      <c r="BE9" s="447"/>
      <c r="BF9" s="447"/>
      <c r="BG9" s="447"/>
      <c r="BH9" s="447"/>
      <c r="BI9" s="447"/>
      <c r="BJ9" s="447"/>
      <c r="BK9" s="447"/>
      <c r="BL9" s="447"/>
      <c r="BM9" s="448"/>
      <c r="BN9" s="466">
        <v>-705858</v>
      </c>
      <c r="BO9" s="467"/>
      <c r="BP9" s="467"/>
      <c r="BQ9" s="467"/>
      <c r="BR9" s="467"/>
      <c r="BS9" s="467"/>
      <c r="BT9" s="467"/>
      <c r="BU9" s="468"/>
      <c r="BV9" s="466">
        <v>719528</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12.8</v>
      </c>
      <c r="CU9" s="437"/>
      <c r="CV9" s="437"/>
      <c r="CW9" s="437"/>
      <c r="CX9" s="437"/>
      <c r="CY9" s="437"/>
      <c r="CZ9" s="437"/>
      <c r="DA9" s="438"/>
      <c r="DB9" s="436">
        <v>13.7</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118</v>
      </c>
      <c r="M10" s="440"/>
      <c r="N10" s="440"/>
      <c r="O10" s="440"/>
      <c r="P10" s="440"/>
      <c r="Q10" s="441"/>
      <c r="R10" s="442">
        <v>64550</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120</v>
      </c>
      <c r="AV10" s="524"/>
      <c r="AW10" s="524"/>
      <c r="AX10" s="524"/>
      <c r="AY10" s="446" t="s">
        <v>121</v>
      </c>
      <c r="AZ10" s="447"/>
      <c r="BA10" s="447"/>
      <c r="BB10" s="447"/>
      <c r="BC10" s="447"/>
      <c r="BD10" s="447"/>
      <c r="BE10" s="447"/>
      <c r="BF10" s="447"/>
      <c r="BG10" s="447"/>
      <c r="BH10" s="447"/>
      <c r="BI10" s="447"/>
      <c r="BJ10" s="447"/>
      <c r="BK10" s="447"/>
      <c r="BL10" s="447"/>
      <c r="BM10" s="448"/>
      <c r="BN10" s="466">
        <v>791010</v>
      </c>
      <c r="BO10" s="467"/>
      <c r="BP10" s="467"/>
      <c r="BQ10" s="467"/>
      <c r="BR10" s="467"/>
      <c r="BS10" s="467"/>
      <c r="BT10" s="467"/>
      <c r="BU10" s="468"/>
      <c r="BV10" s="466">
        <v>503387</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126</v>
      </c>
      <c r="AV11" s="524"/>
      <c r="AW11" s="524"/>
      <c r="AX11" s="524"/>
      <c r="AY11" s="446" t="s">
        <v>127</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128</v>
      </c>
      <c r="CE11" s="476"/>
      <c r="CF11" s="476"/>
      <c r="CG11" s="476"/>
      <c r="CH11" s="476"/>
      <c r="CI11" s="476"/>
      <c r="CJ11" s="476"/>
      <c r="CK11" s="476"/>
      <c r="CL11" s="476"/>
      <c r="CM11" s="476"/>
      <c r="CN11" s="476"/>
      <c r="CO11" s="476"/>
      <c r="CP11" s="476"/>
      <c r="CQ11" s="476"/>
      <c r="CR11" s="476"/>
      <c r="CS11" s="477"/>
      <c r="CT11" s="579" t="s">
        <v>129</v>
      </c>
      <c r="CU11" s="580"/>
      <c r="CV11" s="580"/>
      <c r="CW11" s="580"/>
      <c r="CX11" s="580"/>
      <c r="CY11" s="580"/>
      <c r="CZ11" s="580"/>
      <c r="DA11" s="581"/>
      <c r="DB11" s="579" t="s">
        <v>129</v>
      </c>
      <c r="DC11" s="580"/>
      <c r="DD11" s="580"/>
      <c r="DE11" s="580"/>
      <c r="DF11" s="580"/>
      <c r="DG11" s="580"/>
      <c r="DH11" s="580"/>
      <c r="DI11" s="581"/>
      <c r="DJ11" s="186"/>
      <c r="DK11" s="186"/>
      <c r="DL11" s="186"/>
      <c r="DM11" s="186"/>
      <c r="DN11" s="186"/>
      <c r="DO11" s="186"/>
    </row>
    <row r="12" spans="1:119" ht="18.75" customHeight="1" x14ac:dyDescent="0.15">
      <c r="A12" s="187"/>
      <c r="B12" s="582" t="s">
        <v>130</v>
      </c>
      <c r="C12" s="583"/>
      <c r="D12" s="583"/>
      <c r="E12" s="583"/>
      <c r="F12" s="583"/>
      <c r="G12" s="583"/>
      <c r="H12" s="583"/>
      <c r="I12" s="583"/>
      <c r="J12" s="583"/>
      <c r="K12" s="584"/>
      <c r="L12" s="591" t="s">
        <v>131</v>
      </c>
      <c r="M12" s="592"/>
      <c r="N12" s="592"/>
      <c r="O12" s="592"/>
      <c r="P12" s="592"/>
      <c r="Q12" s="593"/>
      <c r="R12" s="594">
        <v>62388</v>
      </c>
      <c r="S12" s="595"/>
      <c r="T12" s="595"/>
      <c r="U12" s="595"/>
      <c r="V12" s="596"/>
      <c r="W12" s="597" t="s">
        <v>1</v>
      </c>
      <c r="X12" s="524"/>
      <c r="Y12" s="524"/>
      <c r="Z12" s="524"/>
      <c r="AA12" s="524"/>
      <c r="AB12" s="598"/>
      <c r="AC12" s="599" t="s">
        <v>132</v>
      </c>
      <c r="AD12" s="600"/>
      <c r="AE12" s="600"/>
      <c r="AF12" s="600"/>
      <c r="AG12" s="601"/>
      <c r="AH12" s="599" t="s">
        <v>133</v>
      </c>
      <c r="AI12" s="600"/>
      <c r="AJ12" s="600"/>
      <c r="AK12" s="600"/>
      <c r="AL12" s="602"/>
      <c r="AM12" s="535" t="s">
        <v>134</v>
      </c>
      <c r="AN12" s="440"/>
      <c r="AO12" s="440"/>
      <c r="AP12" s="440"/>
      <c r="AQ12" s="440"/>
      <c r="AR12" s="440"/>
      <c r="AS12" s="440"/>
      <c r="AT12" s="441"/>
      <c r="AU12" s="523" t="s">
        <v>120</v>
      </c>
      <c r="AV12" s="524"/>
      <c r="AW12" s="524"/>
      <c r="AX12" s="524"/>
      <c r="AY12" s="446" t="s">
        <v>135</v>
      </c>
      <c r="AZ12" s="447"/>
      <c r="BA12" s="447"/>
      <c r="BB12" s="447"/>
      <c r="BC12" s="447"/>
      <c r="BD12" s="447"/>
      <c r="BE12" s="447"/>
      <c r="BF12" s="447"/>
      <c r="BG12" s="447"/>
      <c r="BH12" s="447"/>
      <c r="BI12" s="447"/>
      <c r="BJ12" s="447"/>
      <c r="BK12" s="447"/>
      <c r="BL12" s="447"/>
      <c r="BM12" s="448"/>
      <c r="BN12" s="466">
        <v>400000</v>
      </c>
      <c r="BO12" s="467"/>
      <c r="BP12" s="467"/>
      <c r="BQ12" s="467"/>
      <c r="BR12" s="467"/>
      <c r="BS12" s="467"/>
      <c r="BT12" s="467"/>
      <c r="BU12" s="468"/>
      <c r="BV12" s="466">
        <v>0</v>
      </c>
      <c r="BW12" s="467"/>
      <c r="BX12" s="467"/>
      <c r="BY12" s="467"/>
      <c r="BZ12" s="467"/>
      <c r="CA12" s="467"/>
      <c r="CB12" s="467"/>
      <c r="CC12" s="468"/>
      <c r="CD12" s="475" t="s">
        <v>136</v>
      </c>
      <c r="CE12" s="476"/>
      <c r="CF12" s="476"/>
      <c r="CG12" s="476"/>
      <c r="CH12" s="476"/>
      <c r="CI12" s="476"/>
      <c r="CJ12" s="476"/>
      <c r="CK12" s="476"/>
      <c r="CL12" s="476"/>
      <c r="CM12" s="476"/>
      <c r="CN12" s="476"/>
      <c r="CO12" s="476"/>
      <c r="CP12" s="476"/>
      <c r="CQ12" s="476"/>
      <c r="CR12" s="476"/>
      <c r="CS12" s="477"/>
      <c r="CT12" s="579" t="s">
        <v>137</v>
      </c>
      <c r="CU12" s="580"/>
      <c r="CV12" s="580"/>
      <c r="CW12" s="580"/>
      <c r="CX12" s="580"/>
      <c r="CY12" s="580"/>
      <c r="CZ12" s="580"/>
      <c r="DA12" s="581"/>
      <c r="DB12" s="579" t="s">
        <v>137</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138</v>
      </c>
      <c r="N13" s="567"/>
      <c r="O13" s="567"/>
      <c r="P13" s="567"/>
      <c r="Q13" s="568"/>
      <c r="R13" s="569">
        <v>61565</v>
      </c>
      <c r="S13" s="570"/>
      <c r="T13" s="570"/>
      <c r="U13" s="570"/>
      <c r="V13" s="571"/>
      <c r="W13" s="557" t="s">
        <v>139</v>
      </c>
      <c r="X13" s="479"/>
      <c r="Y13" s="479"/>
      <c r="Z13" s="479"/>
      <c r="AA13" s="479"/>
      <c r="AB13" s="480"/>
      <c r="AC13" s="442">
        <v>912</v>
      </c>
      <c r="AD13" s="443"/>
      <c r="AE13" s="443"/>
      <c r="AF13" s="443"/>
      <c r="AG13" s="444"/>
      <c r="AH13" s="442">
        <v>936</v>
      </c>
      <c r="AI13" s="443"/>
      <c r="AJ13" s="443"/>
      <c r="AK13" s="443"/>
      <c r="AL13" s="445"/>
      <c r="AM13" s="535" t="s">
        <v>140</v>
      </c>
      <c r="AN13" s="440"/>
      <c r="AO13" s="440"/>
      <c r="AP13" s="440"/>
      <c r="AQ13" s="440"/>
      <c r="AR13" s="440"/>
      <c r="AS13" s="440"/>
      <c r="AT13" s="441"/>
      <c r="AU13" s="523" t="s">
        <v>141</v>
      </c>
      <c r="AV13" s="524"/>
      <c r="AW13" s="524"/>
      <c r="AX13" s="524"/>
      <c r="AY13" s="446" t="s">
        <v>142</v>
      </c>
      <c r="AZ13" s="447"/>
      <c r="BA13" s="447"/>
      <c r="BB13" s="447"/>
      <c r="BC13" s="447"/>
      <c r="BD13" s="447"/>
      <c r="BE13" s="447"/>
      <c r="BF13" s="447"/>
      <c r="BG13" s="447"/>
      <c r="BH13" s="447"/>
      <c r="BI13" s="447"/>
      <c r="BJ13" s="447"/>
      <c r="BK13" s="447"/>
      <c r="BL13" s="447"/>
      <c r="BM13" s="448"/>
      <c r="BN13" s="466">
        <v>-314848</v>
      </c>
      <c r="BO13" s="467"/>
      <c r="BP13" s="467"/>
      <c r="BQ13" s="467"/>
      <c r="BR13" s="467"/>
      <c r="BS13" s="467"/>
      <c r="BT13" s="467"/>
      <c r="BU13" s="468"/>
      <c r="BV13" s="466">
        <v>1222915</v>
      </c>
      <c r="BW13" s="467"/>
      <c r="BX13" s="467"/>
      <c r="BY13" s="467"/>
      <c r="BZ13" s="467"/>
      <c r="CA13" s="467"/>
      <c r="CB13" s="467"/>
      <c r="CC13" s="468"/>
      <c r="CD13" s="475" t="s">
        <v>143</v>
      </c>
      <c r="CE13" s="476"/>
      <c r="CF13" s="476"/>
      <c r="CG13" s="476"/>
      <c r="CH13" s="476"/>
      <c r="CI13" s="476"/>
      <c r="CJ13" s="476"/>
      <c r="CK13" s="476"/>
      <c r="CL13" s="476"/>
      <c r="CM13" s="476"/>
      <c r="CN13" s="476"/>
      <c r="CO13" s="476"/>
      <c r="CP13" s="476"/>
      <c r="CQ13" s="476"/>
      <c r="CR13" s="476"/>
      <c r="CS13" s="477"/>
      <c r="CT13" s="436">
        <v>8.1</v>
      </c>
      <c r="CU13" s="437"/>
      <c r="CV13" s="437"/>
      <c r="CW13" s="437"/>
      <c r="CX13" s="437"/>
      <c r="CY13" s="437"/>
      <c r="CZ13" s="437"/>
      <c r="DA13" s="438"/>
      <c r="DB13" s="436">
        <v>8.9</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144</v>
      </c>
      <c r="M14" s="603"/>
      <c r="N14" s="603"/>
      <c r="O14" s="603"/>
      <c r="P14" s="603"/>
      <c r="Q14" s="604"/>
      <c r="R14" s="569">
        <v>63168</v>
      </c>
      <c r="S14" s="570"/>
      <c r="T14" s="570"/>
      <c r="U14" s="570"/>
      <c r="V14" s="571"/>
      <c r="W14" s="572"/>
      <c r="X14" s="482"/>
      <c r="Y14" s="482"/>
      <c r="Z14" s="482"/>
      <c r="AA14" s="482"/>
      <c r="AB14" s="483"/>
      <c r="AC14" s="562">
        <v>3.3</v>
      </c>
      <c r="AD14" s="563"/>
      <c r="AE14" s="563"/>
      <c r="AF14" s="563"/>
      <c r="AG14" s="564"/>
      <c r="AH14" s="562">
        <v>3.3</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145</v>
      </c>
      <c r="CE14" s="473"/>
      <c r="CF14" s="473"/>
      <c r="CG14" s="473"/>
      <c r="CH14" s="473"/>
      <c r="CI14" s="473"/>
      <c r="CJ14" s="473"/>
      <c r="CK14" s="473"/>
      <c r="CL14" s="473"/>
      <c r="CM14" s="473"/>
      <c r="CN14" s="473"/>
      <c r="CO14" s="473"/>
      <c r="CP14" s="473"/>
      <c r="CQ14" s="473"/>
      <c r="CR14" s="473"/>
      <c r="CS14" s="474"/>
      <c r="CT14" s="573">
        <v>69.099999999999994</v>
      </c>
      <c r="CU14" s="574"/>
      <c r="CV14" s="574"/>
      <c r="CW14" s="574"/>
      <c r="CX14" s="574"/>
      <c r="CY14" s="574"/>
      <c r="CZ14" s="574"/>
      <c r="DA14" s="575"/>
      <c r="DB14" s="573">
        <v>74</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146</v>
      </c>
      <c r="N15" s="567"/>
      <c r="O15" s="567"/>
      <c r="P15" s="567"/>
      <c r="Q15" s="568"/>
      <c r="R15" s="569">
        <v>62410</v>
      </c>
      <c r="S15" s="570"/>
      <c r="T15" s="570"/>
      <c r="U15" s="570"/>
      <c r="V15" s="571"/>
      <c r="W15" s="557" t="s">
        <v>147</v>
      </c>
      <c r="X15" s="479"/>
      <c r="Y15" s="479"/>
      <c r="Z15" s="479"/>
      <c r="AA15" s="479"/>
      <c r="AB15" s="480"/>
      <c r="AC15" s="442">
        <v>9005</v>
      </c>
      <c r="AD15" s="443"/>
      <c r="AE15" s="443"/>
      <c r="AF15" s="443"/>
      <c r="AG15" s="444"/>
      <c r="AH15" s="442">
        <v>9569</v>
      </c>
      <c r="AI15" s="443"/>
      <c r="AJ15" s="443"/>
      <c r="AK15" s="443"/>
      <c r="AL15" s="445"/>
      <c r="AM15" s="535"/>
      <c r="AN15" s="440"/>
      <c r="AO15" s="440"/>
      <c r="AP15" s="440"/>
      <c r="AQ15" s="440"/>
      <c r="AR15" s="440"/>
      <c r="AS15" s="440"/>
      <c r="AT15" s="441"/>
      <c r="AU15" s="523"/>
      <c r="AV15" s="524"/>
      <c r="AW15" s="524"/>
      <c r="AX15" s="524"/>
      <c r="AY15" s="458" t="s">
        <v>148</v>
      </c>
      <c r="AZ15" s="459"/>
      <c r="BA15" s="459"/>
      <c r="BB15" s="459"/>
      <c r="BC15" s="459"/>
      <c r="BD15" s="459"/>
      <c r="BE15" s="459"/>
      <c r="BF15" s="459"/>
      <c r="BG15" s="459"/>
      <c r="BH15" s="459"/>
      <c r="BI15" s="459"/>
      <c r="BJ15" s="459"/>
      <c r="BK15" s="459"/>
      <c r="BL15" s="459"/>
      <c r="BM15" s="460"/>
      <c r="BN15" s="461">
        <v>8688023</v>
      </c>
      <c r="BO15" s="462"/>
      <c r="BP15" s="462"/>
      <c r="BQ15" s="462"/>
      <c r="BR15" s="462"/>
      <c r="BS15" s="462"/>
      <c r="BT15" s="462"/>
      <c r="BU15" s="463"/>
      <c r="BV15" s="461">
        <v>8449680</v>
      </c>
      <c r="BW15" s="462"/>
      <c r="BX15" s="462"/>
      <c r="BY15" s="462"/>
      <c r="BZ15" s="462"/>
      <c r="CA15" s="462"/>
      <c r="CB15" s="462"/>
      <c r="CC15" s="463"/>
      <c r="CD15" s="576" t="s">
        <v>149</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150</v>
      </c>
      <c r="M16" s="560"/>
      <c r="N16" s="560"/>
      <c r="O16" s="560"/>
      <c r="P16" s="560"/>
      <c r="Q16" s="561"/>
      <c r="R16" s="554" t="s">
        <v>151</v>
      </c>
      <c r="S16" s="555"/>
      <c r="T16" s="555"/>
      <c r="U16" s="555"/>
      <c r="V16" s="556"/>
      <c r="W16" s="572"/>
      <c r="X16" s="482"/>
      <c r="Y16" s="482"/>
      <c r="Z16" s="482"/>
      <c r="AA16" s="482"/>
      <c r="AB16" s="483"/>
      <c r="AC16" s="562">
        <v>32.5</v>
      </c>
      <c r="AD16" s="563"/>
      <c r="AE16" s="563"/>
      <c r="AF16" s="563"/>
      <c r="AG16" s="564"/>
      <c r="AH16" s="562">
        <v>33.5</v>
      </c>
      <c r="AI16" s="563"/>
      <c r="AJ16" s="563"/>
      <c r="AK16" s="563"/>
      <c r="AL16" s="565"/>
      <c r="AM16" s="535"/>
      <c r="AN16" s="440"/>
      <c r="AO16" s="440"/>
      <c r="AP16" s="440"/>
      <c r="AQ16" s="440"/>
      <c r="AR16" s="440"/>
      <c r="AS16" s="440"/>
      <c r="AT16" s="441"/>
      <c r="AU16" s="523"/>
      <c r="AV16" s="524"/>
      <c r="AW16" s="524"/>
      <c r="AX16" s="524"/>
      <c r="AY16" s="446" t="s">
        <v>152</v>
      </c>
      <c r="AZ16" s="447"/>
      <c r="BA16" s="447"/>
      <c r="BB16" s="447"/>
      <c r="BC16" s="447"/>
      <c r="BD16" s="447"/>
      <c r="BE16" s="447"/>
      <c r="BF16" s="447"/>
      <c r="BG16" s="447"/>
      <c r="BH16" s="447"/>
      <c r="BI16" s="447"/>
      <c r="BJ16" s="447"/>
      <c r="BK16" s="447"/>
      <c r="BL16" s="447"/>
      <c r="BM16" s="448"/>
      <c r="BN16" s="466">
        <v>14045849</v>
      </c>
      <c r="BO16" s="467"/>
      <c r="BP16" s="467"/>
      <c r="BQ16" s="467"/>
      <c r="BR16" s="467"/>
      <c r="BS16" s="467"/>
      <c r="BT16" s="467"/>
      <c r="BU16" s="468"/>
      <c r="BV16" s="466">
        <v>13710438</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153</v>
      </c>
      <c r="N17" s="552"/>
      <c r="O17" s="552"/>
      <c r="P17" s="552"/>
      <c r="Q17" s="553"/>
      <c r="R17" s="554" t="s">
        <v>154</v>
      </c>
      <c r="S17" s="555"/>
      <c r="T17" s="555"/>
      <c r="U17" s="555"/>
      <c r="V17" s="556"/>
      <c r="W17" s="557" t="s">
        <v>155</v>
      </c>
      <c r="X17" s="479"/>
      <c r="Y17" s="479"/>
      <c r="Z17" s="479"/>
      <c r="AA17" s="479"/>
      <c r="AB17" s="480"/>
      <c r="AC17" s="442">
        <v>17819</v>
      </c>
      <c r="AD17" s="443"/>
      <c r="AE17" s="443"/>
      <c r="AF17" s="443"/>
      <c r="AG17" s="444"/>
      <c r="AH17" s="442">
        <v>18055</v>
      </c>
      <c r="AI17" s="443"/>
      <c r="AJ17" s="443"/>
      <c r="AK17" s="443"/>
      <c r="AL17" s="445"/>
      <c r="AM17" s="535"/>
      <c r="AN17" s="440"/>
      <c r="AO17" s="440"/>
      <c r="AP17" s="440"/>
      <c r="AQ17" s="440"/>
      <c r="AR17" s="440"/>
      <c r="AS17" s="440"/>
      <c r="AT17" s="441"/>
      <c r="AU17" s="523"/>
      <c r="AV17" s="524"/>
      <c r="AW17" s="524"/>
      <c r="AX17" s="524"/>
      <c r="AY17" s="446" t="s">
        <v>156</v>
      </c>
      <c r="AZ17" s="447"/>
      <c r="BA17" s="447"/>
      <c r="BB17" s="447"/>
      <c r="BC17" s="447"/>
      <c r="BD17" s="447"/>
      <c r="BE17" s="447"/>
      <c r="BF17" s="447"/>
      <c r="BG17" s="447"/>
      <c r="BH17" s="447"/>
      <c r="BI17" s="447"/>
      <c r="BJ17" s="447"/>
      <c r="BK17" s="447"/>
      <c r="BL17" s="447"/>
      <c r="BM17" s="448"/>
      <c r="BN17" s="466">
        <v>11167106</v>
      </c>
      <c r="BO17" s="467"/>
      <c r="BP17" s="467"/>
      <c r="BQ17" s="467"/>
      <c r="BR17" s="467"/>
      <c r="BS17" s="467"/>
      <c r="BT17" s="467"/>
      <c r="BU17" s="468"/>
      <c r="BV17" s="466">
        <v>10840704</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157</v>
      </c>
      <c r="C18" s="529"/>
      <c r="D18" s="529"/>
      <c r="E18" s="530"/>
      <c r="F18" s="530"/>
      <c r="G18" s="530"/>
      <c r="H18" s="530"/>
      <c r="I18" s="530"/>
      <c r="J18" s="530"/>
      <c r="K18" s="530"/>
      <c r="L18" s="531">
        <v>133.09</v>
      </c>
      <c r="M18" s="531"/>
      <c r="N18" s="531"/>
      <c r="O18" s="531"/>
      <c r="P18" s="531"/>
      <c r="Q18" s="531"/>
      <c r="R18" s="532"/>
      <c r="S18" s="532"/>
      <c r="T18" s="532"/>
      <c r="U18" s="532"/>
      <c r="V18" s="533"/>
      <c r="W18" s="547"/>
      <c r="X18" s="548"/>
      <c r="Y18" s="548"/>
      <c r="Z18" s="548"/>
      <c r="AA18" s="548"/>
      <c r="AB18" s="558"/>
      <c r="AC18" s="430">
        <v>64.2</v>
      </c>
      <c r="AD18" s="431"/>
      <c r="AE18" s="431"/>
      <c r="AF18" s="431"/>
      <c r="AG18" s="534"/>
      <c r="AH18" s="430">
        <v>63.2</v>
      </c>
      <c r="AI18" s="431"/>
      <c r="AJ18" s="431"/>
      <c r="AK18" s="431"/>
      <c r="AL18" s="432"/>
      <c r="AM18" s="535"/>
      <c r="AN18" s="440"/>
      <c r="AO18" s="440"/>
      <c r="AP18" s="440"/>
      <c r="AQ18" s="440"/>
      <c r="AR18" s="440"/>
      <c r="AS18" s="440"/>
      <c r="AT18" s="441"/>
      <c r="AU18" s="523"/>
      <c r="AV18" s="524"/>
      <c r="AW18" s="524"/>
      <c r="AX18" s="524"/>
      <c r="AY18" s="446" t="s">
        <v>158</v>
      </c>
      <c r="AZ18" s="447"/>
      <c r="BA18" s="447"/>
      <c r="BB18" s="447"/>
      <c r="BC18" s="447"/>
      <c r="BD18" s="447"/>
      <c r="BE18" s="447"/>
      <c r="BF18" s="447"/>
      <c r="BG18" s="447"/>
      <c r="BH18" s="447"/>
      <c r="BI18" s="447"/>
      <c r="BJ18" s="447"/>
      <c r="BK18" s="447"/>
      <c r="BL18" s="447"/>
      <c r="BM18" s="448"/>
      <c r="BN18" s="466">
        <v>16791924</v>
      </c>
      <c r="BO18" s="467"/>
      <c r="BP18" s="467"/>
      <c r="BQ18" s="467"/>
      <c r="BR18" s="467"/>
      <c r="BS18" s="467"/>
      <c r="BT18" s="467"/>
      <c r="BU18" s="468"/>
      <c r="BV18" s="466">
        <v>16663841</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159</v>
      </c>
      <c r="C19" s="529"/>
      <c r="D19" s="529"/>
      <c r="E19" s="530"/>
      <c r="F19" s="530"/>
      <c r="G19" s="530"/>
      <c r="H19" s="530"/>
      <c r="I19" s="530"/>
      <c r="J19" s="530"/>
      <c r="K19" s="530"/>
      <c r="L19" s="536">
        <v>471</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160</v>
      </c>
      <c r="AZ19" s="447"/>
      <c r="BA19" s="447"/>
      <c r="BB19" s="447"/>
      <c r="BC19" s="447"/>
      <c r="BD19" s="447"/>
      <c r="BE19" s="447"/>
      <c r="BF19" s="447"/>
      <c r="BG19" s="447"/>
      <c r="BH19" s="447"/>
      <c r="BI19" s="447"/>
      <c r="BJ19" s="447"/>
      <c r="BK19" s="447"/>
      <c r="BL19" s="447"/>
      <c r="BM19" s="448"/>
      <c r="BN19" s="466">
        <v>20681676</v>
      </c>
      <c r="BO19" s="467"/>
      <c r="BP19" s="467"/>
      <c r="BQ19" s="467"/>
      <c r="BR19" s="467"/>
      <c r="BS19" s="467"/>
      <c r="BT19" s="467"/>
      <c r="BU19" s="468"/>
      <c r="BV19" s="466">
        <v>20063507</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161</v>
      </c>
      <c r="C20" s="529"/>
      <c r="D20" s="529"/>
      <c r="E20" s="530"/>
      <c r="F20" s="530"/>
      <c r="G20" s="530"/>
      <c r="H20" s="530"/>
      <c r="I20" s="530"/>
      <c r="J20" s="530"/>
      <c r="K20" s="530"/>
      <c r="L20" s="536">
        <v>25740</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162</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163</v>
      </c>
      <c r="C22" s="496"/>
      <c r="D22" s="497"/>
      <c r="E22" s="504" t="s">
        <v>1</v>
      </c>
      <c r="F22" s="479"/>
      <c r="G22" s="479"/>
      <c r="H22" s="479"/>
      <c r="I22" s="479"/>
      <c r="J22" s="479"/>
      <c r="K22" s="480"/>
      <c r="L22" s="504" t="s">
        <v>164</v>
      </c>
      <c r="M22" s="479"/>
      <c r="N22" s="479"/>
      <c r="O22" s="479"/>
      <c r="P22" s="480"/>
      <c r="Q22" s="489" t="s">
        <v>165</v>
      </c>
      <c r="R22" s="490"/>
      <c r="S22" s="490"/>
      <c r="T22" s="490"/>
      <c r="U22" s="490"/>
      <c r="V22" s="505"/>
      <c r="W22" s="507" t="s">
        <v>166</v>
      </c>
      <c r="X22" s="496"/>
      <c r="Y22" s="497"/>
      <c r="Z22" s="504" t="s">
        <v>1</v>
      </c>
      <c r="AA22" s="479"/>
      <c r="AB22" s="479"/>
      <c r="AC22" s="479"/>
      <c r="AD22" s="479"/>
      <c r="AE22" s="479"/>
      <c r="AF22" s="479"/>
      <c r="AG22" s="480"/>
      <c r="AH22" s="478" t="s">
        <v>167</v>
      </c>
      <c r="AI22" s="479"/>
      <c r="AJ22" s="479"/>
      <c r="AK22" s="479"/>
      <c r="AL22" s="480"/>
      <c r="AM22" s="478" t="s">
        <v>168</v>
      </c>
      <c r="AN22" s="484"/>
      <c r="AO22" s="484"/>
      <c r="AP22" s="484"/>
      <c r="AQ22" s="484"/>
      <c r="AR22" s="485"/>
      <c r="AS22" s="489" t="s">
        <v>165</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169</v>
      </c>
      <c r="AZ23" s="459"/>
      <c r="BA23" s="459"/>
      <c r="BB23" s="459"/>
      <c r="BC23" s="459"/>
      <c r="BD23" s="459"/>
      <c r="BE23" s="459"/>
      <c r="BF23" s="459"/>
      <c r="BG23" s="459"/>
      <c r="BH23" s="459"/>
      <c r="BI23" s="459"/>
      <c r="BJ23" s="459"/>
      <c r="BK23" s="459"/>
      <c r="BL23" s="459"/>
      <c r="BM23" s="460"/>
      <c r="BN23" s="466">
        <v>40767324</v>
      </c>
      <c r="BO23" s="467"/>
      <c r="BP23" s="467"/>
      <c r="BQ23" s="467"/>
      <c r="BR23" s="467"/>
      <c r="BS23" s="467"/>
      <c r="BT23" s="467"/>
      <c r="BU23" s="468"/>
      <c r="BV23" s="466">
        <v>38928469</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170</v>
      </c>
      <c r="F24" s="440"/>
      <c r="G24" s="440"/>
      <c r="H24" s="440"/>
      <c r="I24" s="440"/>
      <c r="J24" s="440"/>
      <c r="K24" s="441"/>
      <c r="L24" s="442">
        <v>1</v>
      </c>
      <c r="M24" s="443"/>
      <c r="N24" s="443"/>
      <c r="O24" s="443"/>
      <c r="P24" s="444"/>
      <c r="Q24" s="442">
        <v>8181</v>
      </c>
      <c r="R24" s="443"/>
      <c r="S24" s="443"/>
      <c r="T24" s="443"/>
      <c r="U24" s="443"/>
      <c r="V24" s="444"/>
      <c r="W24" s="508"/>
      <c r="X24" s="499"/>
      <c r="Y24" s="500"/>
      <c r="Z24" s="439" t="s">
        <v>171</v>
      </c>
      <c r="AA24" s="440"/>
      <c r="AB24" s="440"/>
      <c r="AC24" s="440"/>
      <c r="AD24" s="440"/>
      <c r="AE24" s="440"/>
      <c r="AF24" s="440"/>
      <c r="AG24" s="441"/>
      <c r="AH24" s="442">
        <v>438</v>
      </c>
      <c r="AI24" s="443"/>
      <c r="AJ24" s="443"/>
      <c r="AK24" s="443"/>
      <c r="AL24" s="444"/>
      <c r="AM24" s="442">
        <v>1368750</v>
      </c>
      <c r="AN24" s="443"/>
      <c r="AO24" s="443"/>
      <c r="AP24" s="443"/>
      <c r="AQ24" s="443"/>
      <c r="AR24" s="444"/>
      <c r="AS24" s="442">
        <v>3125</v>
      </c>
      <c r="AT24" s="443"/>
      <c r="AU24" s="443"/>
      <c r="AV24" s="443"/>
      <c r="AW24" s="443"/>
      <c r="AX24" s="445"/>
      <c r="AY24" s="433" t="s">
        <v>172</v>
      </c>
      <c r="AZ24" s="434"/>
      <c r="BA24" s="434"/>
      <c r="BB24" s="434"/>
      <c r="BC24" s="434"/>
      <c r="BD24" s="434"/>
      <c r="BE24" s="434"/>
      <c r="BF24" s="434"/>
      <c r="BG24" s="434"/>
      <c r="BH24" s="434"/>
      <c r="BI24" s="434"/>
      <c r="BJ24" s="434"/>
      <c r="BK24" s="434"/>
      <c r="BL24" s="434"/>
      <c r="BM24" s="435"/>
      <c r="BN24" s="466">
        <v>20807845</v>
      </c>
      <c r="BO24" s="467"/>
      <c r="BP24" s="467"/>
      <c r="BQ24" s="467"/>
      <c r="BR24" s="467"/>
      <c r="BS24" s="467"/>
      <c r="BT24" s="467"/>
      <c r="BU24" s="468"/>
      <c r="BV24" s="466">
        <v>21495845</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173</v>
      </c>
      <c r="F25" s="440"/>
      <c r="G25" s="440"/>
      <c r="H25" s="440"/>
      <c r="I25" s="440"/>
      <c r="J25" s="440"/>
      <c r="K25" s="441"/>
      <c r="L25" s="442">
        <v>1</v>
      </c>
      <c r="M25" s="443"/>
      <c r="N25" s="443"/>
      <c r="O25" s="443"/>
      <c r="P25" s="444"/>
      <c r="Q25" s="442">
        <v>6660</v>
      </c>
      <c r="R25" s="443"/>
      <c r="S25" s="443"/>
      <c r="T25" s="443"/>
      <c r="U25" s="443"/>
      <c r="V25" s="444"/>
      <c r="W25" s="508"/>
      <c r="X25" s="499"/>
      <c r="Y25" s="500"/>
      <c r="Z25" s="439" t="s">
        <v>174</v>
      </c>
      <c r="AA25" s="440"/>
      <c r="AB25" s="440"/>
      <c r="AC25" s="440"/>
      <c r="AD25" s="440"/>
      <c r="AE25" s="440"/>
      <c r="AF25" s="440"/>
      <c r="AG25" s="441"/>
      <c r="AH25" s="442" t="s">
        <v>137</v>
      </c>
      <c r="AI25" s="443"/>
      <c r="AJ25" s="443"/>
      <c r="AK25" s="443"/>
      <c r="AL25" s="444"/>
      <c r="AM25" s="442" t="s">
        <v>137</v>
      </c>
      <c r="AN25" s="443"/>
      <c r="AO25" s="443"/>
      <c r="AP25" s="443"/>
      <c r="AQ25" s="443"/>
      <c r="AR25" s="444"/>
      <c r="AS25" s="442" t="s">
        <v>137</v>
      </c>
      <c r="AT25" s="443"/>
      <c r="AU25" s="443"/>
      <c r="AV25" s="443"/>
      <c r="AW25" s="443"/>
      <c r="AX25" s="445"/>
      <c r="AY25" s="458" t="s">
        <v>175</v>
      </c>
      <c r="AZ25" s="459"/>
      <c r="BA25" s="459"/>
      <c r="BB25" s="459"/>
      <c r="BC25" s="459"/>
      <c r="BD25" s="459"/>
      <c r="BE25" s="459"/>
      <c r="BF25" s="459"/>
      <c r="BG25" s="459"/>
      <c r="BH25" s="459"/>
      <c r="BI25" s="459"/>
      <c r="BJ25" s="459"/>
      <c r="BK25" s="459"/>
      <c r="BL25" s="459"/>
      <c r="BM25" s="460"/>
      <c r="BN25" s="461">
        <v>4941701</v>
      </c>
      <c r="BO25" s="462"/>
      <c r="BP25" s="462"/>
      <c r="BQ25" s="462"/>
      <c r="BR25" s="462"/>
      <c r="BS25" s="462"/>
      <c r="BT25" s="462"/>
      <c r="BU25" s="463"/>
      <c r="BV25" s="461">
        <v>5249533</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176</v>
      </c>
      <c r="F26" s="440"/>
      <c r="G26" s="440"/>
      <c r="H26" s="440"/>
      <c r="I26" s="440"/>
      <c r="J26" s="440"/>
      <c r="K26" s="441"/>
      <c r="L26" s="442">
        <v>1</v>
      </c>
      <c r="M26" s="443"/>
      <c r="N26" s="443"/>
      <c r="O26" s="443"/>
      <c r="P26" s="444"/>
      <c r="Q26" s="442">
        <v>5895</v>
      </c>
      <c r="R26" s="443"/>
      <c r="S26" s="443"/>
      <c r="T26" s="443"/>
      <c r="U26" s="443"/>
      <c r="V26" s="444"/>
      <c r="W26" s="508"/>
      <c r="X26" s="499"/>
      <c r="Y26" s="500"/>
      <c r="Z26" s="439" t="s">
        <v>177</v>
      </c>
      <c r="AA26" s="521"/>
      <c r="AB26" s="521"/>
      <c r="AC26" s="521"/>
      <c r="AD26" s="521"/>
      <c r="AE26" s="521"/>
      <c r="AF26" s="521"/>
      <c r="AG26" s="522"/>
      <c r="AH26" s="442">
        <v>72</v>
      </c>
      <c r="AI26" s="443"/>
      <c r="AJ26" s="443"/>
      <c r="AK26" s="443"/>
      <c r="AL26" s="444"/>
      <c r="AM26" s="442">
        <v>244872</v>
      </c>
      <c r="AN26" s="443"/>
      <c r="AO26" s="443"/>
      <c r="AP26" s="443"/>
      <c r="AQ26" s="443"/>
      <c r="AR26" s="444"/>
      <c r="AS26" s="442">
        <v>3401</v>
      </c>
      <c r="AT26" s="443"/>
      <c r="AU26" s="443"/>
      <c r="AV26" s="443"/>
      <c r="AW26" s="443"/>
      <c r="AX26" s="445"/>
      <c r="AY26" s="475" t="s">
        <v>178</v>
      </c>
      <c r="AZ26" s="476"/>
      <c r="BA26" s="476"/>
      <c r="BB26" s="476"/>
      <c r="BC26" s="476"/>
      <c r="BD26" s="476"/>
      <c r="BE26" s="476"/>
      <c r="BF26" s="476"/>
      <c r="BG26" s="476"/>
      <c r="BH26" s="476"/>
      <c r="BI26" s="476"/>
      <c r="BJ26" s="476"/>
      <c r="BK26" s="476"/>
      <c r="BL26" s="476"/>
      <c r="BM26" s="477"/>
      <c r="BN26" s="466" t="s">
        <v>137</v>
      </c>
      <c r="BO26" s="467"/>
      <c r="BP26" s="467"/>
      <c r="BQ26" s="467"/>
      <c r="BR26" s="467"/>
      <c r="BS26" s="467"/>
      <c r="BT26" s="467"/>
      <c r="BU26" s="468"/>
      <c r="BV26" s="466" t="s">
        <v>137</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179</v>
      </c>
      <c r="F27" s="440"/>
      <c r="G27" s="440"/>
      <c r="H27" s="440"/>
      <c r="I27" s="440"/>
      <c r="J27" s="440"/>
      <c r="K27" s="441"/>
      <c r="L27" s="442">
        <v>1</v>
      </c>
      <c r="M27" s="443"/>
      <c r="N27" s="443"/>
      <c r="O27" s="443"/>
      <c r="P27" s="444"/>
      <c r="Q27" s="442">
        <v>4370</v>
      </c>
      <c r="R27" s="443"/>
      <c r="S27" s="443"/>
      <c r="T27" s="443"/>
      <c r="U27" s="443"/>
      <c r="V27" s="444"/>
      <c r="W27" s="508"/>
      <c r="X27" s="499"/>
      <c r="Y27" s="500"/>
      <c r="Z27" s="439" t="s">
        <v>180</v>
      </c>
      <c r="AA27" s="440"/>
      <c r="AB27" s="440"/>
      <c r="AC27" s="440"/>
      <c r="AD27" s="440"/>
      <c r="AE27" s="440"/>
      <c r="AF27" s="440"/>
      <c r="AG27" s="441"/>
      <c r="AH27" s="442">
        <v>6</v>
      </c>
      <c r="AI27" s="443"/>
      <c r="AJ27" s="443"/>
      <c r="AK27" s="443"/>
      <c r="AL27" s="444"/>
      <c r="AM27" s="442">
        <v>14532</v>
      </c>
      <c r="AN27" s="443"/>
      <c r="AO27" s="443"/>
      <c r="AP27" s="443"/>
      <c r="AQ27" s="443"/>
      <c r="AR27" s="444"/>
      <c r="AS27" s="442">
        <v>2422</v>
      </c>
      <c r="AT27" s="443"/>
      <c r="AU27" s="443"/>
      <c r="AV27" s="443"/>
      <c r="AW27" s="443"/>
      <c r="AX27" s="445"/>
      <c r="AY27" s="472" t="s">
        <v>181</v>
      </c>
      <c r="AZ27" s="473"/>
      <c r="BA27" s="473"/>
      <c r="BB27" s="473"/>
      <c r="BC27" s="473"/>
      <c r="BD27" s="473"/>
      <c r="BE27" s="473"/>
      <c r="BF27" s="473"/>
      <c r="BG27" s="473"/>
      <c r="BH27" s="473"/>
      <c r="BI27" s="473"/>
      <c r="BJ27" s="473"/>
      <c r="BK27" s="473"/>
      <c r="BL27" s="473"/>
      <c r="BM27" s="474"/>
      <c r="BN27" s="469" t="s">
        <v>137</v>
      </c>
      <c r="BO27" s="470"/>
      <c r="BP27" s="470"/>
      <c r="BQ27" s="470"/>
      <c r="BR27" s="470"/>
      <c r="BS27" s="470"/>
      <c r="BT27" s="470"/>
      <c r="BU27" s="471"/>
      <c r="BV27" s="469" t="s">
        <v>137</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182</v>
      </c>
      <c r="F28" s="440"/>
      <c r="G28" s="440"/>
      <c r="H28" s="440"/>
      <c r="I28" s="440"/>
      <c r="J28" s="440"/>
      <c r="K28" s="441"/>
      <c r="L28" s="442">
        <v>1</v>
      </c>
      <c r="M28" s="443"/>
      <c r="N28" s="443"/>
      <c r="O28" s="443"/>
      <c r="P28" s="444"/>
      <c r="Q28" s="442">
        <v>3819</v>
      </c>
      <c r="R28" s="443"/>
      <c r="S28" s="443"/>
      <c r="T28" s="443"/>
      <c r="U28" s="443"/>
      <c r="V28" s="444"/>
      <c r="W28" s="508"/>
      <c r="X28" s="499"/>
      <c r="Y28" s="500"/>
      <c r="Z28" s="439" t="s">
        <v>183</v>
      </c>
      <c r="AA28" s="440"/>
      <c r="AB28" s="440"/>
      <c r="AC28" s="440"/>
      <c r="AD28" s="440"/>
      <c r="AE28" s="440"/>
      <c r="AF28" s="440"/>
      <c r="AG28" s="441"/>
      <c r="AH28" s="442" t="s">
        <v>137</v>
      </c>
      <c r="AI28" s="443"/>
      <c r="AJ28" s="443"/>
      <c r="AK28" s="443"/>
      <c r="AL28" s="444"/>
      <c r="AM28" s="442" t="s">
        <v>137</v>
      </c>
      <c r="AN28" s="443"/>
      <c r="AO28" s="443"/>
      <c r="AP28" s="443"/>
      <c r="AQ28" s="443"/>
      <c r="AR28" s="444"/>
      <c r="AS28" s="442" t="s">
        <v>137</v>
      </c>
      <c r="AT28" s="443"/>
      <c r="AU28" s="443"/>
      <c r="AV28" s="443"/>
      <c r="AW28" s="443"/>
      <c r="AX28" s="445"/>
      <c r="AY28" s="449" t="s">
        <v>184</v>
      </c>
      <c r="AZ28" s="450"/>
      <c r="BA28" s="450"/>
      <c r="BB28" s="451"/>
      <c r="BC28" s="458" t="s">
        <v>48</v>
      </c>
      <c r="BD28" s="459"/>
      <c r="BE28" s="459"/>
      <c r="BF28" s="459"/>
      <c r="BG28" s="459"/>
      <c r="BH28" s="459"/>
      <c r="BI28" s="459"/>
      <c r="BJ28" s="459"/>
      <c r="BK28" s="459"/>
      <c r="BL28" s="459"/>
      <c r="BM28" s="460"/>
      <c r="BN28" s="461">
        <v>4470176</v>
      </c>
      <c r="BO28" s="462"/>
      <c r="BP28" s="462"/>
      <c r="BQ28" s="462"/>
      <c r="BR28" s="462"/>
      <c r="BS28" s="462"/>
      <c r="BT28" s="462"/>
      <c r="BU28" s="463"/>
      <c r="BV28" s="461">
        <v>4079166</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185</v>
      </c>
      <c r="F29" s="440"/>
      <c r="G29" s="440"/>
      <c r="H29" s="440"/>
      <c r="I29" s="440"/>
      <c r="J29" s="440"/>
      <c r="K29" s="441"/>
      <c r="L29" s="442">
        <v>22</v>
      </c>
      <c r="M29" s="443"/>
      <c r="N29" s="443"/>
      <c r="O29" s="443"/>
      <c r="P29" s="444"/>
      <c r="Q29" s="442">
        <v>3515</v>
      </c>
      <c r="R29" s="443"/>
      <c r="S29" s="443"/>
      <c r="T29" s="443"/>
      <c r="U29" s="443"/>
      <c r="V29" s="444"/>
      <c r="W29" s="509"/>
      <c r="X29" s="510"/>
      <c r="Y29" s="511"/>
      <c r="Z29" s="439" t="s">
        <v>186</v>
      </c>
      <c r="AA29" s="440"/>
      <c r="AB29" s="440"/>
      <c r="AC29" s="440"/>
      <c r="AD29" s="440"/>
      <c r="AE29" s="440"/>
      <c r="AF29" s="440"/>
      <c r="AG29" s="441"/>
      <c r="AH29" s="442">
        <v>444</v>
      </c>
      <c r="AI29" s="443"/>
      <c r="AJ29" s="443"/>
      <c r="AK29" s="443"/>
      <c r="AL29" s="444"/>
      <c r="AM29" s="442">
        <v>1383282</v>
      </c>
      <c r="AN29" s="443"/>
      <c r="AO29" s="443"/>
      <c r="AP29" s="443"/>
      <c r="AQ29" s="443"/>
      <c r="AR29" s="444"/>
      <c r="AS29" s="442">
        <v>3116</v>
      </c>
      <c r="AT29" s="443"/>
      <c r="AU29" s="443"/>
      <c r="AV29" s="443"/>
      <c r="AW29" s="443"/>
      <c r="AX29" s="445"/>
      <c r="AY29" s="452"/>
      <c r="AZ29" s="453"/>
      <c r="BA29" s="453"/>
      <c r="BB29" s="454"/>
      <c r="BC29" s="446" t="s">
        <v>187</v>
      </c>
      <c r="BD29" s="447"/>
      <c r="BE29" s="447"/>
      <c r="BF29" s="447"/>
      <c r="BG29" s="447"/>
      <c r="BH29" s="447"/>
      <c r="BI29" s="447"/>
      <c r="BJ29" s="447"/>
      <c r="BK29" s="447"/>
      <c r="BL29" s="447"/>
      <c r="BM29" s="448"/>
      <c r="BN29" s="466">
        <v>567331</v>
      </c>
      <c r="BO29" s="467"/>
      <c r="BP29" s="467"/>
      <c r="BQ29" s="467"/>
      <c r="BR29" s="467"/>
      <c r="BS29" s="467"/>
      <c r="BT29" s="467"/>
      <c r="BU29" s="468"/>
      <c r="BV29" s="466">
        <v>567325</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188</v>
      </c>
      <c r="X30" s="519"/>
      <c r="Y30" s="519"/>
      <c r="Z30" s="519"/>
      <c r="AA30" s="519"/>
      <c r="AB30" s="519"/>
      <c r="AC30" s="519"/>
      <c r="AD30" s="519"/>
      <c r="AE30" s="519"/>
      <c r="AF30" s="519"/>
      <c r="AG30" s="520"/>
      <c r="AH30" s="430">
        <v>100.6</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3411135</v>
      </c>
      <c r="BO30" s="470"/>
      <c r="BP30" s="470"/>
      <c r="BQ30" s="470"/>
      <c r="BR30" s="470"/>
      <c r="BS30" s="470"/>
      <c r="BT30" s="470"/>
      <c r="BU30" s="471"/>
      <c r="BV30" s="469">
        <v>3428075</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195</v>
      </c>
      <c r="D33" s="429"/>
      <c r="E33" s="428" t="s">
        <v>196</v>
      </c>
      <c r="F33" s="428"/>
      <c r="G33" s="428"/>
      <c r="H33" s="428"/>
      <c r="I33" s="428"/>
      <c r="J33" s="428"/>
      <c r="K33" s="428"/>
      <c r="L33" s="428"/>
      <c r="M33" s="428"/>
      <c r="N33" s="428"/>
      <c r="O33" s="428"/>
      <c r="P33" s="428"/>
      <c r="Q33" s="428"/>
      <c r="R33" s="428"/>
      <c r="S33" s="428"/>
      <c r="T33" s="216"/>
      <c r="U33" s="429" t="s">
        <v>195</v>
      </c>
      <c r="V33" s="429"/>
      <c r="W33" s="428" t="s">
        <v>196</v>
      </c>
      <c r="X33" s="428"/>
      <c r="Y33" s="428"/>
      <c r="Z33" s="428"/>
      <c r="AA33" s="428"/>
      <c r="AB33" s="428"/>
      <c r="AC33" s="428"/>
      <c r="AD33" s="428"/>
      <c r="AE33" s="428"/>
      <c r="AF33" s="428"/>
      <c r="AG33" s="428"/>
      <c r="AH33" s="428"/>
      <c r="AI33" s="428"/>
      <c r="AJ33" s="428"/>
      <c r="AK33" s="428"/>
      <c r="AL33" s="216"/>
      <c r="AM33" s="429" t="s">
        <v>195</v>
      </c>
      <c r="AN33" s="429"/>
      <c r="AO33" s="428" t="s">
        <v>196</v>
      </c>
      <c r="AP33" s="428"/>
      <c r="AQ33" s="428"/>
      <c r="AR33" s="428"/>
      <c r="AS33" s="428"/>
      <c r="AT33" s="428"/>
      <c r="AU33" s="428"/>
      <c r="AV33" s="428"/>
      <c r="AW33" s="428"/>
      <c r="AX33" s="428"/>
      <c r="AY33" s="428"/>
      <c r="AZ33" s="428"/>
      <c r="BA33" s="428"/>
      <c r="BB33" s="428"/>
      <c r="BC33" s="428"/>
      <c r="BD33" s="217"/>
      <c r="BE33" s="428" t="s">
        <v>197</v>
      </c>
      <c r="BF33" s="428"/>
      <c r="BG33" s="428" t="s">
        <v>198</v>
      </c>
      <c r="BH33" s="428"/>
      <c r="BI33" s="428"/>
      <c r="BJ33" s="428"/>
      <c r="BK33" s="428"/>
      <c r="BL33" s="428"/>
      <c r="BM33" s="428"/>
      <c r="BN33" s="428"/>
      <c r="BO33" s="428"/>
      <c r="BP33" s="428"/>
      <c r="BQ33" s="428"/>
      <c r="BR33" s="428"/>
      <c r="BS33" s="428"/>
      <c r="BT33" s="428"/>
      <c r="BU33" s="428"/>
      <c r="BV33" s="217"/>
      <c r="BW33" s="429" t="s">
        <v>197</v>
      </c>
      <c r="BX33" s="429"/>
      <c r="BY33" s="428" t="s">
        <v>199</v>
      </c>
      <c r="BZ33" s="428"/>
      <c r="CA33" s="428"/>
      <c r="CB33" s="428"/>
      <c r="CC33" s="428"/>
      <c r="CD33" s="428"/>
      <c r="CE33" s="428"/>
      <c r="CF33" s="428"/>
      <c r="CG33" s="428"/>
      <c r="CH33" s="428"/>
      <c r="CI33" s="428"/>
      <c r="CJ33" s="428"/>
      <c r="CK33" s="428"/>
      <c r="CL33" s="428"/>
      <c r="CM33" s="428"/>
      <c r="CN33" s="216"/>
      <c r="CO33" s="429" t="s">
        <v>195</v>
      </c>
      <c r="CP33" s="429"/>
      <c r="CQ33" s="428" t="s">
        <v>200</v>
      </c>
      <c r="CR33" s="428"/>
      <c r="CS33" s="428"/>
      <c r="CT33" s="428"/>
      <c r="CU33" s="428"/>
      <c r="CV33" s="428"/>
      <c r="CW33" s="428"/>
      <c r="CX33" s="428"/>
      <c r="CY33" s="428"/>
      <c r="CZ33" s="428"/>
      <c r="DA33" s="428"/>
      <c r="DB33" s="428"/>
      <c r="DC33" s="428"/>
      <c r="DD33" s="428"/>
      <c r="DE33" s="428"/>
      <c r="DF33" s="216"/>
      <c r="DG33" s="427" t="s">
        <v>201</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7</v>
      </c>
      <c r="AN34" s="425"/>
      <c r="AO34" s="424" t="str">
        <f>IF('各会計、関係団体の財政状況及び健全化判断比率'!B33="","",'各会計、関係団体の財政状況及び健全化判断比率'!B33)</f>
        <v>水道事業会計</v>
      </c>
      <c r="AP34" s="424"/>
      <c r="AQ34" s="424"/>
      <c r="AR34" s="424"/>
      <c r="AS34" s="424"/>
      <c r="AT34" s="424"/>
      <c r="AU34" s="424"/>
      <c r="AV34" s="424"/>
      <c r="AW34" s="424"/>
      <c r="AX34" s="424"/>
      <c r="AY34" s="424"/>
      <c r="AZ34" s="424"/>
      <c r="BA34" s="424"/>
      <c r="BB34" s="424"/>
      <c r="BC34" s="424"/>
      <c r="BD34" s="214"/>
      <c r="BE34" s="425">
        <f>IF(BG34="","",MAX(C34:D43,U34:V43,AM34:AN43)+1)</f>
        <v>11</v>
      </c>
      <c r="BF34" s="425"/>
      <c r="BG34" s="424" t="str">
        <f>IF('各会計、関係団体の財政状況及び健全化判断比率'!B37="","",'各会計、関係団体の財政状況及び健全化判断比率'!B37)</f>
        <v>地方卸売市場事業特別会計</v>
      </c>
      <c r="BH34" s="424"/>
      <c r="BI34" s="424"/>
      <c r="BJ34" s="424"/>
      <c r="BK34" s="424"/>
      <c r="BL34" s="424"/>
      <c r="BM34" s="424"/>
      <c r="BN34" s="424"/>
      <c r="BO34" s="424"/>
      <c r="BP34" s="424"/>
      <c r="BQ34" s="424"/>
      <c r="BR34" s="424"/>
      <c r="BS34" s="424"/>
      <c r="BT34" s="424"/>
      <c r="BU34" s="424"/>
      <c r="BV34" s="214"/>
      <c r="BW34" s="425">
        <f>IF(BY34="","",MAX(C34:D43,U34:V43,AM34:AN43,BE34:BF43)+1)</f>
        <v>12</v>
      </c>
      <c r="BX34" s="425"/>
      <c r="BY34" s="424" t="str">
        <f>IF('各会計、関係団体の財政状況及び健全化判断比率'!B68="","",'各会計、関係団体の財政状況及び健全化判断比率'!B68)</f>
        <v>宇部・山陽小野田消防組合（一般会計）</v>
      </c>
      <c r="BZ34" s="424"/>
      <c r="CA34" s="424"/>
      <c r="CB34" s="424"/>
      <c r="CC34" s="424"/>
      <c r="CD34" s="424"/>
      <c r="CE34" s="424"/>
      <c r="CF34" s="424"/>
      <c r="CG34" s="424"/>
      <c r="CH34" s="424"/>
      <c r="CI34" s="424"/>
      <c r="CJ34" s="424"/>
      <c r="CK34" s="424"/>
      <c r="CL34" s="424"/>
      <c r="CM34" s="424"/>
      <c r="CN34" s="214"/>
      <c r="CO34" s="425">
        <f>IF(CQ34="","",MAX(C34:D43,U34:V43,AM34:AN43,BE34:BF43,BW34:BX43)+1)</f>
        <v>22</v>
      </c>
      <c r="CP34" s="425"/>
      <c r="CQ34" s="424" t="str">
        <f>IF('各会計、関係団体の財政状況及び健全化判断比率'!BS7="","",'各会計、関係団体の財政状況及び健全化判断比率'!BS7)</f>
        <v>小野田中央青果</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4"/>
      <c r="AM35" s="425">
        <f t="shared" ref="AM35:AM43" si="0">IF(AO35="","",AM34+1)</f>
        <v>8</v>
      </c>
      <c r="AN35" s="425"/>
      <c r="AO35" s="424" t="str">
        <f>IF('各会計、関係団体の財政状況及び健全化判断比率'!B34="","",'各会計、関係団体の財政状況及び健全化判断比率'!B34)</f>
        <v>工業用水道事業会計</v>
      </c>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13</v>
      </c>
      <c r="BX35" s="425"/>
      <c r="BY35" s="424" t="str">
        <f>IF('各会計、関係団体の財政状況及び健全化判断比率'!B69="","",'各会計、関係団体の財政状況及び健全化判断比率'!B69)</f>
        <v>山口県市町総合事務組合（一般会計）</v>
      </c>
      <c r="BZ35" s="424"/>
      <c r="CA35" s="424"/>
      <c r="CB35" s="424"/>
      <c r="CC35" s="424"/>
      <c r="CD35" s="424"/>
      <c r="CE35" s="424"/>
      <c r="CF35" s="424"/>
      <c r="CG35" s="424"/>
      <c r="CH35" s="424"/>
      <c r="CI35" s="424"/>
      <c r="CJ35" s="424"/>
      <c r="CK35" s="424"/>
      <c r="CL35" s="424"/>
      <c r="CM35" s="424"/>
      <c r="CN35" s="214"/>
      <c r="CO35" s="425">
        <f t="shared" ref="CO35:CO43" si="3">IF(CQ35="","",CO34+1)</f>
        <v>23</v>
      </c>
      <c r="CP35" s="425"/>
      <c r="CQ35" s="424" t="str">
        <f>IF('各会計、関係団体の財政状況及び健全化判断比率'!BS8="","",'各会計、関係団体の財政状況及び健全化判断比率'!BS8)</f>
        <v>山陽小野田市土地開発公社</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f t="shared" si="0"/>
        <v>9</v>
      </c>
      <c r="AN36" s="425"/>
      <c r="AO36" s="424" t="str">
        <f>IF('各会計、関係団体の財政状況及び健全化判断比率'!B35="","",'各会計、関係団体の財政状況及び健全化判断比率'!B35)</f>
        <v>病院事業会計</v>
      </c>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14</v>
      </c>
      <c r="BX36" s="425"/>
      <c r="BY36" s="424" t="str">
        <f>IF('各会計、関係団体の財政状況及び健全化判断比率'!B70="","",'各会計、関係団体の財政状況及び健全化判断比率'!B70)</f>
        <v>山口県市町総合事務組合（退職手当特別会計）</v>
      </c>
      <c r="BZ36" s="424"/>
      <c r="CA36" s="424"/>
      <c r="CB36" s="424"/>
      <c r="CC36" s="424"/>
      <c r="CD36" s="424"/>
      <c r="CE36" s="424"/>
      <c r="CF36" s="424"/>
      <c r="CG36" s="424"/>
      <c r="CH36" s="424"/>
      <c r="CI36" s="424"/>
      <c r="CJ36" s="424"/>
      <c r="CK36" s="424"/>
      <c r="CL36" s="424"/>
      <c r="CM36" s="424"/>
      <c r="CN36" s="214"/>
      <c r="CO36" s="425">
        <f t="shared" si="3"/>
        <v>24</v>
      </c>
      <c r="CP36" s="425"/>
      <c r="CQ36" s="424" t="str">
        <f>IF('各会計、関係団体の財政状況及び健全化判断比率'!BS9="","",'各会計、関係団体の財政状況及び健全化判断比率'!BS9)</f>
        <v>公立大学法人山陽小野田市立山口東京理科大学</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5</v>
      </c>
      <c r="V37" s="425"/>
      <c r="W37" s="424" t="str">
        <f>IF('各会計、関係団体の財政状況及び健全化判断比率'!B31="","",'各会計、関係団体の財政状況及び健全化判断比率'!B31)</f>
        <v>駐車場事業特別会計</v>
      </c>
      <c r="X37" s="424"/>
      <c r="Y37" s="424"/>
      <c r="Z37" s="424"/>
      <c r="AA37" s="424"/>
      <c r="AB37" s="424"/>
      <c r="AC37" s="424"/>
      <c r="AD37" s="424"/>
      <c r="AE37" s="424"/>
      <c r="AF37" s="424"/>
      <c r="AG37" s="424"/>
      <c r="AH37" s="424"/>
      <c r="AI37" s="424"/>
      <c r="AJ37" s="424"/>
      <c r="AK37" s="424"/>
      <c r="AL37" s="214"/>
      <c r="AM37" s="425">
        <f t="shared" si="0"/>
        <v>10</v>
      </c>
      <c r="AN37" s="425"/>
      <c r="AO37" s="424" t="str">
        <f>IF('各会計、関係団体の財政状況及び健全化判断比率'!B36="","",'各会計、関係団体の財政状況及び健全化判断比率'!B36)</f>
        <v>下水道事業会計</v>
      </c>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15</v>
      </c>
      <c r="BX37" s="425"/>
      <c r="BY37" s="424" t="str">
        <f>IF('各会計、関係団体の財政状況及び健全化判断比率'!B71="","",'各会計、関係団体の財政状況及び健全化判断比率'!B71)</f>
        <v>山口県市町総合事務組合（消防団員補償等特別会計）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f t="shared" si="4"/>
        <v>6</v>
      </c>
      <c r="V38" s="425"/>
      <c r="W38" s="424" t="str">
        <f>IF('各会計、関係団体の財政状況及び健全化判断比率'!B32="","",'各会計、関係団体の財政状況及び健全化判断比率'!B32)</f>
        <v>小型自動車競走事業特別会計</v>
      </c>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16</v>
      </c>
      <c r="BX38" s="425"/>
      <c r="BY38" s="424" t="str">
        <f>IF('各会計、関係団体の財政状況及び健全化判断比率'!B72="","",'各会計、関係団体の財政状況及び健全化判断比率'!B72)</f>
        <v>山口県市町総合事務組合（非常勤職員公務災害補償特別会計）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17</v>
      </c>
      <c r="BX39" s="425"/>
      <c r="BY39" s="424" t="str">
        <f>IF('各会計、関係団体の財政状況及び健全化判断比率'!B73="","",'各会計、関係団体の財政状況及び健全化判断比率'!B73)</f>
        <v>山口県市町総合事務組合（山口県市町公平委員会特別会計）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18</v>
      </c>
      <c r="BX40" s="425"/>
      <c r="BY40" s="424" t="str">
        <f>IF('各会計、関係団体の財政状況及び健全化判断比率'!B74="","",'各会計、関係団体の財政状況及び健全化判断比率'!B74)</f>
        <v>山口県市町総合事務組合（交通災害共済特別会計）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19</v>
      </c>
      <c r="BX41" s="425"/>
      <c r="BY41" s="424" t="str">
        <f>IF('各会計、関係団体の財政状況及び健全化判断比率'!B75="","",'各会計、関係団体の財政状況及び健全化判断比率'!B75)</f>
        <v>山口県市町総合事務組合（山口県自治会館管理特別会計）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20</v>
      </c>
      <c r="BX42" s="425"/>
      <c r="BY42" s="424" t="str">
        <f>IF('各会計、関係団体の財政状況及び健全化判断比率'!B76="","",'各会計、関係団体の財政状況及び健全化判断比率'!B76)</f>
        <v>山口県後期高齢者医療広域連合（一般会計）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21</v>
      </c>
      <c r="BX43" s="425"/>
      <c r="BY43" s="424" t="str">
        <f>IF('各会計、関係団体の財政状況及び健全化判断比率'!B77="","",'各会計、関係団体の財政状況及び健全化判断比率'!B77)</f>
        <v>山口県後期高齢者医療広域連合（後期高齢者医療特別会計）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V22CIb3IN7l57arShMgzgnZzBvaYaUFi/zdzYn+6AUBdEs1iJPA1XaWTKFXDxc0yZpuH7eoVqCcq3ZrMJIGLLQ==" saltValue="098yiEBOww8RhdnERf17c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48" t="s">
        <v>564</v>
      </c>
      <c r="D34" s="1248"/>
      <c r="E34" s="1249"/>
      <c r="F34" s="32" t="s">
        <v>565</v>
      </c>
      <c r="G34" s="33" t="s">
        <v>566</v>
      </c>
      <c r="H34" s="33" t="s">
        <v>567</v>
      </c>
      <c r="I34" s="33" t="s">
        <v>568</v>
      </c>
      <c r="J34" s="34" t="s">
        <v>569</v>
      </c>
      <c r="K34" s="22"/>
      <c r="L34" s="22"/>
      <c r="M34" s="22"/>
      <c r="N34" s="22"/>
      <c r="O34" s="22"/>
      <c r="P34" s="22"/>
    </row>
    <row r="35" spans="1:16" ht="39" customHeight="1" x14ac:dyDescent="0.15">
      <c r="A35" s="22"/>
      <c r="B35" s="35"/>
      <c r="C35" s="1242" t="s">
        <v>570</v>
      </c>
      <c r="D35" s="1243"/>
      <c r="E35" s="1244"/>
      <c r="F35" s="36">
        <v>10.54</v>
      </c>
      <c r="G35" s="37">
        <v>9.43</v>
      </c>
      <c r="H35" s="37">
        <v>9.6199999999999992</v>
      </c>
      <c r="I35" s="37">
        <v>8.69</v>
      </c>
      <c r="J35" s="38">
        <v>9.02</v>
      </c>
      <c r="K35" s="22"/>
      <c r="L35" s="22"/>
      <c r="M35" s="22"/>
      <c r="N35" s="22"/>
      <c r="O35" s="22"/>
      <c r="P35" s="22"/>
    </row>
    <row r="36" spans="1:16" ht="39" customHeight="1" x14ac:dyDescent="0.15">
      <c r="A36" s="22"/>
      <c r="B36" s="35"/>
      <c r="C36" s="1242" t="s">
        <v>571</v>
      </c>
      <c r="D36" s="1243"/>
      <c r="E36" s="1244"/>
      <c r="F36" s="36">
        <v>2.6</v>
      </c>
      <c r="G36" s="37">
        <v>2.4500000000000002</v>
      </c>
      <c r="H36" s="37">
        <v>2.93</v>
      </c>
      <c r="I36" s="37">
        <v>3.51</v>
      </c>
      <c r="J36" s="38">
        <v>4.09</v>
      </c>
      <c r="K36" s="22"/>
      <c r="L36" s="22"/>
      <c r="M36" s="22"/>
      <c r="N36" s="22"/>
      <c r="O36" s="22"/>
      <c r="P36" s="22"/>
    </row>
    <row r="37" spans="1:16" ht="39" customHeight="1" x14ac:dyDescent="0.15">
      <c r="A37" s="22"/>
      <c r="B37" s="35"/>
      <c r="C37" s="1242" t="s">
        <v>572</v>
      </c>
      <c r="D37" s="1243"/>
      <c r="E37" s="1244"/>
      <c r="F37" s="36">
        <v>4.8600000000000003</v>
      </c>
      <c r="G37" s="37">
        <v>2.34</v>
      </c>
      <c r="H37" s="37">
        <v>2.42</v>
      </c>
      <c r="I37" s="37">
        <v>6.51</v>
      </c>
      <c r="J37" s="38">
        <v>2.4500000000000002</v>
      </c>
      <c r="K37" s="22"/>
      <c r="L37" s="22"/>
      <c r="M37" s="22"/>
      <c r="N37" s="22"/>
      <c r="O37" s="22"/>
      <c r="P37" s="22"/>
    </row>
    <row r="38" spans="1:16" ht="39" customHeight="1" x14ac:dyDescent="0.15">
      <c r="A38" s="22"/>
      <c r="B38" s="35"/>
      <c r="C38" s="1242" t="s">
        <v>573</v>
      </c>
      <c r="D38" s="1243"/>
      <c r="E38" s="1244"/>
      <c r="F38" s="36">
        <v>1.06</v>
      </c>
      <c r="G38" s="37">
        <v>0.95</v>
      </c>
      <c r="H38" s="37">
        <v>1.38</v>
      </c>
      <c r="I38" s="37">
        <v>1.3</v>
      </c>
      <c r="J38" s="38">
        <v>1.1299999999999999</v>
      </c>
      <c r="K38" s="22"/>
      <c r="L38" s="22"/>
      <c r="M38" s="22"/>
      <c r="N38" s="22"/>
      <c r="O38" s="22"/>
      <c r="P38" s="22"/>
    </row>
    <row r="39" spans="1:16" ht="39" customHeight="1" x14ac:dyDescent="0.15">
      <c r="A39" s="22"/>
      <c r="B39" s="35"/>
      <c r="C39" s="1242" t="s">
        <v>574</v>
      </c>
      <c r="D39" s="1243"/>
      <c r="E39" s="1244"/>
      <c r="F39" s="36">
        <v>1.26</v>
      </c>
      <c r="G39" s="37">
        <v>0.22</v>
      </c>
      <c r="H39" s="37">
        <v>1.04</v>
      </c>
      <c r="I39" s="37">
        <v>0.63</v>
      </c>
      <c r="J39" s="38">
        <v>1.06</v>
      </c>
      <c r="K39" s="22"/>
      <c r="L39" s="22"/>
      <c r="M39" s="22"/>
      <c r="N39" s="22"/>
      <c r="O39" s="22"/>
      <c r="P39" s="22"/>
    </row>
    <row r="40" spans="1:16" ht="39" customHeight="1" x14ac:dyDescent="0.15">
      <c r="A40" s="22"/>
      <c r="B40" s="35"/>
      <c r="C40" s="1242" t="s">
        <v>575</v>
      </c>
      <c r="D40" s="1243"/>
      <c r="E40" s="1244"/>
      <c r="F40" s="36">
        <v>0.94</v>
      </c>
      <c r="G40" s="37">
        <v>1.63</v>
      </c>
      <c r="H40" s="37">
        <v>0.97</v>
      </c>
      <c r="I40" s="37">
        <v>0.66</v>
      </c>
      <c r="J40" s="38">
        <v>0.73</v>
      </c>
      <c r="K40" s="22"/>
      <c r="L40" s="22"/>
      <c r="M40" s="22"/>
      <c r="N40" s="22"/>
      <c r="O40" s="22"/>
      <c r="P40" s="22"/>
    </row>
    <row r="41" spans="1:16" ht="39" customHeight="1" x14ac:dyDescent="0.15">
      <c r="A41" s="22"/>
      <c r="B41" s="35"/>
      <c r="C41" s="1242" t="s">
        <v>576</v>
      </c>
      <c r="D41" s="1243"/>
      <c r="E41" s="1244"/>
      <c r="F41" s="36" t="s">
        <v>516</v>
      </c>
      <c r="G41" s="37" t="s">
        <v>516</v>
      </c>
      <c r="H41" s="37" t="s">
        <v>516</v>
      </c>
      <c r="I41" s="37" t="s">
        <v>516</v>
      </c>
      <c r="J41" s="38">
        <v>0.54</v>
      </c>
      <c r="K41" s="22"/>
      <c r="L41" s="22"/>
      <c r="M41" s="22"/>
      <c r="N41" s="22"/>
      <c r="O41" s="22"/>
      <c r="P41" s="22"/>
    </row>
    <row r="42" spans="1:16" ht="39" customHeight="1" x14ac:dyDescent="0.15">
      <c r="A42" s="22"/>
      <c r="B42" s="39"/>
      <c r="C42" s="1242" t="s">
        <v>577</v>
      </c>
      <c r="D42" s="1243"/>
      <c r="E42" s="1244"/>
      <c r="F42" s="36" t="s">
        <v>516</v>
      </c>
      <c r="G42" s="37" t="s">
        <v>516</v>
      </c>
      <c r="H42" s="37" t="s">
        <v>516</v>
      </c>
      <c r="I42" s="37" t="s">
        <v>516</v>
      </c>
      <c r="J42" s="38" t="s">
        <v>516</v>
      </c>
      <c r="K42" s="22"/>
      <c r="L42" s="22"/>
      <c r="M42" s="22"/>
      <c r="N42" s="22"/>
      <c r="O42" s="22"/>
      <c r="P42" s="22"/>
    </row>
    <row r="43" spans="1:16" ht="39" customHeight="1" thickBot="1" x14ac:dyDescent="0.2">
      <c r="A43" s="22"/>
      <c r="B43" s="40"/>
      <c r="C43" s="1245" t="s">
        <v>578</v>
      </c>
      <c r="D43" s="1246"/>
      <c r="E43" s="1247"/>
      <c r="F43" s="41">
        <v>0.12</v>
      </c>
      <c r="G43" s="42">
        <v>0.06</v>
      </c>
      <c r="H43" s="42">
        <v>0.03</v>
      </c>
      <c r="I43" s="42">
        <v>0.28999999999999998</v>
      </c>
      <c r="J43" s="43">
        <v>0.13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M7WlPgPIcIlItvd3nwrS/8pbc4JgWrzPlX1e2Fqm86lcyTp3qHAIhrUsO94kuuciYPC33ASXvWUQF9C/YxqV2Q==" saltValue="lHLgmwto9XPmht5vcCi+a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3241</v>
      </c>
      <c r="L45" s="60">
        <v>3121</v>
      </c>
      <c r="M45" s="60">
        <v>2991</v>
      </c>
      <c r="N45" s="60">
        <v>2886</v>
      </c>
      <c r="O45" s="61">
        <v>2766</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516</v>
      </c>
      <c r="L46" s="64" t="s">
        <v>516</v>
      </c>
      <c r="M46" s="64" t="s">
        <v>516</v>
      </c>
      <c r="N46" s="64" t="s">
        <v>516</v>
      </c>
      <c r="O46" s="65" t="s">
        <v>516</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516</v>
      </c>
      <c r="L47" s="64" t="s">
        <v>516</v>
      </c>
      <c r="M47" s="64" t="s">
        <v>516</v>
      </c>
      <c r="N47" s="64" t="s">
        <v>516</v>
      </c>
      <c r="O47" s="65" t="s">
        <v>516</v>
      </c>
      <c r="P47" s="48"/>
      <c r="Q47" s="48"/>
      <c r="R47" s="48"/>
      <c r="S47" s="48"/>
      <c r="T47" s="48"/>
      <c r="U47" s="48"/>
    </row>
    <row r="48" spans="1:21" ht="30.75" customHeight="1" x14ac:dyDescent="0.15">
      <c r="A48" s="48"/>
      <c r="B48" s="1270"/>
      <c r="C48" s="1271"/>
      <c r="D48" s="62"/>
      <c r="E48" s="1252" t="s">
        <v>15</v>
      </c>
      <c r="F48" s="1252"/>
      <c r="G48" s="1252"/>
      <c r="H48" s="1252"/>
      <c r="I48" s="1252"/>
      <c r="J48" s="1253"/>
      <c r="K48" s="63">
        <v>1127</v>
      </c>
      <c r="L48" s="64">
        <v>1155</v>
      </c>
      <c r="M48" s="64">
        <v>1273</v>
      </c>
      <c r="N48" s="64">
        <v>1298</v>
      </c>
      <c r="O48" s="65">
        <v>1160</v>
      </c>
      <c r="P48" s="48"/>
      <c r="Q48" s="48"/>
      <c r="R48" s="48"/>
      <c r="S48" s="48"/>
      <c r="T48" s="48"/>
      <c r="U48" s="48"/>
    </row>
    <row r="49" spans="1:21" ht="30.75" customHeight="1" x14ac:dyDescent="0.15">
      <c r="A49" s="48"/>
      <c r="B49" s="1270"/>
      <c r="C49" s="1271"/>
      <c r="D49" s="62"/>
      <c r="E49" s="1252" t="s">
        <v>16</v>
      </c>
      <c r="F49" s="1252"/>
      <c r="G49" s="1252"/>
      <c r="H49" s="1252"/>
      <c r="I49" s="1252"/>
      <c r="J49" s="1253"/>
      <c r="K49" s="63">
        <v>6</v>
      </c>
      <c r="L49" s="64">
        <v>46</v>
      </c>
      <c r="M49" s="64">
        <v>43</v>
      </c>
      <c r="N49" s="64">
        <v>43</v>
      </c>
      <c r="O49" s="65">
        <v>34</v>
      </c>
      <c r="P49" s="48"/>
      <c r="Q49" s="48"/>
      <c r="R49" s="48"/>
      <c r="S49" s="48"/>
      <c r="T49" s="48"/>
      <c r="U49" s="48"/>
    </row>
    <row r="50" spans="1:21" ht="30.75" customHeight="1" x14ac:dyDescent="0.15">
      <c r="A50" s="48"/>
      <c r="B50" s="1270"/>
      <c r="C50" s="1271"/>
      <c r="D50" s="62"/>
      <c r="E50" s="1252" t="s">
        <v>17</v>
      </c>
      <c r="F50" s="1252"/>
      <c r="G50" s="1252"/>
      <c r="H50" s="1252"/>
      <c r="I50" s="1252"/>
      <c r="J50" s="1253"/>
      <c r="K50" s="63">
        <v>182</v>
      </c>
      <c r="L50" s="64">
        <v>161</v>
      </c>
      <c r="M50" s="64">
        <v>165</v>
      </c>
      <c r="N50" s="64">
        <v>159</v>
      </c>
      <c r="O50" s="65">
        <v>157</v>
      </c>
      <c r="P50" s="48"/>
      <c r="Q50" s="48"/>
      <c r="R50" s="48"/>
      <c r="S50" s="48"/>
      <c r="T50" s="48"/>
      <c r="U50" s="48"/>
    </row>
    <row r="51" spans="1:21" ht="30.75" customHeight="1" x14ac:dyDescent="0.15">
      <c r="A51" s="48"/>
      <c r="B51" s="1272"/>
      <c r="C51" s="1273"/>
      <c r="D51" s="66"/>
      <c r="E51" s="1252" t="s">
        <v>18</v>
      </c>
      <c r="F51" s="1252"/>
      <c r="G51" s="1252"/>
      <c r="H51" s="1252"/>
      <c r="I51" s="1252"/>
      <c r="J51" s="1253"/>
      <c r="K51" s="63">
        <v>2</v>
      </c>
      <c r="L51" s="64">
        <v>0</v>
      </c>
      <c r="M51" s="64">
        <v>0</v>
      </c>
      <c r="N51" s="64">
        <v>1</v>
      </c>
      <c r="O51" s="65">
        <v>1</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3105</v>
      </c>
      <c r="L52" s="64">
        <v>3161</v>
      </c>
      <c r="M52" s="64">
        <v>3142</v>
      </c>
      <c r="N52" s="64">
        <v>3151</v>
      </c>
      <c r="O52" s="65">
        <v>3055</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1453</v>
      </c>
      <c r="L53" s="69">
        <v>1322</v>
      </c>
      <c r="M53" s="69">
        <v>1330</v>
      </c>
      <c r="N53" s="69">
        <v>1236</v>
      </c>
      <c r="O53" s="70">
        <v>1063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15">
      <c r="B57" s="1258" t="s">
        <v>25</v>
      </c>
      <c r="C57" s="1259"/>
      <c r="D57" s="1262" t="s">
        <v>26</v>
      </c>
      <c r="E57" s="1263"/>
      <c r="F57" s="1263"/>
      <c r="G57" s="1263"/>
      <c r="H57" s="1263"/>
      <c r="I57" s="1263"/>
      <c r="J57" s="1264"/>
      <c r="K57" s="83" t="s">
        <v>600</v>
      </c>
      <c r="L57" s="84" t="s">
        <v>602</v>
      </c>
      <c r="M57" s="84" t="s">
        <v>602</v>
      </c>
      <c r="N57" s="84" t="s">
        <v>602</v>
      </c>
      <c r="O57" s="85" t="s">
        <v>602</v>
      </c>
    </row>
    <row r="58" spans="1:21" ht="31.5" customHeight="1" thickBot="1" x14ac:dyDescent="0.2">
      <c r="B58" s="1260"/>
      <c r="C58" s="1261"/>
      <c r="D58" s="1265" t="s">
        <v>27</v>
      </c>
      <c r="E58" s="1266"/>
      <c r="F58" s="1266"/>
      <c r="G58" s="1266"/>
      <c r="H58" s="1266"/>
      <c r="I58" s="1266"/>
      <c r="J58" s="1267"/>
      <c r="K58" s="86" t="s">
        <v>601</v>
      </c>
      <c r="L58" s="87" t="s">
        <v>601</v>
      </c>
      <c r="M58" s="87" t="s">
        <v>601</v>
      </c>
      <c r="N58" s="87" t="s">
        <v>601</v>
      </c>
      <c r="O58" s="88" t="s">
        <v>603</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itKuMi6DFFgIHl3UI4xFKhU5tYO1TyQDUAg5mT6G6MV3wTwkPUPNnFH5BJxGfzQs7nTQ3bKrb0q9bj+qFHHjg==" saltValue="7xme4cuCvEscyIhXxs3ko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557</v>
      </c>
      <c r="J40" s="100" t="s">
        <v>558</v>
      </c>
      <c r="K40" s="100" t="s">
        <v>559</v>
      </c>
      <c r="L40" s="100" t="s">
        <v>560</v>
      </c>
      <c r="M40" s="101" t="s">
        <v>561</v>
      </c>
    </row>
    <row r="41" spans="2:13" ht="27.75" customHeight="1" x14ac:dyDescent="0.15">
      <c r="B41" s="1288" t="s">
        <v>30</v>
      </c>
      <c r="C41" s="1289"/>
      <c r="D41" s="102"/>
      <c r="E41" s="1290" t="s">
        <v>31</v>
      </c>
      <c r="F41" s="1290"/>
      <c r="G41" s="1290"/>
      <c r="H41" s="1291"/>
      <c r="I41" s="103">
        <v>29129</v>
      </c>
      <c r="J41" s="104">
        <v>31850</v>
      </c>
      <c r="K41" s="104">
        <v>35445</v>
      </c>
      <c r="L41" s="104">
        <v>38928</v>
      </c>
      <c r="M41" s="105">
        <v>40767</v>
      </c>
    </row>
    <row r="42" spans="2:13" ht="27.75" customHeight="1" x14ac:dyDescent="0.15">
      <c r="B42" s="1278"/>
      <c r="C42" s="1279"/>
      <c r="D42" s="106"/>
      <c r="E42" s="1282" t="s">
        <v>32</v>
      </c>
      <c r="F42" s="1282"/>
      <c r="G42" s="1282"/>
      <c r="H42" s="1283"/>
      <c r="I42" s="107">
        <v>737</v>
      </c>
      <c r="J42" s="108">
        <v>581</v>
      </c>
      <c r="K42" s="108">
        <v>429</v>
      </c>
      <c r="L42" s="108">
        <v>281</v>
      </c>
      <c r="M42" s="109">
        <v>132</v>
      </c>
    </row>
    <row r="43" spans="2:13" ht="27.75" customHeight="1" x14ac:dyDescent="0.15">
      <c r="B43" s="1278"/>
      <c r="C43" s="1279"/>
      <c r="D43" s="106"/>
      <c r="E43" s="1282" t="s">
        <v>33</v>
      </c>
      <c r="F43" s="1282"/>
      <c r="G43" s="1282"/>
      <c r="H43" s="1283"/>
      <c r="I43" s="107">
        <v>19635</v>
      </c>
      <c r="J43" s="108">
        <v>18381</v>
      </c>
      <c r="K43" s="108">
        <v>17658</v>
      </c>
      <c r="L43" s="108">
        <v>16434</v>
      </c>
      <c r="M43" s="109">
        <v>14492</v>
      </c>
    </row>
    <row r="44" spans="2:13" ht="27.75" customHeight="1" x14ac:dyDescent="0.15">
      <c r="B44" s="1278"/>
      <c r="C44" s="1279"/>
      <c r="D44" s="106"/>
      <c r="E44" s="1282" t="s">
        <v>34</v>
      </c>
      <c r="F44" s="1282"/>
      <c r="G44" s="1282"/>
      <c r="H44" s="1283"/>
      <c r="I44" s="107">
        <v>293</v>
      </c>
      <c r="J44" s="108">
        <v>250</v>
      </c>
      <c r="K44" s="108">
        <v>208</v>
      </c>
      <c r="L44" s="108">
        <v>138</v>
      </c>
      <c r="M44" s="109">
        <v>103</v>
      </c>
    </row>
    <row r="45" spans="2:13" ht="27.75" customHeight="1" x14ac:dyDescent="0.15">
      <c r="B45" s="1278"/>
      <c r="C45" s="1279"/>
      <c r="D45" s="106"/>
      <c r="E45" s="1282" t="s">
        <v>35</v>
      </c>
      <c r="F45" s="1282"/>
      <c r="G45" s="1282"/>
      <c r="H45" s="1283"/>
      <c r="I45" s="107">
        <v>4589</v>
      </c>
      <c r="J45" s="108">
        <v>4508</v>
      </c>
      <c r="K45" s="108">
        <v>4266</v>
      </c>
      <c r="L45" s="108">
        <v>4215</v>
      </c>
      <c r="M45" s="109">
        <v>4171</v>
      </c>
    </row>
    <row r="46" spans="2:13" ht="27.75" customHeight="1" x14ac:dyDescent="0.15">
      <c r="B46" s="1278"/>
      <c r="C46" s="1279"/>
      <c r="D46" s="110"/>
      <c r="E46" s="1282" t="s">
        <v>36</v>
      </c>
      <c r="F46" s="1282"/>
      <c r="G46" s="1282"/>
      <c r="H46" s="1283"/>
      <c r="I46" s="107">
        <v>321</v>
      </c>
      <c r="J46" s="108">
        <v>305</v>
      </c>
      <c r="K46" s="108">
        <v>265</v>
      </c>
      <c r="L46" s="108">
        <v>84</v>
      </c>
      <c r="M46" s="109">
        <v>73</v>
      </c>
    </row>
    <row r="47" spans="2:13" ht="27.75" customHeight="1" x14ac:dyDescent="0.15">
      <c r="B47" s="1278"/>
      <c r="C47" s="1279"/>
      <c r="D47" s="111"/>
      <c r="E47" s="1292" t="s">
        <v>37</v>
      </c>
      <c r="F47" s="1293"/>
      <c r="G47" s="1293"/>
      <c r="H47" s="1294"/>
      <c r="I47" s="107" t="s">
        <v>516</v>
      </c>
      <c r="J47" s="108" t="s">
        <v>516</v>
      </c>
      <c r="K47" s="108" t="s">
        <v>516</v>
      </c>
      <c r="L47" s="108" t="s">
        <v>516</v>
      </c>
      <c r="M47" s="109" t="s">
        <v>516</v>
      </c>
    </row>
    <row r="48" spans="2:13" ht="27.75" customHeight="1" x14ac:dyDescent="0.15">
      <c r="B48" s="1278"/>
      <c r="C48" s="1279"/>
      <c r="D48" s="106"/>
      <c r="E48" s="1282" t="s">
        <v>38</v>
      </c>
      <c r="F48" s="1282"/>
      <c r="G48" s="1282"/>
      <c r="H48" s="1283"/>
      <c r="I48" s="107" t="s">
        <v>516</v>
      </c>
      <c r="J48" s="108" t="s">
        <v>516</v>
      </c>
      <c r="K48" s="108" t="s">
        <v>516</v>
      </c>
      <c r="L48" s="108" t="s">
        <v>516</v>
      </c>
      <c r="M48" s="109" t="s">
        <v>516</v>
      </c>
    </row>
    <row r="49" spans="2:13" ht="27.75" customHeight="1" x14ac:dyDescent="0.15">
      <c r="B49" s="1280"/>
      <c r="C49" s="1281"/>
      <c r="D49" s="106"/>
      <c r="E49" s="1282" t="s">
        <v>39</v>
      </c>
      <c r="F49" s="1282"/>
      <c r="G49" s="1282"/>
      <c r="H49" s="1283"/>
      <c r="I49" s="107" t="s">
        <v>516</v>
      </c>
      <c r="J49" s="108" t="s">
        <v>516</v>
      </c>
      <c r="K49" s="108" t="s">
        <v>516</v>
      </c>
      <c r="L49" s="108" t="s">
        <v>516</v>
      </c>
      <c r="M49" s="109" t="s">
        <v>516</v>
      </c>
    </row>
    <row r="50" spans="2:13" ht="27.75" customHeight="1" x14ac:dyDescent="0.15">
      <c r="B50" s="1276" t="s">
        <v>40</v>
      </c>
      <c r="C50" s="1277"/>
      <c r="D50" s="112"/>
      <c r="E50" s="1282" t="s">
        <v>41</v>
      </c>
      <c r="F50" s="1282"/>
      <c r="G50" s="1282"/>
      <c r="H50" s="1283"/>
      <c r="I50" s="107">
        <v>7240</v>
      </c>
      <c r="J50" s="108">
        <v>9007</v>
      </c>
      <c r="K50" s="108">
        <v>8336</v>
      </c>
      <c r="L50" s="108">
        <v>8991</v>
      </c>
      <c r="M50" s="109">
        <v>9365</v>
      </c>
    </row>
    <row r="51" spans="2:13" ht="27.75" customHeight="1" x14ac:dyDescent="0.15">
      <c r="B51" s="1278"/>
      <c r="C51" s="1279"/>
      <c r="D51" s="106"/>
      <c r="E51" s="1282" t="s">
        <v>42</v>
      </c>
      <c r="F51" s="1282"/>
      <c r="G51" s="1282"/>
      <c r="H51" s="1283"/>
      <c r="I51" s="107">
        <v>7709</v>
      </c>
      <c r="J51" s="108">
        <v>7028</v>
      </c>
      <c r="K51" s="108">
        <v>6445</v>
      </c>
      <c r="L51" s="108">
        <v>6100</v>
      </c>
      <c r="M51" s="109">
        <v>5491</v>
      </c>
    </row>
    <row r="52" spans="2:13" ht="27.75" customHeight="1" x14ac:dyDescent="0.15">
      <c r="B52" s="1280"/>
      <c r="C52" s="1281"/>
      <c r="D52" s="106"/>
      <c r="E52" s="1282" t="s">
        <v>43</v>
      </c>
      <c r="F52" s="1282"/>
      <c r="G52" s="1282"/>
      <c r="H52" s="1283"/>
      <c r="I52" s="107">
        <v>31612</v>
      </c>
      <c r="J52" s="108">
        <v>32065</v>
      </c>
      <c r="K52" s="108">
        <v>33090</v>
      </c>
      <c r="L52" s="108">
        <v>33979</v>
      </c>
      <c r="M52" s="109">
        <v>34511</v>
      </c>
    </row>
    <row r="53" spans="2:13" ht="27.75" customHeight="1" thickBot="1" x14ac:dyDescent="0.2">
      <c r="B53" s="1284" t="s">
        <v>44</v>
      </c>
      <c r="C53" s="1285"/>
      <c r="D53" s="113"/>
      <c r="E53" s="1286" t="s">
        <v>45</v>
      </c>
      <c r="F53" s="1286"/>
      <c r="G53" s="1286"/>
      <c r="H53" s="1287"/>
      <c r="I53" s="114">
        <v>8144</v>
      </c>
      <c r="J53" s="115">
        <v>7774</v>
      </c>
      <c r="K53" s="115">
        <v>10400</v>
      </c>
      <c r="L53" s="115">
        <v>11009</v>
      </c>
      <c r="M53" s="116">
        <v>10370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4o0SWYH4bH8agH1GDLpNq/FP8WjF0OQIVgL8YfoWy39tswf23vWn4FAIoKLo4M/Zk2pBm7k1PW8aFdVklsSEA==" saltValue="+FwvquW8t7V3EEWclwR0Q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559</v>
      </c>
      <c r="G54" s="125" t="s">
        <v>560</v>
      </c>
      <c r="H54" s="126" t="s">
        <v>561</v>
      </c>
    </row>
    <row r="55" spans="2:8" ht="52.5" customHeight="1" x14ac:dyDescent="0.15">
      <c r="B55" s="127"/>
      <c r="C55" s="1303" t="s">
        <v>48</v>
      </c>
      <c r="D55" s="1303"/>
      <c r="E55" s="1304"/>
      <c r="F55" s="128">
        <v>3576</v>
      </c>
      <c r="G55" s="128">
        <v>4079</v>
      </c>
      <c r="H55" s="129">
        <v>4470</v>
      </c>
    </row>
    <row r="56" spans="2:8" ht="52.5" customHeight="1" x14ac:dyDescent="0.15">
      <c r="B56" s="130"/>
      <c r="C56" s="1305" t="s">
        <v>49</v>
      </c>
      <c r="D56" s="1305"/>
      <c r="E56" s="1306"/>
      <c r="F56" s="131">
        <v>567</v>
      </c>
      <c r="G56" s="131">
        <v>567</v>
      </c>
      <c r="H56" s="132">
        <v>567</v>
      </c>
    </row>
    <row r="57" spans="2:8" ht="53.25" customHeight="1" x14ac:dyDescent="0.15">
      <c r="B57" s="130"/>
      <c r="C57" s="1307" t="s">
        <v>50</v>
      </c>
      <c r="D57" s="1307"/>
      <c r="E57" s="1308"/>
      <c r="F57" s="133">
        <v>3456</v>
      </c>
      <c r="G57" s="133">
        <v>3428</v>
      </c>
      <c r="H57" s="134">
        <v>3411</v>
      </c>
    </row>
    <row r="58" spans="2:8" ht="45.75" customHeight="1" x14ac:dyDescent="0.15">
      <c r="B58" s="135"/>
      <c r="C58" s="1295" t="s">
        <v>606</v>
      </c>
      <c r="D58" s="1296"/>
      <c r="E58" s="1297"/>
      <c r="F58" s="136">
        <v>1386</v>
      </c>
      <c r="G58" s="136">
        <v>1343</v>
      </c>
      <c r="H58" s="137">
        <v>1312</v>
      </c>
    </row>
    <row r="59" spans="2:8" ht="45.75" customHeight="1" x14ac:dyDescent="0.15">
      <c r="B59" s="135"/>
      <c r="C59" s="1295" t="s">
        <v>607</v>
      </c>
      <c r="D59" s="1296"/>
      <c r="E59" s="1297"/>
      <c r="F59" s="136">
        <v>872</v>
      </c>
      <c r="G59" s="136">
        <v>776</v>
      </c>
      <c r="H59" s="137">
        <v>741</v>
      </c>
    </row>
    <row r="60" spans="2:8" ht="45.75" customHeight="1" x14ac:dyDescent="0.15">
      <c r="B60" s="135"/>
      <c r="C60" s="1295" t="s">
        <v>608</v>
      </c>
      <c r="D60" s="1296"/>
      <c r="E60" s="1297"/>
      <c r="F60" s="136">
        <v>668</v>
      </c>
      <c r="G60" s="136">
        <v>738</v>
      </c>
      <c r="H60" s="137">
        <v>738</v>
      </c>
    </row>
    <row r="61" spans="2:8" ht="45.75" customHeight="1" x14ac:dyDescent="0.15">
      <c r="B61" s="135"/>
      <c r="C61" s="1295" t="s">
        <v>609</v>
      </c>
      <c r="D61" s="1296"/>
      <c r="E61" s="1297"/>
      <c r="F61" s="136">
        <v>67</v>
      </c>
      <c r="G61" s="136">
        <v>131</v>
      </c>
      <c r="H61" s="137">
        <v>179</v>
      </c>
    </row>
    <row r="62" spans="2:8" ht="45.75" customHeight="1" thickBot="1" x14ac:dyDescent="0.2">
      <c r="B62" s="138"/>
      <c r="C62" s="1298" t="s">
        <v>610</v>
      </c>
      <c r="D62" s="1299"/>
      <c r="E62" s="1300"/>
      <c r="F62" s="139">
        <v>154</v>
      </c>
      <c r="G62" s="139">
        <v>154</v>
      </c>
      <c r="H62" s="140">
        <v>154</v>
      </c>
    </row>
    <row r="63" spans="2:8" ht="52.5" customHeight="1" thickBot="1" x14ac:dyDescent="0.2">
      <c r="B63" s="141"/>
      <c r="C63" s="1301" t="s">
        <v>51</v>
      </c>
      <c r="D63" s="1301"/>
      <c r="E63" s="1302"/>
      <c r="F63" s="142">
        <v>7599</v>
      </c>
      <c r="G63" s="142">
        <v>8075</v>
      </c>
      <c r="H63" s="143">
        <v>8449</v>
      </c>
    </row>
    <row r="64" spans="2:8" ht="15" customHeight="1" x14ac:dyDescent="0.15"/>
  </sheetData>
  <sheetProtection algorithmName="SHA-512" hashValue="oC3aNF8kP2tvqb8YM3/mkDuCZxAd/u0PfM6km7I1UEAQXBjVTex251uQ8fQ5vTHGa+6E2trcU0RzOzya3WUFVg==" saltValue="5y2FG3guQDMrWeSjfcxJi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612</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612</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613</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614</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32" t="s">
        <v>615</v>
      </c>
      <c r="AO43" s="1333"/>
      <c r="AP43" s="1333"/>
      <c r="AQ43" s="1333"/>
      <c r="AR43" s="1333"/>
      <c r="AS43" s="1333"/>
      <c r="AT43" s="1333"/>
      <c r="AU43" s="1333"/>
      <c r="AV43" s="1333"/>
      <c r="AW43" s="1333"/>
      <c r="AX43" s="1333"/>
      <c r="AY43" s="1333"/>
      <c r="AZ43" s="1333"/>
      <c r="BA43" s="1333"/>
      <c r="BB43" s="1333"/>
      <c r="BC43" s="1333"/>
      <c r="BD43" s="1333"/>
      <c r="BE43" s="1333"/>
      <c r="BF43" s="1333"/>
      <c r="BG43" s="1333"/>
      <c r="BH43" s="1333"/>
      <c r="BI43" s="1333"/>
      <c r="BJ43" s="1333"/>
      <c r="BK43" s="1333"/>
      <c r="BL43" s="1333"/>
      <c r="BM43" s="1333"/>
      <c r="BN43" s="1333"/>
      <c r="BO43" s="1333"/>
      <c r="BP43" s="1333"/>
      <c r="BQ43" s="1333"/>
      <c r="BR43" s="1333"/>
      <c r="BS43" s="1333"/>
      <c r="BT43" s="1333"/>
      <c r="BU43" s="1333"/>
      <c r="BV43" s="1333"/>
      <c r="BW43" s="1333"/>
      <c r="BX43" s="1333"/>
      <c r="BY43" s="1333"/>
      <c r="BZ43" s="1333"/>
      <c r="CA43" s="1333"/>
      <c r="CB43" s="1333"/>
      <c r="CC43" s="1333"/>
      <c r="CD43" s="1333"/>
      <c r="CE43" s="1333"/>
      <c r="CF43" s="1333"/>
      <c r="CG43" s="1333"/>
      <c r="CH43" s="1333"/>
      <c r="CI43" s="1333"/>
      <c r="CJ43" s="1333"/>
      <c r="CK43" s="1333"/>
      <c r="CL43" s="1333"/>
      <c r="CM43" s="1333"/>
      <c r="CN43" s="1333"/>
      <c r="CO43" s="1333"/>
      <c r="CP43" s="1333"/>
      <c r="CQ43" s="1333"/>
      <c r="CR43" s="1333"/>
      <c r="CS43" s="1333"/>
      <c r="CT43" s="1333"/>
      <c r="CU43" s="1333"/>
      <c r="CV43" s="1333"/>
      <c r="CW43" s="1333"/>
      <c r="CX43" s="1333"/>
      <c r="CY43" s="1333"/>
      <c r="CZ43" s="1333"/>
      <c r="DA43" s="1333"/>
      <c r="DB43" s="1333"/>
      <c r="DC43" s="1334"/>
    </row>
    <row r="44" spans="2:109" x14ac:dyDescent="0.15">
      <c r="B44" s="395"/>
      <c r="AN44" s="1335"/>
      <c r="AO44" s="1336"/>
      <c r="AP44" s="1336"/>
      <c r="AQ44" s="1336"/>
      <c r="AR44" s="1336"/>
      <c r="AS44" s="1336"/>
      <c r="AT44" s="1336"/>
      <c r="AU44" s="1336"/>
      <c r="AV44" s="1336"/>
      <c r="AW44" s="1336"/>
      <c r="AX44" s="1336"/>
      <c r="AY44" s="1336"/>
      <c r="AZ44" s="1336"/>
      <c r="BA44" s="1336"/>
      <c r="BB44" s="1336"/>
      <c r="BC44" s="1336"/>
      <c r="BD44" s="1336"/>
      <c r="BE44" s="1336"/>
      <c r="BF44" s="1336"/>
      <c r="BG44" s="1336"/>
      <c r="BH44" s="1336"/>
      <c r="BI44" s="1336"/>
      <c r="BJ44" s="1336"/>
      <c r="BK44" s="1336"/>
      <c r="BL44" s="1336"/>
      <c r="BM44" s="1336"/>
      <c r="BN44" s="1336"/>
      <c r="BO44" s="1336"/>
      <c r="BP44" s="1336"/>
      <c r="BQ44" s="1336"/>
      <c r="BR44" s="1336"/>
      <c r="BS44" s="1336"/>
      <c r="BT44" s="1336"/>
      <c r="BU44" s="1336"/>
      <c r="BV44" s="1336"/>
      <c r="BW44" s="1336"/>
      <c r="BX44" s="1336"/>
      <c r="BY44" s="1336"/>
      <c r="BZ44" s="1336"/>
      <c r="CA44" s="1336"/>
      <c r="CB44" s="1336"/>
      <c r="CC44" s="1336"/>
      <c r="CD44" s="1336"/>
      <c r="CE44" s="1336"/>
      <c r="CF44" s="1336"/>
      <c r="CG44" s="1336"/>
      <c r="CH44" s="1336"/>
      <c r="CI44" s="1336"/>
      <c r="CJ44" s="1336"/>
      <c r="CK44" s="1336"/>
      <c r="CL44" s="1336"/>
      <c r="CM44" s="1336"/>
      <c r="CN44" s="1336"/>
      <c r="CO44" s="1336"/>
      <c r="CP44" s="1336"/>
      <c r="CQ44" s="1336"/>
      <c r="CR44" s="1336"/>
      <c r="CS44" s="1336"/>
      <c r="CT44" s="1336"/>
      <c r="CU44" s="1336"/>
      <c r="CV44" s="1336"/>
      <c r="CW44" s="1336"/>
      <c r="CX44" s="1336"/>
      <c r="CY44" s="1336"/>
      <c r="CZ44" s="1336"/>
      <c r="DA44" s="1336"/>
      <c r="DB44" s="1336"/>
      <c r="DC44" s="1337"/>
    </row>
    <row r="45" spans="2:109" x14ac:dyDescent="0.15">
      <c r="B45" s="395"/>
      <c r="AN45" s="1335"/>
      <c r="AO45" s="1336"/>
      <c r="AP45" s="1336"/>
      <c r="AQ45" s="1336"/>
      <c r="AR45" s="1336"/>
      <c r="AS45" s="1336"/>
      <c r="AT45" s="1336"/>
      <c r="AU45" s="1336"/>
      <c r="AV45" s="1336"/>
      <c r="AW45" s="1336"/>
      <c r="AX45" s="1336"/>
      <c r="AY45" s="1336"/>
      <c r="AZ45" s="1336"/>
      <c r="BA45" s="1336"/>
      <c r="BB45" s="1336"/>
      <c r="BC45" s="1336"/>
      <c r="BD45" s="1336"/>
      <c r="BE45" s="1336"/>
      <c r="BF45" s="1336"/>
      <c r="BG45" s="1336"/>
      <c r="BH45" s="1336"/>
      <c r="BI45" s="1336"/>
      <c r="BJ45" s="1336"/>
      <c r="BK45" s="1336"/>
      <c r="BL45" s="1336"/>
      <c r="BM45" s="1336"/>
      <c r="BN45" s="1336"/>
      <c r="BO45" s="1336"/>
      <c r="BP45" s="1336"/>
      <c r="BQ45" s="1336"/>
      <c r="BR45" s="1336"/>
      <c r="BS45" s="1336"/>
      <c r="BT45" s="1336"/>
      <c r="BU45" s="1336"/>
      <c r="BV45" s="1336"/>
      <c r="BW45" s="1336"/>
      <c r="BX45" s="1336"/>
      <c r="BY45" s="1336"/>
      <c r="BZ45" s="1336"/>
      <c r="CA45" s="1336"/>
      <c r="CB45" s="1336"/>
      <c r="CC45" s="1336"/>
      <c r="CD45" s="1336"/>
      <c r="CE45" s="1336"/>
      <c r="CF45" s="1336"/>
      <c r="CG45" s="1336"/>
      <c r="CH45" s="1336"/>
      <c r="CI45" s="1336"/>
      <c r="CJ45" s="1336"/>
      <c r="CK45" s="1336"/>
      <c r="CL45" s="1336"/>
      <c r="CM45" s="1336"/>
      <c r="CN45" s="1336"/>
      <c r="CO45" s="1336"/>
      <c r="CP45" s="1336"/>
      <c r="CQ45" s="1336"/>
      <c r="CR45" s="1336"/>
      <c r="CS45" s="1336"/>
      <c r="CT45" s="1336"/>
      <c r="CU45" s="1336"/>
      <c r="CV45" s="1336"/>
      <c r="CW45" s="1336"/>
      <c r="CX45" s="1336"/>
      <c r="CY45" s="1336"/>
      <c r="CZ45" s="1336"/>
      <c r="DA45" s="1336"/>
      <c r="DB45" s="1336"/>
      <c r="DC45" s="1337"/>
    </row>
    <row r="46" spans="2:109" x14ac:dyDescent="0.15">
      <c r="B46" s="395"/>
      <c r="AN46" s="1335"/>
      <c r="AO46" s="1336"/>
      <c r="AP46" s="1336"/>
      <c r="AQ46" s="1336"/>
      <c r="AR46" s="1336"/>
      <c r="AS46" s="1336"/>
      <c r="AT46" s="1336"/>
      <c r="AU46" s="1336"/>
      <c r="AV46" s="1336"/>
      <c r="AW46" s="1336"/>
      <c r="AX46" s="1336"/>
      <c r="AY46" s="1336"/>
      <c r="AZ46" s="1336"/>
      <c r="BA46" s="1336"/>
      <c r="BB46" s="1336"/>
      <c r="BC46" s="1336"/>
      <c r="BD46" s="1336"/>
      <c r="BE46" s="1336"/>
      <c r="BF46" s="1336"/>
      <c r="BG46" s="1336"/>
      <c r="BH46" s="1336"/>
      <c r="BI46" s="1336"/>
      <c r="BJ46" s="1336"/>
      <c r="BK46" s="1336"/>
      <c r="BL46" s="1336"/>
      <c r="BM46" s="1336"/>
      <c r="BN46" s="1336"/>
      <c r="BO46" s="1336"/>
      <c r="BP46" s="1336"/>
      <c r="BQ46" s="1336"/>
      <c r="BR46" s="1336"/>
      <c r="BS46" s="1336"/>
      <c r="BT46" s="1336"/>
      <c r="BU46" s="1336"/>
      <c r="BV46" s="1336"/>
      <c r="BW46" s="1336"/>
      <c r="BX46" s="1336"/>
      <c r="BY46" s="1336"/>
      <c r="BZ46" s="1336"/>
      <c r="CA46" s="1336"/>
      <c r="CB46" s="1336"/>
      <c r="CC46" s="1336"/>
      <c r="CD46" s="1336"/>
      <c r="CE46" s="1336"/>
      <c r="CF46" s="1336"/>
      <c r="CG46" s="1336"/>
      <c r="CH46" s="1336"/>
      <c r="CI46" s="1336"/>
      <c r="CJ46" s="1336"/>
      <c r="CK46" s="1336"/>
      <c r="CL46" s="1336"/>
      <c r="CM46" s="1336"/>
      <c r="CN46" s="1336"/>
      <c r="CO46" s="1336"/>
      <c r="CP46" s="1336"/>
      <c r="CQ46" s="1336"/>
      <c r="CR46" s="1336"/>
      <c r="CS46" s="1336"/>
      <c r="CT46" s="1336"/>
      <c r="CU46" s="1336"/>
      <c r="CV46" s="1336"/>
      <c r="CW46" s="1336"/>
      <c r="CX46" s="1336"/>
      <c r="CY46" s="1336"/>
      <c r="CZ46" s="1336"/>
      <c r="DA46" s="1336"/>
      <c r="DB46" s="1336"/>
      <c r="DC46" s="1337"/>
    </row>
    <row r="47" spans="2:109" x14ac:dyDescent="0.15">
      <c r="B47" s="395"/>
      <c r="AN47" s="1338"/>
      <c r="AO47" s="1339"/>
      <c r="AP47" s="1339"/>
      <c r="AQ47" s="1339"/>
      <c r="AR47" s="1339"/>
      <c r="AS47" s="1339"/>
      <c r="AT47" s="1339"/>
      <c r="AU47" s="1339"/>
      <c r="AV47" s="1339"/>
      <c r="AW47" s="1339"/>
      <c r="AX47" s="1339"/>
      <c r="AY47" s="1339"/>
      <c r="AZ47" s="1339"/>
      <c r="BA47" s="1339"/>
      <c r="BB47" s="1339"/>
      <c r="BC47" s="1339"/>
      <c r="BD47" s="1339"/>
      <c r="BE47" s="1339"/>
      <c r="BF47" s="1339"/>
      <c r="BG47" s="1339"/>
      <c r="BH47" s="1339"/>
      <c r="BI47" s="1339"/>
      <c r="BJ47" s="1339"/>
      <c r="BK47" s="1339"/>
      <c r="BL47" s="1339"/>
      <c r="BM47" s="1339"/>
      <c r="BN47" s="1339"/>
      <c r="BO47" s="1339"/>
      <c r="BP47" s="1339"/>
      <c r="BQ47" s="1339"/>
      <c r="BR47" s="1339"/>
      <c r="BS47" s="1339"/>
      <c r="BT47" s="1339"/>
      <c r="BU47" s="1339"/>
      <c r="BV47" s="1339"/>
      <c r="BW47" s="1339"/>
      <c r="BX47" s="1339"/>
      <c r="BY47" s="1339"/>
      <c r="BZ47" s="1339"/>
      <c r="CA47" s="1339"/>
      <c r="CB47" s="1339"/>
      <c r="CC47" s="1339"/>
      <c r="CD47" s="1339"/>
      <c r="CE47" s="1339"/>
      <c r="CF47" s="1339"/>
      <c r="CG47" s="1339"/>
      <c r="CH47" s="1339"/>
      <c r="CI47" s="1339"/>
      <c r="CJ47" s="1339"/>
      <c r="CK47" s="1339"/>
      <c r="CL47" s="1339"/>
      <c r="CM47" s="1339"/>
      <c r="CN47" s="1339"/>
      <c r="CO47" s="1339"/>
      <c r="CP47" s="1339"/>
      <c r="CQ47" s="1339"/>
      <c r="CR47" s="1339"/>
      <c r="CS47" s="1339"/>
      <c r="CT47" s="1339"/>
      <c r="CU47" s="1339"/>
      <c r="CV47" s="1339"/>
      <c r="CW47" s="1339"/>
      <c r="CX47" s="1339"/>
      <c r="CY47" s="1339"/>
      <c r="CZ47" s="1339"/>
      <c r="DA47" s="1339"/>
      <c r="DB47" s="1339"/>
      <c r="DC47" s="1340"/>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616</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557</v>
      </c>
      <c r="BQ50" s="1314"/>
      <c r="BR50" s="1314"/>
      <c r="BS50" s="1314"/>
      <c r="BT50" s="1314"/>
      <c r="BU50" s="1314"/>
      <c r="BV50" s="1314"/>
      <c r="BW50" s="1314"/>
      <c r="BX50" s="1314" t="s">
        <v>558</v>
      </c>
      <c r="BY50" s="1314"/>
      <c r="BZ50" s="1314"/>
      <c r="CA50" s="1314"/>
      <c r="CB50" s="1314"/>
      <c r="CC50" s="1314"/>
      <c r="CD50" s="1314"/>
      <c r="CE50" s="1314"/>
      <c r="CF50" s="1314" t="s">
        <v>559</v>
      </c>
      <c r="CG50" s="1314"/>
      <c r="CH50" s="1314"/>
      <c r="CI50" s="1314"/>
      <c r="CJ50" s="1314"/>
      <c r="CK50" s="1314"/>
      <c r="CL50" s="1314"/>
      <c r="CM50" s="1314"/>
      <c r="CN50" s="1314" t="s">
        <v>560</v>
      </c>
      <c r="CO50" s="1314"/>
      <c r="CP50" s="1314"/>
      <c r="CQ50" s="1314"/>
      <c r="CR50" s="1314"/>
      <c r="CS50" s="1314"/>
      <c r="CT50" s="1314"/>
      <c r="CU50" s="1314"/>
      <c r="CV50" s="1314" t="s">
        <v>561</v>
      </c>
      <c r="CW50" s="1314"/>
      <c r="CX50" s="1314"/>
      <c r="CY50" s="1314"/>
      <c r="CZ50" s="1314"/>
      <c r="DA50" s="1314"/>
      <c r="DB50" s="1314"/>
      <c r="DC50" s="1314"/>
    </row>
    <row r="51" spans="1:109" ht="13.5" customHeight="1" x14ac:dyDescent="0.15">
      <c r="B51" s="395"/>
      <c r="G51" s="1317"/>
      <c r="H51" s="1317"/>
      <c r="I51" s="1331"/>
      <c r="J51" s="1331"/>
      <c r="K51" s="1316"/>
      <c r="L51" s="1316"/>
      <c r="M51" s="1316"/>
      <c r="N51" s="1316"/>
      <c r="AM51" s="404"/>
      <c r="AN51" s="1312" t="s">
        <v>617</v>
      </c>
      <c r="AO51" s="1312"/>
      <c r="AP51" s="1312"/>
      <c r="AQ51" s="1312"/>
      <c r="AR51" s="1312"/>
      <c r="AS51" s="1312"/>
      <c r="AT51" s="1312"/>
      <c r="AU51" s="1312"/>
      <c r="AV51" s="1312"/>
      <c r="AW51" s="1312"/>
      <c r="AX51" s="1312"/>
      <c r="AY51" s="1312"/>
      <c r="AZ51" s="1312"/>
      <c r="BA51" s="1312"/>
      <c r="BB51" s="1312" t="s">
        <v>618</v>
      </c>
      <c r="BC51" s="1312"/>
      <c r="BD51" s="1312"/>
      <c r="BE51" s="1312"/>
      <c r="BF51" s="1312"/>
      <c r="BG51" s="1312"/>
      <c r="BH51" s="1312"/>
      <c r="BI51" s="1312"/>
      <c r="BJ51" s="1312"/>
      <c r="BK51" s="1312"/>
      <c r="BL51" s="1312"/>
      <c r="BM51" s="1312"/>
      <c r="BN51" s="1312"/>
      <c r="BO51" s="1312"/>
      <c r="BP51" s="1309">
        <v>60.3</v>
      </c>
      <c r="BQ51" s="1309"/>
      <c r="BR51" s="1309"/>
      <c r="BS51" s="1309"/>
      <c r="BT51" s="1309"/>
      <c r="BU51" s="1309"/>
      <c r="BV51" s="1309"/>
      <c r="BW51" s="1309"/>
      <c r="BX51" s="1309">
        <v>52.6</v>
      </c>
      <c r="BY51" s="1309"/>
      <c r="BZ51" s="1309"/>
      <c r="CA51" s="1309"/>
      <c r="CB51" s="1309"/>
      <c r="CC51" s="1309"/>
      <c r="CD51" s="1309"/>
      <c r="CE51" s="1309"/>
      <c r="CF51" s="1309">
        <v>70.8</v>
      </c>
      <c r="CG51" s="1309"/>
      <c r="CH51" s="1309"/>
      <c r="CI51" s="1309"/>
      <c r="CJ51" s="1309"/>
      <c r="CK51" s="1309"/>
      <c r="CL51" s="1309"/>
      <c r="CM51" s="1309"/>
      <c r="CN51" s="1309">
        <v>74</v>
      </c>
      <c r="CO51" s="1309"/>
      <c r="CP51" s="1309"/>
      <c r="CQ51" s="1309"/>
      <c r="CR51" s="1309"/>
      <c r="CS51" s="1309"/>
      <c r="CT51" s="1309"/>
      <c r="CU51" s="1309"/>
      <c r="CV51" s="1321"/>
      <c r="CW51" s="1309"/>
      <c r="CX51" s="1309"/>
      <c r="CY51" s="1309"/>
      <c r="CZ51" s="1309"/>
      <c r="DA51" s="1309"/>
      <c r="DB51" s="1309"/>
      <c r="DC51" s="1309"/>
    </row>
    <row r="52" spans="1:109" x14ac:dyDescent="0.15">
      <c r="B52" s="395"/>
      <c r="G52" s="1317"/>
      <c r="H52" s="1317"/>
      <c r="I52" s="1331"/>
      <c r="J52" s="1331"/>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619</v>
      </c>
      <c r="BC53" s="1312"/>
      <c r="BD53" s="1312"/>
      <c r="BE53" s="1312"/>
      <c r="BF53" s="1312"/>
      <c r="BG53" s="1312"/>
      <c r="BH53" s="1312"/>
      <c r="BI53" s="1312"/>
      <c r="BJ53" s="1312"/>
      <c r="BK53" s="1312"/>
      <c r="BL53" s="1312"/>
      <c r="BM53" s="1312"/>
      <c r="BN53" s="1312"/>
      <c r="BO53" s="1312"/>
      <c r="BP53" s="1309">
        <v>59.7</v>
      </c>
      <c r="BQ53" s="1309"/>
      <c r="BR53" s="1309"/>
      <c r="BS53" s="1309"/>
      <c r="BT53" s="1309"/>
      <c r="BU53" s="1309"/>
      <c r="BV53" s="1309"/>
      <c r="BW53" s="1309"/>
      <c r="BX53" s="1309">
        <v>61.1</v>
      </c>
      <c r="BY53" s="1309"/>
      <c r="BZ53" s="1309"/>
      <c r="CA53" s="1309"/>
      <c r="CB53" s="1309"/>
      <c r="CC53" s="1309"/>
      <c r="CD53" s="1309"/>
      <c r="CE53" s="1309"/>
      <c r="CF53" s="1309">
        <v>62.6</v>
      </c>
      <c r="CG53" s="1309"/>
      <c r="CH53" s="1309"/>
      <c r="CI53" s="1309"/>
      <c r="CJ53" s="1309"/>
      <c r="CK53" s="1309"/>
      <c r="CL53" s="1309"/>
      <c r="CM53" s="1309"/>
      <c r="CN53" s="1309">
        <v>57.5</v>
      </c>
      <c r="CO53" s="1309"/>
      <c r="CP53" s="1309"/>
      <c r="CQ53" s="1309"/>
      <c r="CR53" s="1309"/>
      <c r="CS53" s="1309"/>
      <c r="CT53" s="1309"/>
      <c r="CU53" s="1309"/>
      <c r="CV53" s="1321"/>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620</v>
      </c>
      <c r="AO55" s="1314"/>
      <c r="AP55" s="1314"/>
      <c r="AQ55" s="1314"/>
      <c r="AR55" s="1314"/>
      <c r="AS55" s="1314"/>
      <c r="AT55" s="1314"/>
      <c r="AU55" s="1314"/>
      <c r="AV55" s="1314"/>
      <c r="AW55" s="1314"/>
      <c r="AX55" s="1314"/>
      <c r="AY55" s="1314"/>
      <c r="AZ55" s="1314"/>
      <c r="BA55" s="1314"/>
      <c r="BB55" s="1312" t="s">
        <v>618</v>
      </c>
      <c r="BC55" s="1312"/>
      <c r="BD55" s="1312"/>
      <c r="BE55" s="1312"/>
      <c r="BF55" s="1312"/>
      <c r="BG55" s="1312"/>
      <c r="BH55" s="1312"/>
      <c r="BI55" s="1312"/>
      <c r="BJ55" s="1312"/>
      <c r="BK55" s="1312"/>
      <c r="BL55" s="1312"/>
      <c r="BM55" s="1312"/>
      <c r="BN55" s="1312"/>
      <c r="BO55" s="1312"/>
      <c r="BP55" s="1309">
        <v>37.299999999999997</v>
      </c>
      <c r="BQ55" s="1309"/>
      <c r="BR55" s="1309"/>
      <c r="BS55" s="1309"/>
      <c r="BT55" s="1309"/>
      <c r="BU55" s="1309"/>
      <c r="BV55" s="1309"/>
      <c r="BW55" s="1309"/>
      <c r="BX55" s="1309">
        <v>33.1</v>
      </c>
      <c r="BY55" s="1309"/>
      <c r="BZ55" s="1309"/>
      <c r="CA55" s="1309"/>
      <c r="CB55" s="1309"/>
      <c r="CC55" s="1309"/>
      <c r="CD55" s="1309"/>
      <c r="CE55" s="1309"/>
      <c r="CF55" s="1309">
        <v>31.3</v>
      </c>
      <c r="CG55" s="1309"/>
      <c r="CH55" s="1309"/>
      <c r="CI55" s="1309"/>
      <c r="CJ55" s="1309"/>
      <c r="CK55" s="1309"/>
      <c r="CL55" s="1309"/>
      <c r="CM55" s="1309"/>
      <c r="CN55" s="1309">
        <v>25.3</v>
      </c>
      <c r="CO55" s="1309"/>
      <c r="CP55" s="1309"/>
      <c r="CQ55" s="1309"/>
      <c r="CR55" s="1309"/>
      <c r="CS55" s="1309"/>
      <c r="CT55" s="1309"/>
      <c r="CU55" s="1309"/>
      <c r="CV55" s="1321"/>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619</v>
      </c>
      <c r="BC57" s="1312"/>
      <c r="BD57" s="1312"/>
      <c r="BE57" s="1312"/>
      <c r="BF57" s="1312"/>
      <c r="BG57" s="1312"/>
      <c r="BH57" s="1312"/>
      <c r="BI57" s="1312"/>
      <c r="BJ57" s="1312"/>
      <c r="BK57" s="1312"/>
      <c r="BL57" s="1312"/>
      <c r="BM57" s="1312"/>
      <c r="BN57" s="1312"/>
      <c r="BO57" s="1312"/>
      <c r="BP57" s="1309">
        <v>55.2</v>
      </c>
      <c r="BQ57" s="1309"/>
      <c r="BR57" s="1309"/>
      <c r="BS57" s="1309"/>
      <c r="BT57" s="1309"/>
      <c r="BU57" s="1309"/>
      <c r="BV57" s="1309"/>
      <c r="BW57" s="1309"/>
      <c r="BX57" s="1309">
        <v>57.2</v>
      </c>
      <c r="BY57" s="1309"/>
      <c r="BZ57" s="1309"/>
      <c r="CA57" s="1309"/>
      <c r="CB57" s="1309"/>
      <c r="CC57" s="1309"/>
      <c r="CD57" s="1309"/>
      <c r="CE57" s="1309"/>
      <c r="CF57" s="1309">
        <v>58.5</v>
      </c>
      <c r="CG57" s="1309"/>
      <c r="CH57" s="1309"/>
      <c r="CI57" s="1309"/>
      <c r="CJ57" s="1309"/>
      <c r="CK57" s="1309"/>
      <c r="CL57" s="1309"/>
      <c r="CM57" s="1309"/>
      <c r="CN57" s="1309">
        <v>59.8</v>
      </c>
      <c r="CO57" s="1309"/>
      <c r="CP57" s="1309"/>
      <c r="CQ57" s="1309"/>
      <c r="CR57" s="1309"/>
      <c r="CS57" s="1309"/>
      <c r="CT57" s="1309"/>
      <c r="CU57" s="1309"/>
      <c r="CV57" s="1321"/>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621</v>
      </c>
    </row>
    <row r="64" spans="1:109" x14ac:dyDescent="0.15">
      <c r="B64" s="395"/>
      <c r="G64" s="402"/>
      <c r="I64" s="415"/>
      <c r="J64" s="415"/>
      <c r="K64" s="415"/>
      <c r="L64" s="415"/>
      <c r="M64" s="415"/>
      <c r="N64" s="416"/>
      <c r="AM64" s="402"/>
      <c r="AN64" s="402" t="s">
        <v>614</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2" t="s">
        <v>622</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x14ac:dyDescent="0.15">
      <c r="B66" s="395"/>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x14ac:dyDescent="0.15">
      <c r="B67" s="395"/>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x14ac:dyDescent="0.15">
      <c r="B68" s="395"/>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x14ac:dyDescent="0.15">
      <c r="B69" s="395"/>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616</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557</v>
      </c>
      <c r="BQ72" s="1314"/>
      <c r="BR72" s="1314"/>
      <c r="BS72" s="1314"/>
      <c r="BT72" s="1314"/>
      <c r="BU72" s="1314"/>
      <c r="BV72" s="1314"/>
      <c r="BW72" s="1314"/>
      <c r="BX72" s="1314" t="s">
        <v>558</v>
      </c>
      <c r="BY72" s="1314"/>
      <c r="BZ72" s="1314"/>
      <c r="CA72" s="1314"/>
      <c r="CB72" s="1314"/>
      <c r="CC72" s="1314"/>
      <c r="CD72" s="1314"/>
      <c r="CE72" s="1314"/>
      <c r="CF72" s="1314" t="s">
        <v>559</v>
      </c>
      <c r="CG72" s="1314"/>
      <c r="CH72" s="1314"/>
      <c r="CI72" s="1314"/>
      <c r="CJ72" s="1314"/>
      <c r="CK72" s="1314"/>
      <c r="CL72" s="1314"/>
      <c r="CM72" s="1314"/>
      <c r="CN72" s="1314" t="s">
        <v>560</v>
      </c>
      <c r="CO72" s="1314"/>
      <c r="CP72" s="1314"/>
      <c r="CQ72" s="1314"/>
      <c r="CR72" s="1314"/>
      <c r="CS72" s="1314"/>
      <c r="CT72" s="1314"/>
      <c r="CU72" s="1314"/>
      <c r="CV72" s="1314" t="s">
        <v>561</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617</v>
      </c>
      <c r="AO73" s="1312"/>
      <c r="AP73" s="1312"/>
      <c r="AQ73" s="1312"/>
      <c r="AR73" s="1312"/>
      <c r="AS73" s="1312"/>
      <c r="AT73" s="1312"/>
      <c r="AU73" s="1312"/>
      <c r="AV73" s="1312"/>
      <c r="AW73" s="1312"/>
      <c r="AX73" s="1312"/>
      <c r="AY73" s="1312"/>
      <c r="AZ73" s="1312"/>
      <c r="BA73" s="1312"/>
      <c r="BB73" s="1312" t="s">
        <v>618</v>
      </c>
      <c r="BC73" s="1312"/>
      <c r="BD73" s="1312"/>
      <c r="BE73" s="1312"/>
      <c r="BF73" s="1312"/>
      <c r="BG73" s="1312"/>
      <c r="BH73" s="1312"/>
      <c r="BI73" s="1312"/>
      <c r="BJ73" s="1312"/>
      <c r="BK73" s="1312"/>
      <c r="BL73" s="1312"/>
      <c r="BM73" s="1312"/>
      <c r="BN73" s="1312"/>
      <c r="BO73" s="1312"/>
      <c r="BP73" s="1309">
        <v>60.3</v>
      </c>
      <c r="BQ73" s="1309"/>
      <c r="BR73" s="1309"/>
      <c r="BS73" s="1309"/>
      <c r="BT73" s="1309"/>
      <c r="BU73" s="1309"/>
      <c r="BV73" s="1309"/>
      <c r="BW73" s="1309"/>
      <c r="BX73" s="1309">
        <v>52.6</v>
      </c>
      <c r="BY73" s="1309"/>
      <c r="BZ73" s="1309"/>
      <c r="CA73" s="1309"/>
      <c r="CB73" s="1309"/>
      <c r="CC73" s="1309"/>
      <c r="CD73" s="1309"/>
      <c r="CE73" s="1309"/>
      <c r="CF73" s="1309">
        <v>70.8</v>
      </c>
      <c r="CG73" s="1309"/>
      <c r="CH73" s="1309"/>
      <c r="CI73" s="1309"/>
      <c r="CJ73" s="1309"/>
      <c r="CK73" s="1309"/>
      <c r="CL73" s="1309"/>
      <c r="CM73" s="1309"/>
      <c r="CN73" s="1309">
        <v>74</v>
      </c>
      <c r="CO73" s="1309"/>
      <c r="CP73" s="1309"/>
      <c r="CQ73" s="1309"/>
      <c r="CR73" s="1309"/>
      <c r="CS73" s="1309"/>
      <c r="CT73" s="1309"/>
      <c r="CU73" s="1309"/>
      <c r="CV73" s="1309">
        <v>69.099999999999994</v>
      </c>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623</v>
      </c>
      <c r="BC75" s="1312"/>
      <c r="BD75" s="1312"/>
      <c r="BE75" s="1312"/>
      <c r="BF75" s="1312"/>
      <c r="BG75" s="1312"/>
      <c r="BH75" s="1312"/>
      <c r="BI75" s="1312"/>
      <c r="BJ75" s="1312"/>
      <c r="BK75" s="1312"/>
      <c r="BL75" s="1312"/>
      <c r="BM75" s="1312"/>
      <c r="BN75" s="1312"/>
      <c r="BO75" s="1312"/>
      <c r="BP75" s="1309">
        <v>11.6</v>
      </c>
      <c r="BQ75" s="1309"/>
      <c r="BR75" s="1309"/>
      <c r="BS75" s="1309"/>
      <c r="BT75" s="1309"/>
      <c r="BU75" s="1309"/>
      <c r="BV75" s="1309"/>
      <c r="BW75" s="1309"/>
      <c r="BX75" s="1309">
        <v>10.1</v>
      </c>
      <c r="BY75" s="1309"/>
      <c r="BZ75" s="1309"/>
      <c r="CA75" s="1309"/>
      <c r="CB75" s="1309"/>
      <c r="CC75" s="1309"/>
      <c r="CD75" s="1309"/>
      <c r="CE75" s="1309"/>
      <c r="CF75" s="1309">
        <v>9.8000000000000007</v>
      </c>
      <c r="CG75" s="1309"/>
      <c r="CH75" s="1309"/>
      <c r="CI75" s="1309"/>
      <c r="CJ75" s="1309"/>
      <c r="CK75" s="1309"/>
      <c r="CL75" s="1309"/>
      <c r="CM75" s="1309"/>
      <c r="CN75" s="1309">
        <v>8.9</v>
      </c>
      <c r="CO75" s="1309"/>
      <c r="CP75" s="1309"/>
      <c r="CQ75" s="1309"/>
      <c r="CR75" s="1309"/>
      <c r="CS75" s="1309"/>
      <c r="CT75" s="1309"/>
      <c r="CU75" s="1309"/>
      <c r="CV75" s="1309">
        <v>8.1</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620</v>
      </c>
      <c r="AO77" s="1314"/>
      <c r="AP77" s="1314"/>
      <c r="AQ77" s="1314"/>
      <c r="AR77" s="1314"/>
      <c r="AS77" s="1314"/>
      <c r="AT77" s="1314"/>
      <c r="AU77" s="1314"/>
      <c r="AV77" s="1314"/>
      <c r="AW77" s="1314"/>
      <c r="AX77" s="1314"/>
      <c r="AY77" s="1314"/>
      <c r="AZ77" s="1314"/>
      <c r="BA77" s="1314"/>
      <c r="BB77" s="1312" t="s">
        <v>618</v>
      </c>
      <c r="BC77" s="1312"/>
      <c r="BD77" s="1312"/>
      <c r="BE77" s="1312"/>
      <c r="BF77" s="1312"/>
      <c r="BG77" s="1312"/>
      <c r="BH77" s="1312"/>
      <c r="BI77" s="1312"/>
      <c r="BJ77" s="1312"/>
      <c r="BK77" s="1312"/>
      <c r="BL77" s="1312"/>
      <c r="BM77" s="1312"/>
      <c r="BN77" s="1312"/>
      <c r="BO77" s="1312"/>
      <c r="BP77" s="1309">
        <v>37.299999999999997</v>
      </c>
      <c r="BQ77" s="1309"/>
      <c r="BR77" s="1309"/>
      <c r="BS77" s="1309"/>
      <c r="BT77" s="1309"/>
      <c r="BU77" s="1309"/>
      <c r="BV77" s="1309"/>
      <c r="BW77" s="1309"/>
      <c r="BX77" s="1309">
        <v>33.1</v>
      </c>
      <c r="BY77" s="1309"/>
      <c r="BZ77" s="1309"/>
      <c r="CA77" s="1309"/>
      <c r="CB77" s="1309"/>
      <c r="CC77" s="1309"/>
      <c r="CD77" s="1309"/>
      <c r="CE77" s="1309"/>
      <c r="CF77" s="1309">
        <v>31.3</v>
      </c>
      <c r="CG77" s="1309"/>
      <c r="CH77" s="1309"/>
      <c r="CI77" s="1309"/>
      <c r="CJ77" s="1309"/>
      <c r="CK77" s="1309"/>
      <c r="CL77" s="1309"/>
      <c r="CM77" s="1309"/>
      <c r="CN77" s="1309">
        <v>25.3</v>
      </c>
      <c r="CO77" s="1309"/>
      <c r="CP77" s="1309"/>
      <c r="CQ77" s="1309"/>
      <c r="CR77" s="1309"/>
      <c r="CS77" s="1309"/>
      <c r="CT77" s="1309"/>
      <c r="CU77" s="1309"/>
      <c r="CV77" s="1309">
        <v>25.5</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623</v>
      </c>
      <c r="BC79" s="1312"/>
      <c r="BD79" s="1312"/>
      <c r="BE79" s="1312"/>
      <c r="BF79" s="1312"/>
      <c r="BG79" s="1312"/>
      <c r="BH79" s="1312"/>
      <c r="BI79" s="1312"/>
      <c r="BJ79" s="1312"/>
      <c r="BK79" s="1312"/>
      <c r="BL79" s="1312"/>
      <c r="BM79" s="1312"/>
      <c r="BN79" s="1312"/>
      <c r="BO79" s="1312"/>
      <c r="BP79" s="1309">
        <v>7.8</v>
      </c>
      <c r="BQ79" s="1309"/>
      <c r="BR79" s="1309"/>
      <c r="BS79" s="1309"/>
      <c r="BT79" s="1309"/>
      <c r="BU79" s="1309"/>
      <c r="BV79" s="1309"/>
      <c r="BW79" s="1309"/>
      <c r="BX79" s="1309">
        <v>7.5</v>
      </c>
      <c r="BY79" s="1309"/>
      <c r="BZ79" s="1309"/>
      <c r="CA79" s="1309"/>
      <c r="CB79" s="1309"/>
      <c r="CC79" s="1309"/>
      <c r="CD79" s="1309"/>
      <c r="CE79" s="1309"/>
      <c r="CF79" s="1309">
        <v>7.2</v>
      </c>
      <c r="CG79" s="1309"/>
      <c r="CH79" s="1309"/>
      <c r="CI79" s="1309"/>
      <c r="CJ79" s="1309"/>
      <c r="CK79" s="1309"/>
      <c r="CL79" s="1309"/>
      <c r="CM79" s="1309"/>
      <c r="CN79" s="1309">
        <v>6.9</v>
      </c>
      <c r="CO79" s="1309"/>
      <c r="CP79" s="1309"/>
      <c r="CQ79" s="1309"/>
      <c r="CR79" s="1309"/>
      <c r="CS79" s="1309"/>
      <c r="CT79" s="1309"/>
      <c r="CU79" s="1309"/>
      <c r="CV79" s="1309">
        <v>6.6</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6652/Whqc5oS7sHLBrRxSMJCl4XH7bMwFYW2Y+ShXlQs2lugrJrbT8BIzVR53Rs2/6ja4TT5NYHygdVwgzhabg==" saltValue="8/RZoq/DYblGC7Y9co/jl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624</v>
      </c>
    </row>
  </sheetData>
  <sheetProtection algorithmName="SHA-512" hashValue="6iErmIeYdoyEzhlkJSyCC7hqkjfhAqK6mF10YgCRtVOEPtLC5blRuz4KRR0EzRSb3hhQV89ih6lG/o95iNbYvg==" saltValue="v97CMImjVf31O9oyZinjf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625</v>
      </c>
    </row>
  </sheetData>
  <sheetProtection algorithmName="SHA-512" hashValue="JUWzTzgZ2cTZuz093uJsBgdtH5NfxmTqXB9ZWaWlKGph3D3PxJeBfAO9+MyVOQpDIbxIMrIonaDV2OD0sI3wtg==" saltValue="UzrJ6uW1iiNV/cICw5sFZ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554</v>
      </c>
      <c r="G2" s="157"/>
      <c r="H2" s="158"/>
    </row>
    <row r="3" spans="1:8" x14ac:dyDescent="0.15">
      <c r="A3" s="154" t="s">
        <v>547</v>
      </c>
      <c r="B3" s="159"/>
      <c r="C3" s="160"/>
      <c r="D3" s="161">
        <v>26870</v>
      </c>
      <c r="E3" s="162"/>
      <c r="F3" s="163">
        <v>54227</v>
      </c>
      <c r="G3" s="164"/>
      <c r="H3" s="165"/>
    </row>
    <row r="4" spans="1:8" x14ac:dyDescent="0.15">
      <c r="A4" s="166"/>
      <c r="B4" s="167"/>
      <c r="C4" s="168"/>
      <c r="D4" s="169">
        <v>18464</v>
      </c>
      <c r="E4" s="170"/>
      <c r="F4" s="171">
        <v>29694</v>
      </c>
      <c r="G4" s="172"/>
      <c r="H4" s="173"/>
    </row>
    <row r="5" spans="1:8" x14ac:dyDescent="0.15">
      <c r="A5" s="154" t="s">
        <v>549</v>
      </c>
      <c r="B5" s="159"/>
      <c r="C5" s="160"/>
      <c r="D5" s="161">
        <v>83419</v>
      </c>
      <c r="E5" s="162"/>
      <c r="F5" s="163">
        <v>57295</v>
      </c>
      <c r="G5" s="164"/>
      <c r="H5" s="165"/>
    </row>
    <row r="6" spans="1:8" x14ac:dyDescent="0.15">
      <c r="A6" s="166"/>
      <c r="B6" s="167"/>
      <c r="C6" s="168"/>
      <c r="D6" s="169">
        <v>73005</v>
      </c>
      <c r="E6" s="170"/>
      <c r="F6" s="171">
        <v>32771</v>
      </c>
      <c r="G6" s="172"/>
      <c r="H6" s="173"/>
    </row>
    <row r="7" spans="1:8" x14ac:dyDescent="0.15">
      <c r="A7" s="154" t="s">
        <v>550</v>
      </c>
      <c r="B7" s="159"/>
      <c r="C7" s="160"/>
      <c r="D7" s="161">
        <v>111105</v>
      </c>
      <c r="E7" s="162"/>
      <c r="F7" s="163">
        <v>54110</v>
      </c>
      <c r="G7" s="164"/>
      <c r="H7" s="165"/>
    </row>
    <row r="8" spans="1:8" x14ac:dyDescent="0.15">
      <c r="A8" s="166"/>
      <c r="B8" s="167"/>
      <c r="C8" s="168"/>
      <c r="D8" s="169">
        <v>94167</v>
      </c>
      <c r="E8" s="170"/>
      <c r="F8" s="171">
        <v>30620</v>
      </c>
      <c r="G8" s="172"/>
      <c r="H8" s="173"/>
    </row>
    <row r="9" spans="1:8" x14ac:dyDescent="0.15">
      <c r="A9" s="154" t="s">
        <v>551</v>
      </c>
      <c r="B9" s="159"/>
      <c r="C9" s="160"/>
      <c r="D9" s="161">
        <v>106629</v>
      </c>
      <c r="E9" s="162"/>
      <c r="F9" s="163">
        <v>54684</v>
      </c>
      <c r="G9" s="164"/>
      <c r="H9" s="165"/>
    </row>
    <row r="10" spans="1:8" x14ac:dyDescent="0.15">
      <c r="A10" s="166"/>
      <c r="B10" s="167"/>
      <c r="C10" s="168"/>
      <c r="D10" s="169">
        <v>91789</v>
      </c>
      <c r="E10" s="170"/>
      <c r="F10" s="171">
        <v>32829</v>
      </c>
      <c r="G10" s="172"/>
      <c r="H10" s="173"/>
    </row>
    <row r="11" spans="1:8" x14ac:dyDescent="0.15">
      <c r="A11" s="154" t="s">
        <v>552</v>
      </c>
      <c r="B11" s="159"/>
      <c r="C11" s="160"/>
      <c r="D11" s="161">
        <v>75790</v>
      </c>
      <c r="E11" s="162"/>
      <c r="F11" s="163">
        <v>62383</v>
      </c>
      <c r="G11" s="164"/>
      <c r="H11" s="165"/>
    </row>
    <row r="12" spans="1:8" x14ac:dyDescent="0.15">
      <c r="A12" s="166"/>
      <c r="B12" s="167"/>
      <c r="C12" s="174"/>
      <c r="D12" s="169">
        <v>57329</v>
      </c>
      <c r="E12" s="170"/>
      <c r="F12" s="171">
        <v>35325</v>
      </c>
      <c r="G12" s="172"/>
      <c r="H12" s="173"/>
    </row>
    <row r="13" spans="1:8" x14ac:dyDescent="0.15">
      <c r="A13" s="154"/>
      <c r="B13" s="159"/>
      <c r="C13" s="175"/>
      <c r="D13" s="176">
        <v>80763</v>
      </c>
      <c r="E13" s="177"/>
      <c r="F13" s="178">
        <v>56540</v>
      </c>
      <c r="G13" s="179"/>
      <c r="H13" s="165"/>
    </row>
    <row r="14" spans="1:8" x14ac:dyDescent="0.15">
      <c r="A14" s="166"/>
      <c r="B14" s="167"/>
      <c r="C14" s="168"/>
      <c r="D14" s="169">
        <v>66951</v>
      </c>
      <c r="E14" s="170"/>
      <c r="F14" s="171">
        <v>32248</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4.8600000000000003</v>
      </c>
      <c r="C19" s="180">
        <f>ROUND(VALUE(SUBSTITUTE(実質収支比率等に係る経年分析!G$48,"▲","-")),2)</f>
        <v>2.35</v>
      </c>
      <c r="D19" s="180">
        <f>ROUND(VALUE(SUBSTITUTE(実質収支比率等に係る経年分析!H$48,"▲","-")),2)</f>
        <v>2.42</v>
      </c>
      <c r="E19" s="180">
        <f>ROUND(VALUE(SUBSTITUTE(実質収支比率等に係る経年分析!I$48,"▲","-")),2)</f>
        <v>6.52</v>
      </c>
      <c r="F19" s="180">
        <f>ROUND(VALUE(SUBSTITUTE(実質収支比率等に係る経年分析!J$48,"▲","-")),2)</f>
        <v>2.46</v>
      </c>
    </row>
    <row r="20" spans="1:11" x14ac:dyDescent="0.15">
      <c r="A20" s="180" t="s">
        <v>55</v>
      </c>
      <c r="B20" s="180">
        <f>ROUND(VALUE(SUBSTITUTE(実質収支比率等に係る経年分析!F$47,"▲","-")),2)</f>
        <v>23.92</v>
      </c>
      <c r="C20" s="180">
        <f>ROUND(VALUE(SUBSTITUTE(実質収支比率等に係る経年分析!G$47,"▲","-")),2)</f>
        <v>24.3</v>
      </c>
      <c r="D20" s="180">
        <f>ROUND(VALUE(SUBSTITUTE(実質収支比率等に係る経年分析!H$47,"▲","-")),2)</f>
        <v>20.77</v>
      </c>
      <c r="E20" s="180">
        <f>ROUND(VALUE(SUBSTITUTE(実質収支比率等に係る経年分析!I$47,"▲","-")),2)</f>
        <v>23.39</v>
      </c>
      <c r="F20" s="180">
        <f>ROUND(VALUE(SUBSTITUTE(実質収支比率等に係る経年分析!J$47,"▲","-")),2)</f>
        <v>25.48</v>
      </c>
    </row>
    <row r="21" spans="1:11" x14ac:dyDescent="0.15">
      <c r="A21" s="180" t="s">
        <v>56</v>
      </c>
      <c r="B21" s="180">
        <f>IF(ISNUMBER(VALUE(SUBSTITUTE(実質収支比率等に係る経年分析!F$49,"▲","-"))),ROUND(VALUE(SUBSTITUTE(実質収支比率等に係る経年分析!F$49,"▲","-")),2),NA())</f>
        <v>7.55</v>
      </c>
      <c r="C21" s="180">
        <f>IF(ISNUMBER(VALUE(SUBSTITUTE(実質収支比率等に係る経年分析!G$49,"▲","-"))),ROUND(VALUE(SUBSTITUTE(実質収支比率等に係る経年分析!G$49,"▲","-")),2),NA())</f>
        <v>0.12</v>
      </c>
      <c r="D21" s="180">
        <f>IF(ISNUMBER(VALUE(SUBSTITUTE(実質収支比率等に係る経年分析!H$49,"▲","-"))),ROUND(VALUE(SUBSTITUTE(実質収支比率等に係る経年分析!H$49,"▲","-")),2),NA())</f>
        <v>-3.61</v>
      </c>
      <c r="E21" s="180">
        <f>IF(ISNUMBER(VALUE(SUBSTITUTE(実質収支比率等に係る経年分析!I$49,"▲","-"))),ROUND(VALUE(SUBSTITUTE(実質収支比率等に係る経年分析!I$49,"▲","-")),2),NA())</f>
        <v>7.01</v>
      </c>
      <c r="F21" s="180">
        <f>IF(ISNUMBER(VALUE(SUBSTITUTE(実質収支比率等に係る経年分析!J$49,"▲","-"))),ROUND(VALUE(SUBSTITUTE(実質収支比率等に係る経年分析!J$49,"▲","-")),2),NA())</f>
        <v>-1.79</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0.28999999999999998</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0.13</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下水道事業会計</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0.54</v>
      </c>
    </row>
    <row r="30" spans="1:11" x14ac:dyDescent="0.15">
      <c r="A30" s="181" t="str">
        <f>IF(連結実質赤字比率に係る赤字・黒字の構成分析!C$40="",NA(),連結実質赤字比率に係る赤字・黒字の構成分析!C$40)</f>
        <v>国民健康保険特別会計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0.94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1.63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0.97</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0.66</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0.73</v>
      </c>
    </row>
    <row r="31" spans="1:11" x14ac:dyDescent="0.15">
      <c r="A31" s="181" t="str">
        <f>IF(連結実質赤字比率に係る赤字・黒字の構成分析!C$39="",NA(),連結実質赤字比率に係る赤字・黒字の構成分析!C$39)</f>
        <v>病院事業会計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1.26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1.04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0.63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1.06</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1.06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0.95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1.38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1.1299999999999999</v>
      </c>
    </row>
    <row r="33" spans="1:16" x14ac:dyDescent="0.15">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4.8600000000000003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2.34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2.42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6.51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2.4500000000000002</v>
      </c>
    </row>
    <row r="34" spans="1:16" x14ac:dyDescent="0.15">
      <c r="A34" s="181" t="str">
        <f>IF(連結実質赤字比率に係る赤字・黒字の構成分析!C$36="",NA(),連結実質赤字比率に係る赤字・黒字の構成分析!C$36)</f>
        <v>工業用水道事業会計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2.4500000000000002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2.93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3.51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4.09</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10.54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9.43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9.6199999999999992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8.69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9.02</v>
      </c>
    </row>
    <row r="36" spans="1:16" x14ac:dyDescent="0.15">
      <c r="A36" s="181" t="str">
        <f>IF(連結実質赤字比率に係る赤字・黒字の構成分析!C$34="",NA(),連結実質赤字比率に係る赤字・黒字の構成分析!C$34)</f>
        <v>小型自動車競走事業特別会計</v>
      </c>
      <c r="B36" s="181">
        <f>IF(ROUND(VALUE(SUBSTITUTE(連結実質赤字比率に係る赤字・黒字の構成分析!F$34,"▲", "-")), 2) &lt; 0, ABS(ROUND(VALUE(SUBSTITUTE(連結実質赤字比率に係る赤字・黒字の構成分析!F$34,"▲", "-")), 2)), NA())</f>
        <v>5.84</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6.28</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7.33</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7.18</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6.96</v>
      </c>
      <c r="K36" s="181" t="e">
        <f>IF(ROUND(VALUE(SUBSTITUTE(連結実質赤字比率に係る赤字・黒字の構成分析!J$34,"▲", "-")), 2) &gt;= 0, ABS(ROUND(VALUE(SUBSTITUTE(連結実質赤字比率に係る赤字・黒字の構成分析!J$34,"▲", "-")), 2)), NA())</f>
        <v>#N/A</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3105</v>
      </c>
      <c r="E42" s="182"/>
      <c r="F42" s="182"/>
      <c r="G42" s="182">
        <f>'実質公債費比率（分子）の構造'!L$52</f>
        <v>3161</v>
      </c>
      <c r="H42" s="182"/>
      <c r="I42" s="182"/>
      <c r="J42" s="182">
        <f>'実質公債費比率（分子）の構造'!M$52</f>
        <v>3142</v>
      </c>
      <c r="K42" s="182"/>
      <c r="L42" s="182"/>
      <c r="M42" s="182">
        <f>'実質公債費比率（分子）の構造'!N$52</f>
        <v>3151</v>
      </c>
      <c r="N42" s="182"/>
      <c r="O42" s="182"/>
      <c r="P42" s="182">
        <f>'実質公債費比率（分子）の構造'!O$52</f>
        <v>3055</v>
      </c>
    </row>
    <row r="43" spans="1:16" x14ac:dyDescent="0.15">
      <c r="A43" s="182" t="s">
        <v>64</v>
      </c>
      <c r="B43" s="182">
        <f>'実質公債費比率（分子）の構造'!K$51</f>
        <v>2</v>
      </c>
      <c r="C43" s="182"/>
      <c r="D43" s="182"/>
      <c r="E43" s="182">
        <f>'実質公債費比率（分子）の構造'!L$51</f>
        <v>0</v>
      </c>
      <c r="F43" s="182"/>
      <c r="G43" s="182"/>
      <c r="H43" s="182">
        <f>'実質公債費比率（分子）の構造'!M$51</f>
        <v>0</v>
      </c>
      <c r="I43" s="182"/>
      <c r="J43" s="182"/>
      <c r="K43" s="182">
        <f>'実質公債費比率（分子）の構造'!N$51</f>
        <v>1</v>
      </c>
      <c r="L43" s="182"/>
      <c r="M43" s="182"/>
      <c r="N43" s="182">
        <f>'実質公債費比率（分子）の構造'!O$51</f>
        <v>1</v>
      </c>
      <c r="O43" s="182"/>
      <c r="P43" s="182"/>
    </row>
    <row r="44" spans="1:16" x14ac:dyDescent="0.15">
      <c r="A44" s="182" t="s">
        <v>65</v>
      </c>
      <c r="B44" s="182">
        <f>'実質公債費比率（分子）の構造'!K$50</f>
        <v>182</v>
      </c>
      <c r="C44" s="182"/>
      <c r="D44" s="182"/>
      <c r="E44" s="182">
        <f>'実質公債費比率（分子）の構造'!L$50</f>
        <v>161</v>
      </c>
      <c r="F44" s="182"/>
      <c r="G44" s="182"/>
      <c r="H44" s="182">
        <f>'実質公債費比率（分子）の構造'!M$50</f>
        <v>165</v>
      </c>
      <c r="I44" s="182"/>
      <c r="J44" s="182"/>
      <c r="K44" s="182">
        <f>'実質公債費比率（分子）の構造'!N$50</f>
        <v>159</v>
      </c>
      <c r="L44" s="182"/>
      <c r="M44" s="182"/>
      <c r="N44" s="182">
        <f>'実質公債費比率（分子）の構造'!O$50</f>
        <v>157</v>
      </c>
      <c r="O44" s="182"/>
      <c r="P44" s="182"/>
    </row>
    <row r="45" spans="1:16" x14ac:dyDescent="0.15">
      <c r="A45" s="182" t="s">
        <v>66</v>
      </c>
      <c r="B45" s="182">
        <f>'実質公債費比率（分子）の構造'!K$49</f>
        <v>6</v>
      </c>
      <c r="C45" s="182"/>
      <c r="D45" s="182"/>
      <c r="E45" s="182">
        <f>'実質公債費比率（分子）の構造'!L$49</f>
        <v>46</v>
      </c>
      <c r="F45" s="182"/>
      <c r="G45" s="182"/>
      <c r="H45" s="182">
        <f>'実質公債費比率（分子）の構造'!M$49</f>
        <v>43</v>
      </c>
      <c r="I45" s="182"/>
      <c r="J45" s="182"/>
      <c r="K45" s="182">
        <f>'実質公債費比率（分子）の構造'!N$49</f>
        <v>43</v>
      </c>
      <c r="L45" s="182"/>
      <c r="M45" s="182"/>
      <c r="N45" s="182">
        <f>'実質公債費比率（分子）の構造'!O$49</f>
        <v>34</v>
      </c>
      <c r="O45" s="182"/>
      <c r="P45" s="182"/>
    </row>
    <row r="46" spans="1:16" x14ac:dyDescent="0.15">
      <c r="A46" s="182" t="s">
        <v>67</v>
      </c>
      <c r="B46" s="182">
        <f>'実質公債費比率（分子）の構造'!K$48</f>
        <v>1127</v>
      </c>
      <c r="C46" s="182"/>
      <c r="D46" s="182"/>
      <c r="E46" s="182">
        <f>'実質公債費比率（分子）の構造'!L$48</f>
        <v>1155</v>
      </c>
      <c r="F46" s="182"/>
      <c r="G46" s="182"/>
      <c r="H46" s="182">
        <f>'実質公債費比率（分子）の構造'!M$48</f>
        <v>1273</v>
      </c>
      <c r="I46" s="182"/>
      <c r="J46" s="182"/>
      <c r="K46" s="182">
        <f>'実質公債費比率（分子）の構造'!N$48</f>
        <v>1298</v>
      </c>
      <c r="L46" s="182"/>
      <c r="M46" s="182"/>
      <c r="N46" s="182">
        <f>'実質公債費比率（分子）の構造'!O$48</f>
        <v>1160</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3241</v>
      </c>
      <c r="C49" s="182"/>
      <c r="D49" s="182"/>
      <c r="E49" s="182">
        <f>'実質公債費比率（分子）の構造'!L$45</f>
        <v>3121</v>
      </c>
      <c r="F49" s="182"/>
      <c r="G49" s="182"/>
      <c r="H49" s="182">
        <f>'実質公債費比率（分子）の構造'!M$45</f>
        <v>2991</v>
      </c>
      <c r="I49" s="182"/>
      <c r="J49" s="182"/>
      <c r="K49" s="182">
        <f>'実質公債費比率（分子）の構造'!N$45</f>
        <v>2886</v>
      </c>
      <c r="L49" s="182"/>
      <c r="M49" s="182"/>
      <c r="N49" s="182">
        <f>'実質公債費比率（分子）の構造'!O$45</f>
        <v>2766</v>
      </c>
      <c r="O49" s="182"/>
      <c r="P49" s="182"/>
    </row>
    <row r="50" spans="1:16" x14ac:dyDescent="0.15">
      <c r="A50" s="182" t="s">
        <v>71</v>
      </c>
      <c r="B50" s="182" t="e">
        <f>NA()</f>
        <v>#N/A</v>
      </c>
      <c r="C50" s="182">
        <f>IF(ISNUMBER('実質公債費比率（分子）の構造'!K$53),'実質公債費比率（分子）の構造'!K$53,NA())</f>
        <v>1453</v>
      </c>
      <c r="D50" s="182" t="e">
        <f>NA()</f>
        <v>#N/A</v>
      </c>
      <c r="E50" s="182" t="e">
        <f>NA()</f>
        <v>#N/A</v>
      </c>
      <c r="F50" s="182">
        <f>IF(ISNUMBER('実質公債費比率（分子）の構造'!L$53),'実質公債費比率（分子）の構造'!L$53,NA())</f>
        <v>1322</v>
      </c>
      <c r="G50" s="182" t="e">
        <f>NA()</f>
        <v>#N/A</v>
      </c>
      <c r="H50" s="182" t="e">
        <f>NA()</f>
        <v>#N/A</v>
      </c>
      <c r="I50" s="182">
        <f>IF(ISNUMBER('実質公債費比率（分子）の構造'!M$53),'実質公債費比率（分子）の構造'!M$53,NA())</f>
        <v>1330</v>
      </c>
      <c r="J50" s="182" t="e">
        <f>NA()</f>
        <v>#N/A</v>
      </c>
      <c r="K50" s="182" t="e">
        <f>NA()</f>
        <v>#N/A</v>
      </c>
      <c r="L50" s="182">
        <f>IF(ISNUMBER('実質公債費比率（分子）の構造'!N$53),'実質公債費比率（分子）の構造'!N$53,NA())</f>
        <v>1236</v>
      </c>
      <c r="M50" s="182" t="e">
        <f>NA()</f>
        <v>#N/A</v>
      </c>
      <c r="N50" s="182" t="e">
        <f>NA()</f>
        <v>#N/A</v>
      </c>
      <c r="O50" s="182">
        <f>IF(ISNUMBER('実質公債費比率（分子）の構造'!O$53),'実質公債費比率（分子）の構造'!O$53,NA())</f>
        <v>1063</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31612</v>
      </c>
      <c r="E56" s="181"/>
      <c r="F56" s="181"/>
      <c r="G56" s="181">
        <f>'将来負担比率（分子）の構造'!J$52</f>
        <v>32065</v>
      </c>
      <c r="H56" s="181"/>
      <c r="I56" s="181"/>
      <c r="J56" s="181">
        <f>'将来負担比率（分子）の構造'!K$52</f>
        <v>33090</v>
      </c>
      <c r="K56" s="181"/>
      <c r="L56" s="181"/>
      <c r="M56" s="181">
        <f>'将来負担比率（分子）の構造'!L$52</f>
        <v>33979</v>
      </c>
      <c r="N56" s="181"/>
      <c r="O56" s="181"/>
      <c r="P56" s="181">
        <f>'将来負担比率（分子）の構造'!M$52</f>
        <v>34511</v>
      </c>
    </row>
    <row r="57" spans="1:16" x14ac:dyDescent="0.15">
      <c r="A57" s="181" t="s">
        <v>42</v>
      </c>
      <c r="B57" s="181"/>
      <c r="C57" s="181"/>
      <c r="D57" s="181">
        <f>'将来負担比率（分子）の構造'!I$51</f>
        <v>7709</v>
      </c>
      <c r="E57" s="181"/>
      <c r="F57" s="181"/>
      <c r="G57" s="181">
        <f>'将来負担比率（分子）の構造'!J$51</f>
        <v>7028</v>
      </c>
      <c r="H57" s="181"/>
      <c r="I57" s="181"/>
      <c r="J57" s="181">
        <f>'将来負担比率（分子）の構造'!K$51</f>
        <v>6445</v>
      </c>
      <c r="K57" s="181"/>
      <c r="L57" s="181"/>
      <c r="M57" s="181">
        <f>'将来負担比率（分子）の構造'!L$51</f>
        <v>6100</v>
      </c>
      <c r="N57" s="181"/>
      <c r="O57" s="181"/>
      <c r="P57" s="181">
        <f>'将来負担比率（分子）の構造'!M$51</f>
        <v>5491</v>
      </c>
    </row>
    <row r="58" spans="1:16" x14ac:dyDescent="0.15">
      <c r="A58" s="181" t="s">
        <v>41</v>
      </c>
      <c r="B58" s="181"/>
      <c r="C58" s="181"/>
      <c r="D58" s="181">
        <f>'将来負担比率（分子）の構造'!I$50</f>
        <v>7240</v>
      </c>
      <c r="E58" s="181"/>
      <c r="F58" s="181"/>
      <c r="G58" s="181">
        <f>'将来負担比率（分子）の構造'!J$50</f>
        <v>9007</v>
      </c>
      <c r="H58" s="181"/>
      <c r="I58" s="181"/>
      <c r="J58" s="181">
        <f>'将来負担比率（分子）の構造'!K$50</f>
        <v>8336</v>
      </c>
      <c r="K58" s="181"/>
      <c r="L58" s="181"/>
      <c r="M58" s="181">
        <f>'将来負担比率（分子）の構造'!L$50</f>
        <v>8991</v>
      </c>
      <c r="N58" s="181"/>
      <c r="O58" s="181"/>
      <c r="P58" s="181">
        <f>'将来負担比率（分子）の構造'!M$50</f>
        <v>9365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321</v>
      </c>
      <c r="C61" s="181"/>
      <c r="D61" s="181"/>
      <c r="E61" s="181">
        <f>'将来負担比率（分子）の構造'!J$46</f>
        <v>305</v>
      </c>
      <c r="F61" s="181"/>
      <c r="G61" s="181"/>
      <c r="H61" s="181">
        <f>'将来負担比率（分子）の構造'!K$46</f>
        <v>265</v>
      </c>
      <c r="I61" s="181"/>
      <c r="J61" s="181"/>
      <c r="K61" s="181">
        <f>'将来負担比率（分子）の構造'!L$46</f>
        <v>84</v>
      </c>
      <c r="L61" s="181"/>
      <c r="M61" s="181"/>
      <c r="N61" s="181">
        <f>'将来負担比率（分子）の構造'!M$46</f>
        <v>73</v>
      </c>
      <c r="O61" s="181"/>
      <c r="P61" s="181"/>
    </row>
    <row r="62" spans="1:16" x14ac:dyDescent="0.15">
      <c r="A62" s="181" t="s">
        <v>35</v>
      </c>
      <c r="B62" s="181">
        <f>'将来負担比率（分子）の構造'!I$45</f>
        <v>4589</v>
      </c>
      <c r="C62" s="181"/>
      <c r="D62" s="181"/>
      <c r="E62" s="181">
        <f>'将来負担比率（分子）の構造'!J$45</f>
        <v>4508</v>
      </c>
      <c r="F62" s="181"/>
      <c r="G62" s="181"/>
      <c r="H62" s="181">
        <f>'将来負担比率（分子）の構造'!K$45</f>
        <v>4266</v>
      </c>
      <c r="I62" s="181"/>
      <c r="J62" s="181"/>
      <c r="K62" s="181">
        <f>'将来負担比率（分子）の構造'!L$45</f>
        <v>4215</v>
      </c>
      <c r="L62" s="181"/>
      <c r="M62" s="181"/>
      <c r="N62" s="181">
        <f>'将来負担比率（分子）の構造'!M$45</f>
        <v>4171</v>
      </c>
      <c r="O62" s="181"/>
      <c r="P62" s="181"/>
    </row>
    <row r="63" spans="1:16" x14ac:dyDescent="0.15">
      <c r="A63" s="181" t="s">
        <v>34</v>
      </c>
      <c r="B63" s="181">
        <f>'将来負担比率（分子）の構造'!I$44</f>
        <v>293</v>
      </c>
      <c r="C63" s="181"/>
      <c r="D63" s="181"/>
      <c r="E63" s="181">
        <f>'将来負担比率（分子）の構造'!J$44</f>
        <v>250</v>
      </c>
      <c r="F63" s="181"/>
      <c r="G63" s="181"/>
      <c r="H63" s="181">
        <f>'将来負担比率（分子）の構造'!K$44</f>
        <v>208</v>
      </c>
      <c r="I63" s="181"/>
      <c r="J63" s="181"/>
      <c r="K63" s="181">
        <f>'将来負担比率（分子）の構造'!L$44</f>
        <v>138</v>
      </c>
      <c r="L63" s="181"/>
      <c r="M63" s="181"/>
      <c r="N63" s="181">
        <f>'将来負担比率（分子）の構造'!M$44</f>
        <v>103</v>
      </c>
      <c r="O63" s="181"/>
      <c r="P63" s="181"/>
    </row>
    <row r="64" spans="1:16" x14ac:dyDescent="0.15">
      <c r="A64" s="181" t="s">
        <v>33</v>
      </c>
      <c r="B64" s="181">
        <f>'将来負担比率（分子）の構造'!I$43</f>
        <v>19635</v>
      </c>
      <c r="C64" s="181"/>
      <c r="D64" s="181"/>
      <c r="E64" s="181">
        <f>'将来負担比率（分子）の構造'!J$43</f>
        <v>18381</v>
      </c>
      <c r="F64" s="181"/>
      <c r="G64" s="181"/>
      <c r="H64" s="181">
        <f>'将来負担比率（分子）の構造'!K$43</f>
        <v>17658</v>
      </c>
      <c r="I64" s="181"/>
      <c r="J64" s="181"/>
      <c r="K64" s="181">
        <f>'将来負担比率（分子）の構造'!L$43</f>
        <v>16434</v>
      </c>
      <c r="L64" s="181"/>
      <c r="M64" s="181"/>
      <c r="N64" s="181">
        <f>'将来負担比率（分子）の構造'!M$43</f>
        <v>14492</v>
      </c>
      <c r="O64" s="181"/>
      <c r="P64" s="181"/>
    </row>
    <row r="65" spans="1:16" x14ac:dyDescent="0.15">
      <c r="A65" s="181" t="s">
        <v>32</v>
      </c>
      <c r="B65" s="181">
        <f>'将来負担比率（分子）の構造'!I$42</f>
        <v>737</v>
      </c>
      <c r="C65" s="181"/>
      <c r="D65" s="181"/>
      <c r="E65" s="181">
        <f>'将来負担比率（分子）の構造'!J$42</f>
        <v>581</v>
      </c>
      <c r="F65" s="181"/>
      <c r="G65" s="181"/>
      <c r="H65" s="181">
        <f>'将来負担比率（分子）の構造'!K$42</f>
        <v>429</v>
      </c>
      <c r="I65" s="181"/>
      <c r="J65" s="181"/>
      <c r="K65" s="181">
        <f>'将来負担比率（分子）の構造'!L$42</f>
        <v>281</v>
      </c>
      <c r="L65" s="181"/>
      <c r="M65" s="181"/>
      <c r="N65" s="181">
        <f>'将来負担比率（分子）の構造'!M$42</f>
        <v>132</v>
      </c>
      <c r="O65" s="181"/>
      <c r="P65" s="181"/>
    </row>
    <row r="66" spans="1:16" x14ac:dyDescent="0.15">
      <c r="A66" s="181" t="s">
        <v>31</v>
      </c>
      <c r="B66" s="181">
        <f>'将来負担比率（分子）の構造'!I$41</f>
        <v>29129</v>
      </c>
      <c r="C66" s="181"/>
      <c r="D66" s="181"/>
      <c r="E66" s="181">
        <f>'将来負担比率（分子）の構造'!J$41</f>
        <v>31850</v>
      </c>
      <c r="F66" s="181"/>
      <c r="G66" s="181"/>
      <c r="H66" s="181">
        <f>'将来負担比率（分子）の構造'!K$41</f>
        <v>35445</v>
      </c>
      <c r="I66" s="181"/>
      <c r="J66" s="181"/>
      <c r="K66" s="181">
        <f>'将来負担比率（分子）の構造'!L$41</f>
        <v>38928</v>
      </c>
      <c r="L66" s="181"/>
      <c r="M66" s="181"/>
      <c r="N66" s="181">
        <f>'将来負担比率（分子）の構造'!M$41</f>
        <v>40767</v>
      </c>
      <c r="O66" s="181"/>
      <c r="P66" s="181"/>
    </row>
    <row r="67" spans="1:16" x14ac:dyDescent="0.15">
      <c r="A67" s="181" t="s">
        <v>75</v>
      </c>
      <c r="B67" s="181" t="e">
        <f>NA()</f>
        <v>#N/A</v>
      </c>
      <c r="C67" s="181">
        <f>IF(ISNUMBER('将来負担比率（分子）の構造'!I$53), IF('将来負担比率（分子）の構造'!I$53 &lt; 0, 0, '将来負担比率（分子）の構造'!I$53), NA())</f>
        <v>8144</v>
      </c>
      <c r="D67" s="181" t="e">
        <f>NA()</f>
        <v>#N/A</v>
      </c>
      <c r="E67" s="181" t="e">
        <f>NA()</f>
        <v>#N/A</v>
      </c>
      <c r="F67" s="181">
        <f>IF(ISNUMBER('将来負担比率（分子）の構造'!J$53), IF('将来負担比率（分子）の構造'!J$53 &lt; 0, 0, '将来負担比率（分子）の構造'!J$53), NA())</f>
        <v>7774</v>
      </c>
      <c r="G67" s="181" t="e">
        <f>NA()</f>
        <v>#N/A</v>
      </c>
      <c r="H67" s="181" t="e">
        <f>NA()</f>
        <v>#N/A</v>
      </c>
      <c r="I67" s="181">
        <f>IF(ISNUMBER('将来負担比率（分子）の構造'!K$53), IF('将来負担比率（分子）の構造'!K$53 &lt; 0, 0, '将来負担比率（分子）の構造'!K$53), NA())</f>
        <v>10400</v>
      </c>
      <c r="J67" s="181" t="e">
        <f>NA()</f>
        <v>#N/A</v>
      </c>
      <c r="K67" s="181" t="e">
        <f>NA()</f>
        <v>#N/A</v>
      </c>
      <c r="L67" s="181">
        <f>IF(ISNUMBER('将来負担比率（分子）の構造'!L$53), IF('将来負担比率（分子）の構造'!L$53 &lt; 0, 0, '将来負担比率（分子）の構造'!L$53), NA())</f>
        <v>11009</v>
      </c>
      <c r="M67" s="181" t="e">
        <f>NA()</f>
        <v>#N/A</v>
      </c>
      <c r="N67" s="181" t="e">
        <f>NA()</f>
        <v>#N/A</v>
      </c>
      <c r="O67" s="181">
        <f>IF(ISNUMBER('将来負担比率（分子）の構造'!M$53), IF('将来負担比率（分子）の構造'!M$53 &lt; 0, 0, '将来負担比率（分子）の構造'!M$53), NA())</f>
        <v>10370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3576</v>
      </c>
      <c r="C72" s="185">
        <f>基金残高に係る経年分析!G55</f>
        <v>4079</v>
      </c>
      <c r="D72" s="185">
        <f>基金残高に係る経年分析!H55</f>
        <v>4470</v>
      </c>
    </row>
    <row r="73" spans="1:16" x14ac:dyDescent="0.15">
      <c r="A73" s="184" t="s">
        <v>78</v>
      </c>
      <c r="B73" s="185">
        <f>基金残高に係る経年分析!F56</f>
        <v>567</v>
      </c>
      <c r="C73" s="185">
        <f>基金残高に係る経年分析!G56</f>
        <v>567</v>
      </c>
      <c r="D73" s="185">
        <f>基金残高に係る経年分析!H56</f>
        <v>567</v>
      </c>
    </row>
    <row r="74" spans="1:16" x14ac:dyDescent="0.15">
      <c r="A74" s="184" t="s">
        <v>79</v>
      </c>
      <c r="B74" s="185">
        <f>基金残高に係る経年分析!F57</f>
        <v>3456</v>
      </c>
      <c r="C74" s="185">
        <f>基金残高に係る経年分析!G57</f>
        <v>3428</v>
      </c>
      <c r="D74" s="185">
        <f>基金残高に係る経年分析!H57</f>
        <v>3411</v>
      </c>
    </row>
  </sheetData>
  <sheetProtection algorithmName="SHA-512" hashValue="UdNd79sZtUXGMOV7FmuNu3X1hZ9/Ptt+D9S0H9S3BsSYJJkJL4vayZP59owK3wUI0Jvok+zK/ckYhIJAnqPftw==" saltValue="qTLSh+Mf7DCcxCQuqn19S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210</v>
      </c>
      <c r="DI1" s="798"/>
      <c r="DJ1" s="798"/>
      <c r="DK1" s="798"/>
      <c r="DL1" s="798"/>
      <c r="DM1" s="798"/>
      <c r="DN1" s="799"/>
      <c r="DO1" s="226"/>
      <c r="DP1" s="797" t="s">
        <v>211</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213</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214</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215</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216</v>
      </c>
      <c r="S4" s="740"/>
      <c r="T4" s="740"/>
      <c r="U4" s="740"/>
      <c r="V4" s="740"/>
      <c r="W4" s="740"/>
      <c r="X4" s="740"/>
      <c r="Y4" s="741"/>
      <c r="Z4" s="739" t="s">
        <v>217</v>
      </c>
      <c r="AA4" s="740"/>
      <c r="AB4" s="740"/>
      <c r="AC4" s="741"/>
      <c r="AD4" s="739" t="s">
        <v>218</v>
      </c>
      <c r="AE4" s="740"/>
      <c r="AF4" s="740"/>
      <c r="AG4" s="740"/>
      <c r="AH4" s="740"/>
      <c r="AI4" s="740"/>
      <c r="AJ4" s="740"/>
      <c r="AK4" s="741"/>
      <c r="AL4" s="739" t="s">
        <v>217</v>
      </c>
      <c r="AM4" s="740"/>
      <c r="AN4" s="740"/>
      <c r="AO4" s="741"/>
      <c r="AP4" s="800" t="s">
        <v>219</v>
      </c>
      <c r="AQ4" s="800"/>
      <c r="AR4" s="800"/>
      <c r="AS4" s="800"/>
      <c r="AT4" s="800"/>
      <c r="AU4" s="800"/>
      <c r="AV4" s="800"/>
      <c r="AW4" s="800"/>
      <c r="AX4" s="800"/>
      <c r="AY4" s="800"/>
      <c r="AZ4" s="800"/>
      <c r="BA4" s="800"/>
      <c r="BB4" s="800"/>
      <c r="BC4" s="800"/>
      <c r="BD4" s="800"/>
      <c r="BE4" s="800"/>
      <c r="BF4" s="800"/>
      <c r="BG4" s="800" t="s">
        <v>220</v>
      </c>
      <c r="BH4" s="800"/>
      <c r="BI4" s="800"/>
      <c r="BJ4" s="800"/>
      <c r="BK4" s="800"/>
      <c r="BL4" s="800"/>
      <c r="BM4" s="800"/>
      <c r="BN4" s="800"/>
      <c r="BO4" s="800" t="s">
        <v>217</v>
      </c>
      <c r="BP4" s="800"/>
      <c r="BQ4" s="800"/>
      <c r="BR4" s="800"/>
      <c r="BS4" s="800" t="s">
        <v>221</v>
      </c>
      <c r="BT4" s="800"/>
      <c r="BU4" s="800"/>
      <c r="BV4" s="800"/>
      <c r="BW4" s="800"/>
      <c r="BX4" s="800"/>
      <c r="BY4" s="800"/>
      <c r="BZ4" s="800"/>
      <c r="CA4" s="800"/>
      <c r="CB4" s="800"/>
      <c r="CD4" s="782" t="s">
        <v>222</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223</v>
      </c>
      <c r="C5" s="745"/>
      <c r="D5" s="745"/>
      <c r="E5" s="745"/>
      <c r="F5" s="745"/>
      <c r="G5" s="745"/>
      <c r="H5" s="745"/>
      <c r="I5" s="745"/>
      <c r="J5" s="745"/>
      <c r="K5" s="745"/>
      <c r="L5" s="745"/>
      <c r="M5" s="745"/>
      <c r="N5" s="745"/>
      <c r="O5" s="745"/>
      <c r="P5" s="745"/>
      <c r="Q5" s="746"/>
      <c r="R5" s="733">
        <v>10269209</v>
      </c>
      <c r="S5" s="734"/>
      <c r="T5" s="734"/>
      <c r="U5" s="734"/>
      <c r="V5" s="734"/>
      <c r="W5" s="734"/>
      <c r="X5" s="734"/>
      <c r="Y5" s="777"/>
      <c r="Z5" s="795">
        <v>33</v>
      </c>
      <c r="AA5" s="795"/>
      <c r="AB5" s="795"/>
      <c r="AC5" s="795"/>
      <c r="AD5" s="796">
        <v>9722497</v>
      </c>
      <c r="AE5" s="796"/>
      <c r="AF5" s="796"/>
      <c r="AG5" s="796"/>
      <c r="AH5" s="796"/>
      <c r="AI5" s="796"/>
      <c r="AJ5" s="796"/>
      <c r="AK5" s="796"/>
      <c r="AL5" s="778">
        <v>58.2</v>
      </c>
      <c r="AM5" s="749"/>
      <c r="AN5" s="749"/>
      <c r="AO5" s="779"/>
      <c r="AP5" s="744" t="s">
        <v>224</v>
      </c>
      <c r="AQ5" s="745"/>
      <c r="AR5" s="745"/>
      <c r="AS5" s="745"/>
      <c r="AT5" s="745"/>
      <c r="AU5" s="745"/>
      <c r="AV5" s="745"/>
      <c r="AW5" s="745"/>
      <c r="AX5" s="745"/>
      <c r="AY5" s="745"/>
      <c r="AZ5" s="745"/>
      <c r="BA5" s="745"/>
      <c r="BB5" s="745"/>
      <c r="BC5" s="745"/>
      <c r="BD5" s="745"/>
      <c r="BE5" s="745"/>
      <c r="BF5" s="746"/>
      <c r="BG5" s="678">
        <v>9714576</v>
      </c>
      <c r="BH5" s="679"/>
      <c r="BI5" s="679"/>
      <c r="BJ5" s="679"/>
      <c r="BK5" s="679"/>
      <c r="BL5" s="679"/>
      <c r="BM5" s="679"/>
      <c r="BN5" s="680"/>
      <c r="BO5" s="715">
        <v>94.6</v>
      </c>
      <c r="BP5" s="715"/>
      <c r="BQ5" s="715"/>
      <c r="BR5" s="715"/>
      <c r="BS5" s="716">
        <v>176320</v>
      </c>
      <c r="BT5" s="716"/>
      <c r="BU5" s="716"/>
      <c r="BV5" s="716"/>
      <c r="BW5" s="716"/>
      <c r="BX5" s="716"/>
      <c r="BY5" s="716"/>
      <c r="BZ5" s="716"/>
      <c r="CA5" s="716"/>
      <c r="CB5" s="775"/>
      <c r="CD5" s="782" t="s">
        <v>219</v>
      </c>
      <c r="CE5" s="783"/>
      <c r="CF5" s="783"/>
      <c r="CG5" s="783"/>
      <c r="CH5" s="783"/>
      <c r="CI5" s="783"/>
      <c r="CJ5" s="783"/>
      <c r="CK5" s="783"/>
      <c r="CL5" s="783"/>
      <c r="CM5" s="783"/>
      <c r="CN5" s="783"/>
      <c r="CO5" s="783"/>
      <c r="CP5" s="783"/>
      <c r="CQ5" s="784"/>
      <c r="CR5" s="782" t="s">
        <v>225</v>
      </c>
      <c r="CS5" s="783"/>
      <c r="CT5" s="783"/>
      <c r="CU5" s="783"/>
      <c r="CV5" s="783"/>
      <c r="CW5" s="783"/>
      <c r="CX5" s="783"/>
      <c r="CY5" s="784"/>
      <c r="CZ5" s="782" t="s">
        <v>217</v>
      </c>
      <c r="DA5" s="783"/>
      <c r="DB5" s="783"/>
      <c r="DC5" s="784"/>
      <c r="DD5" s="782" t="s">
        <v>226</v>
      </c>
      <c r="DE5" s="783"/>
      <c r="DF5" s="783"/>
      <c r="DG5" s="783"/>
      <c r="DH5" s="783"/>
      <c r="DI5" s="783"/>
      <c r="DJ5" s="783"/>
      <c r="DK5" s="783"/>
      <c r="DL5" s="783"/>
      <c r="DM5" s="783"/>
      <c r="DN5" s="783"/>
      <c r="DO5" s="783"/>
      <c r="DP5" s="784"/>
      <c r="DQ5" s="782" t="s">
        <v>227</v>
      </c>
      <c r="DR5" s="783"/>
      <c r="DS5" s="783"/>
      <c r="DT5" s="783"/>
      <c r="DU5" s="783"/>
      <c r="DV5" s="783"/>
      <c r="DW5" s="783"/>
      <c r="DX5" s="783"/>
      <c r="DY5" s="783"/>
      <c r="DZ5" s="783"/>
      <c r="EA5" s="783"/>
      <c r="EB5" s="783"/>
      <c r="EC5" s="784"/>
    </row>
    <row r="6" spans="2:143" ht="11.25" customHeight="1" x14ac:dyDescent="0.15">
      <c r="B6" s="675" t="s">
        <v>228</v>
      </c>
      <c r="C6" s="676"/>
      <c r="D6" s="676"/>
      <c r="E6" s="676"/>
      <c r="F6" s="676"/>
      <c r="G6" s="676"/>
      <c r="H6" s="676"/>
      <c r="I6" s="676"/>
      <c r="J6" s="676"/>
      <c r="K6" s="676"/>
      <c r="L6" s="676"/>
      <c r="M6" s="676"/>
      <c r="N6" s="676"/>
      <c r="O6" s="676"/>
      <c r="P6" s="676"/>
      <c r="Q6" s="677"/>
      <c r="R6" s="678">
        <v>181704</v>
      </c>
      <c r="S6" s="679"/>
      <c r="T6" s="679"/>
      <c r="U6" s="679"/>
      <c r="V6" s="679"/>
      <c r="W6" s="679"/>
      <c r="X6" s="679"/>
      <c r="Y6" s="680"/>
      <c r="Z6" s="715">
        <v>0.6</v>
      </c>
      <c r="AA6" s="715"/>
      <c r="AB6" s="715"/>
      <c r="AC6" s="715"/>
      <c r="AD6" s="716">
        <v>181704</v>
      </c>
      <c r="AE6" s="716"/>
      <c r="AF6" s="716"/>
      <c r="AG6" s="716"/>
      <c r="AH6" s="716"/>
      <c r="AI6" s="716"/>
      <c r="AJ6" s="716"/>
      <c r="AK6" s="716"/>
      <c r="AL6" s="681">
        <v>1.1000000000000001</v>
      </c>
      <c r="AM6" s="682"/>
      <c r="AN6" s="682"/>
      <c r="AO6" s="717"/>
      <c r="AP6" s="675" t="s">
        <v>229</v>
      </c>
      <c r="AQ6" s="676"/>
      <c r="AR6" s="676"/>
      <c r="AS6" s="676"/>
      <c r="AT6" s="676"/>
      <c r="AU6" s="676"/>
      <c r="AV6" s="676"/>
      <c r="AW6" s="676"/>
      <c r="AX6" s="676"/>
      <c r="AY6" s="676"/>
      <c r="AZ6" s="676"/>
      <c r="BA6" s="676"/>
      <c r="BB6" s="676"/>
      <c r="BC6" s="676"/>
      <c r="BD6" s="676"/>
      <c r="BE6" s="676"/>
      <c r="BF6" s="677"/>
      <c r="BG6" s="678">
        <v>9714576</v>
      </c>
      <c r="BH6" s="679"/>
      <c r="BI6" s="679"/>
      <c r="BJ6" s="679"/>
      <c r="BK6" s="679"/>
      <c r="BL6" s="679"/>
      <c r="BM6" s="679"/>
      <c r="BN6" s="680"/>
      <c r="BO6" s="715">
        <v>94.6</v>
      </c>
      <c r="BP6" s="715"/>
      <c r="BQ6" s="715"/>
      <c r="BR6" s="715"/>
      <c r="BS6" s="716">
        <v>176320</v>
      </c>
      <c r="BT6" s="716"/>
      <c r="BU6" s="716"/>
      <c r="BV6" s="716"/>
      <c r="BW6" s="716"/>
      <c r="BX6" s="716"/>
      <c r="BY6" s="716"/>
      <c r="BZ6" s="716"/>
      <c r="CA6" s="716"/>
      <c r="CB6" s="775"/>
      <c r="CD6" s="736" t="s">
        <v>230</v>
      </c>
      <c r="CE6" s="737"/>
      <c r="CF6" s="737"/>
      <c r="CG6" s="737"/>
      <c r="CH6" s="737"/>
      <c r="CI6" s="737"/>
      <c r="CJ6" s="737"/>
      <c r="CK6" s="737"/>
      <c r="CL6" s="737"/>
      <c r="CM6" s="737"/>
      <c r="CN6" s="737"/>
      <c r="CO6" s="737"/>
      <c r="CP6" s="737"/>
      <c r="CQ6" s="738"/>
      <c r="CR6" s="678">
        <v>239015</v>
      </c>
      <c r="CS6" s="679"/>
      <c r="CT6" s="679"/>
      <c r="CU6" s="679"/>
      <c r="CV6" s="679"/>
      <c r="CW6" s="679"/>
      <c r="CX6" s="679"/>
      <c r="CY6" s="680"/>
      <c r="CZ6" s="778">
        <v>0.8</v>
      </c>
      <c r="DA6" s="749"/>
      <c r="DB6" s="749"/>
      <c r="DC6" s="781"/>
      <c r="DD6" s="684">
        <v>4590</v>
      </c>
      <c r="DE6" s="679"/>
      <c r="DF6" s="679"/>
      <c r="DG6" s="679"/>
      <c r="DH6" s="679"/>
      <c r="DI6" s="679"/>
      <c r="DJ6" s="679"/>
      <c r="DK6" s="679"/>
      <c r="DL6" s="679"/>
      <c r="DM6" s="679"/>
      <c r="DN6" s="679"/>
      <c r="DO6" s="679"/>
      <c r="DP6" s="680"/>
      <c r="DQ6" s="684">
        <v>239015</v>
      </c>
      <c r="DR6" s="679"/>
      <c r="DS6" s="679"/>
      <c r="DT6" s="679"/>
      <c r="DU6" s="679"/>
      <c r="DV6" s="679"/>
      <c r="DW6" s="679"/>
      <c r="DX6" s="679"/>
      <c r="DY6" s="679"/>
      <c r="DZ6" s="679"/>
      <c r="EA6" s="679"/>
      <c r="EB6" s="679"/>
      <c r="EC6" s="722"/>
    </row>
    <row r="7" spans="2:143" ht="11.25" customHeight="1" x14ac:dyDescent="0.15">
      <c r="B7" s="675" t="s">
        <v>231</v>
      </c>
      <c r="C7" s="676"/>
      <c r="D7" s="676"/>
      <c r="E7" s="676"/>
      <c r="F7" s="676"/>
      <c r="G7" s="676"/>
      <c r="H7" s="676"/>
      <c r="I7" s="676"/>
      <c r="J7" s="676"/>
      <c r="K7" s="676"/>
      <c r="L7" s="676"/>
      <c r="M7" s="676"/>
      <c r="N7" s="676"/>
      <c r="O7" s="676"/>
      <c r="P7" s="676"/>
      <c r="Q7" s="677"/>
      <c r="R7" s="678">
        <v>11320</v>
      </c>
      <c r="S7" s="679"/>
      <c r="T7" s="679"/>
      <c r="U7" s="679"/>
      <c r="V7" s="679"/>
      <c r="W7" s="679"/>
      <c r="X7" s="679"/>
      <c r="Y7" s="680"/>
      <c r="Z7" s="715">
        <v>0</v>
      </c>
      <c r="AA7" s="715"/>
      <c r="AB7" s="715"/>
      <c r="AC7" s="715"/>
      <c r="AD7" s="716">
        <v>11320</v>
      </c>
      <c r="AE7" s="716"/>
      <c r="AF7" s="716"/>
      <c r="AG7" s="716"/>
      <c r="AH7" s="716"/>
      <c r="AI7" s="716"/>
      <c r="AJ7" s="716"/>
      <c r="AK7" s="716"/>
      <c r="AL7" s="681">
        <v>0.1</v>
      </c>
      <c r="AM7" s="682"/>
      <c r="AN7" s="682"/>
      <c r="AO7" s="717"/>
      <c r="AP7" s="675" t="s">
        <v>232</v>
      </c>
      <c r="AQ7" s="676"/>
      <c r="AR7" s="676"/>
      <c r="AS7" s="676"/>
      <c r="AT7" s="676"/>
      <c r="AU7" s="676"/>
      <c r="AV7" s="676"/>
      <c r="AW7" s="676"/>
      <c r="AX7" s="676"/>
      <c r="AY7" s="676"/>
      <c r="AZ7" s="676"/>
      <c r="BA7" s="676"/>
      <c r="BB7" s="676"/>
      <c r="BC7" s="676"/>
      <c r="BD7" s="676"/>
      <c r="BE7" s="676"/>
      <c r="BF7" s="677"/>
      <c r="BG7" s="678">
        <v>3924340</v>
      </c>
      <c r="BH7" s="679"/>
      <c r="BI7" s="679"/>
      <c r="BJ7" s="679"/>
      <c r="BK7" s="679"/>
      <c r="BL7" s="679"/>
      <c r="BM7" s="679"/>
      <c r="BN7" s="680"/>
      <c r="BO7" s="715">
        <v>38.200000000000003</v>
      </c>
      <c r="BP7" s="715"/>
      <c r="BQ7" s="715"/>
      <c r="BR7" s="715"/>
      <c r="BS7" s="716">
        <v>176320</v>
      </c>
      <c r="BT7" s="716"/>
      <c r="BU7" s="716"/>
      <c r="BV7" s="716"/>
      <c r="BW7" s="716"/>
      <c r="BX7" s="716"/>
      <c r="BY7" s="716"/>
      <c r="BZ7" s="716"/>
      <c r="CA7" s="716"/>
      <c r="CB7" s="775"/>
      <c r="CD7" s="711" t="s">
        <v>233</v>
      </c>
      <c r="CE7" s="712"/>
      <c r="CF7" s="712"/>
      <c r="CG7" s="712"/>
      <c r="CH7" s="712"/>
      <c r="CI7" s="712"/>
      <c r="CJ7" s="712"/>
      <c r="CK7" s="712"/>
      <c r="CL7" s="712"/>
      <c r="CM7" s="712"/>
      <c r="CN7" s="712"/>
      <c r="CO7" s="712"/>
      <c r="CP7" s="712"/>
      <c r="CQ7" s="713"/>
      <c r="CR7" s="678">
        <v>4315721</v>
      </c>
      <c r="CS7" s="679"/>
      <c r="CT7" s="679"/>
      <c r="CU7" s="679"/>
      <c r="CV7" s="679"/>
      <c r="CW7" s="679"/>
      <c r="CX7" s="679"/>
      <c r="CY7" s="680"/>
      <c r="CZ7" s="715">
        <v>14.2</v>
      </c>
      <c r="DA7" s="715"/>
      <c r="DB7" s="715"/>
      <c r="DC7" s="715"/>
      <c r="DD7" s="684">
        <v>875614</v>
      </c>
      <c r="DE7" s="679"/>
      <c r="DF7" s="679"/>
      <c r="DG7" s="679"/>
      <c r="DH7" s="679"/>
      <c r="DI7" s="679"/>
      <c r="DJ7" s="679"/>
      <c r="DK7" s="679"/>
      <c r="DL7" s="679"/>
      <c r="DM7" s="679"/>
      <c r="DN7" s="679"/>
      <c r="DO7" s="679"/>
      <c r="DP7" s="680"/>
      <c r="DQ7" s="684">
        <v>3071839</v>
      </c>
      <c r="DR7" s="679"/>
      <c r="DS7" s="679"/>
      <c r="DT7" s="679"/>
      <c r="DU7" s="679"/>
      <c r="DV7" s="679"/>
      <c r="DW7" s="679"/>
      <c r="DX7" s="679"/>
      <c r="DY7" s="679"/>
      <c r="DZ7" s="679"/>
      <c r="EA7" s="679"/>
      <c r="EB7" s="679"/>
      <c r="EC7" s="722"/>
    </row>
    <row r="8" spans="2:143" ht="11.25" customHeight="1" x14ac:dyDescent="0.15">
      <c r="B8" s="675" t="s">
        <v>234</v>
      </c>
      <c r="C8" s="676"/>
      <c r="D8" s="676"/>
      <c r="E8" s="676"/>
      <c r="F8" s="676"/>
      <c r="G8" s="676"/>
      <c r="H8" s="676"/>
      <c r="I8" s="676"/>
      <c r="J8" s="676"/>
      <c r="K8" s="676"/>
      <c r="L8" s="676"/>
      <c r="M8" s="676"/>
      <c r="N8" s="676"/>
      <c r="O8" s="676"/>
      <c r="P8" s="676"/>
      <c r="Q8" s="677"/>
      <c r="R8" s="678">
        <v>32797</v>
      </c>
      <c r="S8" s="679"/>
      <c r="T8" s="679"/>
      <c r="U8" s="679"/>
      <c r="V8" s="679"/>
      <c r="W8" s="679"/>
      <c r="X8" s="679"/>
      <c r="Y8" s="680"/>
      <c r="Z8" s="715">
        <v>0.1</v>
      </c>
      <c r="AA8" s="715"/>
      <c r="AB8" s="715"/>
      <c r="AC8" s="715"/>
      <c r="AD8" s="716">
        <v>32797</v>
      </c>
      <c r="AE8" s="716"/>
      <c r="AF8" s="716"/>
      <c r="AG8" s="716"/>
      <c r="AH8" s="716"/>
      <c r="AI8" s="716"/>
      <c r="AJ8" s="716"/>
      <c r="AK8" s="716"/>
      <c r="AL8" s="681">
        <v>0.2</v>
      </c>
      <c r="AM8" s="682"/>
      <c r="AN8" s="682"/>
      <c r="AO8" s="717"/>
      <c r="AP8" s="675" t="s">
        <v>235</v>
      </c>
      <c r="AQ8" s="676"/>
      <c r="AR8" s="676"/>
      <c r="AS8" s="676"/>
      <c r="AT8" s="676"/>
      <c r="AU8" s="676"/>
      <c r="AV8" s="676"/>
      <c r="AW8" s="676"/>
      <c r="AX8" s="676"/>
      <c r="AY8" s="676"/>
      <c r="AZ8" s="676"/>
      <c r="BA8" s="676"/>
      <c r="BB8" s="676"/>
      <c r="BC8" s="676"/>
      <c r="BD8" s="676"/>
      <c r="BE8" s="676"/>
      <c r="BF8" s="677"/>
      <c r="BG8" s="678">
        <v>109977</v>
      </c>
      <c r="BH8" s="679"/>
      <c r="BI8" s="679"/>
      <c r="BJ8" s="679"/>
      <c r="BK8" s="679"/>
      <c r="BL8" s="679"/>
      <c r="BM8" s="679"/>
      <c r="BN8" s="680"/>
      <c r="BO8" s="715">
        <v>1.1000000000000001</v>
      </c>
      <c r="BP8" s="715"/>
      <c r="BQ8" s="715"/>
      <c r="BR8" s="715"/>
      <c r="BS8" s="684" t="s">
        <v>236</v>
      </c>
      <c r="BT8" s="679"/>
      <c r="BU8" s="679"/>
      <c r="BV8" s="679"/>
      <c r="BW8" s="679"/>
      <c r="BX8" s="679"/>
      <c r="BY8" s="679"/>
      <c r="BZ8" s="679"/>
      <c r="CA8" s="679"/>
      <c r="CB8" s="722"/>
      <c r="CD8" s="711" t="s">
        <v>237</v>
      </c>
      <c r="CE8" s="712"/>
      <c r="CF8" s="712"/>
      <c r="CG8" s="712"/>
      <c r="CH8" s="712"/>
      <c r="CI8" s="712"/>
      <c r="CJ8" s="712"/>
      <c r="CK8" s="712"/>
      <c r="CL8" s="712"/>
      <c r="CM8" s="712"/>
      <c r="CN8" s="712"/>
      <c r="CO8" s="712"/>
      <c r="CP8" s="712"/>
      <c r="CQ8" s="713"/>
      <c r="CR8" s="678">
        <v>10077960</v>
      </c>
      <c r="CS8" s="679"/>
      <c r="CT8" s="679"/>
      <c r="CU8" s="679"/>
      <c r="CV8" s="679"/>
      <c r="CW8" s="679"/>
      <c r="CX8" s="679"/>
      <c r="CY8" s="680"/>
      <c r="CZ8" s="715">
        <v>33.1</v>
      </c>
      <c r="DA8" s="715"/>
      <c r="DB8" s="715"/>
      <c r="DC8" s="715"/>
      <c r="DD8" s="684">
        <v>152897</v>
      </c>
      <c r="DE8" s="679"/>
      <c r="DF8" s="679"/>
      <c r="DG8" s="679"/>
      <c r="DH8" s="679"/>
      <c r="DI8" s="679"/>
      <c r="DJ8" s="679"/>
      <c r="DK8" s="679"/>
      <c r="DL8" s="679"/>
      <c r="DM8" s="679"/>
      <c r="DN8" s="679"/>
      <c r="DO8" s="679"/>
      <c r="DP8" s="680"/>
      <c r="DQ8" s="684">
        <v>5056690</v>
      </c>
      <c r="DR8" s="679"/>
      <c r="DS8" s="679"/>
      <c r="DT8" s="679"/>
      <c r="DU8" s="679"/>
      <c r="DV8" s="679"/>
      <c r="DW8" s="679"/>
      <c r="DX8" s="679"/>
      <c r="DY8" s="679"/>
      <c r="DZ8" s="679"/>
      <c r="EA8" s="679"/>
      <c r="EB8" s="679"/>
      <c r="EC8" s="722"/>
    </row>
    <row r="9" spans="2:143" ht="11.25" customHeight="1" x14ac:dyDescent="0.15">
      <c r="B9" s="675" t="s">
        <v>238</v>
      </c>
      <c r="C9" s="676"/>
      <c r="D9" s="676"/>
      <c r="E9" s="676"/>
      <c r="F9" s="676"/>
      <c r="G9" s="676"/>
      <c r="H9" s="676"/>
      <c r="I9" s="676"/>
      <c r="J9" s="676"/>
      <c r="K9" s="676"/>
      <c r="L9" s="676"/>
      <c r="M9" s="676"/>
      <c r="N9" s="676"/>
      <c r="O9" s="676"/>
      <c r="P9" s="676"/>
      <c r="Q9" s="677"/>
      <c r="R9" s="678">
        <v>16836</v>
      </c>
      <c r="S9" s="679"/>
      <c r="T9" s="679"/>
      <c r="U9" s="679"/>
      <c r="V9" s="679"/>
      <c r="W9" s="679"/>
      <c r="X9" s="679"/>
      <c r="Y9" s="680"/>
      <c r="Z9" s="715">
        <v>0.1</v>
      </c>
      <c r="AA9" s="715"/>
      <c r="AB9" s="715"/>
      <c r="AC9" s="715"/>
      <c r="AD9" s="716">
        <v>16836</v>
      </c>
      <c r="AE9" s="716"/>
      <c r="AF9" s="716"/>
      <c r="AG9" s="716"/>
      <c r="AH9" s="716"/>
      <c r="AI9" s="716"/>
      <c r="AJ9" s="716"/>
      <c r="AK9" s="716"/>
      <c r="AL9" s="681">
        <v>0.1</v>
      </c>
      <c r="AM9" s="682"/>
      <c r="AN9" s="682"/>
      <c r="AO9" s="717"/>
      <c r="AP9" s="675" t="s">
        <v>239</v>
      </c>
      <c r="AQ9" s="676"/>
      <c r="AR9" s="676"/>
      <c r="AS9" s="676"/>
      <c r="AT9" s="676"/>
      <c r="AU9" s="676"/>
      <c r="AV9" s="676"/>
      <c r="AW9" s="676"/>
      <c r="AX9" s="676"/>
      <c r="AY9" s="676"/>
      <c r="AZ9" s="676"/>
      <c r="BA9" s="676"/>
      <c r="BB9" s="676"/>
      <c r="BC9" s="676"/>
      <c r="BD9" s="676"/>
      <c r="BE9" s="676"/>
      <c r="BF9" s="677"/>
      <c r="BG9" s="678">
        <v>2750296</v>
      </c>
      <c r="BH9" s="679"/>
      <c r="BI9" s="679"/>
      <c r="BJ9" s="679"/>
      <c r="BK9" s="679"/>
      <c r="BL9" s="679"/>
      <c r="BM9" s="679"/>
      <c r="BN9" s="680"/>
      <c r="BO9" s="715">
        <v>26.8</v>
      </c>
      <c r="BP9" s="715"/>
      <c r="BQ9" s="715"/>
      <c r="BR9" s="715"/>
      <c r="BS9" s="684" t="s">
        <v>240</v>
      </c>
      <c r="BT9" s="679"/>
      <c r="BU9" s="679"/>
      <c r="BV9" s="679"/>
      <c r="BW9" s="679"/>
      <c r="BX9" s="679"/>
      <c r="BY9" s="679"/>
      <c r="BZ9" s="679"/>
      <c r="CA9" s="679"/>
      <c r="CB9" s="722"/>
      <c r="CD9" s="711" t="s">
        <v>241</v>
      </c>
      <c r="CE9" s="712"/>
      <c r="CF9" s="712"/>
      <c r="CG9" s="712"/>
      <c r="CH9" s="712"/>
      <c r="CI9" s="712"/>
      <c r="CJ9" s="712"/>
      <c r="CK9" s="712"/>
      <c r="CL9" s="712"/>
      <c r="CM9" s="712"/>
      <c r="CN9" s="712"/>
      <c r="CO9" s="712"/>
      <c r="CP9" s="712"/>
      <c r="CQ9" s="713"/>
      <c r="CR9" s="678">
        <v>2513428</v>
      </c>
      <c r="CS9" s="679"/>
      <c r="CT9" s="679"/>
      <c r="CU9" s="679"/>
      <c r="CV9" s="679"/>
      <c r="CW9" s="679"/>
      <c r="CX9" s="679"/>
      <c r="CY9" s="680"/>
      <c r="CZ9" s="715">
        <v>8.3000000000000007</v>
      </c>
      <c r="DA9" s="715"/>
      <c r="DB9" s="715"/>
      <c r="DC9" s="715"/>
      <c r="DD9" s="684">
        <v>232397</v>
      </c>
      <c r="DE9" s="679"/>
      <c r="DF9" s="679"/>
      <c r="DG9" s="679"/>
      <c r="DH9" s="679"/>
      <c r="DI9" s="679"/>
      <c r="DJ9" s="679"/>
      <c r="DK9" s="679"/>
      <c r="DL9" s="679"/>
      <c r="DM9" s="679"/>
      <c r="DN9" s="679"/>
      <c r="DO9" s="679"/>
      <c r="DP9" s="680"/>
      <c r="DQ9" s="684">
        <v>2145884</v>
      </c>
      <c r="DR9" s="679"/>
      <c r="DS9" s="679"/>
      <c r="DT9" s="679"/>
      <c r="DU9" s="679"/>
      <c r="DV9" s="679"/>
      <c r="DW9" s="679"/>
      <c r="DX9" s="679"/>
      <c r="DY9" s="679"/>
      <c r="DZ9" s="679"/>
      <c r="EA9" s="679"/>
      <c r="EB9" s="679"/>
      <c r="EC9" s="722"/>
    </row>
    <row r="10" spans="2:143" ht="11.25" customHeight="1" x14ac:dyDescent="0.15">
      <c r="B10" s="675" t="s">
        <v>242</v>
      </c>
      <c r="C10" s="676"/>
      <c r="D10" s="676"/>
      <c r="E10" s="676"/>
      <c r="F10" s="676"/>
      <c r="G10" s="676"/>
      <c r="H10" s="676"/>
      <c r="I10" s="676"/>
      <c r="J10" s="676"/>
      <c r="K10" s="676"/>
      <c r="L10" s="676"/>
      <c r="M10" s="676"/>
      <c r="N10" s="676"/>
      <c r="O10" s="676"/>
      <c r="P10" s="676"/>
      <c r="Q10" s="677"/>
      <c r="R10" s="678" t="s">
        <v>243</v>
      </c>
      <c r="S10" s="679"/>
      <c r="T10" s="679"/>
      <c r="U10" s="679"/>
      <c r="V10" s="679"/>
      <c r="W10" s="679"/>
      <c r="X10" s="679"/>
      <c r="Y10" s="680"/>
      <c r="Z10" s="715" t="s">
        <v>236</v>
      </c>
      <c r="AA10" s="715"/>
      <c r="AB10" s="715"/>
      <c r="AC10" s="715"/>
      <c r="AD10" s="716" t="s">
        <v>243</v>
      </c>
      <c r="AE10" s="716"/>
      <c r="AF10" s="716"/>
      <c r="AG10" s="716"/>
      <c r="AH10" s="716"/>
      <c r="AI10" s="716"/>
      <c r="AJ10" s="716"/>
      <c r="AK10" s="716"/>
      <c r="AL10" s="681" t="s">
        <v>240</v>
      </c>
      <c r="AM10" s="682"/>
      <c r="AN10" s="682"/>
      <c r="AO10" s="717"/>
      <c r="AP10" s="675" t="s">
        <v>244</v>
      </c>
      <c r="AQ10" s="676"/>
      <c r="AR10" s="676"/>
      <c r="AS10" s="676"/>
      <c r="AT10" s="676"/>
      <c r="AU10" s="676"/>
      <c r="AV10" s="676"/>
      <c r="AW10" s="676"/>
      <c r="AX10" s="676"/>
      <c r="AY10" s="676"/>
      <c r="AZ10" s="676"/>
      <c r="BA10" s="676"/>
      <c r="BB10" s="676"/>
      <c r="BC10" s="676"/>
      <c r="BD10" s="676"/>
      <c r="BE10" s="676"/>
      <c r="BF10" s="677"/>
      <c r="BG10" s="678">
        <v>177310</v>
      </c>
      <c r="BH10" s="679"/>
      <c r="BI10" s="679"/>
      <c r="BJ10" s="679"/>
      <c r="BK10" s="679"/>
      <c r="BL10" s="679"/>
      <c r="BM10" s="679"/>
      <c r="BN10" s="680"/>
      <c r="BO10" s="715">
        <v>1.7</v>
      </c>
      <c r="BP10" s="715"/>
      <c r="BQ10" s="715"/>
      <c r="BR10" s="715"/>
      <c r="BS10" s="684" t="s">
        <v>240</v>
      </c>
      <c r="BT10" s="679"/>
      <c r="BU10" s="679"/>
      <c r="BV10" s="679"/>
      <c r="BW10" s="679"/>
      <c r="BX10" s="679"/>
      <c r="BY10" s="679"/>
      <c r="BZ10" s="679"/>
      <c r="CA10" s="679"/>
      <c r="CB10" s="722"/>
      <c r="CD10" s="711" t="s">
        <v>245</v>
      </c>
      <c r="CE10" s="712"/>
      <c r="CF10" s="712"/>
      <c r="CG10" s="712"/>
      <c r="CH10" s="712"/>
      <c r="CI10" s="712"/>
      <c r="CJ10" s="712"/>
      <c r="CK10" s="712"/>
      <c r="CL10" s="712"/>
      <c r="CM10" s="712"/>
      <c r="CN10" s="712"/>
      <c r="CO10" s="712"/>
      <c r="CP10" s="712"/>
      <c r="CQ10" s="713"/>
      <c r="CR10" s="678">
        <v>52024</v>
      </c>
      <c r="CS10" s="679"/>
      <c r="CT10" s="679"/>
      <c r="CU10" s="679"/>
      <c r="CV10" s="679"/>
      <c r="CW10" s="679"/>
      <c r="CX10" s="679"/>
      <c r="CY10" s="680"/>
      <c r="CZ10" s="715">
        <v>0.2</v>
      </c>
      <c r="DA10" s="715"/>
      <c r="DB10" s="715"/>
      <c r="DC10" s="715"/>
      <c r="DD10" s="684" t="s">
        <v>236</v>
      </c>
      <c r="DE10" s="679"/>
      <c r="DF10" s="679"/>
      <c r="DG10" s="679"/>
      <c r="DH10" s="679"/>
      <c r="DI10" s="679"/>
      <c r="DJ10" s="679"/>
      <c r="DK10" s="679"/>
      <c r="DL10" s="679"/>
      <c r="DM10" s="679"/>
      <c r="DN10" s="679"/>
      <c r="DO10" s="679"/>
      <c r="DP10" s="680"/>
      <c r="DQ10" s="684">
        <v>41466</v>
      </c>
      <c r="DR10" s="679"/>
      <c r="DS10" s="679"/>
      <c r="DT10" s="679"/>
      <c r="DU10" s="679"/>
      <c r="DV10" s="679"/>
      <c r="DW10" s="679"/>
      <c r="DX10" s="679"/>
      <c r="DY10" s="679"/>
      <c r="DZ10" s="679"/>
      <c r="EA10" s="679"/>
      <c r="EB10" s="679"/>
      <c r="EC10" s="722"/>
    </row>
    <row r="11" spans="2:143" ht="11.25" customHeight="1" x14ac:dyDescent="0.15">
      <c r="B11" s="675" t="s">
        <v>246</v>
      </c>
      <c r="C11" s="676"/>
      <c r="D11" s="676"/>
      <c r="E11" s="676"/>
      <c r="F11" s="676"/>
      <c r="G11" s="676"/>
      <c r="H11" s="676"/>
      <c r="I11" s="676"/>
      <c r="J11" s="676"/>
      <c r="K11" s="676"/>
      <c r="L11" s="676"/>
      <c r="M11" s="676"/>
      <c r="N11" s="676"/>
      <c r="O11" s="676"/>
      <c r="P11" s="676"/>
      <c r="Q11" s="677"/>
      <c r="R11" s="678">
        <v>1044378</v>
      </c>
      <c r="S11" s="679"/>
      <c r="T11" s="679"/>
      <c r="U11" s="679"/>
      <c r="V11" s="679"/>
      <c r="W11" s="679"/>
      <c r="X11" s="679"/>
      <c r="Y11" s="680"/>
      <c r="Z11" s="681">
        <v>3.4</v>
      </c>
      <c r="AA11" s="682"/>
      <c r="AB11" s="682"/>
      <c r="AC11" s="683"/>
      <c r="AD11" s="684">
        <v>1044378</v>
      </c>
      <c r="AE11" s="679"/>
      <c r="AF11" s="679"/>
      <c r="AG11" s="679"/>
      <c r="AH11" s="679"/>
      <c r="AI11" s="679"/>
      <c r="AJ11" s="679"/>
      <c r="AK11" s="680"/>
      <c r="AL11" s="681">
        <v>6.3</v>
      </c>
      <c r="AM11" s="682"/>
      <c r="AN11" s="682"/>
      <c r="AO11" s="717"/>
      <c r="AP11" s="675" t="s">
        <v>247</v>
      </c>
      <c r="AQ11" s="676"/>
      <c r="AR11" s="676"/>
      <c r="AS11" s="676"/>
      <c r="AT11" s="676"/>
      <c r="AU11" s="676"/>
      <c r="AV11" s="676"/>
      <c r="AW11" s="676"/>
      <c r="AX11" s="676"/>
      <c r="AY11" s="676"/>
      <c r="AZ11" s="676"/>
      <c r="BA11" s="676"/>
      <c r="BB11" s="676"/>
      <c r="BC11" s="676"/>
      <c r="BD11" s="676"/>
      <c r="BE11" s="676"/>
      <c r="BF11" s="677"/>
      <c r="BG11" s="678">
        <v>886757</v>
      </c>
      <c r="BH11" s="679"/>
      <c r="BI11" s="679"/>
      <c r="BJ11" s="679"/>
      <c r="BK11" s="679"/>
      <c r="BL11" s="679"/>
      <c r="BM11" s="679"/>
      <c r="BN11" s="680"/>
      <c r="BO11" s="715">
        <v>8.6</v>
      </c>
      <c r="BP11" s="715"/>
      <c r="BQ11" s="715"/>
      <c r="BR11" s="715"/>
      <c r="BS11" s="684">
        <v>176320</v>
      </c>
      <c r="BT11" s="679"/>
      <c r="BU11" s="679"/>
      <c r="BV11" s="679"/>
      <c r="BW11" s="679"/>
      <c r="BX11" s="679"/>
      <c r="BY11" s="679"/>
      <c r="BZ11" s="679"/>
      <c r="CA11" s="679"/>
      <c r="CB11" s="722"/>
      <c r="CD11" s="711" t="s">
        <v>248</v>
      </c>
      <c r="CE11" s="712"/>
      <c r="CF11" s="712"/>
      <c r="CG11" s="712"/>
      <c r="CH11" s="712"/>
      <c r="CI11" s="712"/>
      <c r="CJ11" s="712"/>
      <c r="CK11" s="712"/>
      <c r="CL11" s="712"/>
      <c r="CM11" s="712"/>
      <c r="CN11" s="712"/>
      <c r="CO11" s="712"/>
      <c r="CP11" s="712"/>
      <c r="CQ11" s="713"/>
      <c r="CR11" s="678">
        <v>423145</v>
      </c>
      <c r="CS11" s="679"/>
      <c r="CT11" s="679"/>
      <c r="CU11" s="679"/>
      <c r="CV11" s="679"/>
      <c r="CW11" s="679"/>
      <c r="CX11" s="679"/>
      <c r="CY11" s="680"/>
      <c r="CZ11" s="715">
        <v>1.4</v>
      </c>
      <c r="DA11" s="715"/>
      <c r="DB11" s="715"/>
      <c r="DC11" s="715"/>
      <c r="DD11" s="684">
        <v>110402</v>
      </c>
      <c r="DE11" s="679"/>
      <c r="DF11" s="679"/>
      <c r="DG11" s="679"/>
      <c r="DH11" s="679"/>
      <c r="DI11" s="679"/>
      <c r="DJ11" s="679"/>
      <c r="DK11" s="679"/>
      <c r="DL11" s="679"/>
      <c r="DM11" s="679"/>
      <c r="DN11" s="679"/>
      <c r="DO11" s="679"/>
      <c r="DP11" s="680"/>
      <c r="DQ11" s="684">
        <v>297368</v>
      </c>
      <c r="DR11" s="679"/>
      <c r="DS11" s="679"/>
      <c r="DT11" s="679"/>
      <c r="DU11" s="679"/>
      <c r="DV11" s="679"/>
      <c r="DW11" s="679"/>
      <c r="DX11" s="679"/>
      <c r="DY11" s="679"/>
      <c r="DZ11" s="679"/>
      <c r="EA11" s="679"/>
      <c r="EB11" s="679"/>
      <c r="EC11" s="722"/>
    </row>
    <row r="12" spans="2:143" ht="11.25" customHeight="1" x14ac:dyDescent="0.15">
      <c r="B12" s="675" t="s">
        <v>249</v>
      </c>
      <c r="C12" s="676"/>
      <c r="D12" s="676"/>
      <c r="E12" s="676"/>
      <c r="F12" s="676"/>
      <c r="G12" s="676"/>
      <c r="H12" s="676"/>
      <c r="I12" s="676"/>
      <c r="J12" s="676"/>
      <c r="K12" s="676"/>
      <c r="L12" s="676"/>
      <c r="M12" s="676"/>
      <c r="N12" s="676"/>
      <c r="O12" s="676"/>
      <c r="P12" s="676"/>
      <c r="Q12" s="677"/>
      <c r="R12" s="678">
        <v>65885</v>
      </c>
      <c r="S12" s="679"/>
      <c r="T12" s="679"/>
      <c r="U12" s="679"/>
      <c r="V12" s="679"/>
      <c r="W12" s="679"/>
      <c r="X12" s="679"/>
      <c r="Y12" s="680"/>
      <c r="Z12" s="715">
        <v>0.2</v>
      </c>
      <c r="AA12" s="715"/>
      <c r="AB12" s="715"/>
      <c r="AC12" s="715"/>
      <c r="AD12" s="716">
        <v>65885</v>
      </c>
      <c r="AE12" s="716"/>
      <c r="AF12" s="716"/>
      <c r="AG12" s="716"/>
      <c r="AH12" s="716"/>
      <c r="AI12" s="716"/>
      <c r="AJ12" s="716"/>
      <c r="AK12" s="716"/>
      <c r="AL12" s="681">
        <v>0.4</v>
      </c>
      <c r="AM12" s="682"/>
      <c r="AN12" s="682"/>
      <c r="AO12" s="717"/>
      <c r="AP12" s="675" t="s">
        <v>250</v>
      </c>
      <c r="AQ12" s="676"/>
      <c r="AR12" s="676"/>
      <c r="AS12" s="676"/>
      <c r="AT12" s="676"/>
      <c r="AU12" s="676"/>
      <c r="AV12" s="676"/>
      <c r="AW12" s="676"/>
      <c r="AX12" s="676"/>
      <c r="AY12" s="676"/>
      <c r="AZ12" s="676"/>
      <c r="BA12" s="676"/>
      <c r="BB12" s="676"/>
      <c r="BC12" s="676"/>
      <c r="BD12" s="676"/>
      <c r="BE12" s="676"/>
      <c r="BF12" s="677"/>
      <c r="BG12" s="678">
        <v>5157911</v>
      </c>
      <c r="BH12" s="679"/>
      <c r="BI12" s="679"/>
      <c r="BJ12" s="679"/>
      <c r="BK12" s="679"/>
      <c r="BL12" s="679"/>
      <c r="BM12" s="679"/>
      <c r="BN12" s="680"/>
      <c r="BO12" s="715">
        <v>50.2</v>
      </c>
      <c r="BP12" s="715"/>
      <c r="BQ12" s="715"/>
      <c r="BR12" s="715"/>
      <c r="BS12" s="684" t="s">
        <v>240</v>
      </c>
      <c r="BT12" s="679"/>
      <c r="BU12" s="679"/>
      <c r="BV12" s="679"/>
      <c r="BW12" s="679"/>
      <c r="BX12" s="679"/>
      <c r="BY12" s="679"/>
      <c r="BZ12" s="679"/>
      <c r="CA12" s="679"/>
      <c r="CB12" s="722"/>
      <c r="CD12" s="711" t="s">
        <v>251</v>
      </c>
      <c r="CE12" s="712"/>
      <c r="CF12" s="712"/>
      <c r="CG12" s="712"/>
      <c r="CH12" s="712"/>
      <c r="CI12" s="712"/>
      <c r="CJ12" s="712"/>
      <c r="CK12" s="712"/>
      <c r="CL12" s="712"/>
      <c r="CM12" s="712"/>
      <c r="CN12" s="712"/>
      <c r="CO12" s="712"/>
      <c r="CP12" s="712"/>
      <c r="CQ12" s="713"/>
      <c r="CR12" s="678">
        <v>439236</v>
      </c>
      <c r="CS12" s="679"/>
      <c r="CT12" s="679"/>
      <c r="CU12" s="679"/>
      <c r="CV12" s="679"/>
      <c r="CW12" s="679"/>
      <c r="CX12" s="679"/>
      <c r="CY12" s="680"/>
      <c r="CZ12" s="715">
        <v>1.4</v>
      </c>
      <c r="DA12" s="715"/>
      <c r="DB12" s="715"/>
      <c r="DC12" s="715"/>
      <c r="DD12" s="684">
        <v>17699</v>
      </c>
      <c r="DE12" s="679"/>
      <c r="DF12" s="679"/>
      <c r="DG12" s="679"/>
      <c r="DH12" s="679"/>
      <c r="DI12" s="679"/>
      <c r="DJ12" s="679"/>
      <c r="DK12" s="679"/>
      <c r="DL12" s="679"/>
      <c r="DM12" s="679"/>
      <c r="DN12" s="679"/>
      <c r="DO12" s="679"/>
      <c r="DP12" s="680"/>
      <c r="DQ12" s="684">
        <v>247181</v>
      </c>
      <c r="DR12" s="679"/>
      <c r="DS12" s="679"/>
      <c r="DT12" s="679"/>
      <c r="DU12" s="679"/>
      <c r="DV12" s="679"/>
      <c r="DW12" s="679"/>
      <c r="DX12" s="679"/>
      <c r="DY12" s="679"/>
      <c r="DZ12" s="679"/>
      <c r="EA12" s="679"/>
      <c r="EB12" s="679"/>
      <c r="EC12" s="722"/>
    </row>
    <row r="13" spans="2:143" ht="11.25" customHeight="1" x14ac:dyDescent="0.15">
      <c r="B13" s="675" t="s">
        <v>252</v>
      </c>
      <c r="C13" s="676"/>
      <c r="D13" s="676"/>
      <c r="E13" s="676"/>
      <c r="F13" s="676"/>
      <c r="G13" s="676"/>
      <c r="H13" s="676"/>
      <c r="I13" s="676"/>
      <c r="J13" s="676"/>
      <c r="K13" s="676"/>
      <c r="L13" s="676"/>
      <c r="M13" s="676"/>
      <c r="N13" s="676"/>
      <c r="O13" s="676"/>
      <c r="P13" s="676"/>
      <c r="Q13" s="677"/>
      <c r="R13" s="678" t="s">
        <v>236</v>
      </c>
      <c r="S13" s="679"/>
      <c r="T13" s="679"/>
      <c r="U13" s="679"/>
      <c r="V13" s="679"/>
      <c r="W13" s="679"/>
      <c r="X13" s="679"/>
      <c r="Y13" s="680"/>
      <c r="Z13" s="715" t="s">
        <v>236</v>
      </c>
      <c r="AA13" s="715"/>
      <c r="AB13" s="715"/>
      <c r="AC13" s="715"/>
      <c r="AD13" s="716" t="s">
        <v>240</v>
      </c>
      <c r="AE13" s="716"/>
      <c r="AF13" s="716"/>
      <c r="AG13" s="716"/>
      <c r="AH13" s="716"/>
      <c r="AI13" s="716"/>
      <c r="AJ13" s="716"/>
      <c r="AK13" s="716"/>
      <c r="AL13" s="681" t="s">
        <v>240</v>
      </c>
      <c r="AM13" s="682"/>
      <c r="AN13" s="682"/>
      <c r="AO13" s="717"/>
      <c r="AP13" s="675" t="s">
        <v>253</v>
      </c>
      <c r="AQ13" s="676"/>
      <c r="AR13" s="676"/>
      <c r="AS13" s="676"/>
      <c r="AT13" s="676"/>
      <c r="AU13" s="676"/>
      <c r="AV13" s="676"/>
      <c r="AW13" s="676"/>
      <c r="AX13" s="676"/>
      <c r="AY13" s="676"/>
      <c r="AZ13" s="676"/>
      <c r="BA13" s="676"/>
      <c r="BB13" s="676"/>
      <c r="BC13" s="676"/>
      <c r="BD13" s="676"/>
      <c r="BE13" s="676"/>
      <c r="BF13" s="677"/>
      <c r="BG13" s="678">
        <v>5132980</v>
      </c>
      <c r="BH13" s="679"/>
      <c r="BI13" s="679"/>
      <c r="BJ13" s="679"/>
      <c r="BK13" s="679"/>
      <c r="BL13" s="679"/>
      <c r="BM13" s="679"/>
      <c r="BN13" s="680"/>
      <c r="BO13" s="715">
        <v>50</v>
      </c>
      <c r="BP13" s="715"/>
      <c r="BQ13" s="715"/>
      <c r="BR13" s="715"/>
      <c r="BS13" s="684" t="s">
        <v>137</v>
      </c>
      <c r="BT13" s="679"/>
      <c r="BU13" s="679"/>
      <c r="BV13" s="679"/>
      <c r="BW13" s="679"/>
      <c r="BX13" s="679"/>
      <c r="BY13" s="679"/>
      <c r="BZ13" s="679"/>
      <c r="CA13" s="679"/>
      <c r="CB13" s="722"/>
      <c r="CD13" s="711" t="s">
        <v>254</v>
      </c>
      <c r="CE13" s="712"/>
      <c r="CF13" s="712"/>
      <c r="CG13" s="712"/>
      <c r="CH13" s="712"/>
      <c r="CI13" s="712"/>
      <c r="CJ13" s="712"/>
      <c r="CK13" s="712"/>
      <c r="CL13" s="712"/>
      <c r="CM13" s="712"/>
      <c r="CN13" s="712"/>
      <c r="CO13" s="712"/>
      <c r="CP13" s="712"/>
      <c r="CQ13" s="713"/>
      <c r="CR13" s="678">
        <v>2696103</v>
      </c>
      <c r="CS13" s="679"/>
      <c r="CT13" s="679"/>
      <c r="CU13" s="679"/>
      <c r="CV13" s="679"/>
      <c r="CW13" s="679"/>
      <c r="CX13" s="679"/>
      <c r="CY13" s="680"/>
      <c r="CZ13" s="715">
        <v>8.9</v>
      </c>
      <c r="DA13" s="715"/>
      <c r="DB13" s="715"/>
      <c r="DC13" s="715"/>
      <c r="DD13" s="684">
        <v>976731</v>
      </c>
      <c r="DE13" s="679"/>
      <c r="DF13" s="679"/>
      <c r="DG13" s="679"/>
      <c r="DH13" s="679"/>
      <c r="DI13" s="679"/>
      <c r="DJ13" s="679"/>
      <c r="DK13" s="679"/>
      <c r="DL13" s="679"/>
      <c r="DM13" s="679"/>
      <c r="DN13" s="679"/>
      <c r="DO13" s="679"/>
      <c r="DP13" s="680"/>
      <c r="DQ13" s="684">
        <v>1739220</v>
      </c>
      <c r="DR13" s="679"/>
      <c r="DS13" s="679"/>
      <c r="DT13" s="679"/>
      <c r="DU13" s="679"/>
      <c r="DV13" s="679"/>
      <c r="DW13" s="679"/>
      <c r="DX13" s="679"/>
      <c r="DY13" s="679"/>
      <c r="DZ13" s="679"/>
      <c r="EA13" s="679"/>
      <c r="EB13" s="679"/>
      <c r="EC13" s="722"/>
    </row>
    <row r="14" spans="2:143" ht="11.25" customHeight="1" x14ac:dyDescent="0.15">
      <c r="B14" s="675" t="s">
        <v>255</v>
      </c>
      <c r="C14" s="676"/>
      <c r="D14" s="676"/>
      <c r="E14" s="676"/>
      <c r="F14" s="676"/>
      <c r="G14" s="676"/>
      <c r="H14" s="676"/>
      <c r="I14" s="676"/>
      <c r="J14" s="676"/>
      <c r="K14" s="676"/>
      <c r="L14" s="676"/>
      <c r="M14" s="676"/>
      <c r="N14" s="676"/>
      <c r="O14" s="676"/>
      <c r="P14" s="676"/>
      <c r="Q14" s="677"/>
      <c r="R14" s="678">
        <v>27420</v>
      </c>
      <c r="S14" s="679"/>
      <c r="T14" s="679"/>
      <c r="U14" s="679"/>
      <c r="V14" s="679"/>
      <c r="W14" s="679"/>
      <c r="X14" s="679"/>
      <c r="Y14" s="680"/>
      <c r="Z14" s="715">
        <v>0.1</v>
      </c>
      <c r="AA14" s="715"/>
      <c r="AB14" s="715"/>
      <c r="AC14" s="715"/>
      <c r="AD14" s="716">
        <v>27420</v>
      </c>
      <c r="AE14" s="716"/>
      <c r="AF14" s="716"/>
      <c r="AG14" s="716"/>
      <c r="AH14" s="716"/>
      <c r="AI14" s="716"/>
      <c r="AJ14" s="716"/>
      <c r="AK14" s="716"/>
      <c r="AL14" s="681">
        <v>0.2</v>
      </c>
      <c r="AM14" s="682"/>
      <c r="AN14" s="682"/>
      <c r="AO14" s="717"/>
      <c r="AP14" s="675" t="s">
        <v>256</v>
      </c>
      <c r="AQ14" s="676"/>
      <c r="AR14" s="676"/>
      <c r="AS14" s="676"/>
      <c r="AT14" s="676"/>
      <c r="AU14" s="676"/>
      <c r="AV14" s="676"/>
      <c r="AW14" s="676"/>
      <c r="AX14" s="676"/>
      <c r="AY14" s="676"/>
      <c r="AZ14" s="676"/>
      <c r="BA14" s="676"/>
      <c r="BB14" s="676"/>
      <c r="BC14" s="676"/>
      <c r="BD14" s="676"/>
      <c r="BE14" s="676"/>
      <c r="BF14" s="677"/>
      <c r="BG14" s="678">
        <v>187961</v>
      </c>
      <c r="BH14" s="679"/>
      <c r="BI14" s="679"/>
      <c r="BJ14" s="679"/>
      <c r="BK14" s="679"/>
      <c r="BL14" s="679"/>
      <c r="BM14" s="679"/>
      <c r="BN14" s="680"/>
      <c r="BO14" s="715">
        <v>1.8</v>
      </c>
      <c r="BP14" s="715"/>
      <c r="BQ14" s="715"/>
      <c r="BR14" s="715"/>
      <c r="BS14" s="684" t="s">
        <v>240</v>
      </c>
      <c r="BT14" s="679"/>
      <c r="BU14" s="679"/>
      <c r="BV14" s="679"/>
      <c r="BW14" s="679"/>
      <c r="BX14" s="679"/>
      <c r="BY14" s="679"/>
      <c r="BZ14" s="679"/>
      <c r="CA14" s="679"/>
      <c r="CB14" s="722"/>
      <c r="CD14" s="711" t="s">
        <v>257</v>
      </c>
      <c r="CE14" s="712"/>
      <c r="CF14" s="712"/>
      <c r="CG14" s="712"/>
      <c r="CH14" s="712"/>
      <c r="CI14" s="712"/>
      <c r="CJ14" s="712"/>
      <c r="CK14" s="712"/>
      <c r="CL14" s="712"/>
      <c r="CM14" s="712"/>
      <c r="CN14" s="712"/>
      <c r="CO14" s="712"/>
      <c r="CP14" s="712"/>
      <c r="CQ14" s="713"/>
      <c r="CR14" s="678">
        <v>1033598</v>
      </c>
      <c r="CS14" s="679"/>
      <c r="CT14" s="679"/>
      <c r="CU14" s="679"/>
      <c r="CV14" s="679"/>
      <c r="CW14" s="679"/>
      <c r="CX14" s="679"/>
      <c r="CY14" s="680"/>
      <c r="CZ14" s="715">
        <v>3.4</v>
      </c>
      <c r="DA14" s="715"/>
      <c r="DB14" s="715"/>
      <c r="DC14" s="715"/>
      <c r="DD14" s="684">
        <v>28050</v>
      </c>
      <c r="DE14" s="679"/>
      <c r="DF14" s="679"/>
      <c r="DG14" s="679"/>
      <c r="DH14" s="679"/>
      <c r="DI14" s="679"/>
      <c r="DJ14" s="679"/>
      <c r="DK14" s="679"/>
      <c r="DL14" s="679"/>
      <c r="DM14" s="679"/>
      <c r="DN14" s="679"/>
      <c r="DO14" s="679"/>
      <c r="DP14" s="680"/>
      <c r="DQ14" s="684">
        <v>1019114</v>
      </c>
      <c r="DR14" s="679"/>
      <c r="DS14" s="679"/>
      <c r="DT14" s="679"/>
      <c r="DU14" s="679"/>
      <c r="DV14" s="679"/>
      <c r="DW14" s="679"/>
      <c r="DX14" s="679"/>
      <c r="DY14" s="679"/>
      <c r="DZ14" s="679"/>
      <c r="EA14" s="679"/>
      <c r="EB14" s="679"/>
      <c r="EC14" s="722"/>
    </row>
    <row r="15" spans="2:143" ht="11.25" customHeight="1" x14ac:dyDescent="0.15">
      <c r="B15" s="675" t="s">
        <v>258</v>
      </c>
      <c r="C15" s="676"/>
      <c r="D15" s="676"/>
      <c r="E15" s="676"/>
      <c r="F15" s="676"/>
      <c r="G15" s="676"/>
      <c r="H15" s="676"/>
      <c r="I15" s="676"/>
      <c r="J15" s="676"/>
      <c r="K15" s="676"/>
      <c r="L15" s="676"/>
      <c r="M15" s="676"/>
      <c r="N15" s="676"/>
      <c r="O15" s="676"/>
      <c r="P15" s="676"/>
      <c r="Q15" s="677"/>
      <c r="R15" s="678" t="s">
        <v>236</v>
      </c>
      <c r="S15" s="679"/>
      <c r="T15" s="679"/>
      <c r="U15" s="679"/>
      <c r="V15" s="679"/>
      <c r="W15" s="679"/>
      <c r="X15" s="679"/>
      <c r="Y15" s="680"/>
      <c r="Z15" s="715" t="s">
        <v>236</v>
      </c>
      <c r="AA15" s="715"/>
      <c r="AB15" s="715"/>
      <c r="AC15" s="715"/>
      <c r="AD15" s="716" t="s">
        <v>240</v>
      </c>
      <c r="AE15" s="716"/>
      <c r="AF15" s="716"/>
      <c r="AG15" s="716"/>
      <c r="AH15" s="716"/>
      <c r="AI15" s="716"/>
      <c r="AJ15" s="716"/>
      <c r="AK15" s="716"/>
      <c r="AL15" s="681" t="s">
        <v>240</v>
      </c>
      <c r="AM15" s="682"/>
      <c r="AN15" s="682"/>
      <c r="AO15" s="717"/>
      <c r="AP15" s="675" t="s">
        <v>259</v>
      </c>
      <c r="AQ15" s="676"/>
      <c r="AR15" s="676"/>
      <c r="AS15" s="676"/>
      <c r="AT15" s="676"/>
      <c r="AU15" s="676"/>
      <c r="AV15" s="676"/>
      <c r="AW15" s="676"/>
      <c r="AX15" s="676"/>
      <c r="AY15" s="676"/>
      <c r="AZ15" s="676"/>
      <c r="BA15" s="676"/>
      <c r="BB15" s="676"/>
      <c r="BC15" s="676"/>
      <c r="BD15" s="676"/>
      <c r="BE15" s="676"/>
      <c r="BF15" s="677"/>
      <c r="BG15" s="678">
        <v>444364</v>
      </c>
      <c r="BH15" s="679"/>
      <c r="BI15" s="679"/>
      <c r="BJ15" s="679"/>
      <c r="BK15" s="679"/>
      <c r="BL15" s="679"/>
      <c r="BM15" s="679"/>
      <c r="BN15" s="680"/>
      <c r="BO15" s="715">
        <v>4.3</v>
      </c>
      <c r="BP15" s="715"/>
      <c r="BQ15" s="715"/>
      <c r="BR15" s="715"/>
      <c r="BS15" s="684" t="s">
        <v>240</v>
      </c>
      <c r="BT15" s="679"/>
      <c r="BU15" s="679"/>
      <c r="BV15" s="679"/>
      <c r="BW15" s="679"/>
      <c r="BX15" s="679"/>
      <c r="BY15" s="679"/>
      <c r="BZ15" s="679"/>
      <c r="CA15" s="679"/>
      <c r="CB15" s="722"/>
      <c r="CD15" s="711" t="s">
        <v>260</v>
      </c>
      <c r="CE15" s="712"/>
      <c r="CF15" s="712"/>
      <c r="CG15" s="712"/>
      <c r="CH15" s="712"/>
      <c r="CI15" s="712"/>
      <c r="CJ15" s="712"/>
      <c r="CK15" s="712"/>
      <c r="CL15" s="712"/>
      <c r="CM15" s="712"/>
      <c r="CN15" s="712"/>
      <c r="CO15" s="712"/>
      <c r="CP15" s="712"/>
      <c r="CQ15" s="713"/>
      <c r="CR15" s="678">
        <v>5806510</v>
      </c>
      <c r="CS15" s="679"/>
      <c r="CT15" s="679"/>
      <c r="CU15" s="679"/>
      <c r="CV15" s="679"/>
      <c r="CW15" s="679"/>
      <c r="CX15" s="679"/>
      <c r="CY15" s="680"/>
      <c r="CZ15" s="715">
        <v>19.100000000000001</v>
      </c>
      <c r="DA15" s="715"/>
      <c r="DB15" s="715"/>
      <c r="DC15" s="715"/>
      <c r="DD15" s="684">
        <v>2329990</v>
      </c>
      <c r="DE15" s="679"/>
      <c r="DF15" s="679"/>
      <c r="DG15" s="679"/>
      <c r="DH15" s="679"/>
      <c r="DI15" s="679"/>
      <c r="DJ15" s="679"/>
      <c r="DK15" s="679"/>
      <c r="DL15" s="679"/>
      <c r="DM15" s="679"/>
      <c r="DN15" s="679"/>
      <c r="DO15" s="679"/>
      <c r="DP15" s="680"/>
      <c r="DQ15" s="684">
        <v>3484542</v>
      </c>
      <c r="DR15" s="679"/>
      <c r="DS15" s="679"/>
      <c r="DT15" s="679"/>
      <c r="DU15" s="679"/>
      <c r="DV15" s="679"/>
      <c r="DW15" s="679"/>
      <c r="DX15" s="679"/>
      <c r="DY15" s="679"/>
      <c r="DZ15" s="679"/>
      <c r="EA15" s="679"/>
      <c r="EB15" s="679"/>
      <c r="EC15" s="722"/>
    </row>
    <row r="16" spans="2:143" ht="11.25" customHeight="1" x14ac:dyDescent="0.15">
      <c r="B16" s="675" t="s">
        <v>261</v>
      </c>
      <c r="C16" s="676"/>
      <c r="D16" s="676"/>
      <c r="E16" s="676"/>
      <c r="F16" s="676"/>
      <c r="G16" s="676"/>
      <c r="H16" s="676"/>
      <c r="I16" s="676"/>
      <c r="J16" s="676"/>
      <c r="K16" s="676"/>
      <c r="L16" s="676"/>
      <c r="M16" s="676"/>
      <c r="N16" s="676"/>
      <c r="O16" s="676"/>
      <c r="P16" s="676"/>
      <c r="Q16" s="677"/>
      <c r="R16" s="678">
        <v>8104</v>
      </c>
      <c r="S16" s="679"/>
      <c r="T16" s="679"/>
      <c r="U16" s="679"/>
      <c r="V16" s="679"/>
      <c r="W16" s="679"/>
      <c r="X16" s="679"/>
      <c r="Y16" s="680"/>
      <c r="Z16" s="715">
        <v>0</v>
      </c>
      <c r="AA16" s="715"/>
      <c r="AB16" s="715"/>
      <c r="AC16" s="715"/>
      <c r="AD16" s="716">
        <v>8104</v>
      </c>
      <c r="AE16" s="716"/>
      <c r="AF16" s="716"/>
      <c r="AG16" s="716"/>
      <c r="AH16" s="716"/>
      <c r="AI16" s="716"/>
      <c r="AJ16" s="716"/>
      <c r="AK16" s="716"/>
      <c r="AL16" s="681">
        <v>0</v>
      </c>
      <c r="AM16" s="682"/>
      <c r="AN16" s="682"/>
      <c r="AO16" s="717"/>
      <c r="AP16" s="675" t="s">
        <v>262</v>
      </c>
      <c r="AQ16" s="676"/>
      <c r="AR16" s="676"/>
      <c r="AS16" s="676"/>
      <c r="AT16" s="676"/>
      <c r="AU16" s="676"/>
      <c r="AV16" s="676"/>
      <c r="AW16" s="676"/>
      <c r="AX16" s="676"/>
      <c r="AY16" s="676"/>
      <c r="AZ16" s="676"/>
      <c r="BA16" s="676"/>
      <c r="BB16" s="676"/>
      <c r="BC16" s="676"/>
      <c r="BD16" s="676"/>
      <c r="BE16" s="676"/>
      <c r="BF16" s="677"/>
      <c r="BG16" s="678" t="s">
        <v>240</v>
      </c>
      <c r="BH16" s="679"/>
      <c r="BI16" s="679"/>
      <c r="BJ16" s="679"/>
      <c r="BK16" s="679"/>
      <c r="BL16" s="679"/>
      <c r="BM16" s="679"/>
      <c r="BN16" s="680"/>
      <c r="BO16" s="715" t="s">
        <v>236</v>
      </c>
      <c r="BP16" s="715"/>
      <c r="BQ16" s="715"/>
      <c r="BR16" s="715"/>
      <c r="BS16" s="684" t="s">
        <v>240</v>
      </c>
      <c r="BT16" s="679"/>
      <c r="BU16" s="679"/>
      <c r="BV16" s="679"/>
      <c r="BW16" s="679"/>
      <c r="BX16" s="679"/>
      <c r="BY16" s="679"/>
      <c r="BZ16" s="679"/>
      <c r="CA16" s="679"/>
      <c r="CB16" s="722"/>
      <c r="CD16" s="711" t="s">
        <v>263</v>
      </c>
      <c r="CE16" s="712"/>
      <c r="CF16" s="712"/>
      <c r="CG16" s="712"/>
      <c r="CH16" s="712"/>
      <c r="CI16" s="712"/>
      <c r="CJ16" s="712"/>
      <c r="CK16" s="712"/>
      <c r="CL16" s="712"/>
      <c r="CM16" s="712"/>
      <c r="CN16" s="712"/>
      <c r="CO16" s="712"/>
      <c r="CP16" s="712"/>
      <c r="CQ16" s="713"/>
      <c r="CR16" s="678">
        <v>49206</v>
      </c>
      <c r="CS16" s="679"/>
      <c r="CT16" s="679"/>
      <c r="CU16" s="679"/>
      <c r="CV16" s="679"/>
      <c r="CW16" s="679"/>
      <c r="CX16" s="679"/>
      <c r="CY16" s="680"/>
      <c r="CZ16" s="715">
        <v>0.2</v>
      </c>
      <c r="DA16" s="715"/>
      <c r="DB16" s="715"/>
      <c r="DC16" s="715"/>
      <c r="DD16" s="684" t="s">
        <v>243</v>
      </c>
      <c r="DE16" s="679"/>
      <c r="DF16" s="679"/>
      <c r="DG16" s="679"/>
      <c r="DH16" s="679"/>
      <c r="DI16" s="679"/>
      <c r="DJ16" s="679"/>
      <c r="DK16" s="679"/>
      <c r="DL16" s="679"/>
      <c r="DM16" s="679"/>
      <c r="DN16" s="679"/>
      <c r="DO16" s="679"/>
      <c r="DP16" s="680"/>
      <c r="DQ16" s="684">
        <v>2634</v>
      </c>
      <c r="DR16" s="679"/>
      <c r="DS16" s="679"/>
      <c r="DT16" s="679"/>
      <c r="DU16" s="679"/>
      <c r="DV16" s="679"/>
      <c r="DW16" s="679"/>
      <c r="DX16" s="679"/>
      <c r="DY16" s="679"/>
      <c r="DZ16" s="679"/>
      <c r="EA16" s="679"/>
      <c r="EB16" s="679"/>
      <c r="EC16" s="722"/>
    </row>
    <row r="17" spans="2:133" ht="11.25" customHeight="1" x14ac:dyDescent="0.15">
      <c r="B17" s="675" t="s">
        <v>264</v>
      </c>
      <c r="C17" s="676"/>
      <c r="D17" s="676"/>
      <c r="E17" s="676"/>
      <c r="F17" s="676"/>
      <c r="G17" s="676"/>
      <c r="H17" s="676"/>
      <c r="I17" s="676"/>
      <c r="J17" s="676"/>
      <c r="K17" s="676"/>
      <c r="L17" s="676"/>
      <c r="M17" s="676"/>
      <c r="N17" s="676"/>
      <c r="O17" s="676"/>
      <c r="P17" s="676"/>
      <c r="Q17" s="677"/>
      <c r="R17" s="678">
        <v>139312</v>
      </c>
      <c r="S17" s="679"/>
      <c r="T17" s="679"/>
      <c r="U17" s="679"/>
      <c r="V17" s="679"/>
      <c r="W17" s="679"/>
      <c r="X17" s="679"/>
      <c r="Y17" s="680"/>
      <c r="Z17" s="715">
        <v>0.4</v>
      </c>
      <c r="AA17" s="715"/>
      <c r="AB17" s="715"/>
      <c r="AC17" s="715"/>
      <c r="AD17" s="716">
        <v>139312</v>
      </c>
      <c r="AE17" s="716"/>
      <c r="AF17" s="716"/>
      <c r="AG17" s="716"/>
      <c r="AH17" s="716"/>
      <c r="AI17" s="716"/>
      <c r="AJ17" s="716"/>
      <c r="AK17" s="716"/>
      <c r="AL17" s="681">
        <v>0.8</v>
      </c>
      <c r="AM17" s="682"/>
      <c r="AN17" s="682"/>
      <c r="AO17" s="717"/>
      <c r="AP17" s="675" t="s">
        <v>265</v>
      </c>
      <c r="AQ17" s="676"/>
      <c r="AR17" s="676"/>
      <c r="AS17" s="676"/>
      <c r="AT17" s="676"/>
      <c r="AU17" s="676"/>
      <c r="AV17" s="676"/>
      <c r="AW17" s="676"/>
      <c r="AX17" s="676"/>
      <c r="AY17" s="676"/>
      <c r="AZ17" s="676"/>
      <c r="BA17" s="676"/>
      <c r="BB17" s="676"/>
      <c r="BC17" s="676"/>
      <c r="BD17" s="676"/>
      <c r="BE17" s="676"/>
      <c r="BF17" s="677"/>
      <c r="BG17" s="678" t="s">
        <v>236</v>
      </c>
      <c r="BH17" s="679"/>
      <c r="BI17" s="679"/>
      <c r="BJ17" s="679"/>
      <c r="BK17" s="679"/>
      <c r="BL17" s="679"/>
      <c r="BM17" s="679"/>
      <c r="BN17" s="680"/>
      <c r="BO17" s="715" t="s">
        <v>240</v>
      </c>
      <c r="BP17" s="715"/>
      <c r="BQ17" s="715"/>
      <c r="BR17" s="715"/>
      <c r="BS17" s="684" t="s">
        <v>236</v>
      </c>
      <c r="BT17" s="679"/>
      <c r="BU17" s="679"/>
      <c r="BV17" s="679"/>
      <c r="BW17" s="679"/>
      <c r="BX17" s="679"/>
      <c r="BY17" s="679"/>
      <c r="BZ17" s="679"/>
      <c r="CA17" s="679"/>
      <c r="CB17" s="722"/>
      <c r="CD17" s="711" t="s">
        <v>266</v>
      </c>
      <c r="CE17" s="712"/>
      <c r="CF17" s="712"/>
      <c r="CG17" s="712"/>
      <c r="CH17" s="712"/>
      <c r="CI17" s="712"/>
      <c r="CJ17" s="712"/>
      <c r="CK17" s="712"/>
      <c r="CL17" s="712"/>
      <c r="CM17" s="712"/>
      <c r="CN17" s="712"/>
      <c r="CO17" s="712"/>
      <c r="CP17" s="712"/>
      <c r="CQ17" s="713"/>
      <c r="CR17" s="678">
        <v>2766140</v>
      </c>
      <c r="CS17" s="679"/>
      <c r="CT17" s="679"/>
      <c r="CU17" s="679"/>
      <c r="CV17" s="679"/>
      <c r="CW17" s="679"/>
      <c r="CX17" s="679"/>
      <c r="CY17" s="680"/>
      <c r="CZ17" s="715">
        <v>9.1</v>
      </c>
      <c r="DA17" s="715"/>
      <c r="DB17" s="715"/>
      <c r="DC17" s="715"/>
      <c r="DD17" s="684" t="s">
        <v>236</v>
      </c>
      <c r="DE17" s="679"/>
      <c r="DF17" s="679"/>
      <c r="DG17" s="679"/>
      <c r="DH17" s="679"/>
      <c r="DI17" s="679"/>
      <c r="DJ17" s="679"/>
      <c r="DK17" s="679"/>
      <c r="DL17" s="679"/>
      <c r="DM17" s="679"/>
      <c r="DN17" s="679"/>
      <c r="DO17" s="679"/>
      <c r="DP17" s="680"/>
      <c r="DQ17" s="684">
        <v>2643952</v>
      </c>
      <c r="DR17" s="679"/>
      <c r="DS17" s="679"/>
      <c r="DT17" s="679"/>
      <c r="DU17" s="679"/>
      <c r="DV17" s="679"/>
      <c r="DW17" s="679"/>
      <c r="DX17" s="679"/>
      <c r="DY17" s="679"/>
      <c r="DZ17" s="679"/>
      <c r="EA17" s="679"/>
      <c r="EB17" s="679"/>
      <c r="EC17" s="722"/>
    </row>
    <row r="18" spans="2:133" ht="11.25" customHeight="1" x14ac:dyDescent="0.15">
      <c r="B18" s="675" t="s">
        <v>267</v>
      </c>
      <c r="C18" s="676"/>
      <c r="D18" s="676"/>
      <c r="E18" s="676"/>
      <c r="F18" s="676"/>
      <c r="G18" s="676"/>
      <c r="H18" s="676"/>
      <c r="I18" s="676"/>
      <c r="J18" s="676"/>
      <c r="K18" s="676"/>
      <c r="L18" s="676"/>
      <c r="M18" s="676"/>
      <c r="N18" s="676"/>
      <c r="O18" s="676"/>
      <c r="P18" s="676"/>
      <c r="Q18" s="677"/>
      <c r="R18" s="678">
        <v>53150</v>
      </c>
      <c r="S18" s="679"/>
      <c r="T18" s="679"/>
      <c r="U18" s="679"/>
      <c r="V18" s="679"/>
      <c r="W18" s="679"/>
      <c r="X18" s="679"/>
      <c r="Y18" s="680"/>
      <c r="Z18" s="715">
        <v>0.2</v>
      </c>
      <c r="AA18" s="715"/>
      <c r="AB18" s="715"/>
      <c r="AC18" s="715"/>
      <c r="AD18" s="716">
        <v>53150</v>
      </c>
      <c r="AE18" s="716"/>
      <c r="AF18" s="716"/>
      <c r="AG18" s="716"/>
      <c r="AH18" s="716"/>
      <c r="AI18" s="716"/>
      <c r="AJ18" s="716"/>
      <c r="AK18" s="716"/>
      <c r="AL18" s="681">
        <v>0.3</v>
      </c>
      <c r="AM18" s="682"/>
      <c r="AN18" s="682"/>
      <c r="AO18" s="717"/>
      <c r="AP18" s="675" t="s">
        <v>268</v>
      </c>
      <c r="AQ18" s="676"/>
      <c r="AR18" s="676"/>
      <c r="AS18" s="676"/>
      <c r="AT18" s="676"/>
      <c r="AU18" s="676"/>
      <c r="AV18" s="676"/>
      <c r="AW18" s="676"/>
      <c r="AX18" s="676"/>
      <c r="AY18" s="676"/>
      <c r="AZ18" s="676"/>
      <c r="BA18" s="676"/>
      <c r="BB18" s="676"/>
      <c r="BC18" s="676"/>
      <c r="BD18" s="676"/>
      <c r="BE18" s="676"/>
      <c r="BF18" s="677"/>
      <c r="BG18" s="678" t="s">
        <v>240</v>
      </c>
      <c r="BH18" s="679"/>
      <c r="BI18" s="679"/>
      <c r="BJ18" s="679"/>
      <c r="BK18" s="679"/>
      <c r="BL18" s="679"/>
      <c r="BM18" s="679"/>
      <c r="BN18" s="680"/>
      <c r="BO18" s="715" t="s">
        <v>240</v>
      </c>
      <c r="BP18" s="715"/>
      <c r="BQ18" s="715"/>
      <c r="BR18" s="715"/>
      <c r="BS18" s="684" t="s">
        <v>240</v>
      </c>
      <c r="BT18" s="679"/>
      <c r="BU18" s="679"/>
      <c r="BV18" s="679"/>
      <c r="BW18" s="679"/>
      <c r="BX18" s="679"/>
      <c r="BY18" s="679"/>
      <c r="BZ18" s="679"/>
      <c r="CA18" s="679"/>
      <c r="CB18" s="722"/>
      <c r="CD18" s="711" t="s">
        <v>269</v>
      </c>
      <c r="CE18" s="712"/>
      <c r="CF18" s="712"/>
      <c r="CG18" s="712"/>
      <c r="CH18" s="712"/>
      <c r="CI18" s="712"/>
      <c r="CJ18" s="712"/>
      <c r="CK18" s="712"/>
      <c r="CL18" s="712"/>
      <c r="CM18" s="712"/>
      <c r="CN18" s="712"/>
      <c r="CO18" s="712"/>
      <c r="CP18" s="712"/>
      <c r="CQ18" s="713"/>
      <c r="CR18" s="678" t="s">
        <v>240</v>
      </c>
      <c r="CS18" s="679"/>
      <c r="CT18" s="679"/>
      <c r="CU18" s="679"/>
      <c r="CV18" s="679"/>
      <c r="CW18" s="679"/>
      <c r="CX18" s="679"/>
      <c r="CY18" s="680"/>
      <c r="CZ18" s="715" t="s">
        <v>236</v>
      </c>
      <c r="DA18" s="715"/>
      <c r="DB18" s="715"/>
      <c r="DC18" s="715"/>
      <c r="DD18" s="684" t="s">
        <v>243</v>
      </c>
      <c r="DE18" s="679"/>
      <c r="DF18" s="679"/>
      <c r="DG18" s="679"/>
      <c r="DH18" s="679"/>
      <c r="DI18" s="679"/>
      <c r="DJ18" s="679"/>
      <c r="DK18" s="679"/>
      <c r="DL18" s="679"/>
      <c r="DM18" s="679"/>
      <c r="DN18" s="679"/>
      <c r="DO18" s="679"/>
      <c r="DP18" s="680"/>
      <c r="DQ18" s="684" t="s">
        <v>236</v>
      </c>
      <c r="DR18" s="679"/>
      <c r="DS18" s="679"/>
      <c r="DT18" s="679"/>
      <c r="DU18" s="679"/>
      <c r="DV18" s="679"/>
      <c r="DW18" s="679"/>
      <c r="DX18" s="679"/>
      <c r="DY18" s="679"/>
      <c r="DZ18" s="679"/>
      <c r="EA18" s="679"/>
      <c r="EB18" s="679"/>
      <c r="EC18" s="722"/>
    </row>
    <row r="19" spans="2:133" ht="11.25" customHeight="1" x14ac:dyDescent="0.15">
      <c r="B19" s="675" t="s">
        <v>270</v>
      </c>
      <c r="C19" s="676"/>
      <c r="D19" s="676"/>
      <c r="E19" s="676"/>
      <c r="F19" s="676"/>
      <c r="G19" s="676"/>
      <c r="H19" s="676"/>
      <c r="I19" s="676"/>
      <c r="J19" s="676"/>
      <c r="K19" s="676"/>
      <c r="L19" s="676"/>
      <c r="M19" s="676"/>
      <c r="N19" s="676"/>
      <c r="O19" s="676"/>
      <c r="P19" s="676"/>
      <c r="Q19" s="677"/>
      <c r="R19" s="678">
        <v>3714</v>
      </c>
      <c r="S19" s="679"/>
      <c r="T19" s="679"/>
      <c r="U19" s="679"/>
      <c r="V19" s="679"/>
      <c r="W19" s="679"/>
      <c r="X19" s="679"/>
      <c r="Y19" s="680"/>
      <c r="Z19" s="715">
        <v>0</v>
      </c>
      <c r="AA19" s="715"/>
      <c r="AB19" s="715"/>
      <c r="AC19" s="715"/>
      <c r="AD19" s="716">
        <v>3714</v>
      </c>
      <c r="AE19" s="716"/>
      <c r="AF19" s="716"/>
      <c r="AG19" s="716"/>
      <c r="AH19" s="716"/>
      <c r="AI19" s="716"/>
      <c r="AJ19" s="716"/>
      <c r="AK19" s="716"/>
      <c r="AL19" s="681">
        <v>0</v>
      </c>
      <c r="AM19" s="682"/>
      <c r="AN19" s="682"/>
      <c r="AO19" s="717"/>
      <c r="AP19" s="675" t="s">
        <v>271</v>
      </c>
      <c r="AQ19" s="676"/>
      <c r="AR19" s="676"/>
      <c r="AS19" s="676"/>
      <c r="AT19" s="676"/>
      <c r="AU19" s="676"/>
      <c r="AV19" s="676"/>
      <c r="AW19" s="676"/>
      <c r="AX19" s="676"/>
      <c r="AY19" s="676"/>
      <c r="AZ19" s="676"/>
      <c r="BA19" s="676"/>
      <c r="BB19" s="676"/>
      <c r="BC19" s="676"/>
      <c r="BD19" s="676"/>
      <c r="BE19" s="676"/>
      <c r="BF19" s="677"/>
      <c r="BG19" s="678">
        <v>554633</v>
      </c>
      <c r="BH19" s="679"/>
      <c r="BI19" s="679"/>
      <c r="BJ19" s="679"/>
      <c r="BK19" s="679"/>
      <c r="BL19" s="679"/>
      <c r="BM19" s="679"/>
      <c r="BN19" s="680"/>
      <c r="BO19" s="715">
        <v>5.4</v>
      </c>
      <c r="BP19" s="715"/>
      <c r="BQ19" s="715"/>
      <c r="BR19" s="715"/>
      <c r="BS19" s="684" t="s">
        <v>236</v>
      </c>
      <c r="BT19" s="679"/>
      <c r="BU19" s="679"/>
      <c r="BV19" s="679"/>
      <c r="BW19" s="679"/>
      <c r="BX19" s="679"/>
      <c r="BY19" s="679"/>
      <c r="BZ19" s="679"/>
      <c r="CA19" s="679"/>
      <c r="CB19" s="722"/>
      <c r="CD19" s="711" t="s">
        <v>272</v>
      </c>
      <c r="CE19" s="712"/>
      <c r="CF19" s="712"/>
      <c r="CG19" s="712"/>
      <c r="CH19" s="712"/>
      <c r="CI19" s="712"/>
      <c r="CJ19" s="712"/>
      <c r="CK19" s="712"/>
      <c r="CL19" s="712"/>
      <c r="CM19" s="712"/>
      <c r="CN19" s="712"/>
      <c r="CO19" s="712"/>
      <c r="CP19" s="712"/>
      <c r="CQ19" s="713"/>
      <c r="CR19" s="678" t="s">
        <v>236</v>
      </c>
      <c r="CS19" s="679"/>
      <c r="CT19" s="679"/>
      <c r="CU19" s="679"/>
      <c r="CV19" s="679"/>
      <c r="CW19" s="679"/>
      <c r="CX19" s="679"/>
      <c r="CY19" s="680"/>
      <c r="CZ19" s="715" t="s">
        <v>243</v>
      </c>
      <c r="DA19" s="715"/>
      <c r="DB19" s="715"/>
      <c r="DC19" s="715"/>
      <c r="DD19" s="684" t="s">
        <v>236</v>
      </c>
      <c r="DE19" s="679"/>
      <c r="DF19" s="679"/>
      <c r="DG19" s="679"/>
      <c r="DH19" s="679"/>
      <c r="DI19" s="679"/>
      <c r="DJ19" s="679"/>
      <c r="DK19" s="679"/>
      <c r="DL19" s="679"/>
      <c r="DM19" s="679"/>
      <c r="DN19" s="679"/>
      <c r="DO19" s="679"/>
      <c r="DP19" s="680"/>
      <c r="DQ19" s="684" t="s">
        <v>236</v>
      </c>
      <c r="DR19" s="679"/>
      <c r="DS19" s="679"/>
      <c r="DT19" s="679"/>
      <c r="DU19" s="679"/>
      <c r="DV19" s="679"/>
      <c r="DW19" s="679"/>
      <c r="DX19" s="679"/>
      <c r="DY19" s="679"/>
      <c r="DZ19" s="679"/>
      <c r="EA19" s="679"/>
      <c r="EB19" s="679"/>
      <c r="EC19" s="722"/>
    </row>
    <row r="20" spans="2:133" ht="11.25" customHeight="1" x14ac:dyDescent="0.15">
      <c r="B20" s="675" t="s">
        <v>273</v>
      </c>
      <c r="C20" s="676"/>
      <c r="D20" s="676"/>
      <c r="E20" s="676"/>
      <c r="F20" s="676"/>
      <c r="G20" s="676"/>
      <c r="H20" s="676"/>
      <c r="I20" s="676"/>
      <c r="J20" s="676"/>
      <c r="K20" s="676"/>
      <c r="L20" s="676"/>
      <c r="M20" s="676"/>
      <c r="N20" s="676"/>
      <c r="O20" s="676"/>
      <c r="P20" s="676"/>
      <c r="Q20" s="677"/>
      <c r="R20" s="678">
        <v>1462</v>
      </c>
      <c r="S20" s="679"/>
      <c r="T20" s="679"/>
      <c r="U20" s="679"/>
      <c r="V20" s="679"/>
      <c r="W20" s="679"/>
      <c r="X20" s="679"/>
      <c r="Y20" s="680"/>
      <c r="Z20" s="715">
        <v>0</v>
      </c>
      <c r="AA20" s="715"/>
      <c r="AB20" s="715"/>
      <c r="AC20" s="715"/>
      <c r="AD20" s="716">
        <v>1462</v>
      </c>
      <c r="AE20" s="716"/>
      <c r="AF20" s="716"/>
      <c r="AG20" s="716"/>
      <c r="AH20" s="716"/>
      <c r="AI20" s="716"/>
      <c r="AJ20" s="716"/>
      <c r="AK20" s="716"/>
      <c r="AL20" s="681">
        <v>0</v>
      </c>
      <c r="AM20" s="682"/>
      <c r="AN20" s="682"/>
      <c r="AO20" s="717"/>
      <c r="AP20" s="675" t="s">
        <v>274</v>
      </c>
      <c r="AQ20" s="676"/>
      <c r="AR20" s="676"/>
      <c r="AS20" s="676"/>
      <c r="AT20" s="676"/>
      <c r="AU20" s="676"/>
      <c r="AV20" s="676"/>
      <c r="AW20" s="676"/>
      <c r="AX20" s="676"/>
      <c r="AY20" s="676"/>
      <c r="AZ20" s="676"/>
      <c r="BA20" s="676"/>
      <c r="BB20" s="676"/>
      <c r="BC20" s="676"/>
      <c r="BD20" s="676"/>
      <c r="BE20" s="676"/>
      <c r="BF20" s="677"/>
      <c r="BG20" s="678">
        <v>554633</v>
      </c>
      <c r="BH20" s="679"/>
      <c r="BI20" s="679"/>
      <c r="BJ20" s="679"/>
      <c r="BK20" s="679"/>
      <c r="BL20" s="679"/>
      <c r="BM20" s="679"/>
      <c r="BN20" s="680"/>
      <c r="BO20" s="715">
        <v>5.4</v>
      </c>
      <c r="BP20" s="715"/>
      <c r="BQ20" s="715"/>
      <c r="BR20" s="715"/>
      <c r="BS20" s="684" t="s">
        <v>240</v>
      </c>
      <c r="BT20" s="679"/>
      <c r="BU20" s="679"/>
      <c r="BV20" s="679"/>
      <c r="BW20" s="679"/>
      <c r="BX20" s="679"/>
      <c r="BY20" s="679"/>
      <c r="BZ20" s="679"/>
      <c r="CA20" s="679"/>
      <c r="CB20" s="722"/>
      <c r="CD20" s="711" t="s">
        <v>275</v>
      </c>
      <c r="CE20" s="712"/>
      <c r="CF20" s="712"/>
      <c r="CG20" s="712"/>
      <c r="CH20" s="712"/>
      <c r="CI20" s="712"/>
      <c r="CJ20" s="712"/>
      <c r="CK20" s="712"/>
      <c r="CL20" s="712"/>
      <c r="CM20" s="712"/>
      <c r="CN20" s="712"/>
      <c r="CO20" s="712"/>
      <c r="CP20" s="712"/>
      <c r="CQ20" s="713"/>
      <c r="CR20" s="678">
        <v>30412086</v>
      </c>
      <c r="CS20" s="679"/>
      <c r="CT20" s="679"/>
      <c r="CU20" s="679"/>
      <c r="CV20" s="679"/>
      <c r="CW20" s="679"/>
      <c r="CX20" s="679"/>
      <c r="CY20" s="680"/>
      <c r="CZ20" s="715">
        <v>100</v>
      </c>
      <c r="DA20" s="715"/>
      <c r="DB20" s="715"/>
      <c r="DC20" s="715"/>
      <c r="DD20" s="684">
        <v>4728370</v>
      </c>
      <c r="DE20" s="679"/>
      <c r="DF20" s="679"/>
      <c r="DG20" s="679"/>
      <c r="DH20" s="679"/>
      <c r="DI20" s="679"/>
      <c r="DJ20" s="679"/>
      <c r="DK20" s="679"/>
      <c r="DL20" s="679"/>
      <c r="DM20" s="679"/>
      <c r="DN20" s="679"/>
      <c r="DO20" s="679"/>
      <c r="DP20" s="680"/>
      <c r="DQ20" s="684">
        <v>19988905</v>
      </c>
      <c r="DR20" s="679"/>
      <c r="DS20" s="679"/>
      <c r="DT20" s="679"/>
      <c r="DU20" s="679"/>
      <c r="DV20" s="679"/>
      <c r="DW20" s="679"/>
      <c r="DX20" s="679"/>
      <c r="DY20" s="679"/>
      <c r="DZ20" s="679"/>
      <c r="EA20" s="679"/>
      <c r="EB20" s="679"/>
      <c r="EC20" s="722"/>
    </row>
    <row r="21" spans="2:133" ht="11.25" customHeight="1" x14ac:dyDescent="0.15">
      <c r="B21" s="675" t="s">
        <v>276</v>
      </c>
      <c r="C21" s="676"/>
      <c r="D21" s="676"/>
      <c r="E21" s="676"/>
      <c r="F21" s="676"/>
      <c r="G21" s="676"/>
      <c r="H21" s="676"/>
      <c r="I21" s="676"/>
      <c r="J21" s="676"/>
      <c r="K21" s="676"/>
      <c r="L21" s="676"/>
      <c r="M21" s="676"/>
      <c r="N21" s="676"/>
      <c r="O21" s="676"/>
      <c r="P21" s="676"/>
      <c r="Q21" s="677"/>
      <c r="R21" s="678">
        <v>80986</v>
      </c>
      <c r="S21" s="679"/>
      <c r="T21" s="679"/>
      <c r="U21" s="679"/>
      <c r="V21" s="679"/>
      <c r="W21" s="679"/>
      <c r="X21" s="679"/>
      <c r="Y21" s="680"/>
      <c r="Z21" s="715">
        <v>0.3</v>
      </c>
      <c r="AA21" s="715"/>
      <c r="AB21" s="715"/>
      <c r="AC21" s="715"/>
      <c r="AD21" s="716">
        <v>80986</v>
      </c>
      <c r="AE21" s="716"/>
      <c r="AF21" s="716"/>
      <c r="AG21" s="716"/>
      <c r="AH21" s="716"/>
      <c r="AI21" s="716"/>
      <c r="AJ21" s="716"/>
      <c r="AK21" s="716"/>
      <c r="AL21" s="681">
        <v>0.5</v>
      </c>
      <c r="AM21" s="682"/>
      <c r="AN21" s="682"/>
      <c r="AO21" s="717"/>
      <c r="AP21" s="772" t="s">
        <v>277</v>
      </c>
      <c r="AQ21" s="780"/>
      <c r="AR21" s="780"/>
      <c r="AS21" s="780"/>
      <c r="AT21" s="780"/>
      <c r="AU21" s="780"/>
      <c r="AV21" s="780"/>
      <c r="AW21" s="780"/>
      <c r="AX21" s="780"/>
      <c r="AY21" s="780"/>
      <c r="AZ21" s="780"/>
      <c r="BA21" s="780"/>
      <c r="BB21" s="780"/>
      <c r="BC21" s="780"/>
      <c r="BD21" s="780"/>
      <c r="BE21" s="780"/>
      <c r="BF21" s="774"/>
      <c r="BG21" s="678">
        <v>7921</v>
      </c>
      <c r="BH21" s="679"/>
      <c r="BI21" s="679"/>
      <c r="BJ21" s="679"/>
      <c r="BK21" s="679"/>
      <c r="BL21" s="679"/>
      <c r="BM21" s="679"/>
      <c r="BN21" s="680"/>
      <c r="BO21" s="715">
        <v>0.1</v>
      </c>
      <c r="BP21" s="715"/>
      <c r="BQ21" s="715"/>
      <c r="BR21" s="715"/>
      <c r="BS21" s="684" t="s">
        <v>240</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278</v>
      </c>
      <c r="C22" s="676"/>
      <c r="D22" s="676"/>
      <c r="E22" s="676"/>
      <c r="F22" s="676"/>
      <c r="G22" s="676"/>
      <c r="H22" s="676"/>
      <c r="I22" s="676"/>
      <c r="J22" s="676"/>
      <c r="K22" s="676"/>
      <c r="L22" s="676"/>
      <c r="M22" s="676"/>
      <c r="N22" s="676"/>
      <c r="O22" s="676"/>
      <c r="P22" s="676"/>
      <c r="Q22" s="677"/>
      <c r="R22" s="678">
        <v>6083249</v>
      </c>
      <c r="S22" s="679"/>
      <c r="T22" s="679"/>
      <c r="U22" s="679"/>
      <c r="V22" s="679"/>
      <c r="W22" s="679"/>
      <c r="X22" s="679"/>
      <c r="Y22" s="680"/>
      <c r="Z22" s="715">
        <v>19.600000000000001</v>
      </c>
      <c r="AA22" s="715"/>
      <c r="AB22" s="715"/>
      <c r="AC22" s="715"/>
      <c r="AD22" s="716">
        <v>5431291</v>
      </c>
      <c r="AE22" s="716"/>
      <c r="AF22" s="716"/>
      <c r="AG22" s="716"/>
      <c r="AH22" s="716"/>
      <c r="AI22" s="716"/>
      <c r="AJ22" s="716"/>
      <c r="AK22" s="716"/>
      <c r="AL22" s="681">
        <v>32.5</v>
      </c>
      <c r="AM22" s="682"/>
      <c r="AN22" s="682"/>
      <c r="AO22" s="717"/>
      <c r="AP22" s="772" t="s">
        <v>279</v>
      </c>
      <c r="AQ22" s="780"/>
      <c r="AR22" s="780"/>
      <c r="AS22" s="780"/>
      <c r="AT22" s="780"/>
      <c r="AU22" s="780"/>
      <c r="AV22" s="780"/>
      <c r="AW22" s="780"/>
      <c r="AX22" s="780"/>
      <c r="AY22" s="780"/>
      <c r="AZ22" s="780"/>
      <c r="BA22" s="780"/>
      <c r="BB22" s="780"/>
      <c r="BC22" s="780"/>
      <c r="BD22" s="780"/>
      <c r="BE22" s="780"/>
      <c r="BF22" s="774"/>
      <c r="BG22" s="678" t="s">
        <v>137</v>
      </c>
      <c r="BH22" s="679"/>
      <c r="BI22" s="679"/>
      <c r="BJ22" s="679"/>
      <c r="BK22" s="679"/>
      <c r="BL22" s="679"/>
      <c r="BM22" s="679"/>
      <c r="BN22" s="680"/>
      <c r="BO22" s="715" t="s">
        <v>240</v>
      </c>
      <c r="BP22" s="715"/>
      <c r="BQ22" s="715"/>
      <c r="BR22" s="715"/>
      <c r="BS22" s="684" t="s">
        <v>236</v>
      </c>
      <c r="BT22" s="679"/>
      <c r="BU22" s="679"/>
      <c r="BV22" s="679"/>
      <c r="BW22" s="679"/>
      <c r="BX22" s="679"/>
      <c r="BY22" s="679"/>
      <c r="BZ22" s="679"/>
      <c r="CA22" s="679"/>
      <c r="CB22" s="722"/>
      <c r="CD22" s="782" t="s">
        <v>280</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281</v>
      </c>
      <c r="C23" s="676"/>
      <c r="D23" s="676"/>
      <c r="E23" s="676"/>
      <c r="F23" s="676"/>
      <c r="G23" s="676"/>
      <c r="H23" s="676"/>
      <c r="I23" s="676"/>
      <c r="J23" s="676"/>
      <c r="K23" s="676"/>
      <c r="L23" s="676"/>
      <c r="M23" s="676"/>
      <c r="N23" s="676"/>
      <c r="O23" s="676"/>
      <c r="P23" s="676"/>
      <c r="Q23" s="677"/>
      <c r="R23" s="678">
        <v>5431291</v>
      </c>
      <c r="S23" s="679"/>
      <c r="T23" s="679"/>
      <c r="U23" s="679"/>
      <c r="V23" s="679"/>
      <c r="W23" s="679"/>
      <c r="X23" s="679"/>
      <c r="Y23" s="680"/>
      <c r="Z23" s="715">
        <v>17.5</v>
      </c>
      <c r="AA23" s="715"/>
      <c r="AB23" s="715"/>
      <c r="AC23" s="715"/>
      <c r="AD23" s="716">
        <v>5431291</v>
      </c>
      <c r="AE23" s="716"/>
      <c r="AF23" s="716"/>
      <c r="AG23" s="716"/>
      <c r="AH23" s="716"/>
      <c r="AI23" s="716"/>
      <c r="AJ23" s="716"/>
      <c r="AK23" s="716"/>
      <c r="AL23" s="681">
        <v>32.5</v>
      </c>
      <c r="AM23" s="682"/>
      <c r="AN23" s="682"/>
      <c r="AO23" s="717"/>
      <c r="AP23" s="772" t="s">
        <v>282</v>
      </c>
      <c r="AQ23" s="780"/>
      <c r="AR23" s="780"/>
      <c r="AS23" s="780"/>
      <c r="AT23" s="780"/>
      <c r="AU23" s="780"/>
      <c r="AV23" s="780"/>
      <c r="AW23" s="780"/>
      <c r="AX23" s="780"/>
      <c r="AY23" s="780"/>
      <c r="AZ23" s="780"/>
      <c r="BA23" s="780"/>
      <c r="BB23" s="780"/>
      <c r="BC23" s="780"/>
      <c r="BD23" s="780"/>
      <c r="BE23" s="780"/>
      <c r="BF23" s="774"/>
      <c r="BG23" s="678">
        <v>546712</v>
      </c>
      <c r="BH23" s="679"/>
      <c r="BI23" s="679"/>
      <c r="BJ23" s="679"/>
      <c r="BK23" s="679"/>
      <c r="BL23" s="679"/>
      <c r="BM23" s="679"/>
      <c r="BN23" s="680"/>
      <c r="BO23" s="715">
        <v>5.3</v>
      </c>
      <c r="BP23" s="715"/>
      <c r="BQ23" s="715"/>
      <c r="BR23" s="715"/>
      <c r="BS23" s="684" t="s">
        <v>240</v>
      </c>
      <c r="BT23" s="679"/>
      <c r="BU23" s="679"/>
      <c r="BV23" s="679"/>
      <c r="BW23" s="679"/>
      <c r="BX23" s="679"/>
      <c r="BY23" s="679"/>
      <c r="BZ23" s="679"/>
      <c r="CA23" s="679"/>
      <c r="CB23" s="722"/>
      <c r="CD23" s="782" t="s">
        <v>219</v>
      </c>
      <c r="CE23" s="783"/>
      <c r="CF23" s="783"/>
      <c r="CG23" s="783"/>
      <c r="CH23" s="783"/>
      <c r="CI23" s="783"/>
      <c r="CJ23" s="783"/>
      <c r="CK23" s="783"/>
      <c r="CL23" s="783"/>
      <c r="CM23" s="783"/>
      <c r="CN23" s="783"/>
      <c r="CO23" s="783"/>
      <c r="CP23" s="783"/>
      <c r="CQ23" s="784"/>
      <c r="CR23" s="782" t="s">
        <v>283</v>
      </c>
      <c r="CS23" s="783"/>
      <c r="CT23" s="783"/>
      <c r="CU23" s="783"/>
      <c r="CV23" s="783"/>
      <c r="CW23" s="783"/>
      <c r="CX23" s="783"/>
      <c r="CY23" s="784"/>
      <c r="CZ23" s="782" t="s">
        <v>284</v>
      </c>
      <c r="DA23" s="783"/>
      <c r="DB23" s="783"/>
      <c r="DC23" s="784"/>
      <c r="DD23" s="782" t="s">
        <v>285</v>
      </c>
      <c r="DE23" s="783"/>
      <c r="DF23" s="783"/>
      <c r="DG23" s="783"/>
      <c r="DH23" s="783"/>
      <c r="DI23" s="783"/>
      <c r="DJ23" s="783"/>
      <c r="DK23" s="784"/>
      <c r="DL23" s="791" t="s">
        <v>286</v>
      </c>
      <c r="DM23" s="792"/>
      <c r="DN23" s="792"/>
      <c r="DO23" s="792"/>
      <c r="DP23" s="792"/>
      <c r="DQ23" s="792"/>
      <c r="DR23" s="792"/>
      <c r="DS23" s="792"/>
      <c r="DT23" s="792"/>
      <c r="DU23" s="792"/>
      <c r="DV23" s="793"/>
      <c r="DW23" s="782" t="s">
        <v>287</v>
      </c>
      <c r="DX23" s="783"/>
      <c r="DY23" s="783"/>
      <c r="DZ23" s="783"/>
      <c r="EA23" s="783"/>
      <c r="EB23" s="783"/>
      <c r="EC23" s="784"/>
    </row>
    <row r="24" spans="2:133" ht="11.25" customHeight="1" x14ac:dyDescent="0.15">
      <c r="B24" s="675" t="s">
        <v>288</v>
      </c>
      <c r="C24" s="676"/>
      <c r="D24" s="676"/>
      <c r="E24" s="676"/>
      <c r="F24" s="676"/>
      <c r="G24" s="676"/>
      <c r="H24" s="676"/>
      <c r="I24" s="676"/>
      <c r="J24" s="676"/>
      <c r="K24" s="676"/>
      <c r="L24" s="676"/>
      <c r="M24" s="676"/>
      <c r="N24" s="676"/>
      <c r="O24" s="676"/>
      <c r="P24" s="676"/>
      <c r="Q24" s="677"/>
      <c r="R24" s="678">
        <v>651958</v>
      </c>
      <c r="S24" s="679"/>
      <c r="T24" s="679"/>
      <c r="U24" s="679"/>
      <c r="V24" s="679"/>
      <c r="W24" s="679"/>
      <c r="X24" s="679"/>
      <c r="Y24" s="680"/>
      <c r="Z24" s="715">
        <v>2.1</v>
      </c>
      <c r="AA24" s="715"/>
      <c r="AB24" s="715"/>
      <c r="AC24" s="715"/>
      <c r="AD24" s="716" t="s">
        <v>236</v>
      </c>
      <c r="AE24" s="716"/>
      <c r="AF24" s="716"/>
      <c r="AG24" s="716"/>
      <c r="AH24" s="716"/>
      <c r="AI24" s="716"/>
      <c r="AJ24" s="716"/>
      <c r="AK24" s="716"/>
      <c r="AL24" s="681" t="s">
        <v>240</v>
      </c>
      <c r="AM24" s="682"/>
      <c r="AN24" s="682"/>
      <c r="AO24" s="717"/>
      <c r="AP24" s="772" t="s">
        <v>289</v>
      </c>
      <c r="AQ24" s="780"/>
      <c r="AR24" s="780"/>
      <c r="AS24" s="780"/>
      <c r="AT24" s="780"/>
      <c r="AU24" s="780"/>
      <c r="AV24" s="780"/>
      <c r="AW24" s="780"/>
      <c r="AX24" s="780"/>
      <c r="AY24" s="780"/>
      <c r="AZ24" s="780"/>
      <c r="BA24" s="780"/>
      <c r="BB24" s="780"/>
      <c r="BC24" s="780"/>
      <c r="BD24" s="780"/>
      <c r="BE24" s="780"/>
      <c r="BF24" s="774"/>
      <c r="BG24" s="678" t="s">
        <v>240</v>
      </c>
      <c r="BH24" s="679"/>
      <c r="BI24" s="679"/>
      <c r="BJ24" s="679"/>
      <c r="BK24" s="679"/>
      <c r="BL24" s="679"/>
      <c r="BM24" s="679"/>
      <c r="BN24" s="680"/>
      <c r="BO24" s="715" t="s">
        <v>240</v>
      </c>
      <c r="BP24" s="715"/>
      <c r="BQ24" s="715"/>
      <c r="BR24" s="715"/>
      <c r="BS24" s="684" t="s">
        <v>236</v>
      </c>
      <c r="BT24" s="679"/>
      <c r="BU24" s="679"/>
      <c r="BV24" s="679"/>
      <c r="BW24" s="679"/>
      <c r="BX24" s="679"/>
      <c r="BY24" s="679"/>
      <c r="BZ24" s="679"/>
      <c r="CA24" s="679"/>
      <c r="CB24" s="722"/>
      <c r="CD24" s="736" t="s">
        <v>290</v>
      </c>
      <c r="CE24" s="737"/>
      <c r="CF24" s="737"/>
      <c r="CG24" s="737"/>
      <c r="CH24" s="737"/>
      <c r="CI24" s="737"/>
      <c r="CJ24" s="737"/>
      <c r="CK24" s="737"/>
      <c r="CL24" s="737"/>
      <c r="CM24" s="737"/>
      <c r="CN24" s="737"/>
      <c r="CO24" s="737"/>
      <c r="CP24" s="737"/>
      <c r="CQ24" s="738"/>
      <c r="CR24" s="733">
        <v>12807533</v>
      </c>
      <c r="CS24" s="734"/>
      <c r="CT24" s="734"/>
      <c r="CU24" s="734"/>
      <c r="CV24" s="734"/>
      <c r="CW24" s="734"/>
      <c r="CX24" s="734"/>
      <c r="CY24" s="777"/>
      <c r="CZ24" s="778">
        <v>42.1</v>
      </c>
      <c r="DA24" s="749"/>
      <c r="DB24" s="749"/>
      <c r="DC24" s="781"/>
      <c r="DD24" s="776">
        <v>8009219</v>
      </c>
      <c r="DE24" s="734"/>
      <c r="DF24" s="734"/>
      <c r="DG24" s="734"/>
      <c r="DH24" s="734"/>
      <c r="DI24" s="734"/>
      <c r="DJ24" s="734"/>
      <c r="DK24" s="777"/>
      <c r="DL24" s="776">
        <v>7993713</v>
      </c>
      <c r="DM24" s="734"/>
      <c r="DN24" s="734"/>
      <c r="DO24" s="734"/>
      <c r="DP24" s="734"/>
      <c r="DQ24" s="734"/>
      <c r="DR24" s="734"/>
      <c r="DS24" s="734"/>
      <c r="DT24" s="734"/>
      <c r="DU24" s="734"/>
      <c r="DV24" s="777"/>
      <c r="DW24" s="778">
        <v>45.3</v>
      </c>
      <c r="DX24" s="749"/>
      <c r="DY24" s="749"/>
      <c r="DZ24" s="749"/>
      <c r="EA24" s="749"/>
      <c r="EB24" s="749"/>
      <c r="EC24" s="779"/>
    </row>
    <row r="25" spans="2:133" ht="11.25" customHeight="1" x14ac:dyDescent="0.15">
      <c r="B25" s="675" t="s">
        <v>291</v>
      </c>
      <c r="C25" s="676"/>
      <c r="D25" s="676"/>
      <c r="E25" s="676"/>
      <c r="F25" s="676"/>
      <c r="G25" s="676"/>
      <c r="H25" s="676"/>
      <c r="I25" s="676"/>
      <c r="J25" s="676"/>
      <c r="K25" s="676"/>
      <c r="L25" s="676"/>
      <c r="M25" s="676"/>
      <c r="N25" s="676"/>
      <c r="O25" s="676"/>
      <c r="P25" s="676"/>
      <c r="Q25" s="677"/>
      <c r="R25" s="678" t="s">
        <v>236</v>
      </c>
      <c r="S25" s="679"/>
      <c r="T25" s="679"/>
      <c r="U25" s="679"/>
      <c r="V25" s="679"/>
      <c r="W25" s="679"/>
      <c r="X25" s="679"/>
      <c r="Y25" s="680"/>
      <c r="Z25" s="715" t="s">
        <v>240</v>
      </c>
      <c r="AA25" s="715"/>
      <c r="AB25" s="715"/>
      <c r="AC25" s="715"/>
      <c r="AD25" s="716" t="s">
        <v>236</v>
      </c>
      <c r="AE25" s="716"/>
      <c r="AF25" s="716"/>
      <c r="AG25" s="716"/>
      <c r="AH25" s="716"/>
      <c r="AI25" s="716"/>
      <c r="AJ25" s="716"/>
      <c r="AK25" s="716"/>
      <c r="AL25" s="681" t="s">
        <v>243</v>
      </c>
      <c r="AM25" s="682"/>
      <c r="AN25" s="682"/>
      <c r="AO25" s="717"/>
      <c r="AP25" s="772" t="s">
        <v>292</v>
      </c>
      <c r="AQ25" s="780"/>
      <c r="AR25" s="780"/>
      <c r="AS25" s="780"/>
      <c r="AT25" s="780"/>
      <c r="AU25" s="780"/>
      <c r="AV25" s="780"/>
      <c r="AW25" s="780"/>
      <c r="AX25" s="780"/>
      <c r="AY25" s="780"/>
      <c r="AZ25" s="780"/>
      <c r="BA25" s="780"/>
      <c r="BB25" s="780"/>
      <c r="BC25" s="780"/>
      <c r="BD25" s="780"/>
      <c r="BE25" s="780"/>
      <c r="BF25" s="774"/>
      <c r="BG25" s="678" t="s">
        <v>240</v>
      </c>
      <c r="BH25" s="679"/>
      <c r="BI25" s="679"/>
      <c r="BJ25" s="679"/>
      <c r="BK25" s="679"/>
      <c r="BL25" s="679"/>
      <c r="BM25" s="679"/>
      <c r="BN25" s="680"/>
      <c r="BO25" s="715" t="s">
        <v>243</v>
      </c>
      <c r="BP25" s="715"/>
      <c r="BQ25" s="715"/>
      <c r="BR25" s="715"/>
      <c r="BS25" s="684" t="s">
        <v>236</v>
      </c>
      <c r="BT25" s="679"/>
      <c r="BU25" s="679"/>
      <c r="BV25" s="679"/>
      <c r="BW25" s="679"/>
      <c r="BX25" s="679"/>
      <c r="BY25" s="679"/>
      <c r="BZ25" s="679"/>
      <c r="CA25" s="679"/>
      <c r="CB25" s="722"/>
      <c r="CD25" s="711" t="s">
        <v>293</v>
      </c>
      <c r="CE25" s="712"/>
      <c r="CF25" s="712"/>
      <c r="CG25" s="712"/>
      <c r="CH25" s="712"/>
      <c r="CI25" s="712"/>
      <c r="CJ25" s="712"/>
      <c r="CK25" s="712"/>
      <c r="CL25" s="712"/>
      <c r="CM25" s="712"/>
      <c r="CN25" s="712"/>
      <c r="CO25" s="712"/>
      <c r="CP25" s="712"/>
      <c r="CQ25" s="713"/>
      <c r="CR25" s="678">
        <v>3777306</v>
      </c>
      <c r="CS25" s="697"/>
      <c r="CT25" s="697"/>
      <c r="CU25" s="697"/>
      <c r="CV25" s="697"/>
      <c r="CW25" s="697"/>
      <c r="CX25" s="697"/>
      <c r="CY25" s="698"/>
      <c r="CZ25" s="681">
        <v>12.4</v>
      </c>
      <c r="DA25" s="699"/>
      <c r="DB25" s="699"/>
      <c r="DC25" s="700"/>
      <c r="DD25" s="684">
        <v>3475368</v>
      </c>
      <c r="DE25" s="697"/>
      <c r="DF25" s="697"/>
      <c r="DG25" s="697"/>
      <c r="DH25" s="697"/>
      <c r="DI25" s="697"/>
      <c r="DJ25" s="697"/>
      <c r="DK25" s="698"/>
      <c r="DL25" s="684">
        <v>3473489</v>
      </c>
      <c r="DM25" s="697"/>
      <c r="DN25" s="697"/>
      <c r="DO25" s="697"/>
      <c r="DP25" s="697"/>
      <c r="DQ25" s="697"/>
      <c r="DR25" s="697"/>
      <c r="DS25" s="697"/>
      <c r="DT25" s="697"/>
      <c r="DU25" s="697"/>
      <c r="DV25" s="698"/>
      <c r="DW25" s="681">
        <v>19.7</v>
      </c>
      <c r="DX25" s="699"/>
      <c r="DY25" s="699"/>
      <c r="DZ25" s="699"/>
      <c r="EA25" s="699"/>
      <c r="EB25" s="699"/>
      <c r="EC25" s="714"/>
    </row>
    <row r="26" spans="2:133" ht="11.25" customHeight="1" x14ac:dyDescent="0.15">
      <c r="B26" s="675" t="s">
        <v>294</v>
      </c>
      <c r="C26" s="676"/>
      <c r="D26" s="676"/>
      <c r="E26" s="676"/>
      <c r="F26" s="676"/>
      <c r="G26" s="676"/>
      <c r="H26" s="676"/>
      <c r="I26" s="676"/>
      <c r="J26" s="676"/>
      <c r="K26" s="676"/>
      <c r="L26" s="676"/>
      <c r="M26" s="676"/>
      <c r="N26" s="676"/>
      <c r="O26" s="676"/>
      <c r="P26" s="676"/>
      <c r="Q26" s="677"/>
      <c r="R26" s="678">
        <v>17880214</v>
      </c>
      <c r="S26" s="679"/>
      <c r="T26" s="679"/>
      <c r="U26" s="679"/>
      <c r="V26" s="679"/>
      <c r="W26" s="679"/>
      <c r="X26" s="679"/>
      <c r="Y26" s="680"/>
      <c r="Z26" s="715">
        <v>57.5</v>
      </c>
      <c r="AA26" s="715"/>
      <c r="AB26" s="715"/>
      <c r="AC26" s="715"/>
      <c r="AD26" s="716">
        <v>16681544</v>
      </c>
      <c r="AE26" s="716"/>
      <c r="AF26" s="716"/>
      <c r="AG26" s="716"/>
      <c r="AH26" s="716"/>
      <c r="AI26" s="716"/>
      <c r="AJ26" s="716"/>
      <c r="AK26" s="716"/>
      <c r="AL26" s="681">
        <v>99.9</v>
      </c>
      <c r="AM26" s="682"/>
      <c r="AN26" s="682"/>
      <c r="AO26" s="717"/>
      <c r="AP26" s="772" t="s">
        <v>295</v>
      </c>
      <c r="AQ26" s="773"/>
      <c r="AR26" s="773"/>
      <c r="AS26" s="773"/>
      <c r="AT26" s="773"/>
      <c r="AU26" s="773"/>
      <c r="AV26" s="773"/>
      <c r="AW26" s="773"/>
      <c r="AX26" s="773"/>
      <c r="AY26" s="773"/>
      <c r="AZ26" s="773"/>
      <c r="BA26" s="773"/>
      <c r="BB26" s="773"/>
      <c r="BC26" s="773"/>
      <c r="BD26" s="773"/>
      <c r="BE26" s="773"/>
      <c r="BF26" s="774"/>
      <c r="BG26" s="678" t="s">
        <v>240</v>
      </c>
      <c r="BH26" s="679"/>
      <c r="BI26" s="679"/>
      <c r="BJ26" s="679"/>
      <c r="BK26" s="679"/>
      <c r="BL26" s="679"/>
      <c r="BM26" s="679"/>
      <c r="BN26" s="680"/>
      <c r="BO26" s="715" t="s">
        <v>236</v>
      </c>
      <c r="BP26" s="715"/>
      <c r="BQ26" s="715"/>
      <c r="BR26" s="715"/>
      <c r="BS26" s="684" t="s">
        <v>236</v>
      </c>
      <c r="BT26" s="679"/>
      <c r="BU26" s="679"/>
      <c r="BV26" s="679"/>
      <c r="BW26" s="679"/>
      <c r="BX26" s="679"/>
      <c r="BY26" s="679"/>
      <c r="BZ26" s="679"/>
      <c r="CA26" s="679"/>
      <c r="CB26" s="722"/>
      <c r="CD26" s="711" t="s">
        <v>296</v>
      </c>
      <c r="CE26" s="712"/>
      <c r="CF26" s="712"/>
      <c r="CG26" s="712"/>
      <c r="CH26" s="712"/>
      <c r="CI26" s="712"/>
      <c r="CJ26" s="712"/>
      <c r="CK26" s="712"/>
      <c r="CL26" s="712"/>
      <c r="CM26" s="712"/>
      <c r="CN26" s="712"/>
      <c r="CO26" s="712"/>
      <c r="CP26" s="712"/>
      <c r="CQ26" s="713"/>
      <c r="CR26" s="678">
        <v>2638188</v>
      </c>
      <c r="CS26" s="679"/>
      <c r="CT26" s="679"/>
      <c r="CU26" s="679"/>
      <c r="CV26" s="679"/>
      <c r="CW26" s="679"/>
      <c r="CX26" s="679"/>
      <c r="CY26" s="680"/>
      <c r="CZ26" s="681">
        <v>8.6999999999999993</v>
      </c>
      <c r="DA26" s="699"/>
      <c r="DB26" s="699"/>
      <c r="DC26" s="700"/>
      <c r="DD26" s="684">
        <v>2351230</v>
      </c>
      <c r="DE26" s="679"/>
      <c r="DF26" s="679"/>
      <c r="DG26" s="679"/>
      <c r="DH26" s="679"/>
      <c r="DI26" s="679"/>
      <c r="DJ26" s="679"/>
      <c r="DK26" s="680"/>
      <c r="DL26" s="684" t="s">
        <v>240</v>
      </c>
      <c r="DM26" s="679"/>
      <c r="DN26" s="679"/>
      <c r="DO26" s="679"/>
      <c r="DP26" s="679"/>
      <c r="DQ26" s="679"/>
      <c r="DR26" s="679"/>
      <c r="DS26" s="679"/>
      <c r="DT26" s="679"/>
      <c r="DU26" s="679"/>
      <c r="DV26" s="680"/>
      <c r="DW26" s="681" t="s">
        <v>243</v>
      </c>
      <c r="DX26" s="699"/>
      <c r="DY26" s="699"/>
      <c r="DZ26" s="699"/>
      <c r="EA26" s="699"/>
      <c r="EB26" s="699"/>
      <c r="EC26" s="714"/>
    </row>
    <row r="27" spans="2:133" ht="11.25" customHeight="1" x14ac:dyDescent="0.15">
      <c r="B27" s="675" t="s">
        <v>297</v>
      </c>
      <c r="C27" s="676"/>
      <c r="D27" s="676"/>
      <c r="E27" s="676"/>
      <c r="F27" s="676"/>
      <c r="G27" s="676"/>
      <c r="H27" s="676"/>
      <c r="I27" s="676"/>
      <c r="J27" s="676"/>
      <c r="K27" s="676"/>
      <c r="L27" s="676"/>
      <c r="M27" s="676"/>
      <c r="N27" s="676"/>
      <c r="O27" s="676"/>
      <c r="P27" s="676"/>
      <c r="Q27" s="677"/>
      <c r="R27" s="678">
        <v>5357</v>
      </c>
      <c r="S27" s="679"/>
      <c r="T27" s="679"/>
      <c r="U27" s="679"/>
      <c r="V27" s="679"/>
      <c r="W27" s="679"/>
      <c r="X27" s="679"/>
      <c r="Y27" s="680"/>
      <c r="Z27" s="715">
        <v>0</v>
      </c>
      <c r="AA27" s="715"/>
      <c r="AB27" s="715"/>
      <c r="AC27" s="715"/>
      <c r="AD27" s="716">
        <v>5357</v>
      </c>
      <c r="AE27" s="716"/>
      <c r="AF27" s="716"/>
      <c r="AG27" s="716"/>
      <c r="AH27" s="716"/>
      <c r="AI27" s="716"/>
      <c r="AJ27" s="716"/>
      <c r="AK27" s="716"/>
      <c r="AL27" s="681">
        <v>0</v>
      </c>
      <c r="AM27" s="682"/>
      <c r="AN27" s="682"/>
      <c r="AO27" s="717"/>
      <c r="AP27" s="675" t="s">
        <v>298</v>
      </c>
      <c r="AQ27" s="676"/>
      <c r="AR27" s="676"/>
      <c r="AS27" s="676"/>
      <c r="AT27" s="676"/>
      <c r="AU27" s="676"/>
      <c r="AV27" s="676"/>
      <c r="AW27" s="676"/>
      <c r="AX27" s="676"/>
      <c r="AY27" s="676"/>
      <c r="AZ27" s="676"/>
      <c r="BA27" s="676"/>
      <c r="BB27" s="676"/>
      <c r="BC27" s="676"/>
      <c r="BD27" s="676"/>
      <c r="BE27" s="676"/>
      <c r="BF27" s="677"/>
      <c r="BG27" s="678">
        <v>10269209</v>
      </c>
      <c r="BH27" s="679"/>
      <c r="BI27" s="679"/>
      <c r="BJ27" s="679"/>
      <c r="BK27" s="679"/>
      <c r="BL27" s="679"/>
      <c r="BM27" s="679"/>
      <c r="BN27" s="680"/>
      <c r="BO27" s="715">
        <v>100</v>
      </c>
      <c r="BP27" s="715"/>
      <c r="BQ27" s="715"/>
      <c r="BR27" s="715"/>
      <c r="BS27" s="684">
        <v>176320</v>
      </c>
      <c r="BT27" s="679"/>
      <c r="BU27" s="679"/>
      <c r="BV27" s="679"/>
      <c r="BW27" s="679"/>
      <c r="BX27" s="679"/>
      <c r="BY27" s="679"/>
      <c r="BZ27" s="679"/>
      <c r="CA27" s="679"/>
      <c r="CB27" s="722"/>
      <c r="CD27" s="711" t="s">
        <v>299</v>
      </c>
      <c r="CE27" s="712"/>
      <c r="CF27" s="712"/>
      <c r="CG27" s="712"/>
      <c r="CH27" s="712"/>
      <c r="CI27" s="712"/>
      <c r="CJ27" s="712"/>
      <c r="CK27" s="712"/>
      <c r="CL27" s="712"/>
      <c r="CM27" s="712"/>
      <c r="CN27" s="712"/>
      <c r="CO27" s="712"/>
      <c r="CP27" s="712"/>
      <c r="CQ27" s="713"/>
      <c r="CR27" s="678">
        <v>6264087</v>
      </c>
      <c r="CS27" s="697"/>
      <c r="CT27" s="697"/>
      <c r="CU27" s="697"/>
      <c r="CV27" s="697"/>
      <c r="CW27" s="697"/>
      <c r="CX27" s="697"/>
      <c r="CY27" s="698"/>
      <c r="CZ27" s="681">
        <v>20.6</v>
      </c>
      <c r="DA27" s="699"/>
      <c r="DB27" s="699"/>
      <c r="DC27" s="700"/>
      <c r="DD27" s="684">
        <v>1889899</v>
      </c>
      <c r="DE27" s="697"/>
      <c r="DF27" s="697"/>
      <c r="DG27" s="697"/>
      <c r="DH27" s="697"/>
      <c r="DI27" s="697"/>
      <c r="DJ27" s="697"/>
      <c r="DK27" s="698"/>
      <c r="DL27" s="684">
        <v>1876272</v>
      </c>
      <c r="DM27" s="697"/>
      <c r="DN27" s="697"/>
      <c r="DO27" s="697"/>
      <c r="DP27" s="697"/>
      <c r="DQ27" s="697"/>
      <c r="DR27" s="697"/>
      <c r="DS27" s="697"/>
      <c r="DT27" s="697"/>
      <c r="DU27" s="697"/>
      <c r="DV27" s="698"/>
      <c r="DW27" s="681">
        <v>10.6</v>
      </c>
      <c r="DX27" s="699"/>
      <c r="DY27" s="699"/>
      <c r="DZ27" s="699"/>
      <c r="EA27" s="699"/>
      <c r="EB27" s="699"/>
      <c r="EC27" s="714"/>
    </row>
    <row r="28" spans="2:133" ht="11.25" customHeight="1" x14ac:dyDescent="0.15">
      <c r="B28" s="675" t="s">
        <v>300</v>
      </c>
      <c r="C28" s="676"/>
      <c r="D28" s="676"/>
      <c r="E28" s="676"/>
      <c r="F28" s="676"/>
      <c r="G28" s="676"/>
      <c r="H28" s="676"/>
      <c r="I28" s="676"/>
      <c r="J28" s="676"/>
      <c r="K28" s="676"/>
      <c r="L28" s="676"/>
      <c r="M28" s="676"/>
      <c r="N28" s="676"/>
      <c r="O28" s="676"/>
      <c r="P28" s="676"/>
      <c r="Q28" s="677"/>
      <c r="R28" s="678">
        <v>219103</v>
      </c>
      <c r="S28" s="679"/>
      <c r="T28" s="679"/>
      <c r="U28" s="679"/>
      <c r="V28" s="679"/>
      <c r="W28" s="679"/>
      <c r="X28" s="679"/>
      <c r="Y28" s="680"/>
      <c r="Z28" s="715">
        <v>0.7</v>
      </c>
      <c r="AA28" s="715"/>
      <c r="AB28" s="715"/>
      <c r="AC28" s="715"/>
      <c r="AD28" s="716" t="s">
        <v>236</v>
      </c>
      <c r="AE28" s="716"/>
      <c r="AF28" s="716"/>
      <c r="AG28" s="716"/>
      <c r="AH28" s="716"/>
      <c r="AI28" s="716"/>
      <c r="AJ28" s="716"/>
      <c r="AK28" s="716"/>
      <c r="AL28" s="681" t="s">
        <v>236</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301</v>
      </c>
      <c r="CE28" s="712"/>
      <c r="CF28" s="712"/>
      <c r="CG28" s="712"/>
      <c r="CH28" s="712"/>
      <c r="CI28" s="712"/>
      <c r="CJ28" s="712"/>
      <c r="CK28" s="712"/>
      <c r="CL28" s="712"/>
      <c r="CM28" s="712"/>
      <c r="CN28" s="712"/>
      <c r="CO28" s="712"/>
      <c r="CP28" s="712"/>
      <c r="CQ28" s="713"/>
      <c r="CR28" s="678">
        <v>2766140</v>
      </c>
      <c r="CS28" s="679"/>
      <c r="CT28" s="679"/>
      <c r="CU28" s="679"/>
      <c r="CV28" s="679"/>
      <c r="CW28" s="679"/>
      <c r="CX28" s="679"/>
      <c r="CY28" s="680"/>
      <c r="CZ28" s="681">
        <v>9.1</v>
      </c>
      <c r="DA28" s="699"/>
      <c r="DB28" s="699"/>
      <c r="DC28" s="700"/>
      <c r="DD28" s="684">
        <v>2643952</v>
      </c>
      <c r="DE28" s="679"/>
      <c r="DF28" s="679"/>
      <c r="DG28" s="679"/>
      <c r="DH28" s="679"/>
      <c r="DI28" s="679"/>
      <c r="DJ28" s="679"/>
      <c r="DK28" s="680"/>
      <c r="DL28" s="684">
        <v>2643952</v>
      </c>
      <c r="DM28" s="679"/>
      <c r="DN28" s="679"/>
      <c r="DO28" s="679"/>
      <c r="DP28" s="679"/>
      <c r="DQ28" s="679"/>
      <c r="DR28" s="679"/>
      <c r="DS28" s="679"/>
      <c r="DT28" s="679"/>
      <c r="DU28" s="679"/>
      <c r="DV28" s="680"/>
      <c r="DW28" s="681">
        <v>15</v>
      </c>
      <c r="DX28" s="699"/>
      <c r="DY28" s="699"/>
      <c r="DZ28" s="699"/>
      <c r="EA28" s="699"/>
      <c r="EB28" s="699"/>
      <c r="EC28" s="714"/>
    </row>
    <row r="29" spans="2:133" ht="11.25" customHeight="1" x14ac:dyDescent="0.15">
      <c r="B29" s="675" t="s">
        <v>302</v>
      </c>
      <c r="C29" s="676"/>
      <c r="D29" s="676"/>
      <c r="E29" s="676"/>
      <c r="F29" s="676"/>
      <c r="G29" s="676"/>
      <c r="H29" s="676"/>
      <c r="I29" s="676"/>
      <c r="J29" s="676"/>
      <c r="K29" s="676"/>
      <c r="L29" s="676"/>
      <c r="M29" s="676"/>
      <c r="N29" s="676"/>
      <c r="O29" s="676"/>
      <c r="P29" s="676"/>
      <c r="Q29" s="677"/>
      <c r="R29" s="678">
        <v>343423</v>
      </c>
      <c r="S29" s="679"/>
      <c r="T29" s="679"/>
      <c r="U29" s="679"/>
      <c r="V29" s="679"/>
      <c r="W29" s="679"/>
      <c r="X29" s="679"/>
      <c r="Y29" s="680"/>
      <c r="Z29" s="715">
        <v>1.1000000000000001</v>
      </c>
      <c r="AA29" s="715"/>
      <c r="AB29" s="715"/>
      <c r="AC29" s="715"/>
      <c r="AD29" s="716">
        <v>7479</v>
      </c>
      <c r="AE29" s="716"/>
      <c r="AF29" s="716"/>
      <c r="AG29" s="716"/>
      <c r="AH29" s="716"/>
      <c r="AI29" s="716"/>
      <c r="AJ29" s="716"/>
      <c r="AK29" s="716"/>
      <c r="AL29" s="681">
        <v>0</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303</v>
      </c>
      <c r="CE29" s="764"/>
      <c r="CF29" s="711" t="s">
        <v>304</v>
      </c>
      <c r="CG29" s="712"/>
      <c r="CH29" s="712"/>
      <c r="CI29" s="712"/>
      <c r="CJ29" s="712"/>
      <c r="CK29" s="712"/>
      <c r="CL29" s="712"/>
      <c r="CM29" s="712"/>
      <c r="CN29" s="712"/>
      <c r="CO29" s="712"/>
      <c r="CP29" s="712"/>
      <c r="CQ29" s="713"/>
      <c r="CR29" s="678">
        <v>2765555</v>
      </c>
      <c r="CS29" s="697"/>
      <c r="CT29" s="697"/>
      <c r="CU29" s="697"/>
      <c r="CV29" s="697"/>
      <c r="CW29" s="697"/>
      <c r="CX29" s="697"/>
      <c r="CY29" s="698"/>
      <c r="CZ29" s="681">
        <v>9.1</v>
      </c>
      <c r="DA29" s="699"/>
      <c r="DB29" s="699"/>
      <c r="DC29" s="700"/>
      <c r="DD29" s="684">
        <v>2643367</v>
      </c>
      <c r="DE29" s="697"/>
      <c r="DF29" s="697"/>
      <c r="DG29" s="697"/>
      <c r="DH29" s="697"/>
      <c r="DI29" s="697"/>
      <c r="DJ29" s="697"/>
      <c r="DK29" s="698"/>
      <c r="DL29" s="684">
        <v>2643367</v>
      </c>
      <c r="DM29" s="697"/>
      <c r="DN29" s="697"/>
      <c r="DO29" s="697"/>
      <c r="DP29" s="697"/>
      <c r="DQ29" s="697"/>
      <c r="DR29" s="697"/>
      <c r="DS29" s="697"/>
      <c r="DT29" s="697"/>
      <c r="DU29" s="697"/>
      <c r="DV29" s="698"/>
      <c r="DW29" s="681">
        <v>15</v>
      </c>
      <c r="DX29" s="699"/>
      <c r="DY29" s="699"/>
      <c r="DZ29" s="699"/>
      <c r="EA29" s="699"/>
      <c r="EB29" s="699"/>
      <c r="EC29" s="714"/>
    </row>
    <row r="30" spans="2:133" ht="11.25" customHeight="1" x14ac:dyDescent="0.15">
      <c r="B30" s="675" t="s">
        <v>305</v>
      </c>
      <c r="C30" s="676"/>
      <c r="D30" s="676"/>
      <c r="E30" s="676"/>
      <c r="F30" s="676"/>
      <c r="G30" s="676"/>
      <c r="H30" s="676"/>
      <c r="I30" s="676"/>
      <c r="J30" s="676"/>
      <c r="K30" s="676"/>
      <c r="L30" s="676"/>
      <c r="M30" s="676"/>
      <c r="N30" s="676"/>
      <c r="O30" s="676"/>
      <c r="P30" s="676"/>
      <c r="Q30" s="677"/>
      <c r="R30" s="678">
        <v>138213</v>
      </c>
      <c r="S30" s="679"/>
      <c r="T30" s="679"/>
      <c r="U30" s="679"/>
      <c r="V30" s="679"/>
      <c r="W30" s="679"/>
      <c r="X30" s="679"/>
      <c r="Y30" s="680"/>
      <c r="Z30" s="715">
        <v>0.4</v>
      </c>
      <c r="AA30" s="715"/>
      <c r="AB30" s="715"/>
      <c r="AC30" s="715"/>
      <c r="AD30" s="716" t="s">
        <v>236</v>
      </c>
      <c r="AE30" s="716"/>
      <c r="AF30" s="716"/>
      <c r="AG30" s="716"/>
      <c r="AH30" s="716"/>
      <c r="AI30" s="716"/>
      <c r="AJ30" s="716"/>
      <c r="AK30" s="716"/>
      <c r="AL30" s="681" t="s">
        <v>236</v>
      </c>
      <c r="AM30" s="682"/>
      <c r="AN30" s="682"/>
      <c r="AO30" s="717"/>
      <c r="AP30" s="739" t="s">
        <v>219</v>
      </c>
      <c r="AQ30" s="740"/>
      <c r="AR30" s="740"/>
      <c r="AS30" s="740"/>
      <c r="AT30" s="740"/>
      <c r="AU30" s="740"/>
      <c r="AV30" s="740"/>
      <c r="AW30" s="740"/>
      <c r="AX30" s="740"/>
      <c r="AY30" s="740"/>
      <c r="AZ30" s="740"/>
      <c r="BA30" s="740"/>
      <c r="BB30" s="740"/>
      <c r="BC30" s="740"/>
      <c r="BD30" s="740"/>
      <c r="BE30" s="740"/>
      <c r="BF30" s="741"/>
      <c r="BG30" s="739" t="s">
        <v>306</v>
      </c>
      <c r="BH30" s="752"/>
      <c r="BI30" s="752"/>
      <c r="BJ30" s="752"/>
      <c r="BK30" s="752"/>
      <c r="BL30" s="752"/>
      <c r="BM30" s="752"/>
      <c r="BN30" s="752"/>
      <c r="BO30" s="752"/>
      <c r="BP30" s="752"/>
      <c r="BQ30" s="753"/>
      <c r="BR30" s="739" t="s">
        <v>307</v>
      </c>
      <c r="BS30" s="752"/>
      <c r="BT30" s="752"/>
      <c r="BU30" s="752"/>
      <c r="BV30" s="752"/>
      <c r="BW30" s="752"/>
      <c r="BX30" s="752"/>
      <c r="BY30" s="752"/>
      <c r="BZ30" s="752"/>
      <c r="CA30" s="752"/>
      <c r="CB30" s="753"/>
      <c r="CD30" s="765"/>
      <c r="CE30" s="766"/>
      <c r="CF30" s="711" t="s">
        <v>308</v>
      </c>
      <c r="CG30" s="712"/>
      <c r="CH30" s="712"/>
      <c r="CI30" s="712"/>
      <c r="CJ30" s="712"/>
      <c r="CK30" s="712"/>
      <c r="CL30" s="712"/>
      <c r="CM30" s="712"/>
      <c r="CN30" s="712"/>
      <c r="CO30" s="712"/>
      <c r="CP30" s="712"/>
      <c r="CQ30" s="713"/>
      <c r="CR30" s="678">
        <v>2593306</v>
      </c>
      <c r="CS30" s="679"/>
      <c r="CT30" s="679"/>
      <c r="CU30" s="679"/>
      <c r="CV30" s="679"/>
      <c r="CW30" s="679"/>
      <c r="CX30" s="679"/>
      <c r="CY30" s="680"/>
      <c r="CZ30" s="681">
        <v>8.5</v>
      </c>
      <c r="DA30" s="699"/>
      <c r="DB30" s="699"/>
      <c r="DC30" s="700"/>
      <c r="DD30" s="684">
        <v>2476151</v>
      </c>
      <c r="DE30" s="679"/>
      <c r="DF30" s="679"/>
      <c r="DG30" s="679"/>
      <c r="DH30" s="679"/>
      <c r="DI30" s="679"/>
      <c r="DJ30" s="679"/>
      <c r="DK30" s="680"/>
      <c r="DL30" s="684">
        <v>2476151</v>
      </c>
      <c r="DM30" s="679"/>
      <c r="DN30" s="679"/>
      <c r="DO30" s="679"/>
      <c r="DP30" s="679"/>
      <c r="DQ30" s="679"/>
      <c r="DR30" s="679"/>
      <c r="DS30" s="679"/>
      <c r="DT30" s="679"/>
      <c r="DU30" s="679"/>
      <c r="DV30" s="680"/>
      <c r="DW30" s="681">
        <v>14</v>
      </c>
      <c r="DX30" s="699"/>
      <c r="DY30" s="699"/>
      <c r="DZ30" s="699"/>
      <c r="EA30" s="699"/>
      <c r="EB30" s="699"/>
      <c r="EC30" s="714"/>
    </row>
    <row r="31" spans="2:133" ht="11.25" customHeight="1" x14ac:dyDescent="0.15">
      <c r="B31" s="675" t="s">
        <v>309</v>
      </c>
      <c r="C31" s="676"/>
      <c r="D31" s="676"/>
      <c r="E31" s="676"/>
      <c r="F31" s="676"/>
      <c r="G31" s="676"/>
      <c r="H31" s="676"/>
      <c r="I31" s="676"/>
      <c r="J31" s="676"/>
      <c r="K31" s="676"/>
      <c r="L31" s="676"/>
      <c r="M31" s="676"/>
      <c r="N31" s="676"/>
      <c r="O31" s="676"/>
      <c r="P31" s="676"/>
      <c r="Q31" s="677"/>
      <c r="R31" s="678">
        <v>3803634</v>
      </c>
      <c r="S31" s="679"/>
      <c r="T31" s="679"/>
      <c r="U31" s="679"/>
      <c r="V31" s="679"/>
      <c r="W31" s="679"/>
      <c r="X31" s="679"/>
      <c r="Y31" s="680"/>
      <c r="Z31" s="715">
        <v>12.2</v>
      </c>
      <c r="AA31" s="715"/>
      <c r="AB31" s="715"/>
      <c r="AC31" s="715"/>
      <c r="AD31" s="716" t="s">
        <v>240</v>
      </c>
      <c r="AE31" s="716"/>
      <c r="AF31" s="716"/>
      <c r="AG31" s="716"/>
      <c r="AH31" s="716"/>
      <c r="AI31" s="716"/>
      <c r="AJ31" s="716"/>
      <c r="AK31" s="716"/>
      <c r="AL31" s="681" t="s">
        <v>240</v>
      </c>
      <c r="AM31" s="682"/>
      <c r="AN31" s="682"/>
      <c r="AO31" s="717"/>
      <c r="AP31" s="754" t="s">
        <v>310</v>
      </c>
      <c r="AQ31" s="755"/>
      <c r="AR31" s="755"/>
      <c r="AS31" s="755"/>
      <c r="AT31" s="760" t="s">
        <v>311</v>
      </c>
      <c r="AU31" s="231"/>
      <c r="AV31" s="231"/>
      <c r="AW31" s="231"/>
      <c r="AX31" s="744" t="s">
        <v>186</v>
      </c>
      <c r="AY31" s="745"/>
      <c r="AZ31" s="745"/>
      <c r="BA31" s="745"/>
      <c r="BB31" s="745"/>
      <c r="BC31" s="745"/>
      <c r="BD31" s="745"/>
      <c r="BE31" s="745"/>
      <c r="BF31" s="746"/>
      <c r="BG31" s="747">
        <v>99.6</v>
      </c>
      <c r="BH31" s="748"/>
      <c r="BI31" s="748"/>
      <c r="BJ31" s="748"/>
      <c r="BK31" s="748"/>
      <c r="BL31" s="748"/>
      <c r="BM31" s="749">
        <v>98.4</v>
      </c>
      <c r="BN31" s="748"/>
      <c r="BO31" s="748"/>
      <c r="BP31" s="748"/>
      <c r="BQ31" s="750"/>
      <c r="BR31" s="747">
        <v>99.4</v>
      </c>
      <c r="BS31" s="748"/>
      <c r="BT31" s="748"/>
      <c r="BU31" s="748"/>
      <c r="BV31" s="748"/>
      <c r="BW31" s="748"/>
      <c r="BX31" s="749">
        <v>98</v>
      </c>
      <c r="BY31" s="748"/>
      <c r="BZ31" s="748"/>
      <c r="CA31" s="748"/>
      <c r="CB31" s="750"/>
      <c r="CD31" s="765"/>
      <c r="CE31" s="766"/>
      <c r="CF31" s="711" t="s">
        <v>312</v>
      </c>
      <c r="CG31" s="712"/>
      <c r="CH31" s="712"/>
      <c r="CI31" s="712"/>
      <c r="CJ31" s="712"/>
      <c r="CK31" s="712"/>
      <c r="CL31" s="712"/>
      <c r="CM31" s="712"/>
      <c r="CN31" s="712"/>
      <c r="CO31" s="712"/>
      <c r="CP31" s="712"/>
      <c r="CQ31" s="713"/>
      <c r="CR31" s="678">
        <v>172249</v>
      </c>
      <c r="CS31" s="697"/>
      <c r="CT31" s="697"/>
      <c r="CU31" s="697"/>
      <c r="CV31" s="697"/>
      <c r="CW31" s="697"/>
      <c r="CX31" s="697"/>
      <c r="CY31" s="698"/>
      <c r="CZ31" s="681">
        <v>0.6</v>
      </c>
      <c r="DA31" s="699"/>
      <c r="DB31" s="699"/>
      <c r="DC31" s="700"/>
      <c r="DD31" s="684">
        <v>167216</v>
      </c>
      <c r="DE31" s="697"/>
      <c r="DF31" s="697"/>
      <c r="DG31" s="697"/>
      <c r="DH31" s="697"/>
      <c r="DI31" s="697"/>
      <c r="DJ31" s="697"/>
      <c r="DK31" s="698"/>
      <c r="DL31" s="684">
        <v>167216</v>
      </c>
      <c r="DM31" s="697"/>
      <c r="DN31" s="697"/>
      <c r="DO31" s="697"/>
      <c r="DP31" s="697"/>
      <c r="DQ31" s="697"/>
      <c r="DR31" s="697"/>
      <c r="DS31" s="697"/>
      <c r="DT31" s="697"/>
      <c r="DU31" s="697"/>
      <c r="DV31" s="698"/>
      <c r="DW31" s="681">
        <v>0.9</v>
      </c>
      <c r="DX31" s="699"/>
      <c r="DY31" s="699"/>
      <c r="DZ31" s="699"/>
      <c r="EA31" s="699"/>
      <c r="EB31" s="699"/>
      <c r="EC31" s="714"/>
    </row>
    <row r="32" spans="2:133" ht="11.25" customHeight="1" x14ac:dyDescent="0.15">
      <c r="B32" s="769" t="s">
        <v>313</v>
      </c>
      <c r="C32" s="770"/>
      <c r="D32" s="770"/>
      <c r="E32" s="770"/>
      <c r="F32" s="770"/>
      <c r="G32" s="770"/>
      <c r="H32" s="770"/>
      <c r="I32" s="770"/>
      <c r="J32" s="770"/>
      <c r="K32" s="770"/>
      <c r="L32" s="770"/>
      <c r="M32" s="770"/>
      <c r="N32" s="770"/>
      <c r="O32" s="770"/>
      <c r="P32" s="770"/>
      <c r="Q32" s="771"/>
      <c r="R32" s="678" t="s">
        <v>240</v>
      </c>
      <c r="S32" s="679"/>
      <c r="T32" s="679"/>
      <c r="U32" s="679"/>
      <c r="V32" s="679"/>
      <c r="W32" s="679"/>
      <c r="X32" s="679"/>
      <c r="Y32" s="680"/>
      <c r="Z32" s="715" t="s">
        <v>236</v>
      </c>
      <c r="AA32" s="715"/>
      <c r="AB32" s="715"/>
      <c r="AC32" s="715"/>
      <c r="AD32" s="716" t="s">
        <v>240</v>
      </c>
      <c r="AE32" s="716"/>
      <c r="AF32" s="716"/>
      <c r="AG32" s="716"/>
      <c r="AH32" s="716"/>
      <c r="AI32" s="716"/>
      <c r="AJ32" s="716"/>
      <c r="AK32" s="716"/>
      <c r="AL32" s="681" t="s">
        <v>240</v>
      </c>
      <c r="AM32" s="682"/>
      <c r="AN32" s="682"/>
      <c r="AO32" s="717"/>
      <c r="AP32" s="756"/>
      <c r="AQ32" s="757"/>
      <c r="AR32" s="757"/>
      <c r="AS32" s="757"/>
      <c r="AT32" s="761"/>
      <c r="AU32" s="230" t="s">
        <v>314</v>
      </c>
      <c r="AV32" s="230"/>
      <c r="AW32" s="230"/>
      <c r="AX32" s="675" t="s">
        <v>315</v>
      </c>
      <c r="AY32" s="676"/>
      <c r="AZ32" s="676"/>
      <c r="BA32" s="676"/>
      <c r="BB32" s="676"/>
      <c r="BC32" s="676"/>
      <c r="BD32" s="676"/>
      <c r="BE32" s="676"/>
      <c r="BF32" s="677"/>
      <c r="BG32" s="751">
        <v>99.6</v>
      </c>
      <c r="BH32" s="697"/>
      <c r="BI32" s="697"/>
      <c r="BJ32" s="697"/>
      <c r="BK32" s="697"/>
      <c r="BL32" s="697"/>
      <c r="BM32" s="682">
        <v>98.4</v>
      </c>
      <c r="BN32" s="743"/>
      <c r="BO32" s="743"/>
      <c r="BP32" s="743"/>
      <c r="BQ32" s="721"/>
      <c r="BR32" s="751">
        <v>99.4</v>
      </c>
      <c r="BS32" s="697"/>
      <c r="BT32" s="697"/>
      <c r="BU32" s="697"/>
      <c r="BV32" s="697"/>
      <c r="BW32" s="697"/>
      <c r="BX32" s="682">
        <v>98</v>
      </c>
      <c r="BY32" s="743"/>
      <c r="BZ32" s="743"/>
      <c r="CA32" s="743"/>
      <c r="CB32" s="721"/>
      <c r="CD32" s="767"/>
      <c r="CE32" s="768"/>
      <c r="CF32" s="711" t="s">
        <v>316</v>
      </c>
      <c r="CG32" s="712"/>
      <c r="CH32" s="712"/>
      <c r="CI32" s="712"/>
      <c r="CJ32" s="712"/>
      <c r="CK32" s="712"/>
      <c r="CL32" s="712"/>
      <c r="CM32" s="712"/>
      <c r="CN32" s="712"/>
      <c r="CO32" s="712"/>
      <c r="CP32" s="712"/>
      <c r="CQ32" s="713"/>
      <c r="CR32" s="678">
        <v>585</v>
      </c>
      <c r="CS32" s="679"/>
      <c r="CT32" s="679"/>
      <c r="CU32" s="679"/>
      <c r="CV32" s="679"/>
      <c r="CW32" s="679"/>
      <c r="CX32" s="679"/>
      <c r="CY32" s="680"/>
      <c r="CZ32" s="681">
        <v>0</v>
      </c>
      <c r="DA32" s="699"/>
      <c r="DB32" s="699"/>
      <c r="DC32" s="700"/>
      <c r="DD32" s="684">
        <v>585</v>
      </c>
      <c r="DE32" s="679"/>
      <c r="DF32" s="679"/>
      <c r="DG32" s="679"/>
      <c r="DH32" s="679"/>
      <c r="DI32" s="679"/>
      <c r="DJ32" s="679"/>
      <c r="DK32" s="680"/>
      <c r="DL32" s="684">
        <v>585</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317</v>
      </c>
      <c r="C33" s="676"/>
      <c r="D33" s="676"/>
      <c r="E33" s="676"/>
      <c r="F33" s="676"/>
      <c r="G33" s="676"/>
      <c r="H33" s="676"/>
      <c r="I33" s="676"/>
      <c r="J33" s="676"/>
      <c r="K33" s="676"/>
      <c r="L33" s="676"/>
      <c r="M33" s="676"/>
      <c r="N33" s="676"/>
      <c r="O33" s="676"/>
      <c r="P33" s="676"/>
      <c r="Q33" s="677"/>
      <c r="R33" s="678">
        <v>1728690</v>
      </c>
      <c r="S33" s="679"/>
      <c r="T33" s="679"/>
      <c r="U33" s="679"/>
      <c r="V33" s="679"/>
      <c r="W33" s="679"/>
      <c r="X33" s="679"/>
      <c r="Y33" s="680"/>
      <c r="Z33" s="715">
        <v>5.6</v>
      </c>
      <c r="AA33" s="715"/>
      <c r="AB33" s="715"/>
      <c r="AC33" s="715"/>
      <c r="AD33" s="716" t="s">
        <v>240</v>
      </c>
      <c r="AE33" s="716"/>
      <c r="AF33" s="716"/>
      <c r="AG33" s="716"/>
      <c r="AH33" s="716"/>
      <c r="AI33" s="716"/>
      <c r="AJ33" s="716"/>
      <c r="AK33" s="716"/>
      <c r="AL33" s="681" t="s">
        <v>236</v>
      </c>
      <c r="AM33" s="682"/>
      <c r="AN33" s="682"/>
      <c r="AO33" s="717"/>
      <c r="AP33" s="758"/>
      <c r="AQ33" s="759"/>
      <c r="AR33" s="759"/>
      <c r="AS33" s="759"/>
      <c r="AT33" s="762"/>
      <c r="AU33" s="232"/>
      <c r="AV33" s="232"/>
      <c r="AW33" s="232"/>
      <c r="AX33" s="659" t="s">
        <v>318</v>
      </c>
      <c r="AY33" s="660"/>
      <c r="AZ33" s="660"/>
      <c r="BA33" s="660"/>
      <c r="BB33" s="660"/>
      <c r="BC33" s="660"/>
      <c r="BD33" s="660"/>
      <c r="BE33" s="660"/>
      <c r="BF33" s="661"/>
      <c r="BG33" s="742">
        <v>99.6</v>
      </c>
      <c r="BH33" s="663"/>
      <c r="BI33" s="663"/>
      <c r="BJ33" s="663"/>
      <c r="BK33" s="663"/>
      <c r="BL33" s="663"/>
      <c r="BM33" s="706">
        <v>98.5</v>
      </c>
      <c r="BN33" s="663"/>
      <c r="BO33" s="663"/>
      <c r="BP33" s="663"/>
      <c r="BQ33" s="727"/>
      <c r="BR33" s="742">
        <v>99.5</v>
      </c>
      <c r="BS33" s="663"/>
      <c r="BT33" s="663"/>
      <c r="BU33" s="663"/>
      <c r="BV33" s="663"/>
      <c r="BW33" s="663"/>
      <c r="BX33" s="706">
        <v>98</v>
      </c>
      <c r="BY33" s="663"/>
      <c r="BZ33" s="663"/>
      <c r="CA33" s="663"/>
      <c r="CB33" s="727"/>
      <c r="CD33" s="711" t="s">
        <v>319</v>
      </c>
      <c r="CE33" s="712"/>
      <c r="CF33" s="712"/>
      <c r="CG33" s="712"/>
      <c r="CH33" s="712"/>
      <c r="CI33" s="712"/>
      <c r="CJ33" s="712"/>
      <c r="CK33" s="712"/>
      <c r="CL33" s="712"/>
      <c r="CM33" s="712"/>
      <c r="CN33" s="712"/>
      <c r="CO33" s="712"/>
      <c r="CP33" s="712"/>
      <c r="CQ33" s="713"/>
      <c r="CR33" s="678">
        <v>12826977</v>
      </c>
      <c r="CS33" s="697"/>
      <c r="CT33" s="697"/>
      <c r="CU33" s="697"/>
      <c r="CV33" s="697"/>
      <c r="CW33" s="697"/>
      <c r="CX33" s="697"/>
      <c r="CY33" s="698"/>
      <c r="CZ33" s="681">
        <v>42.2</v>
      </c>
      <c r="DA33" s="699"/>
      <c r="DB33" s="699"/>
      <c r="DC33" s="700"/>
      <c r="DD33" s="684">
        <v>11185944</v>
      </c>
      <c r="DE33" s="697"/>
      <c r="DF33" s="697"/>
      <c r="DG33" s="697"/>
      <c r="DH33" s="697"/>
      <c r="DI33" s="697"/>
      <c r="DJ33" s="697"/>
      <c r="DK33" s="698"/>
      <c r="DL33" s="684">
        <v>8798211</v>
      </c>
      <c r="DM33" s="697"/>
      <c r="DN33" s="697"/>
      <c r="DO33" s="697"/>
      <c r="DP33" s="697"/>
      <c r="DQ33" s="697"/>
      <c r="DR33" s="697"/>
      <c r="DS33" s="697"/>
      <c r="DT33" s="697"/>
      <c r="DU33" s="697"/>
      <c r="DV33" s="698"/>
      <c r="DW33" s="681">
        <v>49.9</v>
      </c>
      <c r="DX33" s="699"/>
      <c r="DY33" s="699"/>
      <c r="DZ33" s="699"/>
      <c r="EA33" s="699"/>
      <c r="EB33" s="699"/>
      <c r="EC33" s="714"/>
    </row>
    <row r="34" spans="2:133" ht="11.25" customHeight="1" x14ac:dyDescent="0.15">
      <c r="B34" s="675" t="s">
        <v>320</v>
      </c>
      <c r="C34" s="676"/>
      <c r="D34" s="676"/>
      <c r="E34" s="676"/>
      <c r="F34" s="676"/>
      <c r="G34" s="676"/>
      <c r="H34" s="676"/>
      <c r="I34" s="676"/>
      <c r="J34" s="676"/>
      <c r="K34" s="676"/>
      <c r="L34" s="676"/>
      <c r="M34" s="676"/>
      <c r="N34" s="676"/>
      <c r="O34" s="676"/>
      <c r="P34" s="676"/>
      <c r="Q34" s="677"/>
      <c r="R34" s="678">
        <v>29702</v>
      </c>
      <c r="S34" s="679"/>
      <c r="T34" s="679"/>
      <c r="U34" s="679"/>
      <c r="V34" s="679"/>
      <c r="W34" s="679"/>
      <c r="X34" s="679"/>
      <c r="Y34" s="680"/>
      <c r="Z34" s="715">
        <v>0.1</v>
      </c>
      <c r="AA34" s="715"/>
      <c r="AB34" s="715"/>
      <c r="AC34" s="715"/>
      <c r="AD34" s="716" t="s">
        <v>236</v>
      </c>
      <c r="AE34" s="716"/>
      <c r="AF34" s="716"/>
      <c r="AG34" s="716"/>
      <c r="AH34" s="716"/>
      <c r="AI34" s="716"/>
      <c r="AJ34" s="716"/>
      <c r="AK34" s="716"/>
      <c r="AL34" s="681" t="s">
        <v>240</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321</v>
      </c>
      <c r="CE34" s="712"/>
      <c r="CF34" s="712"/>
      <c r="CG34" s="712"/>
      <c r="CH34" s="712"/>
      <c r="CI34" s="712"/>
      <c r="CJ34" s="712"/>
      <c r="CK34" s="712"/>
      <c r="CL34" s="712"/>
      <c r="CM34" s="712"/>
      <c r="CN34" s="712"/>
      <c r="CO34" s="712"/>
      <c r="CP34" s="712"/>
      <c r="CQ34" s="713"/>
      <c r="CR34" s="678">
        <v>3208851</v>
      </c>
      <c r="CS34" s="679"/>
      <c r="CT34" s="679"/>
      <c r="CU34" s="679"/>
      <c r="CV34" s="679"/>
      <c r="CW34" s="679"/>
      <c r="CX34" s="679"/>
      <c r="CY34" s="680"/>
      <c r="CZ34" s="681">
        <v>10.6</v>
      </c>
      <c r="DA34" s="699"/>
      <c r="DB34" s="699"/>
      <c r="DC34" s="700"/>
      <c r="DD34" s="684">
        <v>2584900</v>
      </c>
      <c r="DE34" s="679"/>
      <c r="DF34" s="679"/>
      <c r="DG34" s="679"/>
      <c r="DH34" s="679"/>
      <c r="DI34" s="679"/>
      <c r="DJ34" s="679"/>
      <c r="DK34" s="680"/>
      <c r="DL34" s="684">
        <v>2352955</v>
      </c>
      <c r="DM34" s="679"/>
      <c r="DN34" s="679"/>
      <c r="DO34" s="679"/>
      <c r="DP34" s="679"/>
      <c r="DQ34" s="679"/>
      <c r="DR34" s="679"/>
      <c r="DS34" s="679"/>
      <c r="DT34" s="679"/>
      <c r="DU34" s="679"/>
      <c r="DV34" s="680"/>
      <c r="DW34" s="681">
        <v>13.3</v>
      </c>
      <c r="DX34" s="699"/>
      <c r="DY34" s="699"/>
      <c r="DZ34" s="699"/>
      <c r="EA34" s="699"/>
      <c r="EB34" s="699"/>
      <c r="EC34" s="714"/>
    </row>
    <row r="35" spans="2:133" ht="11.25" customHeight="1" x14ac:dyDescent="0.15">
      <c r="B35" s="675" t="s">
        <v>322</v>
      </c>
      <c r="C35" s="676"/>
      <c r="D35" s="676"/>
      <c r="E35" s="676"/>
      <c r="F35" s="676"/>
      <c r="G35" s="676"/>
      <c r="H35" s="676"/>
      <c r="I35" s="676"/>
      <c r="J35" s="676"/>
      <c r="K35" s="676"/>
      <c r="L35" s="676"/>
      <c r="M35" s="676"/>
      <c r="N35" s="676"/>
      <c r="O35" s="676"/>
      <c r="P35" s="676"/>
      <c r="Q35" s="677"/>
      <c r="R35" s="678">
        <v>93100</v>
      </c>
      <c r="S35" s="679"/>
      <c r="T35" s="679"/>
      <c r="U35" s="679"/>
      <c r="V35" s="679"/>
      <c r="W35" s="679"/>
      <c r="X35" s="679"/>
      <c r="Y35" s="680"/>
      <c r="Z35" s="715">
        <v>0.3</v>
      </c>
      <c r="AA35" s="715"/>
      <c r="AB35" s="715"/>
      <c r="AC35" s="715"/>
      <c r="AD35" s="716" t="s">
        <v>243</v>
      </c>
      <c r="AE35" s="716"/>
      <c r="AF35" s="716"/>
      <c r="AG35" s="716"/>
      <c r="AH35" s="716"/>
      <c r="AI35" s="716"/>
      <c r="AJ35" s="716"/>
      <c r="AK35" s="716"/>
      <c r="AL35" s="681" t="s">
        <v>236</v>
      </c>
      <c r="AM35" s="682"/>
      <c r="AN35" s="682"/>
      <c r="AO35" s="717"/>
      <c r="AP35" s="235"/>
      <c r="AQ35" s="739" t="s">
        <v>323</v>
      </c>
      <c r="AR35" s="740"/>
      <c r="AS35" s="740"/>
      <c r="AT35" s="740"/>
      <c r="AU35" s="740"/>
      <c r="AV35" s="740"/>
      <c r="AW35" s="740"/>
      <c r="AX35" s="740"/>
      <c r="AY35" s="740"/>
      <c r="AZ35" s="740"/>
      <c r="BA35" s="740"/>
      <c r="BB35" s="740"/>
      <c r="BC35" s="740"/>
      <c r="BD35" s="740"/>
      <c r="BE35" s="740"/>
      <c r="BF35" s="741"/>
      <c r="BG35" s="739" t="s">
        <v>324</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325</v>
      </c>
      <c r="CE35" s="712"/>
      <c r="CF35" s="712"/>
      <c r="CG35" s="712"/>
      <c r="CH35" s="712"/>
      <c r="CI35" s="712"/>
      <c r="CJ35" s="712"/>
      <c r="CK35" s="712"/>
      <c r="CL35" s="712"/>
      <c r="CM35" s="712"/>
      <c r="CN35" s="712"/>
      <c r="CO35" s="712"/>
      <c r="CP35" s="712"/>
      <c r="CQ35" s="713"/>
      <c r="CR35" s="678">
        <v>151291</v>
      </c>
      <c r="CS35" s="697"/>
      <c r="CT35" s="697"/>
      <c r="CU35" s="697"/>
      <c r="CV35" s="697"/>
      <c r="CW35" s="697"/>
      <c r="CX35" s="697"/>
      <c r="CY35" s="698"/>
      <c r="CZ35" s="681">
        <v>0.5</v>
      </c>
      <c r="DA35" s="699"/>
      <c r="DB35" s="699"/>
      <c r="DC35" s="700"/>
      <c r="DD35" s="684">
        <v>121465</v>
      </c>
      <c r="DE35" s="697"/>
      <c r="DF35" s="697"/>
      <c r="DG35" s="697"/>
      <c r="DH35" s="697"/>
      <c r="DI35" s="697"/>
      <c r="DJ35" s="697"/>
      <c r="DK35" s="698"/>
      <c r="DL35" s="684">
        <v>120512</v>
      </c>
      <c r="DM35" s="697"/>
      <c r="DN35" s="697"/>
      <c r="DO35" s="697"/>
      <c r="DP35" s="697"/>
      <c r="DQ35" s="697"/>
      <c r="DR35" s="697"/>
      <c r="DS35" s="697"/>
      <c r="DT35" s="697"/>
      <c r="DU35" s="697"/>
      <c r="DV35" s="698"/>
      <c r="DW35" s="681">
        <v>0.7</v>
      </c>
      <c r="DX35" s="699"/>
      <c r="DY35" s="699"/>
      <c r="DZ35" s="699"/>
      <c r="EA35" s="699"/>
      <c r="EB35" s="699"/>
      <c r="EC35" s="714"/>
    </row>
    <row r="36" spans="2:133" ht="11.25" customHeight="1" x14ac:dyDescent="0.15">
      <c r="B36" s="675" t="s">
        <v>326</v>
      </c>
      <c r="C36" s="676"/>
      <c r="D36" s="676"/>
      <c r="E36" s="676"/>
      <c r="F36" s="676"/>
      <c r="G36" s="676"/>
      <c r="H36" s="676"/>
      <c r="I36" s="676"/>
      <c r="J36" s="676"/>
      <c r="K36" s="676"/>
      <c r="L36" s="676"/>
      <c r="M36" s="676"/>
      <c r="N36" s="676"/>
      <c r="O36" s="676"/>
      <c r="P36" s="676"/>
      <c r="Q36" s="677"/>
      <c r="R36" s="678">
        <v>524219</v>
      </c>
      <c r="S36" s="679"/>
      <c r="T36" s="679"/>
      <c r="U36" s="679"/>
      <c r="V36" s="679"/>
      <c r="W36" s="679"/>
      <c r="X36" s="679"/>
      <c r="Y36" s="680"/>
      <c r="Z36" s="715">
        <v>1.7</v>
      </c>
      <c r="AA36" s="715"/>
      <c r="AB36" s="715"/>
      <c r="AC36" s="715"/>
      <c r="AD36" s="716" t="s">
        <v>236</v>
      </c>
      <c r="AE36" s="716"/>
      <c r="AF36" s="716"/>
      <c r="AG36" s="716"/>
      <c r="AH36" s="716"/>
      <c r="AI36" s="716"/>
      <c r="AJ36" s="716"/>
      <c r="AK36" s="716"/>
      <c r="AL36" s="681" t="s">
        <v>236</v>
      </c>
      <c r="AM36" s="682"/>
      <c r="AN36" s="682"/>
      <c r="AO36" s="717"/>
      <c r="AP36" s="235"/>
      <c r="AQ36" s="730" t="s">
        <v>327</v>
      </c>
      <c r="AR36" s="731"/>
      <c r="AS36" s="731"/>
      <c r="AT36" s="731"/>
      <c r="AU36" s="731"/>
      <c r="AV36" s="731"/>
      <c r="AW36" s="731"/>
      <c r="AX36" s="731"/>
      <c r="AY36" s="732"/>
      <c r="AZ36" s="733">
        <v>4679138</v>
      </c>
      <c r="BA36" s="734"/>
      <c r="BB36" s="734"/>
      <c r="BC36" s="734"/>
      <c r="BD36" s="734"/>
      <c r="BE36" s="734"/>
      <c r="BF36" s="735"/>
      <c r="BG36" s="736" t="s">
        <v>328</v>
      </c>
      <c r="BH36" s="737"/>
      <c r="BI36" s="737"/>
      <c r="BJ36" s="737"/>
      <c r="BK36" s="737"/>
      <c r="BL36" s="737"/>
      <c r="BM36" s="737"/>
      <c r="BN36" s="737"/>
      <c r="BO36" s="737"/>
      <c r="BP36" s="737"/>
      <c r="BQ36" s="737"/>
      <c r="BR36" s="737"/>
      <c r="BS36" s="737"/>
      <c r="BT36" s="737"/>
      <c r="BU36" s="738"/>
      <c r="BV36" s="733">
        <v>128972</v>
      </c>
      <c r="BW36" s="734"/>
      <c r="BX36" s="734"/>
      <c r="BY36" s="734"/>
      <c r="BZ36" s="734"/>
      <c r="CA36" s="734"/>
      <c r="CB36" s="735"/>
      <c r="CD36" s="711" t="s">
        <v>329</v>
      </c>
      <c r="CE36" s="712"/>
      <c r="CF36" s="712"/>
      <c r="CG36" s="712"/>
      <c r="CH36" s="712"/>
      <c r="CI36" s="712"/>
      <c r="CJ36" s="712"/>
      <c r="CK36" s="712"/>
      <c r="CL36" s="712"/>
      <c r="CM36" s="712"/>
      <c r="CN36" s="712"/>
      <c r="CO36" s="712"/>
      <c r="CP36" s="712"/>
      <c r="CQ36" s="713"/>
      <c r="CR36" s="678">
        <v>5364963</v>
      </c>
      <c r="CS36" s="679"/>
      <c r="CT36" s="679"/>
      <c r="CU36" s="679"/>
      <c r="CV36" s="679"/>
      <c r="CW36" s="679"/>
      <c r="CX36" s="679"/>
      <c r="CY36" s="680"/>
      <c r="CZ36" s="681">
        <v>17.600000000000001</v>
      </c>
      <c r="DA36" s="699"/>
      <c r="DB36" s="699"/>
      <c r="DC36" s="700"/>
      <c r="DD36" s="684">
        <v>5100263</v>
      </c>
      <c r="DE36" s="679"/>
      <c r="DF36" s="679"/>
      <c r="DG36" s="679"/>
      <c r="DH36" s="679"/>
      <c r="DI36" s="679"/>
      <c r="DJ36" s="679"/>
      <c r="DK36" s="680"/>
      <c r="DL36" s="684">
        <v>4203200</v>
      </c>
      <c r="DM36" s="679"/>
      <c r="DN36" s="679"/>
      <c r="DO36" s="679"/>
      <c r="DP36" s="679"/>
      <c r="DQ36" s="679"/>
      <c r="DR36" s="679"/>
      <c r="DS36" s="679"/>
      <c r="DT36" s="679"/>
      <c r="DU36" s="679"/>
      <c r="DV36" s="680"/>
      <c r="DW36" s="681">
        <v>23.8</v>
      </c>
      <c r="DX36" s="699"/>
      <c r="DY36" s="699"/>
      <c r="DZ36" s="699"/>
      <c r="EA36" s="699"/>
      <c r="EB36" s="699"/>
      <c r="EC36" s="714"/>
    </row>
    <row r="37" spans="2:133" ht="11.25" customHeight="1" x14ac:dyDescent="0.15">
      <c r="B37" s="675" t="s">
        <v>330</v>
      </c>
      <c r="C37" s="676"/>
      <c r="D37" s="676"/>
      <c r="E37" s="676"/>
      <c r="F37" s="676"/>
      <c r="G37" s="676"/>
      <c r="H37" s="676"/>
      <c r="I37" s="676"/>
      <c r="J37" s="676"/>
      <c r="K37" s="676"/>
      <c r="L37" s="676"/>
      <c r="M37" s="676"/>
      <c r="N37" s="676"/>
      <c r="O37" s="676"/>
      <c r="P37" s="676"/>
      <c r="Q37" s="677"/>
      <c r="R37" s="678">
        <v>1188273</v>
      </c>
      <c r="S37" s="679"/>
      <c r="T37" s="679"/>
      <c r="U37" s="679"/>
      <c r="V37" s="679"/>
      <c r="W37" s="679"/>
      <c r="X37" s="679"/>
      <c r="Y37" s="680"/>
      <c r="Z37" s="715">
        <v>3.8</v>
      </c>
      <c r="AA37" s="715"/>
      <c r="AB37" s="715"/>
      <c r="AC37" s="715"/>
      <c r="AD37" s="716" t="s">
        <v>236</v>
      </c>
      <c r="AE37" s="716"/>
      <c r="AF37" s="716"/>
      <c r="AG37" s="716"/>
      <c r="AH37" s="716"/>
      <c r="AI37" s="716"/>
      <c r="AJ37" s="716"/>
      <c r="AK37" s="716"/>
      <c r="AL37" s="681" t="s">
        <v>236</v>
      </c>
      <c r="AM37" s="682"/>
      <c r="AN37" s="682"/>
      <c r="AO37" s="717"/>
      <c r="AQ37" s="718" t="s">
        <v>331</v>
      </c>
      <c r="AR37" s="719"/>
      <c r="AS37" s="719"/>
      <c r="AT37" s="719"/>
      <c r="AU37" s="719"/>
      <c r="AV37" s="719"/>
      <c r="AW37" s="719"/>
      <c r="AX37" s="719"/>
      <c r="AY37" s="720"/>
      <c r="AZ37" s="678">
        <v>1171699</v>
      </c>
      <c r="BA37" s="679"/>
      <c r="BB37" s="679"/>
      <c r="BC37" s="679"/>
      <c r="BD37" s="697"/>
      <c r="BE37" s="697"/>
      <c r="BF37" s="721"/>
      <c r="BG37" s="711" t="s">
        <v>332</v>
      </c>
      <c r="BH37" s="712"/>
      <c r="BI37" s="712"/>
      <c r="BJ37" s="712"/>
      <c r="BK37" s="712"/>
      <c r="BL37" s="712"/>
      <c r="BM37" s="712"/>
      <c r="BN37" s="712"/>
      <c r="BO37" s="712"/>
      <c r="BP37" s="712"/>
      <c r="BQ37" s="712"/>
      <c r="BR37" s="712"/>
      <c r="BS37" s="712"/>
      <c r="BT37" s="712"/>
      <c r="BU37" s="713"/>
      <c r="BV37" s="678">
        <v>6781</v>
      </c>
      <c r="BW37" s="679"/>
      <c r="BX37" s="679"/>
      <c r="BY37" s="679"/>
      <c r="BZ37" s="679"/>
      <c r="CA37" s="679"/>
      <c r="CB37" s="722"/>
      <c r="CD37" s="711" t="s">
        <v>333</v>
      </c>
      <c r="CE37" s="712"/>
      <c r="CF37" s="712"/>
      <c r="CG37" s="712"/>
      <c r="CH37" s="712"/>
      <c r="CI37" s="712"/>
      <c r="CJ37" s="712"/>
      <c r="CK37" s="712"/>
      <c r="CL37" s="712"/>
      <c r="CM37" s="712"/>
      <c r="CN37" s="712"/>
      <c r="CO37" s="712"/>
      <c r="CP37" s="712"/>
      <c r="CQ37" s="713"/>
      <c r="CR37" s="678">
        <v>941014</v>
      </c>
      <c r="CS37" s="697"/>
      <c r="CT37" s="697"/>
      <c r="CU37" s="697"/>
      <c r="CV37" s="697"/>
      <c r="CW37" s="697"/>
      <c r="CX37" s="697"/>
      <c r="CY37" s="698"/>
      <c r="CZ37" s="681">
        <v>3.1</v>
      </c>
      <c r="DA37" s="699"/>
      <c r="DB37" s="699"/>
      <c r="DC37" s="700"/>
      <c r="DD37" s="684">
        <v>941014</v>
      </c>
      <c r="DE37" s="697"/>
      <c r="DF37" s="697"/>
      <c r="DG37" s="697"/>
      <c r="DH37" s="697"/>
      <c r="DI37" s="697"/>
      <c r="DJ37" s="697"/>
      <c r="DK37" s="698"/>
      <c r="DL37" s="684">
        <v>895207</v>
      </c>
      <c r="DM37" s="697"/>
      <c r="DN37" s="697"/>
      <c r="DO37" s="697"/>
      <c r="DP37" s="697"/>
      <c r="DQ37" s="697"/>
      <c r="DR37" s="697"/>
      <c r="DS37" s="697"/>
      <c r="DT37" s="697"/>
      <c r="DU37" s="697"/>
      <c r="DV37" s="698"/>
      <c r="DW37" s="681">
        <v>5.0999999999999996</v>
      </c>
      <c r="DX37" s="699"/>
      <c r="DY37" s="699"/>
      <c r="DZ37" s="699"/>
      <c r="EA37" s="699"/>
      <c r="EB37" s="699"/>
      <c r="EC37" s="714"/>
    </row>
    <row r="38" spans="2:133" ht="11.25" customHeight="1" x14ac:dyDescent="0.15">
      <c r="B38" s="675" t="s">
        <v>334</v>
      </c>
      <c r="C38" s="676"/>
      <c r="D38" s="676"/>
      <c r="E38" s="676"/>
      <c r="F38" s="676"/>
      <c r="G38" s="676"/>
      <c r="H38" s="676"/>
      <c r="I38" s="676"/>
      <c r="J38" s="676"/>
      <c r="K38" s="676"/>
      <c r="L38" s="676"/>
      <c r="M38" s="676"/>
      <c r="N38" s="676"/>
      <c r="O38" s="676"/>
      <c r="P38" s="676"/>
      <c r="Q38" s="677"/>
      <c r="R38" s="678">
        <v>718768</v>
      </c>
      <c r="S38" s="679"/>
      <c r="T38" s="679"/>
      <c r="U38" s="679"/>
      <c r="V38" s="679"/>
      <c r="W38" s="679"/>
      <c r="X38" s="679"/>
      <c r="Y38" s="680"/>
      <c r="Z38" s="715">
        <v>2.2999999999999998</v>
      </c>
      <c r="AA38" s="715"/>
      <c r="AB38" s="715"/>
      <c r="AC38" s="715"/>
      <c r="AD38" s="716">
        <v>36</v>
      </c>
      <c r="AE38" s="716"/>
      <c r="AF38" s="716"/>
      <c r="AG38" s="716"/>
      <c r="AH38" s="716"/>
      <c r="AI38" s="716"/>
      <c r="AJ38" s="716"/>
      <c r="AK38" s="716"/>
      <c r="AL38" s="681">
        <v>0</v>
      </c>
      <c r="AM38" s="682"/>
      <c r="AN38" s="682"/>
      <c r="AO38" s="717"/>
      <c r="AQ38" s="718" t="s">
        <v>335</v>
      </c>
      <c r="AR38" s="719"/>
      <c r="AS38" s="719"/>
      <c r="AT38" s="719"/>
      <c r="AU38" s="719"/>
      <c r="AV38" s="719"/>
      <c r="AW38" s="719"/>
      <c r="AX38" s="719"/>
      <c r="AY38" s="720"/>
      <c r="AZ38" s="678">
        <v>775430</v>
      </c>
      <c r="BA38" s="679"/>
      <c r="BB38" s="679"/>
      <c r="BC38" s="679"/>
      <c r="BD38" s="697"/>
      <c r="BE38" s="697"/>
      <c r="BF38" s="721"/>
      <c r="BG38" s="711" t="s">
        <v>336</v>
      </c>
      <c r="BH38" s="712"/>
      <c r="BI38" s="712"/>
      <c r="BJ38" s="712"/>
      <c r="BK38" s="712"/>
      <c r="BL38" s="712"/>
      <c r="BM38" s="712"/>
      <c r="BN38" s="712"/>
      <c r="BO38" s="712"/>
      <c r="BP38" s="712"/>
      <c r="BQ38" s="712"/>
      <c r="BR38" s="712"/>
      <c r="BS38" s="712"/>
      <c r="BT38" s="712"/>
      <c r="BU38" s="713"/>
      <c r="BV38" s="678">
        <v>8141</v>
      </c>
      <c r="BW38" s="679"/>
      <c r="BX38" s="679"/>
      <c r="BY38" s="679"/>
      <c r="BZ38" s="679"/>
      <c r="CA38" s="679"/>
      <c r="CB38" s="722"/>
      <c r="CD38" s="711" t="s">
        <v>337</v>
      </c>
      <c r="CE38" s="712"/>
      <c r="CF38" s="712"/>
      <c r="CG38" s="712"/>
      <c r="CH38" s="712"/>
      <c r="CI38" s="712"/>
      <c r="CJ38" s="712"/>
      <c r="CK38" s="712"/>
      <c r="CL38" s="712"/>
      <c r="CM38" s="712"/>
      <c r="CN38" s="712"/>
      <c r="CO38" s="712"/>
      <c r="CP38" s="712"/>
      <c r="CQ38" s="713"/>
      <c r="CR38" s="678">
        <v>2705020</v>
      </c>
      <c r="CS38" s="679"/>
      <c r="CT38" s="679"/>
      <c r="CU38" s="679"/>
      <c r="CV38" s="679"/>
      <c r="CW38" s="679"/>
      <c r="CX38" s="679"/>
      <c r="CY38" s="680"/>
      <c r="CZ38" s="681">
        <v>8.9</v>
      </c>
      <c r="DA38" s="699"/>
      <c r="DB38" s="699"/>
      <c r="DC38" s="700"/>
      <c r="DD38" s="684">
        <v>2240887</v>
      </c>
      <c r="DE38" s="679"/>
      <c r="DF38" s="679"/>
      <c r="DG38" s="679"/>
      <c r="DH38" s="679"/>
      <c r="DI38" s="679"/>
      <c r="DJ38" s="679"/>
      <c r="DK38" s="680"/>
      <c r="DL38" s="684">
        <v>2121544</v>
      </c>
      <c r="DM38" s="679"/>
      <c r="DN38" s="679"/>
      <c r="DO38" s="679"/>
      <c r="DP38" s="679"/>
      <c r="DQ38" s="679"/>
      <c r="DR38" s="679"/>
      <c r="DS38" s="679"/>
      <c r="DT38" s="679"/>
      <c r="DU38" s="679"/>
      <c r="DV38" s="680"/>
      <c r="DW38" s="681">
        <v>12</v>
      </c>
      <c r="DX38" s="699"/>
      <c r="DY38" s="699"/>
      <c r="DZ38" s="699"/>
      <c r="EA38" s="699"/>
      <c r="EB38" s="699"/>
      <c r="EC38" s="714"/>
    </row>
    <row r="39" spans="2:133" ht="11.25" customHeight="1" x14ac:dyDescent="0.15">
      <c r="B39" s="675" t="s">
        <v>338</v>
      </c>
      <c r="C39" s="676"/>
      <c r="D39" s="676"/>
      <c r="E39" s="676"/>
      <c r="F39" s="676"/>
      <c r="G39" s="676"/>
      <c r="H39" s="676"/>
      <c r="I39" s="676"/>
      <c r="J39" s="676"/>
      <c r="K39" s="676"/>
      <c r="L39" s="676"/>
      <c r="M39" s="676"/>
      <c r="N39" s="676"/>
      <c r="O39" s="676"/>
      <c r="P39" s="676"/>
      <c r="Q39" s="677"/>
      <c r="R39" s="678">
        <v>4432161</v>
      </c>
      <c r="S39" s="679"/>
      <c r="T39" s="679"/>
      <c r="U39" s="679"/>
      <c r="V39" s="679"/>
      <c r="W39" s="679"/>
      <c r="X39" s="679"/>
      <c r="Y39" s="680"/>
      <c r="Z39" s="715">
        <v>14.2</v>
      </c>
      <c r="AA39" s="715"/>
      <c r="AB39" s="715"/>
      <c r="AC39" s="715"/>
      <c r="AD39" s="716" t="s">
        <v>236</v>
      </c>
      <c r="AE39" s="716"/>
      <c r="AF39" s="716"/>
      <c r="AG39" s="716"/>
      <c r="AH39" s="716"/>
      <c r="AI39" s="716"/>
      <c r="AJ39" s="716"/>
      <c r="AK39" s="716"/>
      <c r="AL39" s="681" t="s">
        <v>236</v>
      </c>
      <c r="AM39" s="682"/>
      <c r="AN39" s="682"/>
      <c r="AO39" s="717"/>
      <c r="AQ39" s="718" t="s">
        <v>339</v>
      </c>
      <c r="AR39" s="719"/>
      <c r="AS39" s="719"/>
      <c r="AT39" s="719"/>
      <c r="AU39" s="719"/>
      <c r="AV39" s="719"/>
      <c r="AW39" s="719"/>
      <c r="AX39" s="719"/>
      <c r="AY39" s="720"/>
      <c r="AZ39" s="678">
        <v>26869</v>
      </c>
      <c r="BA39" s="679"/>
      <c r="BB39" s="679"/>
      <c r="BC39" s="679"/>
      <c r="BD39" s="697"/>
      <c r="BE39" s="697"/>
      <c r="BF39" s="721"/>
      <c r="BG39" s="711" t="s">
        <v>340</v>
      </c>
      <c r="BH39" s="712"/>
      <c r="BI39" s="712"/>
      <c r="BJ39" s="712"/>
      <c r="BK39" s="712"/>
      <c r="BL39" s="712"/>
      <c r="BM39" s="712"/>
      <c r="BN39" s="712"/>
      <c r="BO39" s="712"/>
      <c r="BP39" s="712"/>
      <c r="BQ39" s="712"/>
      <c r="BR39" s="712"/>
      <c r="BS39" s="712"/>
      <c r="BT39" s="712"/>
      <c r="BU39" s="713"/>
      <c r="BV39" s="678">
        <v>12259</v>
      </c>
      <c r="BW39" s="679"/>
      <c r="BX39" s="679"/>
      <c r="BY39" s="679"/>
      <c r="BZ39" s="679"/>
      <c r="CA39" s="679"/>
      <c r="CB39" s="722"/>
      <c r="CD39" s="711" t="s">
        <v>341</v>
      </c>
      <c r="CE39" s="712"/>
      <c r="CF39" s="712"/>
      <c r="CG39" s="712"/>
      <c r="CH39" s="712"/>
      <c r="CI39" s="712"/>
      <c r="CJ39" s="712"/>
      <c r="CK39" s="712"/>
      <c r="CL39" s="712"/>
      <c r="CM39" s="712"/>
      <c r="CN39" s="712"/>
      <c r="CO39" s="712"/>
      <c r="CP39" s="712"/>
      <c r="CQ39" s="713"/>
      <c r="CR39" s="678">
        <v>898295</v>
      </c>
      <c r="CS39" s="697"/>
      <c r="CT39" s="697"/>
      <c r="CU39" s="697"/>
      <c r="CV39" s="697"/>
      <c r="CW39" s="697"/>
      <c r="CX39" s="697"/>
      <c r="CY39" s="698"/>
      <c r="CZ39" s="681">
        <v>3</v>
      </c>
      <c r="DA39" s="699"/>
      <c r="DB39" s="699"/>
      <c r="DC39" s="700"/>
      <c r="DD39" s="684">
        <v>804872</v>
      </c>
      <c r="DE39" s="697"/>
      <c r="DF39" s="697"/>
      <c r="DG39" s="697"/>
      <c r="DH39" s="697"/>
      <c r="DI39" s="697"/>
      <c r="DJ39" s="697"/>
      <c r="DK39" s="698"/>
      <c r="DL39" s="684" t="s">
        <v>236</v>
      </c>
      <c r="DM39" s="697"/>
      <c r="DN39" s="697"/>
      <c r="DO39" s="697"/>
      <c r="DP39" s="697"/>
      <c r="DQ39" s="697"/>
      <c r="DR39" s="697"/>
      <c r="DS39" s="697"/>
      <c r="DT39" s="697"/>
      <c r="DU39" s="697"/>
      <c r="DV39" s="698"/>
      <c r="DW39" s="681" t="s">
        <v>236</v>
      </c>
      <c r="DX39" s="699"/>
      <c r="DY39" s="699"/>
      <c r="DZ39" s="699"/>
      <c r="EA39" s="699"/>
      <c r="EB39" s="699"/>
      <c r="EC39" s="714"/>
    </row>
    <row r="40" spans="2:133" ht="11.25" customHeight="1" x14ac:dyDescent="0.15">
      <c r="B40" s="675" t="s">
        <v>342</v>
      </c>
      <c r="C40" s="676"/>
      <c r="D40" s="676"/>
      <c r="E40" s="676"/>
      <c r="F40" s="676"/>
      <c r="G40" s="676"/>
      <c r="H40" s="676"/>
      <c r="I40" s="676"/>
      <c r="J40" s="676"/>
      <c r="K40" s="676"/>
      <c r="L40" s="676"/>
      <c r="M40" s="676"/>
      <c r="N40" s="676"/>
      <c r="O40" s="676"/>
      <c r="P40" s="676"/>
      <c r="Q40" s="677"/>
      <c r="R40" s="678" t="s">
        <v>243</v>
      </c>
      <c r="S40" s="679"/>
      <c r="T40" s="679"/>
      <c r="U40" s="679"/>
      <c r="V40" s="679"/>
      <c r="W40" s="679"/>
      <c r="X40" s="679"/>
      <c r="Y40" s="680"/>
      <c r="Z40" s="715" t="s">
        <v>240</v>
      </c>
      <c r="AA40" s="715"/>
      <c r="AB40" s="715"/>
      <c r="AC40" s="715"/>
      <c r="AD40" s="716" t="s">
        <v>243</v>
      </c>
      <c r="AE40" s="716"/>
      <c r="AF40" s="716"/>
      <c r="AG40" s="716"/>
      <c r="AH40" s="716"/>
      <c r="AI40" s="716"/>
      <c r="AJ40" s="716"/>
      <c r="AK40" s="716"/>
      <c r="AL40" s="681" t="s">
        <v>240</v>
      </c>
      <c r="AM40" s="682"/>
      <c r="AN40" s="682"/>
      <c r="AO40" s="717"/>
      <c r="AQ40" s="718" t="s">
        <v>343</v>
      </c>
      <c r="AR40" s="719"/>
      <c r="AS40" s="719"/>
      <c r="AT40" s="719"/>
      <c r="AU40" s="719"/>
      <c r="AV40" s="719"/>
      <c r="AW40" s="719"/>
      <c r="AX40" s="719"/>
      <c r="AY40" s="720"/>
      <c r="AZ40" s="678">
        <v>6505</v>
      </c>
      <c r="BA40" s="679"/>
      <c r="BB40" s="679"/>
      <c r="BC40" s="679"/>
      <c r="BD40" s="697"/>
      <c r="BE40" s="697"/>
      <c r="BF40" s="721"/>
      <c r="BG40" s="723" t="s">
        <v>344</v>
      </c>
      <c r="BH40" s="724"/>
      <c r="BI40" s="724"/>
      <c r="BJ40" s="724"/>
      <c r="BK40" s="724"/>
      <c r="BL40" s="236"/>
      <c r="BM40" s="712" t="s">
        <v>345</v>
      </c>
      <c r="BN40" s="712"/>
      <c r="BO40" s="712"/>
      <c r="BP40" s="712"/>
      <c r="BQ40" s="712"/>
      <c r="BR40" s="712"/>
      <c r="BS40" s="712"/>
      <c r="BT40" s="712"/>
      <c r="BU40" s="713"/>
      <c r="BV40" s="678">
        <v>90</v>
      </c>
      <c r="BW40" s="679"/>
      <c r="BX40" s="679"/>
      <c r="BY40" s="679"/>
      <c r="BZ40" s="679"/>
      <c r="CA40" s="679"/>
      <c r="CB40" s="722"/>
      <c r="CD40" s="711" t="s">
        <v>346</v>
      </c>
      <c r="CE40" s="712"/>
      <c r="CF40" s="712"/>
      <c r="CG40" s="712"/>
      <c r="CH40" s="712"/>
      <c r="CI40" s="712"/>
      <c r="CJ40" s="712"/>
      <c r="CK40" s="712"/>
      <c r="CL40" s="712"/>
      <c r="CM40" s="712"/>
      <c r="CN40" s="712"/>
      <c r="CO40" s="712"/>
      <c r="CP40" s="712"/>
      <c r="CQ40" s="713"/>
      <c r="CR40" s="678">
        <v>498557</v>
      </c>
      <c r="CS40" s="679"/>
      <c r="CT40" s="679"/>
      <c r="CU40" s="679"/>
      <c r="CV40" s="679"/>
      <c r="CW40" s="679"/>
      <c r="CX40" s="679"/>
      <c r="CY40" s="680"/>
      <c r="CZ40" s="681">
        <v>1.6</v>
      </c>
      <c r="DA40" s="699"/>
      <c r="DB40" s="699"/>
      <c r="DC40" s="700"/>
      <c r="DD40" s="684">
        <v>333557</v>
      </c>
      <c r="DE40" s="679"/>
      <c r="DF40" s="679"/>
      <c r="DG40" s="679"/>
      <c r="DH40" s="679"/>
      <c r="DI40" s="679"/>
      <c r="DJ40" s="679"/>
      <c r="DK40" s="680"/>
      <c r="DL40" s="684" t="s">
        <v>236</v>
      </c>
      <c r="DM40" s="679"/>
      <c r="DN40" s="679"/>
      <c r="DO40" s="679"/>
      <c r="DP40" s="679"/>
      <c r="DQ40" s="679"/>
      <c r="DR40" s="679"/>
      <c r="DS40" s="679"/>
      <c r="DT40" s="679"/>
      <c r="DU40" s="679"/>
      <c r="DV40" s="680"/>
      <c r="DW40" s="681" t="s">
        <v>240</v>
      </c>
      <c r="DX40" s="699"/>
      <c r="DY40" s="699"/>
      <c r="DZ40" s="699"/>
      <c r="EA40" s="699"/>
      <c r="EB40" s="699"/>
      <c r="EC40" s="714"/>
    </row>
    <row r="41" spans="2:133" ht="11.25" customHeight="1" x14ac:dyDescent="0.15">
      <c r="B41" s="675" t="s">
        <v>347</v>
      </c>
      <c r="C41" s="676"/>
      <c r="D41" s="676"/>
      <c r="E41" s="676"/>
      <c r="F41" s="676"/>
      <c r="G41" s="676"/>
      <c r="H41" s="676"/>
      <c r="I41" s="676"/>
      <c r="J41" s="676"/>
      <c r="K41" s="676"/>
      <c r="L41" s="676"/>
      <c r="M41" s="676"/>
      <c r="N41" s="676"/>
      <c r="O41" s="676"/>
      <c r="P41" s="676"/>
      <c r="Q41" s="677"/>
      <c r="R41" s="678">
        <v>947661</v>
      </c>
      <c r="S41" s="679"/>
      <c r="T41" s="679"/>
      <c r="U41" s="679"/>
      <c r="V41" s="679"/>
      <c r="W41" s="679"/>
      <c r="X41" s="679"/>
      <c r="Y41" s="680"/>
      <c r="Z41" s="715">
        <v>3</v>
      </c>
      <c r="AA41" s="715"/>
      <c r="AB41" s="715"/>
      <c r="AC41" s="715"/>
      <c r="AD41" s="716" t="s">
        <v>240</v>
      </c>
      <c r="AE41" s="716"/>
      <c r="AF41" s="716"/>
      <c r="AG41" s="716"/>
      <c r="AH41" s="716"/>
      <c r="AI41" s="716"/>
      <c r="AJ41" s="716"/>
      <c r="AK41" s="716"/>
      <c r="AL41" s="681" t="s">
        <v>240</v>
      </c>
      <c r="AM41" s="682"/>
      <c r="AN41" s="682"/>
      <c r="AO41" s="717"/>
      <c r="AQ41" s="718" t="s">
        <v>348</v>
      </c>
      <c r="AR41" s="719"/>
      <c r="AS41" s="719"/>
      <c r="AT41" s="719"/>
      <c r="AU41" s="719"/>
      <c r="AV41" s="719"/>
      <c r="AW41" s="719"/>
      <c r="AX41" s="719"/>
      <c r="AY41" s="720"/>
      <c r="AZ41" s="678">
        <v>569069</v>
      </c>
      <c r="BA41" s="679"/>
      <c r="BB41" s="679"/>
      <c r="BC41" s="679"/>
      <c r="BD41" s="697"/>
      <c r="BE41" s="697"/>
      <c r="BF41" s="721"/>
      <c r="BG41" s="723"/>
      <c r="BH41" s="724"/>
      <c r="BI41" s="724"/>
      <c r="BJ41" s="724"/>
      <c r="BK41" s="724"/>
      <c r="BL41" s="236"/>
      <c r="BM41" s="712" t="s">
        <v>349</v>
      </c>
      <c r="BN41" s="712"/>
      <c r="BO41" s="712"/>
      <c r="BP41" s="712"/>
      <c r="BQ41" s="712"/>
      <c r="BR41" s="712"/>
      <c r="BS41" s="712"/>
      <c r="BT41" s="712"/>
      <c r="BU41" s="713"/>
      <c r="BV41" s="678" t="s">
        <v>240</v>
      </c>
      <c r="BW41" s="679"/>
      <c r="BX41" s="679"/>
      <c r="BY41" s="679"/>
      <c r="BZ41" s="679"/>
      <c r="CA41" s="679"/>
      <c r="CB41" s="722"/>
      <c r="CD41" s="711" t="s">
        <v>350</v>
      </c>
      <c r="CE41" s="712"/>
      <c r="CF41" s="712"/>
      <c r="CG41" s="712"/>
      <c r="CH41" s="712"/>
      <c r="CI41" s="712"/>
      <c r="CJ41" s="712"/>
      <c r="CK41" s="712"/>
      <c r="CL41" s="712"/>
      <c r="CM41" s="712"/>
      <c r="CN41" s="712"/>
      <c r="CO41" s="712"/>
      <c r="CP41" s="712"/>
      <c r="CQ41" s="713"/>
      <c r="CR41" s="678" t="s">
        <v>240</v>
      </c>
      <c r="CS41" s="697"/>
      <c r="CT41" s="697"/>
      <c r="CU41" s="697"/>
      <c r="CV41" s="697"/>
      <c r="CW41" s="697"/>
      <c r="CX41" s="697"/>
      <c r="CY41" s="698"/>
      <c r="CZ41" s="681" t="s">
        <v>236</v>
      </c>
      <c r="DA41" s="699"/>
      <c r="DB41" s="699"/>
      <c r="DC41" s="700"/>
      <c r="DD41" s="684" t="s">
        <v>236</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351</v>
      </c>
      <c r="C42" s="660"/>
      <c r="D42" s="660"/>
      <c r="E42" s="660"/>
      <c r="F42" s="660"/>
      <c r="G42" s="660"/>
      <c r="H42" s="660"/>
      <c r="I42" s="660"/>
      <c r="J42" s="660"/>
      <c r="K42" s="660"/>
      <c r="L42" s="660"/>
      <c r="M42" s="660"/>
      <c r="N42" s="660"/>
      <c r="O42" s="660"/>
      <c r="P42" s="660"/>
      <c r="Q42" s="661"/>
      <c r="R42" s="662">
        <v>31104857</v>
      </c>
      <c r="S42" s="701"/>
      <c r="T42" s="701"/>
      <c r="U42" s="701"/>
      <c r="V42" s="701"/>
      <c r="W42" s="701"/>
      <c r="X42" s="701"/>
      <c r="Y42" s="703"/>
      <c r="Z42" s="704">
        <v>100</v>
      </c>
      <c r="AA42" s="704"/>
      <c r="AB42" s="704"/>
      <c r="AC42" s="704"/>
      <c r="AD42" s="705">
        <v>16694416</v>
      </c>
      <c r="AE42" s="705"/>
      <c r="AF42" s="705"/>
      <c r="AG42" s="705"/>
      <c r="AH42" s="705"/>
      <c r="AI42" s="705"/>
      <c r="AJ42" s="705"/>
      <c r="AK42" s="705"/>
      <c r="AL42" s="665">
        <v>100</v>
      </c>
      <c r="AM42" s="706"/>
      <c r="AN42" s="706"/>
      <c r="AO42" s="707"/>
      <c r="AQ42" s="708" t="s">
        <v>352</v>
      </c>
      <c r="AR42" s="709"/>
      <c r="AS42" s="709"/>
      <c r="AT42" s="709"/>
      <c r="AU42" s="709"/>
      <c r="AV42" s="709"/>
      <c r="AW42" s="709"/>
      <c r="AX42" s="709"/>
      <c r="AY42" s="710"/>
      <c r="AZ42" s="662">
        <v>2129566</v>
      </c>
      <c r="BA42" s="701"/>
      <c r="BB42" s="701"/>
      <c r="BC42" s="701"/>
      <c r="BD42" s="663"/>
      <c r="BE42" s="663"/>
      <c r="BF42" s="727"/>
      <c r="BG42" s="725"/>
      <c r="BH42" s="726"/>
      <c r="BI42" s="726"/>
      <c r="BJ42" s="726"/>
      <c r="BK42" s="726"/>
      <c r="BL42" s="237"/>
      <c r="BM42" s="728" t="s">
        <v>353</v>
      </c>
      <c r="BN42" s="728"/>
      <c r="BO42" s="728"/>
      <c r="BP42" s="728"/>
      <c r="BQ42" s="728"/>
      <c r="BR42" s="728"/>
      <c r="BS42" s="728"/>
      <c r="BT42" s="728"/>
      <c r="BU42" s="729"/>
      <c r="BV42" s="662">
        <v>429</v>
      </c>
      <c r="BW42" s="701"/>
      <c r="BX42" s="701"/>
      <c r="BY42" s="701"/>
      <c r="BZ42" s="701"/>
      <c r="CA42" s="701"/>
      <c r="CB42" s="702"/>
      <c r="CD42" s="675" t="s">
        <v>354</v>
      </c>
      <c r="CE42" s="676"/>
      <c r="CF42" s="676"/>
      <c r="CG42" s="676"/>
      <c r="CH42" s="676"/>
      <c r="CI42" s="676"/>
      <c r="CJ42" s="676"/>
      <c r="CK42" s="676"/>
      <c r="CL42" s="676"/>
      <c r="CM42" s="676"/>
      <c r="CN42" s="676"/>
      <c r="CO42" s="676"/>
      <c r="CP42" s="676"/>
      <c r="CQ42" s="677"/>
      <c r="CR42" s="678">
        <v>4777576</v>
      </c>
      <c r="CS42" s="679"/>
      <c r="CT42" s="679"/>
      <c r="CU42" s="679"/>
      <c r="CV42" s="679"/>
      <c r="CW42" s="679"/>
      <c r="CX42" s="679"/>
      <c r="CY42" s="680"/>
      <c r="CZ42" s="681">
        <v>15.7</v>
      </c>
      <c r="DA42" s="682"/>
      <c r="DB42" s="682"/>
      <c r="DC42" s="683"/>
      <c r="DD42" s="684">
        <v>793742</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355</v>
      </c>
      <c r="CE43" s="676"/>
      <c r="CF43" s="676"/>
      <c r="CG43" s="676"/>
      <c r="CH43" s="676"/>
      <c r="CI43" s="676"/>
      <c r="CJ43" s="676"/>
      <c r="CK43" s="676"/>
      <c r="CL43" s="676"/>
      <c r="CM43" s="676"/>
      <c r="CN43" s="676"/>
      <c r="CO43" s="676"/>
      <c r="CP43" s="676"/>
      <c r="CQ43" s="677"/>
      <c r="CR43" s="678">
        <v>81222</v>
      </c>
      <c r="CS43" s="697"/>
      <c r="CT43" s="697"/>
      <c r="CU43" s="697"/>
      <c r="CV43" s="697"/>
      <c r="CW43" s="697"/>
      <c r="CX43" s="697"/>
      <c r="CY43" s="698"/>
      <c r="CZ43" s="681">
        <v>0.3</v>
      </c>
      <c r="DA43" s="699"/>
      <c r="DB43" s="699"/>
      <c r="DC43" s="700"/>
      <c r="DD43" s="684">
        <v>81222</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303</v>
      </c>
      <c r="CE44" s="692"/>
      <c r="CF44" s="675" t="s">
        <v>356</v>
      </c>
      <c r="CG44" s="676"/>
      <c r="CH44" s="676"/>
      <c r="CI44" s="676"/>
      <c r="CJ44" s="676"/>
      <c r="CK44" s="676"/>
      <c r="CL44" s="676"/>
      <c r="CM44" s="676"/>
      <c r="CN44" s="676"/>
      <c r="CO44" s="676"/>
      <c r="CP44" s="676"/>
      <c r="CQ44" s="677"/>
      <c r="CR44" s="678">
        <v>4728370</v>
      </c>
      <c r="CS44" s="679"/>
      <c r="CT44" s="679"/>
      <c r="CU44" s="679"/>
      <c r="CV44" s="679"/>
      <c r="CW44" s="679"/>
      <c r="CX44" s="679"/>
      <c r="CY44" s="680"/>
      <c r="CZ44" s="681">
        <v>15.5</v>
      </c>
      <c r="DA44" s="682"/>
      <c r="DB44" s="682"/>
      <c r="DC44" s="683"/>
      <c r="DD44" s="684">
        <v>791108</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357</v>
      </c>
      <c r="CG45" s="676"/>
      <c r="CH45" s="676"/>
      <c r="CI45" s="676"/>
      <c r="CJ45" s="676"/>
      <c r="CK45" s="676"/>
      <c r="CL45" s="676"/>
      <c r="CM45" s="676"/>
      <c r="CN45" s="676"/>
      <c r="CO45" s="676"/>
      <c r="CP45" s="676"/>
      <c r="CQ45" s="677"/>
      <c r="CR45" s="678">
        <v>1032187</v>
      </c>
      <c r="CS45" s="697"/>
      <c r="CT45" s="697"/>
      <c r="CU45" s="697"/>
      <c r="CV45" s="697"/>
      <c r="CW45" s="697"/>
      <c r="CX45" s="697"/>
      <c r="CY45" s="698"/>
      <c r="CZ45" s="681">
        <v>3.4</v>
      </c>
      <c r="DA45" s="699"/>
      <c r="DB45" s="699"/>
      <c r="DC45" s="700"/>
      <c r="DD45" s="684">
        <v>62088</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359</v>
      </c>
      <c r="CG46" s="676"/>
      <c r="CH46" s="676"/>
      <c r="CI46" s="676"/>
      <c r="CJ46" s="676"/>
      <c r="CK46" s="676"/>
      <c r="CL46" s="676"/>
      <c r="CM46" s="676"/>
      <c r="CN46" s="676"/>
      <c r="CO46" s="676"/>
      <c r="CP46" s="676"/>
      <c r="CQ46" s="677"/>
      <c r="CR46" s="678">
        <v>3576665</v>
      </c>
      <c r="CS46" s="679"/>
      <c r="CT46" s="679"/>
      <c r="CU46" s="679"/>
      <c r="CV46" s="679"/>
      <c r="CW46" s="679"/>
      <c r="CX46" s="679"/>
      <c r="CY46" s="680"/>
      <c r="CZ46" s="681">
        <v>11.8</v>
      </c>
      <c r="DA46" s="682"/>
      <c r="DB46" s="682"/>
      <c r="DC46" s="683"/>
      <c r="DD46" s="684">
        <v>707159</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361</v>
      </c>
      <c r="CG47" s="676"/>
      <c r="CH47" s="676"/>
      <c r="CI47" s="676"/>
      <c r="CJ47" s="676"/>
      <c r="CK47" s="676"/>
      <c r="CL47" s="676"/>
      <c r="CM47" s="676"/>
      <c r="CN47" s="676"/>
      <c r="CO47" s="676"/>
      <c r="CP47" s="676"/>
      <c r="CQ47" s="677"/>
      <c r="CR47" s="678">
        <v>49206</v>
      </c>
      <c r="CS47" s="697"/>
      <c r="CT47" s="697"/>
      <c r="CU47" s="697"/>
      <c r="CV47" s="697"/>
      <c r="CW47" s="697"/>
      <c r="CX47" s="697"/>
      <c r="CY47" s="698"/>
      <c r="CZ47" s="681">
        <v>0.2</v>
      </c>
      <c r="DA47" s="699"/>
      <c r="DB47" s="699"/>
      <c r="DC47" s="700"/>
      <c r="DD47" s="684">
        <v>2634</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362</v>
      </c>
      <c r="CD48" s="695"/>
      <c r="CE48" s="696"/>
      <c r="CF48" s="675" t="s">
        <v>363</v>
      </c>
      <c r="CG48" s="676"/>
      <c r="CH48" s="676"/>
      <c r="CI48" s="676"/>
      <c r="CJ48" s="676"/>
      <c r="CK48" s="676"/>
      <c r="CL48" s="676"/>
      <c r="CM48" s="676"/>
      <c r="CN48" s="676"/>
      <c r="CO48" s="676"/>
      <c r="CP48" s="676"/>
      <c r="CQ48" s="677"/>
      <c r="CR48" s="678" t="s">
        <v>236</v>
      </c>
      <c r="CS48" s="679"/>
      <c r="CT48" s="679"/>
      <c r="CU48" s="679"/>
      <c r="CV48" s="679"/>
      <c r="CW48" s="679"/>
      <c r="CX48" s="679"/>
      <c r="CY48" s="680"/>
      <c r="CZ48" s="681" t="s">
        <v>243</v>
      </c>
      <c r="DA48" s="682"/>
      <c r="DB48" s="682"/>
      <c r="DC48" s="683"/>
      <c r="DD48" s="684" t="s">
        <v>236</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364</v>
      </c>
      <c r="CE49" s="660"/>
      <c r="CF49" s="660"/>
      <c r="CG49" s="660"/>
      <c r="CH49" s="660"/>
      <c r="CI49" s="660"/>
      <c r="CJ49" s="660"/>
      <c r="CK49" s="660"/>
      <c r="CL49" s="660"/>
      <c r="CM49" s="660"/>
      <c r="CN49" s="660"/>
      <c r="CO49" s="660"/>
      <c r="CP49" s="660"/>
      <c r="CQ49" s="661"/>
      <c r="CR49" s="662">
        <v>30412086</v>
      </c>
      <c r="CS49" s="663"/>
      <c r="CT49" s="663"/>
      <c r="CU49" s="663"/>
      <c r="CV49" s="663"/>
      <c r="CW49" s="663"/>
      <c r="CX49" s="663"/>
      <c r="CY49" s="664"/>
      <c r="CZ49" s="665">
        <v>100</v>
      </c>
      <c r="DA49" s="666"/>
      <c r="DB49" s="666"/>
      <c r="DC49" s="667"/>
      <c r="DD49" s="668">
        <v>19988905</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UyGRBam38WUFZXEtvp/zkxQd9+6Fn63HU1CRFdaFNhWc0bAwUbDp+14sYlkd5CjnQZtURpGaZR9AeJeeDdQMJg==" saltValue="TsVS1qfclqca+kXoXLgJg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366</v>
      </c>
      <c r="DK2" s="1204"/>
      <c r="DL2" s="1204"/>
      <c r="DM2" s="1204"/>
      <c r="DN2" s="1204"/>
      <c r="DO2" s="1205"/>
      <c r="DP2" s="250"/>
      <c r="DQ2" s="1203" t="s">
        <v>367</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368</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370</v>
      </c>
      <c r="B5" s="1089"/>
      <c r="C5" s="1089"/>
      <c r="D5" s="1089"/>
      <c r="E5" s="1089"/>
      <c r="F5" s="1089"/>
      <c r="G5" s="1089"/>
      <c r="H5" s="1089"/>
      <c r="I5" s="1089"/>
      <c r="J5" s="1089"/>
      <c r="K5" s="1089"/>
      <c r="L5" s="1089"/>
      <c r="M5" s="1089"/>
      <c r="N5" s="1089"/>
      <c r="O5" s="1089"/>
      <c r="P5" s="1090"/>
      <c r="Q5" s="1094" t="s">
        <v>371</v>
      </c>
      <c r="R5" s="1095"/>
      <c r="S5" s="1095"/>
      <c r="T5" s="1095"/>
      <c r="U5" s="1096"/>
      <c r="V5" s="1094" t="s">
        <v>372</v>
      </c>
      <c r="W5" s="1095"/>
      <c r="X5" s="1095"/>
      <c r="Y5" s="1095"/>
      <c r="Z5" s="1096"/>
      <c r="AA5" s="1094" t="s">
        <v>373</v>
      </c>
      <c r="AB5" s="1095"/>
      <c r="AC5" s="1095"/>
      <c r="AD5" s="1095"/>
      <c r="AE5" s="1095"/>
      <c r="AF5" s="1206" t="s">
        <v>374</v>
      </c>
      <c r="AG5" s="1095"/>
      <c r="AH5" s="1095"/>
      <c r="AI5" s="1095"/>
      <c r="AJ5" s="1110"/>
      <c r="AK5" s="1095" t="s">
        <v>375</v>
      </c>
      <c r="AL5" s="1095"/>
      <c r="AM5" s="1095"/>
      <c r="AN5" s="1095"/>
      <c r="AO5" s="1096"/>
      <c r="AP5" s="1094" t="s">
        <v>376</v>
      </c>
      <c r="AQ5" s="1095"/>
      <c r="AR5" s="1095"/>
      <c r="AS5" s="1095"/>
      <c r="AT5" s="1096"/>
      <c r="AU5" s="1094" t="s">
        <v>377</v>
      </c>
      <c r="AV5" s="1095"/>
      <c r="AW5" s="1095"/>
      <c r="AX5" s="1095"/>
      <c r="AY5" s="1110"/>
      <c r="AZ5" s="257"/>
      <c r="BA5" s="257"/>
      <c r="BB5" s="257"/>
      <c r="BC5" s="257"/>
      <c r="BD5" s="257"/>
      <c r="BE5" s="258"/>
      <c r="BF5" s="258"/>
      <c r="BG5" s="258"/>
      <c r="BH5" s="258"/>
      <c r="BI5" s="258"/>
      <c r="BJ5" s="258"/>
      <c r="BK5" s="258"/>
      <c r="BL5" s="258"/>
      <c r="BM5" s="258"/>
      <c r="BN5" s="258"/>
      <c r="BO5" s="258"/>
      <c r="BP5" s="258"/>
      <c r="BQ5" s="1088" t="s">
        <v>378</v>
      </c>
      <c r="BR5" s="1089"/>
      <c r="BS5" s="1089"/>
      <c r="BT5" s="1089"/>
      <c r="BU5" s="1089"/>
      <c r="BV5" s="1089"/>
      <c r="BW5" s="1089"/>
      <c r="BX5" s="1089"/>
      <c r="BY5" s="1089"/>
      <c r="BZ5" s="1089"/>
      <c r="CA5" s="1089"/>
      <c r="CB5" s="1089"/>
      <c r="CC5" s="1089"/>
      <c r="CD5" s="1089"/>
      <c r="CE5" s="1089"/>
      <c r="CF5" s="1089"/>
      <c r="CG5" s="1090"/>
      <c r="CH5" s="1094" t="s">
        <v>379</v>
      </c>
      <c r="CI5" s="1095"/>
      <c r="CJ5" s="1095"/>
      <c r="CK5" s="1095"/>
      <c r="CL5" s="1096"/>
      <c r="CM5" s="1094" t="s">
        <v>380</v>
      </c>
      <c r="CN5" s="1095"/>
      <c r="CO5" s="1095"/>
      <c r="CP5" s="1095"/>
      <c r="CQ5" s="1096"/>
      <c r="CR5" s="1094" t="s">
        <v>381</v>
      </c>
      <c r="CS5" s="1095"/>
      <c r="CT5" s="1095"/>
      <c r="CU5" s="1095"/>
      <c r="CV5" s="1096"/>
      <c r="CW5" s="1094" t="s">
        <v>382</v>
      </c>
      <c r="CX5" s="1095"/>
      <c r="CY5" s="1095"/>
      <c r="CZ5" s="1095"/>
      <c r="DA5" s="1096"/>
      <c r="DB5" s="1094" t="s">
        <v>383</v>
      </c>
      <c r="DC5" s="1095"/>
      <c r="DD5" s="1095"/>
      <c r="DE5" s="1095"/>
      <c r="DF5" s="1096"/>
      <c r="DG5" s="1191" t="s">
        <v>384</v>
      </c>
      <c r="DH5" s="1192"/>
      <c r="DI5" s="1192"/>
      <c r="DJ5" s="1192"/>
      <c r="DK5" s="1193"/>
      <c r="DL5" s="1191" t="s">
        <v>385</v>
      </c>
      <c r="DM5" s="1192"/>
      <c r="DN5" s="1192"/>
      <c r="DO5" s="1192"/>
      <c r="DP5" s="1193"/>
      <c r="DQ5" s="1094" t="s">
        <v>386</v>
      </c>
      <c r="DR5" s="1095"/>
      <c r="DS5" s="1095"/>
      <c r="DT5" s="1095"/>
      <c r="DU5" s="1096"/>
      <c r="DV5" s="1094" t="s">
        <v>377</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387</v>
      </c>
      <c r="C7" s="1144"/>
      <c r="D7" s="1144"/>
      <c r="E7" s="1144"/>
      <c r="F7" s="1144"/>
      <c r="G7" s="1144"/>
      <c r="H7" s="1144"/>
      <c r="I7" s="1144"/>
      <c r="J7" s="1144"/>
      <c r="K7" s="1144"/>
      <c r="L7" s="1144"/>
      <c r="M7" s="1144"/>
      <c r="N7" s="1144"/>
      <c r="O7" s="1144"/>
      <c r="P7" s="1145"/>
      <c r="Q7" s="1197">
        <v>31119</v>
      </c>
      <c r="R7" s="1198"/>
      <c r="S7" s="1198"/>
      <c r="T7" s="1198"/>
      <c r="U7" s="1198"/>
      <c r="V7" s="1198">
        <v>30426</v>
      </c>
      <c r="W7" s="1198"/>
      <c r="X7" s="1198"/>
      <c r="Y7" s="1198"/>
      <c r="Z7" s="1198"/>
      <c r="AA7" s="1198">
        <v>693</v>
      </c>
      <c r="AB7" s="1198"/>
      <c r="AC7" s="1198"/>
      <c r="AD7" s="1198"/>
      <c r="AE7" s="1199"/>
      <c r="AF7" s="1200">
        <v>431</v>
      </c>
      <c r="AG7" s="1201"/>
      <c r="AH7" s="1201"/>
      <c r="AI7" s="1201"/>
      <c r="AJ7" s="1202"/>
      <c r="AK7" s="1184">
        <v>524</v>
      </c>
      <c r="AL7" s="1185"/>
      <c r="AM7" s="1185"/>
      <c r="AN7" s="1185"/>
      <c r="AO7" s="1185"/>
      <c r="AP7" s="1185">
        <v>40767</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597</v>
      </c>
      <c r="BT7" s="1189"/>
      <c r="BU7" s="1189"/>
      <c r="BV7" s="1189"/>
      <c r="BW7" s="1189"/>
      <c r="BX7" s="1189"/>
      <c r="BY7" s="1189"/>
      <c r="BZ7" s="1189"/>
      <c r="CA7" s="1189"/>
      <c r="CB7" s="1189"/>
      <c r="CC7" s="1189"/>
      <c r="CD7" s="1189"/>
      <c r="CE7" s="1189"/>
      <c r="CF7" s="1189"/>
      <c r="CG7" s="1190"/>
      <c r="CH7" s="1181">
        <v>-25</v>
      </c>
      <c r="CI7" s="1182"/>
      <c r="CJ7" s="1182"/>
      <c r="CK7" s="1182"/>
      <c r="CL7" s="1183"/>
      <c r="CM7" s="1181">
        <v>-18</v>
      </c>
      <c r="CN7" s="1182"/>
      <c r="CO7" s="1182"/>
      <c r="CP7" s="1182"/>
      <c r="CQ7" s="1183"/>
      <c r="CR7" s="1181">
        <v>10</v>
      </c>
      <c r="CS7" s="1182"/>
      <c r="CT7" s="1182"/>
      <c r="CU7" s="1182"/>
      <c r="CV7" s="1183"/>
      <c r="CW7" s="1181" t="s">
        <v>596</v>
      </c>
      <c r="CX7" s="1182"/>
      <c r="CY7" s="1182"/>
      <c r="CZ7" s="1182"/>
      <c r="DA7" s="1183"/>
      <c r="DB7" s="1181" t="s">
        <v>596</v>
      </c>
      <c r="DC7" s="1182"/>
      <c r="DD7" s="1182"/>
      <c r="DE7" s="1182"/>
      <c r="DF7" s="1183"/>
      <c r="DG7" s="1181" t="s">
        <v>596</v>
      </c>
      <c r="DH7" s="1182"/>
      <c r="DI7" s="1182"/>
      <c r="DJ7" s="1182"/>
      <c r="DK7" s="1183"/>
      <c r="DL7" s="1181" t="s">
        <v>596</v>
      </c>
      <c r="DM7" s="1182"/>
      <c r="DN7" s="1182"/>
      <c r="DO7" s="1182"/>
      <c r="DP7" s="1183"/>
      <c r="DQ7" s="1181" t="s">
        <v>596</v>
      </c>
      <c r="DR7" s="1182"/>
      <c r="DS7" s="1182"/>
      <c r="DT7" s="1182"/>
      <c r="DU7" s="1183"/>
      <c r="DV7" s="1208"/>
      <c r="DW7" s="1209"/>
      <c r="DX7" s="1209"/>
      <c r="DY7" s="1209"/>
      <c r="DZ7" s="1210"/>
      <c r="EA7" s="255"/>
    </row>
    <row r="8" spans="1:131" s="256" customFormat="1" ht="26.25" customHeight="1" x14ac:dyDescent="0.15">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t="s">
        <v>611</v>
      </c>
      <c r="BS8" s="1107" t="s">
        <v>598</v>
      </c>
      <c r="BT8" s="1108"/>
      <c r="BU8" s="1108"/>
      <c r="BV8" s="1108"/>
      <c r="BW8" s="1108"/>
      <c r="BX8" s="1108"/>
      <c r="BY8" s="1108"/>
      <c r="BZ8" s="1108"/>
      <c r="CA8" s="1108"/>
      <c r="CB8" s="1108"/>
      <c r="CC8" s="1108"/>
      <c r="CD8" s="1108"/>
      <c r="CE8" s="1108"/>
      <c r="CF8" s="1108"/>
      <c r="CG8" s="1109"/>
      <c r="CH8" s="1082">
        <v>48</v>
      </c>
      <c r="CI8" s="1083"/>
      <c r="CJ8" s="1083"/>
      <c r="CK8" s="1083"/>
      <c r="CL8" s="1084"/>
      <c r="CM8" s="1082">
        <v>224</v>
      </c>
      <c r="CN8" s="1083"/>
      <c r="CO8" s="1083"/>
      <c r="CP8" s="1083"/>
      <c r="CQ8" s="1084"/>
      <c r="CR8" s="1082">
        <v>10</v>
      </c>
      <c r="CS8" s="1083"/>
      <c r="CT8" s="1083"/>
      <c r="CU8" s="1083"/>
      <c r="CV8" s="1084"/>
      <c r="CW8" s="1082">
        <v>2</v>
      </c>
      <c r="CX8" s="1083"/>
      <c r="CY8" s="1083"/>
      <c r="CZ8" s="1083"/>
      <c r="DA8" s="1084"/>
      <c r="DB8" s="1082" t="s">
        <v>596</v>
      </c>
      <c r="DC8" s="1083"/>
      <c r="DD8" s="1083"/>
      <c r="DE8" s="1083"/>
      <c r="DF8" s="1084"/>
      <c r="DG8" s="1082">
        <v>1349</v>
      </c>
      <c r="DH8" s="1083"/>
      <c r="DI8" s="1083"/>
      <c r="DJ8" s="1083"/>
      <c r="DK8" s="1084"/>
      <c r="DL8" s="1082" t="s">
        <v>596</v>
      </c>
      <c r="DM8" s="1083"/>
      <c r="DN8" s="1083"/>
      <c r="DO8" s="1083"/>
      <c r="DP8" s="1084"/>
      <c r="DQ8" s="1082">
        <v>73</v>
      </c>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t="s">
        <v>611</v>
      </c>
      <c r="BS9" s="1107" t="s">
        <v>599</v>
      </c>
      <c r="BT9" s="1108"/>
      <c r="BU9" s="1108"/>
      <c r="BV9" s="1108"/>
      <c r="BW9" s="1108"/>
      <c r="BX9" s="1108"/>
      <c r="BY9" s="1108"/>
      <c r="BZ9" s="1108"/>
      <c r="CA9" s="1108"/>
      <c r="CB9" s="1108"/>
      <c r="CC9" s="1108"/>
      <c r="CD9" s="1108"/>
      <c r="CE9" s="1108"/>
      <c r="CF9" s="1108"/>
      <c r="CG9" s="1109"/>
      <c r="CH9" s="1082">
        <v>137</v>
      </c>
      <c r="CI9" s="1083"/>
      <c r="CJ9" s="1083"/>
      <c r="CK9" s="1083"/>
      <c r="CL9" s="1084"/>
      <c r="CM9" s="1082">
        <v>4176</v>
      </c>
      <c r="CN9" s="1083"/>
      <c r="CO9" s="1083"/>
      <c r="CP9" s="1083"/>
      <c r="CQ9" s="1084"/>
      <c r="CR9" s="1082">
        <v>3786</v>
      </c>
      <c r="CS9" s="1083"/>
      <c r="CT9" s="1083"/>
      <c r="CU9" s="1083"/>
      <c r="CV9" s="1084"/>
      <c r="CW9" s="1082">
        <v>1465</v>
      </c>
      <c r="CX9" s="1083"/>
      <c r="CY9" s="1083"/>
      <c r="CZ9" s="1083"/>
      <c r="DA9" s="1084"/>
      <c r="DB9" s="1082" t="s">
        <v>596</v>
      </c>
      <c r="DC9" s="1083"/>
      <c r="DD9" s="1083"/>
      <c r="DE9" s="1083"/>
      <c r="DF9" s="1084"/>
      <c r="DG9" s="1082" t="s">
        <v>596</v>
      </c>
      <c r="DH9" s="1083"/>
      <c r="DI9" s="1083"/>
      <c r="DJ9" s="1083"/>
      <c r="DK9" s="1084"/>
      <c r="DL9" s="1082" t="s">
        <v>596</v>
      </c>
      <c r="DM9" s="1083"/>
      <c r="DN9" s="1083"/>
      <c r="DO9" s="1083"/>
      <c r="DP9" s="1084"/>
      <c r="DQ9" s="1082" t="s">
        <v>596</v>
      </c>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388</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389</v>
      </c>
      <c r="B23" s="1037" t="s">
        <v>390</v>
      </c>
      <c r="C23" s="1038"/>
      <c r="D23" s="1038"/>
      <c r="E23" s="1038"/>
      <c r="F23" s="1038"/>
      <c r="G23" s="1038"/>
      <c r="H23" s="1038"/>
      <c r="I23" s="1038"/>
      <c r="J23" s="1038"/>
      <c r="K23" s="1038"/>
      <c r="L23" s="1038"/>
      <c r="M23" s="1038"/>
      <c r="N23" s="1038"/>
      <c r="O23" s="1038"/>
      <c r="P23" s="1039"/>
      <c r="Q23" s="1161">
        <v>31119</v>
      </c>
      <c r="R23" s="1162"/>
      <c r="S23" s="1162"/>
      <c r="T23" s="1162"/>
      <c r="U23" s="1162"/>
      <c r="V23" s="1162">
        <v>30426</v>
      </c>
      <c r="W23" s="1162"/>
      <c r="X23" s="1162"/>
      <c r="Y23" s="1162"/>
      <c r="Z23" s="1162"/>
      <c r="AA23" s="1162">
        <v>693</v>
      </c>
      <c r="AB23" s="1162"/>
      <c r="AC23" s="1162"/>
      <c r="AD23" s="1162"/>
      <c r="AE23" s="1163"/>
      <c r="AF23" s="1164">
        <v>431</v>
      </c>
      <c r="AG23" s="1162"/>
      <c r="AH23" s="1162"/>
      <c r="AI23" s="1162"/>
      <c r="AJ23" s="1165"/>
      <c r="AK23" s="1166"/>
      <c r="AL23" s="1167"/>
      <c r="AM23" s="1167"/>
      <c r="AN23" s="1167"/>
      <c r="AO23" s="1167"/>
      <c r="AP23" s="1162">
        <v>40767</v>
      </c>
      <c r="AQ23" s="1162"/>
      <c r="AR23" s="1162"/>
      <c r="AS23" s="1162"/>
      <c r="AT23" s="1162"/>
      <c r="AU23" s="1168"/>
      <c r="AV23" s="1168"/>
      <c r="AW23" s="1168"/>
      <c r="AX23" s="1168"/>
      <c r="AY23" s="1169"/>
      <c r="AZ23" s="1158" t="s">
        <v>236</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391</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392</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370</v>
      </c>
      <c r="B26" s="1089"/>
      <c r="C26" s="1089"/>
      <c r="D26" s="1089"/>
      <c r="E26" s="1089"/>
      <c r="F26" s="1089"/>
      <c r="G26" s="1089"/>
      <c r="H26" s="1089"/>
      <c r="I26" s="1089"/>
      <c r="J26" s="1089"/>
      <c r="K26" s="1089"/>
      <c r="L26" s="1089"/>
      <c r="M26" s="1089"/>
      <c r="N26" s="1089"/>
      <c r="O26" s="1089"/>
      <c r="P26" s="1090"/>
      <c r="Q26" s="1094" t="s">
        <v>393</v>
      </c>
      <c r="R26" s="1095"/>
      <c r="S26" s="1095"/>
      <c r="T26" s="1095"/>
      <c r="U26" s="1096"/>
      <c r="V26" s="1094" t="s">
        <v>394</v>
      </c>
      <c r="W26" s="1095"/>
      <c r="X26" s="1095"/>
      <c r="Y26" s="1095"/>
      <c r="Z26" s="1096"/>
      <c r="AA26" s="1094" t="s">
        <v>395</v>
      </c>
      <c r="AB26" s="1095"/>
      <c r="AC26" s="1095"/>
      <c r="AD26" s="1095"/>
      <c r="AE26" s="1095"/>
      <c r="AF26" s="1152" t="s">
        <v>396</v>
      </c>
      <c r="AG26" s="1101"/>
      <c r="AH26" s="1101"/>
      <c r="AI26" s="1101"/>
      <c r="AJ26" s="1153"/>
      <c r="AK26" s="1095" t="s">
        <v>397</v>
      </c>
      <c r="AL26" s="1095"/>
      <c r="AM26" s="1095"/>
      <c r="AN26" s="1095"/>
      <c r="AO26" s="1096"/>
      <c r="AP26" s="1094" t="s">
        <v>398</v>
      </c>
      <c r="AQ26" s="1095"/>
      <c r="AR26" s="1095"/>
      <c r="AS26" s="1095"/>
      <c r="AT26" s="1096"/>
      <c r="AU26" s="1094" t="s">
        <v>399</v>
      </c>
      <c r="AV26" s="1095"/>
      <c r="AW26" s="1095"/>
      <c r="AX26" s="1095"/>
      <c r="AY26" s="1096"/>
      <c r="AZ26" s="1094" t="s">
        <v>400</v>
      </c>
      <c r="BA26" s="1095"/>
      <c r="BB26" s="1095"/>
      <c r="BC26" s="1095"/>
      <c r="BD26" s="1096"/>
      <c r="BE26" s="1094" t="s">
        <v>377</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401</v>
      </c>
      <c r="C28" s="1144"/>
      <c r="D28" s="1144"/>
      <c r="E28" s="1144"/>
      <c r="F28" s="1144"/>
      <c r="G28" s="1144"/>
      <c r="H28" s="1144"/>
      <c r="I28" s="1144"/>
      <c r="J28" s="1144"/>
      <c r="K28" s="1144"/>
      <c r="L28" s="1144"/>
      <c r="M28" s="1144"/>
      <c r="N28" s="1144"/>
      <c r="O28" s="1144"/>
      <c r="P28" s="1145"/>
      <c r="Q28" s="1146">
        <v>7438</v>
      </c>
      <c r="R28" s="1147"/>
      <c r="S28" s="1147"/>
      <c r="T28" s="1147"/>
      <c r="U28" s="1147"/>
      <c r="V28" s="1147">
        <v>7309</v>
      </c>
      <c r="W28" s="1147"/>
      <c r="X28" s="1147"/>
      <c r="Y28" s="1147"/>
      <c r="Z28" s="1147"/>
      <c r="AA28" s="1147">
        <v>129</v>
      </c>
      <c r="AB28" s="1147"/>
      <c r="AC28" s="1147"/>
      <c r="AD28" s="1147"/>
      <c r="AE28" s="1148"/>
      <c r="AF28" s="1149">
        <v>129</v>
      </c>
      <c r="AG28" s="1147"/>
      <c r="AH28" s="1147"/>
      <c r="AI28" s="1147"/>
      <c r="AJ28" s="1150"/>
      <c r="AK28" s="1151">
        <v>805</v>
      </c>
      <c r="AL28" s="1139"/>
      <c r="AM28" s="1139"/>
      <c r="AN28" s="1139"/>
      <c r="AO28" s="1139"/>
      <c r="AP28" s="1139" t="s">
        <v>516</v>
      </c>
      <c r="AQ28" s="1139"/>
      <c r="AR28" s="1139"/>
      <c r="AS28" s="1139"/>
      <c r="AT28" s="1139"/>
      <c r="AU28" s="1139" t="s">
        <v>516</v>
      </c>
      <c r="AV28" s="1139"/>
      <c r="AW28" s="1139"/>
      <c r="AX28" s="1139"/>
      <c r="AY28" s="1139"/>
      <c r="AZ28" s="1140" t="s">
        <v>516</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402</v>
      </c>
      <c r="C29" s="1131"/>
      <c r="D29" s="1131"/>
      <c r="E29" s="1131"/>
      <c r="F29" s="1131"/>
      <c r="G29" s="1131"/>
      <c r="H29" s="1131"/>
      <c r="I29" s="1131"/>
      <c r="J29" s="1131"/>
      <c r="K29" s="1131"/>
      <c r="L29" s="1131"/>
      <c r="M29" s="1131"/>
      <c r="N29" s="1131"/>
      <c r="O29" s="1131"/>
      <c r="P29" s="1132"/>
      <c r="Q29" s="1136">
        <v>6568</v>
      </c>
      <c r="R29" s="1137"/>
      <c r="S29" s="1137"/>
      <c r="T29" s="1137"/>
      <c r="U29" s="1137"/>
      <c r="V29" s="1137">
        <v>6369</v>
      </c>
      <c r="W29" s="1137"/>
      <c r="X29" s="1137"/>
      <c r="Y29" s="1137"/>
      <c r="Z29" s="1137"/>
      <c r="AA29" s="1137">
        <v>199</v>
      </c>
      <c r="AB29" s="1137"/>
      <c r="AC29" s="1137"/>
      <c r="AD29" s="1137"/>
      <c r="AE29" s="1138"/>
      <c r="AF29" s="1112">
        <v>199</v>
      </c>
      <c r="AG29" s="1113"/>
      <c r="AH29" s="1113"/>
      <c r="AI29" s="1113"/>
      <c r="AJ29" s="1114"/>
      <c r="AK29" s="1073">
        <v>1071</v>
      </c>
      <c r="AL29" s="1064"/>
      <c r="AM29" s="1064"/>
      <c r="AN29" s="1064"/>
      <c r="AO29" s="1064"/>
      <c r="AP29" s="1064" t="s">
        <v>516</v>
      </c>
      <c r="AQ29" s="1064"/>
      <c r="AR29" s="1064"/>
      <c r="AS29" s="1064"/>
      <c r="AT29" s="1064"/>
      <c r="AU29" s="1064" t="s">
        <v>516</v>
      </c>
      <c r="AV29" s="1064"/>
      <c r="AW29" s="1064"/>
      <c r="AX29" s="1064"/>
      <c r="AY29" s="1064"/>
      <c r="AZ29" s="1135" t="s">
        <v>516</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403</v>
      </c>
      <c r="C30" s="1131"/>
      <c r="D30" s="1131"/>
      <c r="E30" s="1131"/>
      <c r="F30" s="1131"/>
      <c r="G30" s="1131"/>
      <c r="H30" s="1131"/>
      <c r="I30" s="1131"/>
      <c r="J30" s="1131"/>
      <c r="K30" s="1131"/>
      <c r="L30" s="1131"/>
      <c r="M30" s="1131"/>
      <c r="N30" s="1131"/>
      <c r="O30" s="1131"/>
      <c r="P30" s="1132"/>
      <c r="Q30" s="1136">
        <v>1051</v>
      </c>
      <c r="R30" s="1137"/>
      <c r="S30" s="1137"/>
      <c r="T30" s="1137"/>
      <c r="U30" s="1137"/>
      <c r="V30" s="1137">
        <v>1050</v>
      </c>
      <c r="W30" s="1137"/>
      <c r="X30" s="1137"/>
      <c r="Y30" s="1137"/>
      <c r="Z30" s="1137"/>
      <c r="AA30" s="1137">
        <v>1</v>
      </c>
      <c r="AB30" s="1137"/>
      <c r="AC30" s="1137"/>
      <c r="AD30" s="1137"/>
      <c r="AE30" s="1138"/>
      <c r="AF30" s="1112">
        <v>1</v>
      </c>
      <c r="AG30" s="1113"/>
      <c r="AH30" s="1113"/>
      <c r="AI30" s="1113"/>
      <c r="AJ30" s="1114"/>
      <c r="AK30" s="1073">
        <v>258</v>
      </c>
      <c r="AL30" s="1064"/>
      <c r="AM30" s="1064"/>
      <c r="AN30" s="1064"/>
      <c r="AO30" s="1064"/>
      <c r="AP30" s="1064" t="s">
        <v>516</v>
      </c>
      <c r="AQ30" s="1064"/>
      <c r="AR30" s="1064"/>
      <c r="AS30" s="1064"/>
      <c r="AT30" s="1064"/>
      <c r="AU30" s="1064" t="s">
        <v>516</v>
      </c>
      <c r="AV30" s="1064"/>
      <c r="AW30" s="1064"/>
      <c r="AX30" s="1064"/>
      <c r="AY30" s="1064"/>
      <c r="AZ30" s="1135" t="s">
        <v>516</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404</v>
      </c>
      <c r="C31" s="1131"/>
      <c r="D31" s="1131"/>
      <c r="E31" s="1131"/>
      <c r="F31" s="1131"/>
      <c r="G31" s="1131"/>
      <c r="H31" s="1131"/>
      <c r="I31" s="1131"/>
      <c r="J31" s="1131"/>
      <c r="K31" s="1131"/>
      <c r="L31" s="1131"/>
      <c r="M31" s="1131"/>
      <c r="N31" s="1131"/>
      <c r="O31" s="1131"/>
      <c r="P31" s="1132"/>
      <c r="Q31" s="1136">
        <v>31</v>
      </c>
      <c r="R31" s="1137"/>
      <c r="S31" s="1137"/>
      <c r="T31" s="1137"/>
      <c r="U31" s="1137"/>
      <c r="V31" s="1137">
        <v>9</v>
      </c>
      <c r="W31" s="1137"/>
      <c r="X31" s="1137"/>
      <c r="Y31" s="1137"/>
      <c r="Z31" s="1137"/>
      <c r="AA31" s="1137">
        <v>23</v>
      </c>
      <c r="AB31" s="1137"/>
      <c r="AC31" s="1137"/>
      <c r="AD31" s="1137"/>
      <c r="AE31" s="1138"/>
      <c r="AF31" s="1112">
        <v>23</v>
      </c>
      <c r="AG31" s="1113"/>
      <c r="AH31" s="1113"/>
      <c r="AI31" s="1113"/>
      <c r="AJ31" s="1114"/>
      <c r="AK31" s="1073" t="s">
        <v>585</v>
      </c>
      <c r="AL31" s="1064"/>
      <c r="AM31" s="1064"/>
      <c r="AN31" s="1064"/>
      <c r="AO31" s="1064"/>
      <c r="AP31" s="1064" t="s">
        <v>516</v>
      </c>
      <c r="AQ31" s="1064"/>
      <c r="AR31" s="1064"/>
      <c r="AS31" s="1064"/>
      <c r="AT31" s="1064"/>
      <c r="AU31" s="1064" t="s">
        <v>516</v>
      </c>
      <c r="AV31" s="1064"/>
      <c r="AW31" s="1064"/>
      <c r="AX31" s="1064"/>
      <c r="AY31" s="1064"/>
      <c r="AZ31" s="1135" t="s">
        <v>516</v>
      </c>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405</v>
      </c>
      <c r="C32" s="1131"/>
      <c r="D32" s="1131"/>
      <c r="E32" s="1131"/>
      <c r="F32" s="1131"/>
      <c r="G32" s="1131"/>
      <c r="H32" s="1131"/>
      <c r="I32" s="1131"/>
      <c r="J32" s="1131"/>
      <c r="K32" s="1131"/>
      <c r="L32" s="1131"/>
      <c r="M32" s="1131"/>
      <c r="N32" s="1131"/>
      <c r="O32" s="1131"/>
      <c r="P32" s="1132"/>
      <c r="Q32" s="1136">
        <v>11989</v>
      </c>
      <c r="R32" s="1137"/>
      <c r="S32" s="1137"/>
      <c r="T32" s="1137"/>
      <c r="U32" s="1137"/>
      <c r="V32" s="1137">
        <v>13165</v>
      </c>
      <c r="W32" s="1137"/>
      <c r="X32" s="1137"/>
      <c r="Y32" s="1137"/>
      <c r="Z32" s="1137"/>
      <c r="AA32" s="1137">
        <v>-1176</v>
      </c>
      <c r="AB32" s="1137"/>
      <c r="AC32" s="1137"/>
      <c r="AD32" s="1137"/>
      <c r="AE32" s="1138"/>
      <c r="AF32" s="1112">
        <v>-1223</v>
      </c>
      <c r="AG32" s="1113"/>
      <c r="AH32" s="1113"/>
      <c r="AI32" s="1113"/>
      <c r="AJ32" s="1114"/>
      <c r="AK32" s="1073">
        <v>62</v>
      </c>
      <c r="AL32" s="1064"/>
      <c r="AM32" s="1064"/>
      <c r="AN32" s="1064"/>
      <c r="AO32" s="1064"/>
      <c r="AP32" s="1064" t="s">
        <v>516</v>
      </c>
      <c r="AQ32" s="1064"/>
      <c r="AR32" s="1064"/>
      <c r="AS32" s="1064"/>
      <c r="AT32" s="1064"/>
      <c r="AU32" s="1064" t="s">
        <v>516</v>
      </c>
      <c r="AV32" s="1064"/>
      <c r="AW32" s="1064"/>
      <c r="AX32" s="1064"/>
      <c r="AY32" s="1064"/>
      <c r="AZ32" s="1135" t="s">
        <v>516</v>
      </c>
      <c r="BA32" s="1135"/>
      <c r="BB32" s="1135"/>
      <c r="BC32" s="1135"/>
      <c r="BD32" s="1135"/>
      <c r="BE32" s="1125"/>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406</v>
      </c>
      <c r="C33" s="1131"/>
      <c r="D33" s="1131"/>
      <c r="E33" s="1131"/>
      <c r="F33" s="1131"/>
      <c r="G33" s="1131"/>
      <c r="H33" s="1131"/>
      <c r="I33" s="1131"/>
      <c r="J33" s="1131"/>
      <c r="K33" s="1131"/>
      <c r="L33" s="1131"/>
      <c r="M33" s="1131"/>
      <c r="N33" s="1131"/>
      <c r="O33" s="1131"/>
      <c r="P33" s="1132"/>
      <c r="Q33" s="1136">
        <v>1425</v>
      </c>
      <c r="R33" s="1137"/>
      <c r="S33" s="1137"/>
      <c r="T33" s="1137"/>
      <c r="U33" s="1137"/>
      <c r="V33" s="1137">
        <v>1253</v>
      </c>
      <c r="W33" s="1137"/>
      <c r="X33" s="1137"/>
      <c r="Y33" s="1137"/>
      <c r="Z33" s="1137"/>
      <c r="AA33" s="1137">
        <v>172</v>
      </c>
      <c r="AB33" s="1137"/>
      <c r="AC33" s="1137"/>
      <c r="AD33" s="1137"/>
      <c r="AE33" s="1138"/>
      <c r="AF33" s="1112">
        <v>1584</v>
      </c>
      <c r="AG33" s="1113"/>
      <c r="AH33" s="1113"/>
      <c r="AI33" s="1113"/>
      <c r="AJ33" s="1114"/>
      <c r="AK33" s="1073">
        <v>27</v>
      </c>
      <c r="AL33" s="1064"/>
      <c r="AM33" s="1064"/>
      <c r="AN33" s="1064"/>
      <c r="AO33" s="1064"/>
      <c r="AP33" s="1064">
        <v>4845</v>
      </c>
      <c r="AQ33" s="1064"/>
      <c r="AR33" s="1064"/>
      <c r="AS33" s="1064"/>
      <c r="AT33" s="1064"/>
      <c r="AU33" s="1064">
        <v>68</v>
      </c>
      <c r="AV33" s="1064"/>
      <c r="AW33" s="1064"/>
      <c r="AX33" s="1064"/>
      <c r="AY33" s="1064"/>
      <c r="AZ33" s="1135" t="s">
        <v>516</v>
      </c>
      <c r="BA33" s="1135"/>
      <c r="BB33" s="1135"/>
      <c r="BC33" s="1135"/>
      <c r="BD33" s="1135"/>
      <c r="BE33" s="1125" t="s">
        <v>407</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t="s">
        <v>408</v>
      </c>
      <c r="C34" s="1131"/>
      <c r="D34" s="1131"/>
      <c r="E34" s="1131"/>
      <c r="F34" s="1131"/>
      <c r="G34" s="1131"/>
      <c r="H34" s="1131"/>
      <c r="I34" s="1131"/>
      <c r="J34" s="1131"/>
      <c r="K34" s="1131"/>
      <c r="L34" s="1131"/>
      <c r="M34" s="1131"/>
      <c r="N34" s="1131"/>
      <c r="O34" s="1131"/>
      <c r="P34" s="1132"/>
      <c r="Q34" s="1136">
        <v>265</v>
      </c>
      <c r="R34" s="1137"/>
      <c r="S34" s="1137"/>
      <c r="T34" s="1137"/>
      <c r="U34" s="1137"/>
      <c r="V34" s="1137">
        <v>190</v>
      </c>
      <c r="W34" s="1137"/>
      <c r="X34" s="1137"/>
      <c r="Y34" s="1137"/>
      <c r="Z34" s="1137"/>
      <c r="AA34" s="1137">
        <v>76</v>
      </c>
      <c r="AB34" s="1137"/>
      <c r="AC34" s="1137"/>
      <c r="AD34" s="1137"/>
      <c r="AE34" s="1138"/>
      <c r="AF34" s="1112">
        <v>719</v>
      </c>
      <c r="AG34" s="1113"/>
      <c r="AH34" s="1113"/>
      <c r="AI34" s="1113"/>
      <c r="AJ34" s="1114"/>
      <c r="AK34" s="1073">
        <v>0</v>
      </c>
      <c r="AL34" s="1064"/>
      <c r="AM34" s="1064"/>
      <c r="AN34" s="1064"/>
      <c r="AO34" s="1064"/>
      <c r="AP34" s="1064">
        <v>140</v>
      </c>
      <c r="AQ34" s="1064"/>
      <c r="AR34" s="1064"/>
      <c r="AS34" s="1064"/>
      <c r="AT34" s="1064"/>
      <c r="AU34" s="1135" t="s">
        <v>516</v>
      </c>
      <c r="AV34" s="1135"/>
      <c r="AW34" s="1135"/>
      <c r="AX34" s="1135"/>
      <c r="AY34" s="1135"/>
      <c r="AZ34" s="1135" t="s">
        <v>516</v>
      </c>
      <c r="BA34" s="1135"/>
      <c r="BB34" s="1135"/>
      <c r="BC34" s="1135"/>
      <c r="BD34" s="1135"/>
      <c r="BE34" s="1125" t="s">
        <v>409</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t="s">
        <v>410</v>
      </c>
      <c r="C35" s="1131"/>
      <c r="D35" s="1131"/>
      <c r="E35" s="1131"/>
      <c r="F35" s="1131"/>
      <c r="G35" s="1131"/>
      <c r="H35" s="1131"/>
      <c r="I35" s="1131"/>
      <c r="J35" s="1131"/>
      <c r="K35" s="1131"/>
      <c r="L35" s="1131"/>
      <c r="M35" s="1131"/>
      <c r="N35" s="1131"/>
      <c r="O35" s="1131"/>
      <c r="P35" s="1132"/>
      <c r="Q35" s="1136">
        <v>4522</v>
      </c>
      <c r="R35" s="1137"/>
      <c r="S35" s="1137"/>
      <c r="T35" s="1137"/>
      <c r="U35" s="1137"/>
      <c r="V35" s="1137">
        <v>4345</v>
      </c>
      <c r="W35" s="1137"/>
      <c r="X35" s="1137"/>
      <c r="Y35" s="1137"/>
      <c r="Z35" s="1137"/>
      <c r="AA35" s="1137">
        <v>178</v>
      </c>
      <c r="AB35" s="1137"/>
      <c r="AC35" s="1137"/>
      <c r="AD35" s="1137"/>
      <c r="AE35" s="1138"/>
      <c r="AF35" s="1112">
        <v>186</v>
      </c>
      <c r="AG35" s="1113"/>
      <c r="AH35" s="1113"/>
      <c r="AI35" s="1113"/>
      <c r="AJ35" s="1114"/>
      <c r="AK35" s="1073">
        <v>775</v>
      </c>
      <c r="AL35" s="1064"/>
      <c r="AM35" s="1064"/>
      <c r="AN35" s="1064"/>
      <c r="AO35" s="1064"/>
      <c r="AP35" s="1064">
        <v>4076</v>
      </c>
      <c r="AQ35" s="1064"/>
      <c r="AR35" s="1064"/>
      <c r="AS35" s="1064"/>
      <c r="AT35" s="1064"/>
      <c r="AU35" s="1064">
        <v>2217</v>
      </c>
      <c r="AV35" s="1064"/>
      <c r="AW35" s="1064"/>
      <c r="AX35" s="1064"/>
      <c r="AY35" s="1064"/>
      <c r="AZ35" s="1135" t="s">
        <v>516</v>
      </c>
      <c r="BA35" s="1135"/>
      <c r="BB35" s="1135"/>
      <c r="BC35" s="1135"/>
      <c r="BD35" s="1135"/>
      <c r="BE35" s="1125" t="s">
        <v>409</v>
      </c>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t="s">
        <v>411</v>
      </c>
      <c r="C36" s="1131"/>
      <c r="D36" s="1131"/>
      <c r="E36" s="1131"/>
      <c r="F36" s="1131"/>
      <c r="G36" s="1131"/>
      <c r="H36" s="1131"/>
      <c r="I36" s="1131"/>
      <c r="J36" s="1131"/>
      <c r="K36" s="1131"/>
      <c r="L36" s="1131"/>
      <c r="M36" s="1131"/>
      <c r="N36" s="1131"/>
      <c r="O36" s="1131"/>
      <c r="P36" s="1132"/>
      <c r="Q36" s="1136">
        <v>1785</v>
      </c>
      <c r="R36" s="1137"/>
      <c r="S36" s="1137"/>
      <c r="T36" s="1137"/>
      <c r="U36" s="1137"/>
      <c r="V36" s="1137">
        <v>1785</v>
      </c>
      <c r="W36" s="1137"/>
      <c r="X36" s="1137"/>
      <c r="Y36" s="1137"/>
      <c r="Z36" s="1137"/>
      <c r="AA36" s="1137">
        <v>0</v>
      </c>
      <c r="AB36" s="1137"/>
      <c r="AC36" s="1137"/>
      <c r="AD36" s="1137"/>
      <c r="AE36" s="1138"/>
      <c r="AF36" s="1112">
        <v>95</v>
      </c>
      <c r="AG36" s="1113"/>
      <c r="AH36" s="1113"/>
      <c r="AI36" s="1113"/>
      <c r="AJ36" s="1114"/>
      <c r="AK36" s="1073">
        <v>1172</v>
      </c>
      <c r="AL36" s="1064"/>
      <c r="AM36" s="1064"/>
      <c r="AN36" s="1064"/>
      <c r="AO36" s="1064"/>
      <c r="AP36" s="1064">
        <v>16977</v>
      </c>
      <c r="AQ36" s="1064"/>
      <c r="AR36" s="1064"/>
      <c r="AS36" s="1064"/>
      <c r="AT36" s="1064"/>
      <c r="AU36" s="1064">
        <v>12207</v>
      </c>
      <c r="AV36" s="1064"/>
      <c r="AW36" s="1064"/>
      <c r="AX36" s="1064"/>
      <c r="AY36" s="1064"/>
      <c r="AZ36" s="1135" t="s">
        <v>516</v>
      </c>
      <c r="BA36" s="1135"/>
      <c r="BB36" s="1135"/>
      <c r="BC36" s="1135"/>
      <c r="BD36" s="1135"/>
      <c r="BE36" s="1125" t="s">
        <v>412</v>
      </c>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t="s">
        <v>413</v>
      </c>
      <c r="C37" s="1131"/>
      <c r="D37" s="1131"/>
      <c r="E37" s="1131"/>
      <c r="F37" s="1131"/>
      <c r="G37" s="1131"/>
      <c r="H37" s="1131"/>
      <c r="I37" s="1131"/>
      <c r="J37" s="1131"/>
      <c r="K37" s="1131"/>
      <c r="L37" s="1131"/>
      <c r="M37" s="1131"/>
      <c r="N37" s="1131"/>
      <c r="O37" s="1131"/>
      <c r="P37" s="1132"/>
      <c r="Q37" s="1136">
        <v>9</v>
      </c>
      <c r="R37" s="1137"/>
      <c r="S37" s="1137"/>
      <c r="T37" s="1137"/>
      <c r="U37" s="1137"/>
      <c r="V37" s="1137">
        <v>9</v>
      </c>
      <c r="W37" s="1137"/>
      <c r="X37" s="1137"/>
      <c r="Y37" s="1137"/>
      <c r="Z37" s="1137"/>
      <c r="AA37" s="1137">
        <v>0</v>
      </c>
      <c r="AB37" s="1137"/>
      <c r="AC37" s="1137"/>
      <c r="AD37" s="1137"/>
      <c r="AE37" s="1138"/>
      <c r="AF37" s="1112">
        <v>0</v>
      </c>
      <c r="AG37" s="1113"/>
      <c r="AH37" s="1113"/>
      <c r="AI37" s="1113"/>
      <c r="AJ37" s="1114"/>
      <c r="AK37" s="1073">
        <v>7</v>
      </c>
      <c r="AL37" s="1064"/>
      <c r="AM37" s="1064"/>
      <c r="AN37" s="1064"/>
      <c r="AO37" s="1064"/>
      <c r="AP37" s="1135" t="s">
        <v>516</v>
      </c>
      <c r="AQ37" s="1135"/>
      <c r="AR37" s="1135"/>
      <c r="AS37" s="1135"/>
      <c r="AT37" s="1135"/>
      <c r="AU37" s="1135" t="s">
        <v>516</v>
      </c>
      <c r="AV37" s="1135"/>
      <c r="AW37" s="1135"/>
      <c r="AX37" s="1135"/>
      <c r="AY37" s="1135"/>
      <c r="AZ37" s="1135" t="s">
        <v>516</v>
      </c>
      <c r="BA37" s="1135"/>
      <c r="BB37" s="1135"/>
      <c r="BC37" s="1135"/>
      <c r="BD37" s="1135"/>
      <c r="BE37" s="1125" t="s">
        <v>414</v>
      </c>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415</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389</v>
      </c>
      <c r="B63" s="1037" t="s">
        <v>416</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1712</v>
      </c>
      <c r="AG63" s="1052"/>
      <c r="AH63" s="1052"/>
      <c r="AI63" s="1052"/>
      <c r="AJ63" s="1123"/>
      <c r="AK63" s="1124"/>
      <c r="AL63" s="1056"/>
      <c r="AM63" s="1056"/>
      <c r="AN63" s="1056"/>
      <c r="AO63" s="1056"/>
      <c r="AP63" s="1052">
        <v>26038</v>
      </c>
      <c r="AQ63" s="1052"/>
      <c r="AR63" s="1052"/>
      <c r="AS63" s="1052"/>
      <c r="AT63" s="1052"/>
      <c r="AU63" s="1052">
        <v>14492</v>
      </c>
      <c r="AV63" s="1052"/>
      <c r="AW63" s="1052"/>
      <c r="AX63" s="1052"/>
      <c r="AY63" s="1052"/>
      <c r="AZ63" s="1118"/>
      <c r="BA63" s="1118"/>
      <c r="BB63" s="1118"/>
      <c r="BC63" s="1118"/>
      <c r="BD63" s="1118"/>
      <c r="BE63" s="1053"/>
      <c r="BF63" s="1053"/>
      <c r="BG63" s="1053"/>
      <c r="BH63" s="1053"/>
      <c r="BI63" s="1054"/>
      <c r="BJ63" s="1119" t="s">
        <v>236</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417</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418</v>
      </c>
      <c r="B66" s="1089"/>
      <c r="C66" s="1089"/>
      <c r="D66" s="1089"/>
      <c r="E66" s="1089"/>
      <c r="F66" s="1089"/>
      <c r="G66" s="1089"/>
      <c r="H66" s="1089"/>
      <c r="I66" s="1089"/>
      <c r="J66" s="1089"/>
      <c r="K66" s="1089"/>
      <c r="L66" s="1089"/>
      <c r="M66" s="1089"/>
      <c r="N66" s="1089"/>
      <c r="O66" s="1089"/>
      <c r="P66" s="1090"/>
      <c r="Q66" s="1094" t="s">
        <v>419</v>
      </c>
      <c r="R66" s="1095"/>
      <c r="S66" s="1095"/>
      <c r="T66" s="1095"/>
      <c r="U66" s="1096"/>
      <c r="V66" s="1094" t="s">
        <v>420</v>
      </c>
      <c r="W66" s="1095"/>
      <c r="X66" s="1095"/>
      <c r="Y66" s="1095"/>
      <c r="Z66" s="1096"/>
      <c r="AA66" s="1094" t="s">
        <v>395</v>
      </c>
      <c r="AB66" s="1095"/>
      <c r="AC66" s="1095"/>
      <c r="AD66" s="1095"/>
      <c r="AE66" s="1096"/>
      <c r="AF66" s="1100" t="s">
        <v>396</v>
      </c>
      <c r="AG66" s="1101"/>
      <c r="AH66" s="1101"/>
      <c r="AI66" s="1101"/>
      <c r="AJ66" s="1102"/>
      <c r="AK66" s="1094" t="s">
        <v>397</v>
      </c>
      <c r="AL66" s="1089"/>
      <c r="AM66" s="1089"/>
      <c r="AN66" s="1089"/>
      <c r="AO66" s="1090"/>
      <c r="AP66" s="1094" t="s">
        <v>421</v>
      </c>
      <c r="AQ66" s="1095"/>
      <c r="AR66" s="1095"/>
      <c r="AS66" s="1095"/>
      <c r="AT66" s="1096"/>
      <c r="AU66" s="1094" t="s">
        <v>422</v>
      </c>
      <c r="AV66" s="1095"/>
      <c r="AW66" s="1095"/>
      <c r="AX66" s="1095"/>
      <c r="AY66" s="1096"/>
      <c r="AZ66" s="1094" t="s">
        <v>377</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586</v>
      </c>
      <c r="C68" s="1079"/>
      <c r="D68" s="1079"/>
      <c r="E68" s="1079"/>
      <c r="F68" s="1079"/>
      <c r="G68" s="1079"/>
      <c r="H68" s="1079"/>
      <c r="I68" s="1079"/>
      <c r="J68" s="1079"/>
      <c r="K68" s="1079"/>
      <c r="L68" s="1079"/>
      <c r="M68" s="1079"/>
      <c r="N68" s="1079"/>
      <c r="O68" s="1079"/>
      <c r="P68" s="1080"/>
      <c r="Q68" s="1081">
        <v>3081</v>
      </c>
      <c r="R68" s="1075"/>
      <c r="S68" s="1075"/>
      <c r="T68" s="1075"/>
      <c r="U68" s="1075"/>
      <c r="V68" s="1075">
        <v>3056</v>
      </c>
      <c r="W68" s="1075"/>
      <c r="X68" s="1075"/>
      <c r="Y68" s="1075"/>
      <c r="Z68" s="1075"/>
      <c r="AA68" s="1075">
        <v>25</v>
      </c>
      <c r="AB68" s="1075"/>
      <c r="AC68" s="1075"/>
      <c r="AD68" s="1075"/>
      <c r="AE68" s="1075"/>
      <c r="AF68" s="1075">
        <v>25</v>
      </c>
      <c r="AG68" s="1075"/>
      <c r="AH68" s="1075"/>
      <c r="AI68" s="1075"/>
      <c r="AJ68" s="1075"/>
      <c r="AK68" s="1075" t="s">
        <v>596</v>
      </c>
      <c r="AL68" s="1075"/>
      <c r="AM68" s="1075"/>
      <c r="AN68" s="1075"/>
      <c r="AO68" s="1075"/>
      <c r="AP68" s="1075">
        <v>381</v>
      </c>
      <c r="AQ68" s="1075"/>
      <c r="AR68" s="1075"/>
      <c r="AS68" s="1075"/>
      <c r="AT68" s="1075"/>
      <c r="AU68" s="1075">
        <v>103</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587</v>
      </c>
      <c r="C69" s="1068"/>
      <c r="D69" s="1068"/>
      <c r="E69" s="1068"/>
      <c r="F69" s="1068"/>
      <c r="G69" s="1068"/>
      <c r="H69" s="1068"/>
      <c r="I69" s="1068"/>
      <c r="J69" s="1068"/>
      <c r="K69" s="1068"/>
      <c r="L69" s="1068"/>
      <c r="M69" s="1068"/>
      <c r="N69" s="1068"/>
      <c r="O69" s="1068"/>
      <c r="P69" s="1069"/>
      <c r="Q69" s="1070">
        <v>438</v>
      </c>
      <c r="R69" s="1064"/>
      <c r="S69" s="1064"/>
      <c r="T69" s="1064"/>
      <c r="U69" s="1064"/>
      <c r="V69" s="1064">
        <v>434</v>
      </c>
      <c r="W69" s="1064"/>
      <c r="X69" s="1064"/>
      <c r="Y69" s="1064"/>
      <c r="Z69" s="1064"/>
      <c r="AA69" s="1064">
        <v>4</v>
      </c>
      <c r="AB69" s="1064"/>
      <c r="AC69" s="1064"/>
      <c r="AD69" s="1064"/>
      <c r="AE69" s="1064"/>
      <c r="AF69" s="1064">
        <v>4</v>
      </c>
      <c r="AG69" s="1064"/>
      <c r="AH69" s="1064"/>
      <c r="AI69" s="1064"/>
      <c r="AJ69" s="1064"/>
      <c r="AK69" s="1074">
        <v>148</v>
      </c>
      <c r="AL69" s="1072"/>
      <c r="AM69" s="1072"/>
      <c r="AN69" s="1072"/>
      <c r="AO69" s="1073"/>
      <c r="AP69" s="1074" t="s">
        <v>596</v>
      </c>
      <c r="AQ69" s="1072"/>
      <c r="AR69" s="1072"/>
      <c r="AS69" s="1072"/>
      <c r="AT69" s="1073"/>
      <c r="AU69" s="1074" t="s">
        <v>596</v>
      </c>
      <c r="AV69" s="1072"/>
      <c r="AW69" s="1072"/>
      <c r="AX69" s="1072"/>
      <c r="AY69" s="1073"/>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588</v>
      </c>
      <c r="C70" s="1068"/>
      <c r="D70" s="1068"/>
      <c r="E70" s="1068"/>
      <c r="F70" s="1068"/>
      <c r="G70" s="1068"/>
      <c r="H70" s="1068"/>
      <c r="I70" s="1068"/>
      <c r="J70" s="1068"/>
      <c r="K70" s="1068"/>
      <c r="L70" s="1068"/>
      <c r="M70" s="1068"/>
      <c r="N70" s="1068"/>
      <c r="O70" s="1068"/>
      <c r="P70" s="1069"/>
      <c r="Q70" s="1070">
        <v>827</v>
      </c>
      <c r="R70" s="1064"/>
      <c r="S70" s="1064"/>
      <c r="T70" s="1064"/>
      <c r="U70" s="1064"/>
      <c r="V70" s="1064">
        <v>826</v>
      </c>
      <c r="W70" s="1064"/>
      <c r="X70" s="1064"/>
      <c r="Y70" s="1064"/>
      <c r="Z70" s="1064"/>
      <c r="AA70" s="1064">
        <v>1</v>
      </c>
      <c r="AB70" s="1064"/>
      <c r="AC70" s="1064"/>
      <c r="AD70" s="1064"/>
      <c r="AE70" s="1064"/>
      <c r="AF70" s="1064">
        <v>1</v>
      </c>
      <c r="AG70" s="1064"/>
      <c r="AH70" s="1064"/>
      <c r="AI70" s="1064"/>
      <c r="AJ70" s="1064"/>
      <c r="AK70" s="1074">
        <v>115</v>
      </c>
      <c r="AL70" s="1072"/>
      <c r="AM70" s="1072"/>
      <c r="AN70" s="1072"/>
      <c r="AO70" s="1073"/>
      <c r="AP70" s="1074" t="s">
        <v>596</v>
      </c>
      <c r="AQ70" s="1072"/>
      <c r="AR70" s="1072"/>
      <c r="AS70" s="1072"/>
      <c r="AT70" s="1073"/>
      <c r="AU70" s="1074" t="s">
        <v>596</v>
      </c>
      <c r="AV70" s="1072"/>
      <c r="AW70" s="1072"/>
      <c r="AX70" s="1072"/>
      <c r="AY70" s="1073"/>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589</v>
      </c>
      <c r="C71" s="1068"/>
      <c r="D71" s="1068"/>
      <c r="E71" s="1068"/>
      <c r="F71" s="1068"/>
      <c r="G71" s="1068"/>
      <c r="H71" s="1068"/>
      <c r="I71" s="1068"/>
      <c r="J71" s="1068"/>
      <c r="K71" s="1068"/>
      <c r="L71" s="1068"/>
      <c r="M71" s="1068"/>
      <c r="N71" s="1068"/>
      <c r="O71" s="1068"/>
      <c r="P71" s="1069"/>
      <c r="Q71" s="1070">
        <v>205</v>
      </c>
      <c r="R71" s="1064"/>
      <c r="S71" s="1064"/>
      <c r="T71" s="1064"/>
      <c r="U71" s="1064"/>
      <c r="V71" s="1064">
        <v>204</v>
      </c>
      <c r="W71" s="1064"/>
      <c r="X71" s="1064"/>
      <c r="Y71" s="1064"/>
      <c r="Z71" s="1064"/>
      <c r="AA71" s="1064">
        <v>1</v>
      </c>
      <c r="AB71" s="1064"/>
      <c r="AC71" s="1064"/>
      <c r="AD71" s="1064"/>
      <c r="AE71" s="1064"/>
      <c r="AF71" s="1064">
        <v>1</v>
      </c>
      <c r="AG71" s="1064"/>
      <c r="AH71" s="1064"/>
      <c r="AI71" s="1064"/>
      <c r="AJ71" s="1064"/>
      <c r="AK71" s="1074" t="s">
        <v>596</v>
      </c>
      <c r="AL71" s="1072"/>
      <c r="AM71" s="1072"/>
      <c r="AN71" s="1072"/>
      <c r="AO71" s="1073"/>
      <c r="AP71" s="1074" t="s">
        <v>596</v>
      </c>
      <c r="AQ71" s="1072"/>
      <c r="AR71" s="1072"/>
      <c r="AS71" s="1072"/>
      <c r="AT71" s="1073"/>
      <c r="AU71" s="1074" t="s">
        <v>596</v>
      </c>
      <c r="AV71" s="1072"/>
      <c r="AW71" s="1072"/>
      <c r="AX71" s="1072"/>
      <c r="AY71" s="1073"/>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590</v>
      </c>
      <c r="C72" s="1068"/>
      <c r="D72" s="1068"/>
      <c r="E72" s="1068"/>
      <c r="F72" s="1068"/>
      <c r="G72" s="1068"/>
      <c r="H72" s="1068"/>
      <c r="I72" s="1068"/>
      <c r="J72" s="1068"/>
      <c r="K72" s="1068"/>
      <c r="L72" s="1068"/>
      <c r="M72" s="1068"/>
      <c r="N72" s="1068"/>
      <c r="O72" s="1068"/>
      <c r="P72" s="1069"/>
      <c r="Q72" s="1070">
        <v>27</v>
      </c>
      <c r="R72" s="1064"/>
      <c r="S72" s="1064"/>
      <c r="T72" s="1064"/>
      <c r="U72" s="1064"/>
      <c r="V72" s="1064">
        <v>21</v>
      </c>
      <c r="W72" s="1064"/>
      <c r="X72" s="1064"/>
      <c r="Y72" s="1064"/>
      <c r="Z72" s="1064"/>
      <c r="AA72" s="1064">
        <v>6</v>
      </c>
      <c r="AB72" s="1064"/>
      <c r="AC72" s="1064"/>
      <c r="AD72" s="1064"/>
      <c r="AE72" s="1064"/>
      <c r="AF72" s="1064">
        <v>6</v>
      </c>
      <c r="AG72" s="1064"/>
      <c r="AH72" s="1064"/>
      <c r="AI72" s="1064"/>
      <c r="AJ72" s="1064"/>
      <c r="AK72" s="1074">
        <v>12</v>
      </c>
      <c r="AL72" s="1072"/>
      <c r="AM72" s="1072"/>
      <c r="AN72" s="1072"/>
      <c r="AO72" s="1073"/>
      <c r="AP72" s="1074" t="s">
        <v>596</v>
      </c>
      <c r="AQ72" s="1072"/>
      <c r="AR72" s="1072"/>
      <c r="AS72" s="1072"/>
      <c r="AT72" s="1073"/>
      <c r="AU72" s="1074" t="s">
        <v>596</v>
      </c>
      <c r="AV72" s="1072"/>
      <c r="AW72" s="1072"/>
      <c r="AX72" s="1072"/>
      <c r="AY72" s="1073"/>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591</v>
      </c>
      <c r="C73" s="1068"/>
      <c r="D73" s="1068"/>
      <c r="E73" s="1068"/>
      <c r="F73" s="1068"/>
      <c r="G73" s="1068"/>
      <c r="H73" s="1068"/>
      <c r="I73" s="1068"/>
      <c r="J73" s="1068"/>
      <c r="K73" s="1068"/>
      <c r="L73" s="1068"/>
      <c r="M73" s="1068"/>
      <c r="N73" s="1068"/>
      <c r="O73" s="1068"/>
      <c r="P73" s="1069"/>
      <c r="Q73" s="1070">
        <v>15</v>
      </c>
      <c r="R73" s="1064"/>
      <c r="S73" s="1064"/>
      <c r="T73" s="1064"/>
      <c r="U73" s="1064"/>
      <c r="V73" s="1064">
        <v>10</v>
      </c>
      <c r="W73" s="1064"/>
      <c r="X73" s="1064"/>
      <c r="Y73" s="1064"/>
      <c r="Z73" s="1064"/>
      <c r="AA73" s="1064">
        <v>5</v>
      </c>
      <c r="AB73" s="1064"/>
      <c r="AC73" s="1064"/>
      <c r="AD73" s="1064"/>
      <c r="AE73" s="1064"/>
      <c r="AF73" s="1064">
        <v>5</v>
      </c>
      <c r="AG73" s="1064"/>
      <c r="AH73" s="1064"/>
      <c r="AI73" s="1064"/>
      <c r="AJ73" s="1064"/>
      <c r="AK73" s="1074" t="s">
        <v>596</v>
      </c>
      <c r="AL73" s="1072"/>
      <c r="AM73" s="1072"/>
      <c r="AN73" s="1072"/>
      <c r="AO73" s="1073"/>
      <c r="AP73" s="1074" t="s">
        <v>596</v>
      </c>
      <c r="AQ73" s="1072"/>
      <c r="AR73" s="1072"/>
      <c r="AS73" s="1072"/>
      <c r="AT73" s="1073"/>
      <c r="AU73" s="1074" t="s">
        <v>596</v>
      </c>
      <c r="AV73" s="1072"/>
      <c r="AW73" s="1072"/>
      <c r="AX73" s="1072"/>
      <c r="AY73" s="1073"/>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592</v>
      </c>
      <c r="C74" s="1068"/>
      <c r="D74" s="1068"/>
      <c r="E74" s="1068"/>
      <c r="F74" s="1068"/>
      <c r="G74" s="1068"/>
      <c r="H74" s="1068"/>
      <c r="I74" s="1068"/>
      <c r="J74" s="1068"/>
      <c r="K74" s="1068"/>
      <c r="L74" s="1068"/>
      <c r="M74" s="1068"/>
      <c r="N74" s="1068"/>
      <c r="O74" s="1068"/>
      <c r="P74" s="1069"/>
      <c r="Q74" s="1070">
        <v>31</v>
      </c>
      <c r="R74" s="1064"/>
      <c r="S74" s="1064"/>
      <c r="T74" s="1064"/>
      <c r="U74" s="1064"/>
      <c r="V74" s="1064">
        <v>31</v>
      </c>
      <c r="W74" s="1064"/>
      <c r="X74" s="1064"/>
      <c r="Y74" s="1064"/>
      <c r="Z74" s="1064"/>
      <c r="AA74" s="1064">
        <v>0</v>
      </c>
      <c r="AB74" s="1064"/>
      <c r="AC74" s="1064"/>
      <c r="AD74" s="1064"/>
      <c r="AE74" s="1064"/>
      <c r="AF74" s="1064">
        <v>0</v>
      </c>
      <c r="AG74" s="1064"/>
      <c r="AH74" s="1064"/>
      <c r="AI74" s="1064"/>
      <c r="AJ74" s="1064"/>
      <c r="AK74" s="1074">
        <v>1</v>
      </c>
      <c r="AL74" s="1072"/>
      <c r="AM74" s="1072"/>
      <c r="AN74" s="1072"/>
      <c r="AO74" s="1073"/>
      <c r="AP74" s="1074" t="s">
        <v>596</v>
      </c>
      <c r="AQ74" s="1072"/>
      <c r="AR74" s="1072"/>
      <c r="AS74" s="1072"/>
      <c r="AT74" s="1073"/>
      <c r="AU74" s="1074" t="s">
        <v>596</v>
      </c>
      <c r="AV74" s="1072"/>
      <c r="AW74" s="1072"/>
      <c r="AX74" s="1072"/>
      <c r="AY74" s="1073"/>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593</v>
      </c>
      <c r="C75" s="1068"/>
      <c r="D75" s="1068"/>
      <c r="E75" s="1068"/>
      <c r="F75" s="1068"/>
      <c r="G75" s="1068"/>
      <c r="H75" s="1068"/>
      <c r="I75" s="1068"/>
      <c r="J75" s="1068"/>
      <c r="K75" s="1068"/>
      <c r="L75" s="1068"/>
      <c r="M75" s="1068"/>
      <c r="N75" s="1068"/>
      <c r="O75" s="1068"/>
      <c r="P75" s="1069"/>
      <c r="Q75" s="1071">
        <v>33</v>
      </c>
      <c r="R75" s="1072"/>
      <c r="S75" s="1072"/>
      <c r="T75" s="1072"/>
      <c r="U75" s="1073"/>
      <c r="V75" s="1074">
        <v>33</v>
      </c>
      <c r="W75" s="1072"/>
      <c r="X75" s="1072"/>
      <c r="Y75" s="1072"/>
      <c r="Z75" s="1073"/>
      <c r="AA75" s="1074">
        <v>0</v>
      </c>
      <c r="AB75" s="1072"/>
      <c r="AC75" s="1072"/>
      <c r="AD75" s="1072"/>
      <c r="AE75" s="1073"/>
      <c r="AF75" s="1074">
        <v>0</v>
      </c>
      <c r="AG75" s="1072"/>
      <c r="AH75" s="1072"/>
      <c r="AI75" s="1072"/>
      <c r="AJ75" s="1073"/>
      <c r="AK75" s="1074" t="s">
        <v>596</v>
      </c>
      <c r="AL75" s="1072"/>
      <c r="AM75" s="1072"/>
      <c r="AN75" s="1072"/>
      <c r="AO75" s="1073"/>
      <c r="AP75" s="1074" t="s">
        <v>596</v>
      </c>
      <c r="AQ75" s="1072"/>
      <c r="AR75" s="1072"/>
      <c r="AS75" s="1072"/>
      <c r="AT75" s="1073"/>
      <c r="AU75" s="1074" t="s">
        <v>596</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594</v>
      </c>
      <c r="C76" s="1068"/>
      <c r="D76" s="1068"/>
      <c r="E76" s="1068"/>
      <c r="F76" s="1068"/>
      <c r="G76" s="1068"/>
      <c r="H76" s="1068"/>
      <c r="I76" s="1068"/>
      <c r="J76" s="1068"/>
      <c r="K76" s="1068"/>
      <c r="L76" s="1068"/>
      <c r="M76" s="1068"/>
      <c r="N76" s="1068"/>
      <c r="O76" s="1068"/>
      <c r="P76" s="1069"/>
      <c r="Q76" s="1071">
        <v>76</v>
      </c>
      <c r="R76" s="1072"/>
      <c r="S76" s="1072"/>
      <c r="T76" s="1072"/>
      <c r="U76" s="1073"/>
      <c r="V76" s="1074">
        <v>72</v>
      </c>
      <c r="W76" s="1072"/>
      <c r="X76" s="1072"/>
      <c r="Y76" s="1072"/>
      <c r="Z76" s="1073"/>
      <c r="AA76" s="1074">
        <v>4</v>
      </c>
      <c r="AB76" s="1072"/>
      <c r="AC76" s="1072"/>
      <c r="AD76" s="1072"/>
      <c r="AE76" s="1073"/>
      <c r="AF76" s="1074">
        <v>4</v>
      </c>
      <c r="AG76" s="1072"/>
      <c r="AH76" s="1072"/>
      <c r="AI76" s="1072"/>
      <c r="AJ76" s="1073"/>
      <c r="AK76" s="1074" t="s">
        <v>596</v>
      </c>
      <c r="AL76" s="1072"/>
      <c r="AM76" s="1072"/>
      <c r="AN76" s="1072"/>
      <c r="AO76" s="1073"/>
      <c r="AP76" s="1074" t="s">
        <v>596</v>
      </c>
      <c r="AQ76" s="1072"/>
      <c r="AR76" s="1072"/>
      <c r="AS76" s="1072"/>
      <c r="AT76" s="1073"/>
      <c r="AU76" s="1074" t="s">
        <v>596</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t="s">
        <v>595</v>
      </c>
      <c r="C77" s="1068"/>
      <c r="D77" s="1068"/>
      <c r="E77" s="1068"/>
      <c r="F77" s="1068"/>
      <c r="G77" s="1068"/>
      <c r="H77" s="1068"/>
      <c r="I77" s="1068"/>
      <c r="J77" s="1068"/>
      <c r="K77" s="1068"/>
      <c r="L77" s="1068"/>
      <c r="M77" s="1068"/>
      <c r="N77" s="1068"/>
      <c r="O77" s="1068"/>
      <c r="P77" s="1069"/>
      <c r="Q77" s="1071">
        <v>243079</v>
      </c>
      <c r="R77" s="1072"/>
      <c r="S77" s="1072"/>
      <c r="T77" s="1072"/>
      <c r="U77" s="1073"/>
      <c r="V77" s="1074">
        <v>238143</v>
      </c>
      <c r="W77" s="1072"/>
      <c r="X77" s="1072"/>
      <c r="Y77" s="1072"/>
      <c r="Z77" s="1073"/>
      <c r="AA77" s="1074">
        <v>4936</v>
      </c>
      <c r="AB77" s="1072"/>
      <c r="AC77" s="1072"/>
      <c r="AD77" s="1072"/>
      <c r="AE77" s="1073"/>
      <c r="AF77" s="1074">
        <v>4936</v>
      </c>
      <c r="AG77" s="1072"/>
      <c r="AH77" s="1072"/>
      <c r="AI77" s="1072"/>
      <c r="AJ77" s="1073"/>
      <c r="AK77" s="1074" t="s">
        <v>596</v>
      </c>
      <c r="AL77" s="1072"/>
      <c r="AM77" s="1072"/>
      <c r="AN77" s="1072"/>
      <c r="AO77" s="1073"/>
      <c r="AP77" s="1074" t="s">
        <v>596</v>
      </c>
      <c r="AQ77" s="1072"/>
      <c r="AR77" s="1072"/>
      <c r="AS77" s="1072"/>
      <c r="AT77" s="1073"/>
      <c r="AU77" s="1074" t="s">
        <v>596</v>
      </c>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389</v>
      </c>
      <c r="B88" s="1037" t="s">
        <v>423</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5002</v>
      </c>
      <c r="AG88" s="1052"/>
      <c r="AH88" s="1052"/>
      <c r="AI88" s="1052"/>
      <c r="AJ88" s="1052"/>
      <c r="AK88" s="1056"/>
      <c r="AL88" s="1056"/>
      <c r="AM88" s="1056"/>
      <c r="AN88" s="1056"/>
      <c r="AO88" s="1056"/>
      <c r="AP88" s="1052">
        <v>381</v>
      </c>
      <c r="AQ88" s="1052"/>
      <c r="AR88" s="1052"/>
      <c r="AS88" s="1052"/>
      <c r="AT88" s="1052"/>
      <c r="AU88" s="1052">
        <v>103</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1037" t="s">
        <v>424</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3806</v>
      </c>
      <c r="CS102" s="1044"/>
      <c r="CT102" s="1044"/>
      <c r="CU102" s="1044"/>
      <c r="CV102" s="1045"/>
      <c r="CW102" s="1043">
        <v>1467</v>
      </c>
      <c r="CX102" s="1044"/>
      <c r="CY102" s="1044"/>
      <c r="CZ102" s="1044"/>
      <c r="DA102" s="1045"/>
      <c r="DB102" s="1043" t="s">
        <v>604</v>
      </c>
      <c r="DC102" s="1044"/>
      <c r="DD102" s="1044"/>
      <c r="DE102" s="1044"/>
      <c r="DF102" s="1045"/>
      <c r="DG102" s="1043">
        <v>1349</v>
      </c>
      <c r="DH102" s="1044"/>
      <c r="DI102" s="1044"/>
      <c r="DJ102" s="1044"/>
      <c r="DK102" s="1045"/>
      <c r="DL102" s="1043" t="s">
        <v>605</v>
      </c>
      <c r="DM102" s="1044"/>
      <c r="DN102" s="1044"/>
      <c r="DO102" s="1044"/>
      <c r="DP102" s="1045"/>
      <c r="DQ102" s="1043">
        <v>73</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425</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426</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429</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430</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431</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432</v>
      </c>
      <c r="AB109" s="987"/>
      <c r="AC109" s="987"/>
      <c r="AD109" s="987"/>
      <c r="AE109" s="988"/>
      <c r="AF109" s="989" t="s">
        <v>307</v>
      </c>
      <c r="AG109" s="987"/>
      <c r="AH109" s="987"/>
      <c r="AI109" s="987"/>
      <c r="AJ109" s="988"/>
      <c r="AK109" s="989" t="s">
        <v>306</v>
      </c>
      <c r="AL109" s="987"/>
      <c r="AM109" s="987"/>
      <c r="AN109" s="987"/>
      <c r="AO109" s="988"/>
      <c r="AP109" s="989" t="s">
        <v>433</v>
      </c>
      <c r="AQ109" s="987"/>
      <c r="AR109" s="987"/>
      <c r="AS109" s="987"/>
      <c r="AT109" s="1018"/>
      <c r="AU109" s="986" t="s">
        <v>431</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432</v>
      </c>
      <c r="BR109" s="987"/>
      <c r="BS109" s="987"/>
      <c r="BT109" s="987"/>
      <c r="BU109" s="988"/>
      <c r="BV109" s="989" t="s">
        <v>307</v>
      </c>
      <c r="BW109" s="987"/>
      <c r="BX109" s="987"/>
      <c r="BY109" s="987"/>
      <c r="BZ109" s="988"/>
      <c r="CA109" s="989" t="s">
        <v>306</v>
      </c>
      <c r="CB109" s="987"/>
      <c r="CC109" s="987"/>
      <c r="CD109" s="987"/>
      <c r="CE109" s="988"/>
      <c r="CF109" s="1025" t="s">
        <v>433</v>
      </c>
      <c r="CG109" s="1025"/>
      <c r="CH109" s="1025"/>
      <c r="CI109" s="1025"/>
      <c r="CJ109" s="1025"/>
      <c r="CK109" s="989" t="s">
        <v>434</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432</v>
      </c>
      <c r="DH109" s="987"/>
      <c r="DI109" s="987"/>
      <c r="DJ109" s="987"/>
      <c r="DK109" s="988"/>
      <c r="DL109" s="989" t="s">
        <v>307</v>
      </c>
      <c r="DM109" s="987"/>
      <c r="DN109" s="987"/>
      <c r="DO109" s="987"/>
      <c r="DP109" s="988"/>
      <c r="DQ109" s="989" t="s">
        <v>306</v>
      </c>
      <c r="DR109" s="987"/>
      <c r="DS109" s="987"/>
      <c r="DT109" s="987"/>
      <c r="DU109" s="988"/>
      <c r="DV109" s="989" t="s">
        <v>433</v>
      </c>
      <c r="DW109" s="987"/>
      <c r="DX109" s="987"/>
      <c r="DY109" s="987"/>
      <c r="DZ109" s="1018"/>
    </row>
    <row r="110" spans="1:131" s="247" customFormat="1" ht="26.25" customHeight="1" x14ac:dyDescent="0.15">
      <c r="A110" s="889" t="s">
        <v>435</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2991223</v>
      </c>
      <c r="AB110" s="980"/>
      <c r="AC110" s="980"/>
      <c r="AD110" s="980"/>
      <c r="AE110" s="981"/>
      <c r="AF110" s="982">
        <v>2886425</v>
      </c>
      <c r="AG110" s="980"/>
      <c r="AH110" s="980"/>
      <c r="AI110" s="980"/>
      <c r="AJ110" s="981"/>
      <c r="AK110" s="982">
        <v>2765555</v>
      </c>
      <c r="AL110" s="980"/>
      <c r="AM110" s="980"/>
      <c r="AN110" s="980"/>
      <c r="AO110" s="981"/>
      <c r="AP110" s="983">
        <v>18.399999999999999</v>
      </c>
      <c r="AQ110" s="984"/>
      <c r="AR110" s="984"/>
      <c r="AS110" s="984"/>
      <c r="AT110" s="985"/>
      <c r="AU110" s="1019" t="s">
        <v>73</v>
      </c>
      <c r="AV110" s="1020"/>
      <c r="AW110" s="1020"/>
      <c r="AX110" s="1020"/>
      <c r="AY110" s="1020"/>
      <c r="AZ110" s="945" t="s">
        <v>436</v>
      </c>
      <c r="BA110" s="890"/>
      <c r="BB110" s="890"/>
      <c r="BC110" s="890"/>
      <c r="BD110" s="890"/>
      <c r="BE110" s="890"/>
      <c r="BF110" s="890"/>
      <c r="BG110" s="890"/>
      <c r="BH110" s="890"/>
      <c r="BI110" s="890"/>
      <c r="BJ110" s="890"/>
      <c r="BK110" s="890"/>
      <c r="BL110" s="890"/>
      <c r="BM110" s="890"/>
      <c r="BN110" s="890"/>
      <c r="BO110" s="890"/>
      <c r="BP110" s="891"/>
      <c r="BQ110" s="946">
        <v>35444911</v>
      </c>
      <c r="BR110" s="927"/>
      <c r="BS110" s="927"/>
      <c r="BT110" s="927"/>
      <c r="BU110" s="927"/>
      <c r="BV110" s="927">
        <v>38928469</v>
      </c>
      <c r="BW110" s="927"/>
      <c r="BX110" s="927"/>
      <c r="BY110" s="927"/>
      <c r="BZ110" s="927"/>
      <c r="CA110" s="927">
        <v>40767324</v>
      </c>
      <c r="CB110" s="927"/>
      <c r="CC110" s="927"/>
      <c r="CD110" s="927"/>
      <c r="CE110" s="927"/>
      <c r="CF110" s="951">
        <v>271.7</v>
      </c>
      <c r="CG110" s="952"/>
      <c r="CH110" s="952"/>
      <c r="CI110" s="952"/>
      <c r="CJ110" s="952"/>
      <c r="CK110" s="1015" t="s">
        <v>437</v>
      </c>
      <c r="CL110" s="901"/>
      <c r="CM110" s="976" t="s">
        <v>438</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236</v>
      </c>
      <c r="DH110" s="927"/>
      <c r="DI110" s="927"/>
      <c r="DJ110" s="927"/>
      <c r="DK110" s="927"/>
      <c r="DL110" s="927" t="s">
        <v>236</v>
      </c>
      <c r="DM110" s="927"/>
      <c r="DN110" s="927"/>
      <c r="DO110" s="927"/>
      <c r="DP110" s="927"/>
      <c r="DQ110" s="927" t="s">
        <v>236</v>
      </c>
      <c r="DR110" s="927"/>
      <c r="DS110" s="927"/>
      <c r="DT110" s="927"/>
      <c r="DU110" s="927"/>
      <c r="DV110" s="928" t="s">
        <v>236</v>
      </c>
      <c r="DW110" s="928"/>
      <c r="DX110" s="928"/>
      <c r="DY110" s="928"/>
      <c r="DZ110" s="929"/>
    </row>
    <row r="111" spans="1:131" s="247" customFormat="1" ht="26.25" customHeight="1" x14ac:dyDescent="0.15">
      <c r="A111" s="856" t="s">
        <v>439</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236</v>
      </c>
      <c r="AB111" s="1008"/>
      <c r="AC111" s="1008"/>
      <c r="AD111" s="1008"/>
      <c r="AE111" s="1009"/>
      <c r="AF111" s="1010" t="s">
        <v>236</v>
      </c>
      <c r="AG111" s="1008"/>
      <c r="AH111" s="1008"/>
      <c r="AI111" s="1008"/>
      <c r="AJ111" s="1009"/>
      <c r="AK111" s="1010" t="s">
        <v>440</v>
      </c>
      <c r="AL111" s="1008"/>
      <c r="AM111" s="1008"/>
      <c r="AN111" s="1008"/>
      <c r="AO111" s="1009"/>
      <c r="AP111" s="1011" t="s">
        <v>441</v>
      </c>
      <c r="AQ111" s="1012"/>
      <c r="AR111" s="1012"/>
      <c r="AS111" s="1012"/>
      <c r="AT111" s="1013"/>
      <c r="AU111" s="1021"/>
      <c r="AV111" s="1022"/>
      <c r="AW111" s="1022"/>
      <c r="AX111" s="1022"/>
      <c r="AY111" s="1022"/>
      <c r="AZ111" s="897" t="s">
        <v>442</v>
      </c>
      <c r="BA111" s="832"/>
      <c r="BB111" s="832"/>
      <c r="BC111" s="832"/>
      <c r="BD111" s="832"/>
      <c r="BE111" s="832"/>
      <c r="BF111" s="832"/>
      <c r="BG111" s="832"/>
      <c r="BH111" s="832"/>
      <c r="BI111" s="832"/>
      <c r="BJ111" s="832"/>
      <c r="BK111" s="832"/>
      <c r="BL111" s="832"/>
      <c r="BM111" s="832"/>
      <c r="BN111" s="832"/>
      <c r="BO111" s="832"/>
      <c r="BP111" s="833"/>
      <c r="BQ111" s="898">
        <v>428612</v>
      </c>
      <c r="BR111" s="899"/>
      <c r="BS111" s="899"/>
      <c r="BT111" s="899"/>
      <c r="BU111" s="899"/>
      <c r="BV111" s="899">
        <v>280941</v>
      </c>
      <c r="BW111" s="899"/>
      <c r="BX111" s="899"/>
      <c r="BY111" s="899"/>
      <c r="BZ111" s="899"/>
      <c r="CA111" s="899">
        <v>131633</v>
      </c>
      <c r="CB111" s="899"/>
      <c r="CC111" s="899"/>
      <c r="CD111" s="899"/>
      <c r="CE111" s="899"/>
      <c r="CF111" s="960">
        <v>0.9</v>
      </c>
      <c r="CG111" s="961"/>
      <c r="CH111" s="961"/>
      <c r="CI111" s="961"/>
      <c r="CJ111" s="961"/>
      <c r="CK111" s="1016"/>
      <c r="CL111" s="903"/>
      <c r="CM111" s="906" t="s">
        <v>443</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236</v>
      </c>
      <c r="DH111" s="899"/>
      <c r="DI111" s="899"/>
      <c r="DJ111" s="899"/>
      <c r="DK111" s="899"/>
      <c r="DL111" s="899" t="s">
        <v>236</v>
      </c>
      <c r="DM111" s="899"/>
      <c r="DN111" s="899"/>
      <c r="DO111" s="899"/>
      <c r="DP111" s="899"/>
      <c r="DQ111" s="899" t="s">
        <v>441</v>
      </c>
      <c r="DR111" s="899"/>
      <c r="DS111" s="899"/>
      <c r="DT111" s="899"/>
      <c r="DU111" s="899"/>
      <c r="DV111" s="876" t="s">
        <v>236</v>
      </c>
      <c r="DW111" s="876"/>
      <c r="DX111" s="876"/>
      <c r="DY111" s="876"/>
      <c r="DZ111" s="877"/>
    </row>
    <row r="112" spans="1:131" s="247" customFormat="1" ht="26.25" customHeight="1" x14ac:dyDescent="0.15">
      <c r="A112" s="1001" t="s">
        <v>444</v>
      </c>
      <c r="B112" s="1002"/>
      <c r="C112" s="832" t="s">
        <v>445</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236</v>
      </c>
      <c r="AB112" s="862"/>
      <c r="AC112" s="862"/>
      <c r="AD112" s="862"/>
      <c r="AE112" s="863"/>
      <c r="AF112" s="864" t="s">
        <v>236</v>
      </c>
      <c r="AG112" s="862"/>
      <c r="AH112" s="862"/>
      <c r="AI112" s="862"/>
      <c r="AJ112" s="863"/>
      <c r="AK112" s="864" t="s">
        <v>236</v>
      </c>
      <c r="AL112" s="862"/>
      <c r="AM112" s="862"/>
      <c r="AN112" s="862"/>
      <c r="AO112" s="863"/>
      <c r="AP112" s="909" t="s">
        <v>236</v>
      </c>
      <c r="AQ112" s="910"/>
      <c r="AR112" s="910"/>
      <c r="AS112" s="910"/>
      <c r="AT112" s="911"/>
      <c r="AU112" s="1021"/>
      <c r="AV112" s="1022"/>
      <c r="AW112" s="1022"/>
      <c r="AX112" s="1022"/>
      <c r="AY112" s="1022"/>
      <c r="AZ112" s="897" t="s">
        <v>446</v>
      </c>
      <c r="BA112" s="832"/>
      <c r="BB112" s="832"/>
      <c r="BC112" s="832"/>
      <c r="BD112" s="832"/>
      <c r="BE112" s="832"/>
      <c r="BF112" s="832"/>
      <c r="BG112" s="832"/>
      <c r="BH112" s="832"/>
      <c r="BI112" s="832"/>
      <c r="BJ112" s="832"/>
      <c r="BK112" s="832"/>
      <c r="BL112" s="832"/>
      <c r="BM112" s="832"/>
      <c r="BN112" s="832"/>
      <c r="BO112" s="832"/>
      <c r="BP112" s="833"/>
      <c r="BQ112" s="898">
        <v>17657826</v>
      </c>
      <c r="BR112" s="899"/>
      <c r="BS112" s="899"/>
      <c r="BT112" s="899"/>
      <c r="BU112" s="899"/>
      <c r="BV112" s="899">
        <v>16434111</v>
      </c>
      <c r="BW112" s="899"/>
      <c r="BX112" s="899"/>
      <c r="BY112" s="899"/>
      <c r="BZ112" s="899"/>
      <c r="CA112" s="899">
        <v>14491786</v>
      </c>
      <c r="CB112" s="899"/>
      <c r="CC112" s="899"/>
      <c r="CD112" s="899"/>
      <c r="CE112" s="899"/>
      <c r="CF112" s="960">
        <v>96.6</v>
      </c>
      <c r="CG112" s="961"/>
      <c r="CH112" s="961"/>
      <c r="CI112" s="961"/>
      <c r="CJ112" s="961"/>
      <c r="CK112" s="1016"/>
      <c r="CL112" s="903"/>
      <c r="CM112" s="906" t="s">
        <v>447</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236</v>
      </c>
      <c r="DH112" s="899"/>
      <c r="DI112" s="899"/>
      <c r="DJ112" s="899"/>
      <c r="DK112" s="899"/>
      <c r="DL112" s="899" t="s">
        <v>236</v>
      </c>
      <c r="DM112" s="899"/>
      <c r="DN112" s="899"/>
      <c r="DO112" s="899"/>
      <c r="DP112" s="899"/>
      <c r="DQ112" s="899" t="s">
        <v>236</v>
      </c>
      <c r="DR112" s="899"/>
      <c r="DS112" s="899"/>
      <c r="DT112" s="899"/>
      <c r="DU112" s="899"/>
      <c r="DV112" s="876" t="s">
        <v>236</v>
      </c>
      <c r="DW112" s="876"/>
      <c r="DX112" s="876"/>
      <c r="DY112" s="876"/>
      <c r="DZ112" s="877"/>
    </row>
    <row r="113" spans="1:130" s="247" customFormat="1" ht="26.25" customHeight="1" x14ac:dyDescent="0.15">
      <c r="A113" s="1003"/>
      <c r="B113" s="1004"/>
      <c r="C113" s="832" t="s">
        <v>448</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1273224</v>
      </c>
      <c r="AB113" s="1008"/>
      <c r="AC113" s="1008"/>
      <c r="AD113" s="1008"/>
      <c r="AE113" s="1009"/>
      <c r="AF113" s="1010">
        <v>1297808</v>
      </c>
      <c r="AG113" s="1008"/>
      <c r="AH113" s="1008"/>
      <c r="AI113" s="1008"/>
      <c r="AJ113" s="1009"/>
      <c r="AK113" s="1010">
        <v>1160011</v>
      </c>
      <c r="AL113" s="1008"/>
      <c r="AM113" s="1008"/>
      <c r="AN113" s="1008"/>
      <c r="AO113" s="1009"/>
      <c r="AP113" s="1011">
        <v>7.7</v>
      </c>
      <c r="AQ113" s="1012"/>
      <c r="AR113" s="1012"/>
      <c r="AS113" s="1012"/>
      <c r="AT113" s="1013"/>
      <c r="AU113" s="1021"/>
      <c r="AV113" s="1022"/>
      <c r="AW113" s="1022"/>
      <c r="AX113" s="1022"/>
      <c r="AY113" s="1022"/>
      <c r="AZ113" s="897" t="s">
        <v>449</v>
      </c>
      <c r="BA113" s="832"/>
      <c r="BB113" s="832"/>
      <c r="BC113" s="832"/>
      <c r="BD113" s="832"/>
      <c r="BE113" s="832"/>
      <c r="BF113" s="832"/>
      <c r="BG113" s="832"/>
      <c r="BH113" s="832"/>
      <c r="BI113" s="832"/>
      <c r="BJ113" s="832"/>
      <c r="BK113" s="832"/>
      <c r="BL113" s="832"/>
      <c r="BM113" s="832"/>
      <c r="BN113" s="832"/>
      <c r="BO113" s="832"/>
      <c r="BP113" s="833"/>
      <c r="BQ113" s="898">
        <v>207501</v>
      </c>
      <c r="BR113" s="899"/>
      <c r="BS113" s="899"/>
      <c r="BT113" s="899"/>
      <c r="BU113" s="899"/>
      <c r="BV113" s="899">
        <v>137894</v>
      </c>
      <c r="BW113" s="899"/>
      <c r="BX113" s="899"/>
      <c r="BY113" s="899"/>
      <c r="BZ113" s="899"/>
      <c r="CA113" s="899">
        <v>103123</v>
      </c>
      <c r="CB113" s="899"/>
      <c r="CC113" s="899"/>
      <c r="CD113" s="899"/>
      <c r="CE113" s="899"/>
      <c r="CF113" s="960">
        <v>0.7</v>
      </c>
      <c r="CG113" s="961"/>
      <c r="CH113" s="961"/>
      <c r="CI113" s="961"/>
      <c r="CJ113" s="961"/>
      <c r="CK113" s="1016"/>
      <c r="CL113" s="903"/>
      <c r="CM113" s="906" t="s">
        <v>450</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v>362358</v>
      </c>
      <c r="DH113" s="862"/>
      <c r="DI113" s="862"/>
      <c r="DJ113" s="862"/>
      <c r="DK113" s="863"/>
      <c r="DL113" s="864">
        <v>241572</v>
      </c>
      <c r="DM113" s="862"/>
      <c r="DN113" s="862"/>
      <c r="DO113" s="862"/>
      <c r="DP113" s="863"/>
      <c r="DQ113" s="864">
        <v>120786</v>
      </c>
      <c r="DR113" s="862"/>
      <c r="DS113" s="862"/>
      <c r="DT113" s="862"/>
      <c r="DU113" s="863"/>
      <c r="DV113" s="909">
        <v>0.8</v>
      </c>
      <c r="DW113" s="910"/>
      <c r="DX113" s="910"/>
      <c r="DY113" s="910"/>
      <c r="DZ113" s="911"/>
    </row>
    <row r="114" spans="1:130" s="247" customFormat="1" ht="26.25" customHeight="1" x14ac:dyDescent="0.15">
      <c r="A114" s="1003"/>
      <c r="B114" s="1004"/>
      <c r="C114" s="832" t="s">
        <v>451</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43017</v>
      </c>
      <c r="AB114" s="862"/>
      <c r="AC114" s="862"/>
      <c r="AD114" s="862"/>
      <c r="AE114" s="863"/>
      <c r="AF114" s="864">
        <v>42952</v>
      </c>
      <c r="AG114" s="862"/>
      <c r="AH114" s="862"/>
      <c r="AI114" s="862"/>
      <c r="AJ114" s="863"/>
      <c r="AK114" s="864">
        <v>34038</v>
      </c>
      <c r="AL114" s="862"/>
      <c r="AM114" s="862"/>
      <c r="AN114" s="862"/>
      <c r="AO114" s="863"/>
      <c r="AP114" s="909">
        <v>0.2</v>
      </c>
      <c r="AQ114" s="910"/>
      <c r="AR114" s="910"/>
      <c r="AS114" s="910"/>
      <c r="AT114" s="911"/>
      <c r="AU114" s="1021"/>
      <c r="AV114" s="1022"/>
      <c r="AW114" s="1022"/>
      <c r="AX114" s="1022"/>
      <c r="AY114" s="1022"/>
      <c r="AZ114" s="897" t="s">
        <v>452</v>
      </c>
      <c r="BA114" s="832"/>
      <c r="BB114" s="832"/>
      <c r="BC114" s="832"/>
      <c r="BD114" s="832"/>
      <c r="BE114" s="832"/>
      <c r="BF114" s="832"/>
      <c r="BG114" s="832"/>
      <c r="BH114" s="832"/>
      <c r="BI114" s="832"/>
      <c r="BJ114" s="832"/>
      <c r="BK114" s="832"/>
      <c r="BL114" s="832"/>
      <c r="BM114" s="832"/>
      <c r="BN114" s="832"/>
      <c r="BO114" s="832"/>
      <c r="BP114" s="833"/>
      <c r="BQ114" s="898">
        <v>4265522</v>
      </c>
      <c r="BR114" s="899"/>
      <c r="BS114" s="899"/>
      <c r="BT114" s="899"/>
      <c r="BU114" s="899"/>
      <c r="BV114" s="899">
        <v>4214633</v>
      </c>
      <c r="BW114" s="899"/>
      <c r="BX114" s="899"/>
      <c r="BY114" s="899"/>
      <c r="BZ114" s="899"/>
      <c r="CA114" s="899">
        <v>4171170</v>
      </c>
      <c r="CB114" s="899"/>
      <c r="CC114" s="899"/>
      <c r="CD114" s="899"/>
      <c r="CE114" s="899"/>
      <c r="CF114" s="960">
        <v>27.8</v>
      </c>
      <c r="CG114" s="961"/>
      <c r="CH114" s="961"/>
      <c r="CI114" s="961"/>
      <c r="CJ114" s="961"/>
      <c r="CK114" s="1016"/>
      <c r="CL114" s="903"/>
      <c r="CM114" s="906" t="s">
        <v>453</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236</v>
      </c>
      <c r="DH114" s="862"/>
      <c r="DI114" s="862"/>
      <c r="DJ114" s="862"/>
      <c r="DK114" s="863"/>
      <c r="DL114" s="864" t="s">
        <v>441</v>
      </c>
      <c r="DM114" s="862"/>
      <c r="DN114" s="862"/>
      <c r="DO114" s="862"/>
      <c r="DP114" s="863"/>
      <c r="DQ114" s="864" t="s">
        <v>236</v>
      </c>
      <c r="DR114" s="862"/>
      <c r="DS114" s="862"/>
      <c r="DT114" s="862"/>
      <c r="DU114" s="863"/>
      <c r="DV114" s="909" t="s">
        <v>236</v>
      </c>
      <c r="DW114" s="910"/>
      <c r="DX114" s="910"/>
      <c r="DY114" s="910"/>
      <c r="DZ114" s="911"/>
    </row>
    <row r="115" spans="1:130" s="247" customFormat="1" ht="26.25" customHeight="1" x14ac:dyDescent="0.15">
      <c r="A115" s="1003"/>
      <c r="B115" s="1004"/>
      <c r="C115" s="832" t="s">
        <v>454</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164542</v>
      </c>
      <c r="AB115" s="1008"/>
      <c r="AC115" s="1008"/>
      <c r="AD115" s="1008"/>
      <c r="AE115" s="1009"/>
      <c r="AF115" s="1010">
        <v>158749</v>
      </c>
      <c r="AG115" s="1008"/>
      <c r="AH115" s="1008"/>
      <c r="AI115" s="1008"/>
      <c r="AJ115" s="1009"/>
      <c r="AK115" s="1010">
        <v>156549</v>
      </c>
      <c r="AL115" s="1008"/>
      <c r="AM115" s="1008"/>
      <c r="AN115" s="1008"/>
      <c r="AO115" s="1009"/>
      <c r="AP115" s="1011">
        <v>1</v>
      </c>
      <c r="AQ115" s="1012"/>
      <c r="AR115" s="1012"/>
      <c r="AS115" s="1012"/>
      <c r="AT115" s="1013"/>
      <c r="AU115" s="1021"/>
      <c r="AV115" s="1022"/>
      <c r="AW115" s="1022"/>
      <c r="AX115" s="1022"/>
      <c r="AY115" s="1022"/>
      <c r="AZ115" s="897" t="s">
        <v>455</v>
      </c>
      <c r="BA115" s="832"/>
      <c r="BB115" s="832"/>
      <c r="BC115" s="832"/>
      <c r="BD115" s="832"/>
      <c r="BE115" s="832"/>
      <c r="BF115" s="832"/>
      <c r="BG115" s="832"/>
      <c r="BH115" s="832"/>
      <c r="BI115" s="832"/>
      <c r="BJ115" s="832"/>
      <c r="BK115" s="832"/>
      <c r="BL115" s="832"/>
      <c r="BM115" s="832"/>
      <c r="BN115" s="832"/>
      <c r="BO115" s="832"/>
      <c r="BP115" s="833"/>
      <c r="BQ115" s="898">
        <v>265325</v>
      </c>
      <c r="BR115" s="899"/>
      <c r="BS115" s="899"/>
      <c r="BT115" s="899"/>
      <c r="BU115" s="899"/>
      <c r="BV115" s="899">
        <v>83973</v>
      </c>
      <c r="BW115" s="899"/>
      <c r="BX115" s="899"/>
      <c r="BY115" s="899"/>
      <c r="BZ115" s="899"/>
      <c r="CA115" s="899">
        <v>72825</v>
      </c>
      <c r="CB115" s="899"/>
      <c r="CC115" s="899"/>
      <c r="CD115" s="899"/>
      <c r="CE115" s="899"/>
      <c r="CF115" s="960">
        <v>0.5</v>
      </c>
      <c r="CG115" s="961"/>
      <c r="CH115" s="961"/>
      <c r="CI115" s="961"/>
      <c r="CJ115" s="961"/>
      <c r="CK115" s="1016"/>
      <c r="CL115" s="903"/>
      <c r="CM115" s="897" t="s">
        <v>456</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236</v>
      </c>
      <c r="DH115" s="862"/>
      <c r="DI115" s="862"/>
      <c r="DJ115" s="862"/>
      <c r="DK115" s="863"/>
      <c r="DL115" s="864" t="s">
        <v>236</v>
      </c>
      <c r="DM115" s="862"/>
      <c r="DN115" s="862"/>
      <c r="DO115" s="862"/>
      <c r="DP115" s="863"/>
      <c r="DQ115" s="864" t="s">
        <v>236</v>
      </c>
      <c r="DR115" s="862"/>
      <c r="DS115" s="862"/>
      <c r="DT115" s="862"/>
      <c r="DU115" s="863"/>
      <c r="DV115" s="909" t="s">
        <v>236</v>
      </c>
      <c r="DW115" s="910"/>
      <c r="DX115" s="910"/>
      <c r="DY115" s="910"/>
      <c r="DZ115" s="911"/>
    </row>
    <row r="116" spans="1:130" s="247" customFormat="1" ht="26.25" customHeight="1" x14ac:dyDescent="0.15">
      <c r="A116" s="1005"/>
      <c r="B116" s="1006"/>
      <c r="C116" s="965" t="s">
        <v>457</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490</v>
      </c>
      <c r="AB116" s="862"/>
      <c r="AC116" s="862"/>
      <c r="AD116" s="862"/>
      <c r="AE116" s="863"/>
      <c r="AF116" s="864">
        <v>739</v>
      </c>
      <c r="AG116" s="862"/>
      <c r="AH116" s="862"/>
      <c r="AI116" s="862"/>
      <c r="AJ116" s="863"/>
      <c r="AK116" s="864">
        <v>569</v>
      </c>
      <c r="AL116" s="862"/>
      <c r="AM116" s="862"/>
      <c r="AN116" s="862"/>
      <c r="AO116" s="863"/>
      <c r="AP116" s="909">
        <v>0</v>
      </c>
      <c r="AQ116" s="910"/>
      <c r="AR116" s="910"/>
      <c r="AS116" s="910"/>
      <c r="AT116" s="911"/>
      <c r="AU116" s="1021"/>
      <c r="AV116" s="1022"/>
      <c r="AW116" s="1022"/>
      <c r="AX116" s="1022"/>
      <c r="AY116" s="1022"/>
      <c r="AZ116" s="948" t="s">
        <v>458</v>
      </c>
      <c r="BA116" s="949"/>
      <c r="BB116" s="949"/>
      <c r="BC116" s="949"/>
      <c r="BD116" s="949"/>
      <c r="BE116" s="949"/>
      <c r="BF116" s="949"/>
      <c r="BG116" s="949"/>
      <c r="BH116" s="949"/>
      <c r="BI116" s="949"/>
      <c r="BJ116" s="949"/>
      <c r="BK116" s="949"/>
      <c r="BL116" s="949"/>
      <c r="BM116" s="949"/>
      <c r="BN116" s="949"/>
      <c r="BO116" s="949"/>
      <c r="BP116" s="950"/>
      <c r="BQ116" s="898" t="s">
        <v>440</v>
      </c>
      <c r="BR116" s="899"/>
      <c r="BS116" s="899"/>
      <c r="BT116" s="899"/>
      <c r="BU116" s="899"/>
      <c r="BV116" s="899" t="s">
        <v>236</v>
      </c>
      <c r="BW116" s="899"/>
      <c r="BX116" s="899"/>
      <c r="BY116" s="899"/>
      <c r="BZ116" s="899"/>
      <c r="CA116" s="899" t="s">
        <v>236</v>
      </c>
      <c r="CB116" s="899"/>
      <c r="CC116" s="899"/>
      <c r="CD116" s="899"/>
      <c r="CE116" s="899"/>
      <c r="CF116" s="960" t="s">
        <v>441</v>
      </c>
      <c r="CG116" s="961"/>
      <c r="CH116" s="961"/>
      <c r="CI116" s="961"/>
      <c r="CJ116" s="961"/>
      <c r="CK116" s="1016"/>
      <c r="CL116" s="903"/>
      <c r="CM116" s="906" t="s">
        <v>459</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v>30000</v>
      </c>
      <c r="DH116" s="862"/>
      <c r="DI116" s="862"/>
      <c r="DJ116" s="862"/>
      <c r="DK116" s="863"/>
      <c r="DL116" s="864">
        <v>15000</v>
      </c>
      <c r="DM116" s="862"/>
      <c r="DN116" s="862"/>
      <c r="DO116" s="862"/>
      <c r="DP116" s="863"/>
      <c r="DQ116" s="864" t="s">
        <v>236</v>
      </c>
      <c r="DR116" s="862"/>
      <c r="DS116" s="862"/>
      <c r="DT116" s="862"/>
      <c r="DU116" s="863"/>
      <c r="DV116" s="909" t="s">
        <v>236</v>
      </c>
      <c r="DW116" s="910"/>
      <c r="DX116" s="910"/>
      <c r="DY116" s="910"/>
      <c r="DZ116" s="911"/>
    </row>
    <row r="117" spans="1:130" s="247" customFormat="1" ht="26.25" customHeight="1" x14ac:dyDescent="0.15">
      <c r="A117" s="986" t="s">
        <v>186</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460</v>
      </c>
      <c r="Z117" s="988"/>
      <c r="AA117" s="993">
        <v>4472496</v>
      </c>
      <c r="AB117" s="994"/>
      <c r="AC117" s="994"/>
      <c r="AD117" s="994"/>
      <c r="AE117" s="995"/>
      <c r="AF117" s="996">
        <v>4386673</v>
      </c>
      <c r="AG117" s="994"/>
      <c r="AH117" s="994"/>
      <c r="AI117" s="994"/>
      <c r="AJ117" s="995"/>
      <c r="AK117" s="996">
        <v>4116722</v>
      </c>
      <c r="AL117" s="994"/>
      <c r="AM117" s="994"/>
      <c r="AN117" s="994"/>
      <c r="AO117" s="995"/>
      <c r="AP117" s="997"/>
      <c r="AQ117" s="998"/>
      <c r="AR117" s="998"/>
      <c r="AS117" s="998"/>
      <c r="AT117" s="999"/>
      <c r="AU117" s="1021"/>
      <c r="AV117" s="1022"/>
      <c r="AW117" s="1022"/>
      <c r="AX117" s="1022"/>
      <c r="AY117" s="1022"/>
      <c r="AZ117" s="948" t="s">
        <v>461</v>
      </c>
      <c r="BA117" s="949"/>
      <c r="BB117" s="949"/>
      <c r="BC117" s="949"/>
      <c r="BD117" s="949"/>
      <c r="BE117" s="949"/>
      <c r="BF117" s="949"/>
      <c r="BG117" s="949"/>
      <c r="BH117" s="949"/>
      <c r="BI117" s="949"/>
      <c r="BJ117" s="949"/>
      <c r="BK117" s="949"/>
      <c r="BL117" s="949"/>
      <c r="BM117" s="949"/>
      <c r="BN117" s="949"/>
      <c r="BO117" s="949"/>
      <c r="BP117" s="950"/>
      <c r="BQ117" s="898" t="s">
        <v>236</v>
      </c>
      <c r="BR117" s="899"/>
      <c r="BS117" s="899"/>
      <c r="BT117" s="899"/>
      <c r="BU117" s="899"/>
      <c r="BV117" s="899" t="s">
        <v>462</v>
      </c>
      <c r="BW117" s="899"/>
      <c r="BX117" s="899"/>
      <c r="BY117" s="899"/>
      <c r="BZ117" s="899"/>
      <c r="CA117" s="899" t="s">
        <v>236</v>
      </c>
      <c r="CB117" s="899"/>
      <c r="CC117" s="899"/>
      <c r="CD117" s="899"/>
      <c r="CE117" s="899"/>
      <c r="CF117" s="960" t="s">
        <v>441</v>
      </c>
      <c r="CG117" s="961"/>
      <c r="CH117" s="961"/>
      <c r="CI117" s="961"/>
      <c r="CJ117" s="961"/>
      <c r="CK117" s="1016"/>
      <c r="CL117" s="903"/>
      <c r="CM117" s="906" t="s">
        <v>463</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236</v>
      </c>
      <c r="DH117" s="862"/>
      <c r="DI117" s="862"/>
      <c r="DJ117" s="862"/>
      <c r="DK117" s="863"/>
      <c r="DL117" s="864" t="s">
        <v>441</v>
      </c>
      <c r="DM117" s="862"/>
      <c r="DN117" s="862"/>
      <c r="DO117" s="862"/>
      <c r="DP117" s="863"/>
      <c r="DQ117" s="864" t="s">
        <v>236</v>
      </c>
      <c r="DR117" s="862"/>
      <c r="DS117" s="862"/>
      <c r="DT117" s="862"/>
      <c r="DU117" s="863"/>
      <c r="DV117" s="909" t="s">
        <v>236</v>
      </c>
      <c r="DW117" s="910"/>
      <c r="DX117" s="910"/>
      <c r="DY117" s="910"/>
      <c r="DZ117" s="911"/>
    </row>
    <row r="118" spans="1:130" s="247" customFormat="1" ht="26.25" customHeight="1" x14ac:dyDescent="0.15">
      <c r="A118" s="986" t="s">
        <v>434</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432</v>
      </c>
      <c r="AB118" s="987"/>
      <c r="AC118" s="987"/>
      <c r="AD118" s="987"/>
      <c r="AE118" s="988"/>
      <c r="AF118" s="989" t="s">
        <v>307</v>
      </c>
      <c r="AG118" s="987"/>
      <c r="AH118" s="987"/>
      <c r="AI118" s="987"/>
      <c r="AJ118" s="988"/>
      <c r="AK118" s="989" t="s">
        <v>306</v>
      </c>
      <c r="AL118" s="987"/>
      <c r="AM118" s="987"/>
      <c r="AN118" s="987"/>
      <c r="AO118" s="988"/>
      <c r="AP118" s="990" t="s">
        <v>433</v>
      </c>
      <c r="AQ118" s="991"/>
      <c r="AR118" s="991"/>
      <c r="AS118" s="991"/>
      <c r="AT118" s="992"/>
      <c r="AU118" s="1021"/>
      <c r="AV118" s="1022"/>
      <c r="AW118" s="1022"/>
      <c r="AX118" s="1022"/>
      <c r="AY118" s="1022"/>
      <c r="AZ118" s="964" t="s">
        <v>464</v>
      </c>
      <c r="BA118" s="965"/>
      <c r="BB118" s="965"/>
      <c r="BC118" s="965"/>
      <c r="BD118" s="965"/>
      <c r="BE118" s="965"/>
      <c r="BF118" s="965"/>
      <c r="BG118" s="965"/>
      <c r="BH118" s="965"/>
      <c r="BI118" s="965"/>
      <c r="BJ118" s="965"/>
      <c r="BK118" s="965"/>
      <c r="BL118" s="965"/>
      <c r="BM118" s="965"/>
      <c r="BN118" s="965"/>
      <c r="BO118" s="965"/>
      <c r="BP118" s="966"/>
      <c r="BQ118" s="967" t="s">
        <v>236</v>
      </c>
      <c r="BR118" s="930"/>
      <c r="BS118" s="930"/>
      <c r="BT118" s="930"/>
      <c r="BU118" s="930"/>
      <c r="BV118" s="930" t="s">
        <v>441</v>
      </c>
      <c r="BW118" s="930"/>
      <c r="BX118" s="930"/>
      <c r="BY118" s="930"/>
      <c r="BZ118" s="930"/>
      <c r="CA118" s="930" t="s">
        <v>236</v>
      </c>
      <c r="CB118" s="930"/>
      <c r="CC118" s="930"/>
      <c r="CD118" s="930"/>
      <c r="CE118" s="930"/>
      <c r="CF118" s="960" t="s">
        <v>462</v>
      </c>
      <c r="CG118" s="961"/>
      <c r="CH118" s="961"/>
      <c r="CI118" s="961"/>
      <c r="CJ118" s="961"/>
      <c r="CK118" s="1016"/>
      <c r="CL118" s="903"/>
      <c r="CM118" s="906" t="s">
        <v>465</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236</v>
      </c>
      <c r="DH118" s="862"/>
      <c r="DI118" s="862"/>
      <c r="DJ118" s="862"/>
      <c r="DK118" s="863"/>
      <c r="DL118" s="864" t="s">
        <v>462</v>
      </c>
      <c r="DM118" s="862"/>
      <c r="DN118" s="862"/>
      <c r="DO118" s="862"/>
      <c r="DP118" s="863"/>
      <c r="DQ118" s="864" t="s">
        <v>236</v>
      </c>
      <c r="DR118" s="862"/>
      <c r="DS118" s="862"/>
      <c r="DT118" s="862"/>
      <c r="DU118" s="863"/>
      <c r="DV118" s="909" t="s">
        <v>236</v>
      </c>
      <c r="DW118" s="910"/>
      <c r="DX118" s="910"/>
      <c r="DY118" s="910"/>
      <c r="DZ118" s="911"/>
    </row>
    <row r="119" spans="1:130" s="247" customFormat="1" ht="26.25" customHeight="1" x14ac:dyDescent="0.15">
      <c r="A119" s="900" t="s">
        <v>437</v>
      </c>
      <c r="B119" s="901"/>
      <c r="C119" s="976" t="s">
        <v>438</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462</v>
      </c>
      <c r="AB119" s="980"/>
      <c r="AC119" s="980"/>
      <c r="AD119" s="980"/>
      <c r="AE119" s="981"/>
      <c r="AF119" s="982" t="s">
        <v>441</v>
      </c>
      <c r="AG119" s="980"/>
      <c r="AH119" s="980"/>
      <c r="AI119" s="980"/>
      <c r="AJ119" s="981"/>
      <c r="AK119" s="982" t="s">
        <v>462</v>
      </c>
      <c r="AL119" s="980"/>
      <c r="AM119" s="980"/>
      <c r="AN119" s="980"/>
      <c r="AO119" s="981"/>
      <c r="AP119" s="983" t="s">
        <v>236</v>
      </c>
      <c r="AQ119" s="984"/>
      <c r="AR119" s="984"/>
      <c r="AS119" s="984"/>
      <c r="AT119" s="985"/>
      <c r="AU119" s="1023"/>
      <c r="AV119" s="1024"/>
      <c r="AW119" s="1024"/>
      <c r="AX119" s="1024"/>
      <c r="AY119" s="1024"/>
      <c r="AZ119" s="278" t="s">
        <v>186</v>
      </c>
      <c r="BA119" s="278"/>
      <c r="BB119" s="278"/>
      <c r="BC119" s="278"/>
      <c r="BD119" s="278"/>
      <c r="BE119" s="278"/>
      <c r="BF119" s="278"/>
      <c r="BG119" s="278"/>
      <c r="BH119" s="278"/>
      <c r="BI119" s="278"/>
      <c r="BJ119" s="278"/>
      <c r="BK119" s="278"/>
      <c r="BL119" s="278"/>
      <c r="BM119" s="278"/>
      <c r="BN119" s="278"/>
      <c r="BO119" s="962" t="s">
        <v>466</v>
      </c>
      <c r="BP119" s="963"/>
      <c r="BQ119" s="967">
        <v>58269697</v>
      </c>
      <c r="BR119" s="930"/>
      <c r="BS119" s="930"/>
      <c r="BT119" s="930"/>
      <c r="BU119" s="930"/>
      <c r="BV119" s="930">
        <v>60080021</v>
      </c>
      <c r="BW119" s="930"/>
      <c r="BX119" s="930"/>
      <c r="BY119" s="930"/>
      <c r="BZ119" s="930"/>
      <c r="CA119" s="930">
        <v>59737861</v>
      </c>
      <c r="CB119" s="930"/>
      <c r="CC119" s="930"/>
      <c r="CD119" s="930"/>
      <c r="CE119" s="930"/>
      <c r="CF119" s="828"/>
      <c r="CG119" s="829"/>
      <c r="CH119" s="829"/>
      <c r="CI119" s="829"/>
      <c r="CJ119" s="919"/>
      <c r="CK119" s="1017"/>
      <c r="CL119" s="905"/>
      <c r="CM119" s="923" t="s">
        <v>467</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36254</v>
      </c>
      <c r="DH119" s="845"/>
      <c r="DI119" s="845"/>
      <c r="DJ119" s="845"/>
      <c r="DK119" s="846"/>
      <c r="DL119" s="847">
        <v>24369</v>
      </c>
      <c r="DM119" s="845"/>
      <c r="DN119" s="845"/>
      <c r="DO119" s="845"/>
      <c r="DP119" s="846"/>
      <c r="DQ119" s="847">
        <v>10847</v>
      </c>
      <c r="DR119" s="845"/>
      <c r="DS119" s="845"/>
      <c r="DT119" s="845"/>
      <c r="DU119" s="846"/>
      <c r="DV119" s="933">
        <v>0.1</v>
      </c>
      <c r="DW119" s="934"/>
      <c r="DX119" s="934"/>
      <c r="DY119" s="934"/>
      <c r="DZ119" s="935"/>
    </row>
    <row r="120" spans="1:130" s="247" customFormat="1" ht="26.25" customHeight="1" x14ac:dyDescent="0.15">
      <c r="A120" s="902"/>
      <c r="B120" s="903"/>
      <c r="C120" s="906" t="s">
        <v>443</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236</v>
      </c>
      <c r="AB120" s="862"/>
      <c r="AC120" s="862"/>
      <c r="AD120" s="862"/>
      <c r="AE120" s="863"/>
      <c r="AF120" s="864" t="s">
        <v>236</v>
      </c>
      <c r="AG120" s="862"/>
      <c r="AH120" s="862"/>
      <c r="AI120" s="862"/>
      <c r="AJ120" s="863"/>
      <c r="AK120" s="864" t="s">
        <v>236</v>
      </c>
      <c r="AL120" s="862"/>
      <c r="AM120" s="862"/>
      <c r="AN120" s="862"/>
      <c r="AO120" s="863"/>
      <c r="AP120" s="909" t="s">
        <v>236</v>
      </c>
      <c r="AQ120" s="910"/>
      <c r="AR120" s="910"/>
      <c r="AS120" s="910"/>
      <c r="AT120" s="911"/>
      <c r="AU120" s="968" t="s">
        <v>468</v>
      </c>
      <c r="AV120" s="969"/>
      <c r="AW120" s="969"/>
      <c r="AX120" s="969"/>
      <c r="AY120" s="970"/>
      <c r="AZ120" s="945" t="s">
        <v>469</v>
      </c>
      <c r="BA120" s="890"/>
      <c r="BB120" s="890"/>
      <c r="BC120" s="890"/>
      <c r="BD120" s="890"/>
      <c r="BE120" s="890"/>
      <c r="BF120" s="890"/>
      <c r="BG120" s="890"/>
      <c r="BH120" s="890"/>
      <c r="BI120" s="890"/>
      <c r="BJ120" s="890"/>
      <c r="BK120" s="890"/>
      <c r="BL120" s="890"/>
      <c r="BM120" s="890"/>
      <c r="BN120" s="890"/>
      <c r="BO120" s="890"/>
      <c r="BP120" s="891"/>
      <c r="BQ120" s="946">
        <v>8335731</v>
      </c>
      <c r="BR120" s="927"/>
      <c r="BS120" s="927"/>
      <c r="BT120" s="927"/>
      <c r="BU120" s="927"/>
      <c r="BV120" s="927">
        <v>8990981</v>
      </c>
      <c r="BW120" s="927"/>
      <c r="BX120" s="927"/>
      <c r="BY120" s="927"/>
      <c r="BZ120" s="927"/>
      <c r="CA120" s="927">
        <v>9365410</v>
      </c>
      <c r="CB120" s="927"/>
      <c r="CC120" s="927"/>
      <c r="CD120" s="927"/>
      <c r="CE120" s="927"/>
      <c r="CF120" s="951">
        <v>62.4</v>
      </c>
      <c r="CG120" s="952"/>
      <c r="CH120" s="952"/>
      <c r="CI120" s="952"/>
      <c r="CJ120" s="952"/>
      <c r="CK120" s="953" t="s">
        <v>470</v>
      </c>
      <c r="CL120" s="937"/>
      <c r="CM120" s="937"/>
      <c r="CN120" s="937"/>
      <c r="CO120" s="938"/>
      <c r="CP120" s="957" t="s">
        <v>471</v>
      </c>
      <c r="CQ120" s="958"/>
      <c r="CR120" s="958"/>
      <c r="CS120" s="958"/>
      <c r="CT120" s="958"/>
      <c r="CU120" s="958"/>
      <c r="CV120" s="958"/>
      <c r="CW120" s="958"/>
      <c r="CX120" s="958"/>
      <c r="CY120" s="958"/>
      <c r="CZ120" s="958"/>
      <c r="DA120" s="958"/>
      <c r="DB120" s="958"/>
      <c r="DC120" s="958"/>
      <c r="DD120" s="958"/>
      <c r="DE120" s="958"/>
      <c r="DF120" s="959"/>
      <c r="DG120" s="946" t="s">
        <v>441</v>
      </c>
      <c r="DH120" s="927"/>
      <c r="DI120" s="927"/>
      <c r="DJ120" s="927"/>
      <c r="DK120" s="927"/>
      <c r="DL120" s="927" t="s">
        <v>462</v>
      </c>
      <c r="DM120" s="927"/>
      <c r="DN120" s="927"/>
      <c r="DO120" s="927"/>
      <c r="DP120" s="927"/>
      <c r="DQ120" s="927">
        <v>12206503</v>
      </c>
      <c r="DR120" s="927"/>
      <c r="DS120" s="927"/>
      <c r="DT120" s="927"/>
      <c r="DU120" s="927"/>
      <c r="DV120" s="928">
        <v>81.3</v>
      </c>
      <c r="DW120" s="928"/>
      <c r="DX120" s="928"/>
      <c r="DY120" s="928"/>
      <c r="DZ120" s="929"/>
    </row>
    <row r="121" spans="1:130" s="247" customFormat="1" ht="26.25" customHeight="1" x14ac:dyDescent="0.15">
      <c r="A121" s="902"/>
      <c r="B121" s="903"/>
      <c r="C121" s="948" t="s">
        <v>472</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v>130626</v>
      </c>
      <c r="AB121" s="862"/>
      <c r="AC121" s="862"/>
      <c r="AD121" s="862"/>
      <c r="AE121" s="863"/>
      <c r="AF121" s="864">
        <v>130297</v>
      </c>
      <c r="AG121" s="862"/>
      <c r="AH121" s="862"/>
      <c r="AI121" s="862"/>
      <c r="AJ121" s="863"/>
      <c r="AK121" s="864">
        <v>126839</v>
      </c>
      <c r="AL121" s="862"/>
      <c r="AM121" s="862"/>
      <c r="AN121" s="862"/>
      <c r="AO121" s="863"/>
      <c r="AP121" s="909">
        <v>0.8</v>
      </c>
      <c r="AQ121" s="910"/>
      <c r="AR121" s="910"/>
      <c r="AS121" s="910"/>
      <c r="AT121" s="911"/>
      <c r="AU121" s="971"/>
      <c r="AV121" s="972"/>
      <c r="AW121" s="972"/>
      <c r="AX121" s="972"/>
      <c r="AY121" s="973"/>
      <c r="AZ121" s="897" t="s">
        <v>473</v>
      </c>
      <c r="BA121" s="832"/>
      <c r="BB121" s="832"/>
      <c r="BC121" s="832"/>
      <c r="BD121" s="832"/>
      <c r="BE121" s="832"/>
      <c r="BF121" s="832"/>
      <c r="BG121" s="832"/>
      <c r="BH121" s="832"/>
      <c r="BI121" s="832"/>
      <c r="BJ121" s="832"/>
      <c r="BK121" s="832"/>
      <c r="BL121" s="832"/>
      <c r="BM121" s="832"/>
      <c r="BN121" s="832"/>
      <c r="BO121" s="832"/>
      <c r="BP121" s="833"/>
      <c r="BQ121" s="898">
        <v>6444763</v>
      </c>
      <c r="BR121" s="899"/>
      <c r="BS121" s="899"/>
      <c r="BT121" s="899"/>
      <c r="BU121" s="899"/>
      <c r="BV121" s="899">
        <v>6100480</v>
      </c>
      <c r="BW121" s="899"/>
      <c r="BX121" s="899"/>
      <c r="BY121" s="899"/>
      <c r="BZ121" s="899"/>
      <c r="CA121" s="899">
        <v>5491230</v>
      </c>
      <c r="CB121" s="899"/>
      <c r="CC121" s="899"/>
      <c r="CD121" s="899"/>
      <c r="CE121" s="899"/>
      <c r="CF121" s="960">
        <v>36.6</v>
      </c>
      <c r="CG121" s="961"/>
      <c r="CH121" s="961"/>
      <c r="CI121" s="961"/>
      <c r="CJ121" s="961"/>
      <c r="CK121" s="954"/>
      <c r="CL121" s="940"/>
      <c r="CM121" s="940"/>
      <c r="CN121" s="940"/>
      <c r="CO121" s="941"/>
      <c r="CP121" s="920" t="s">
        <v>474</v>
      </c>
      <c r="CQ121" s="921"/>
      <c r="CR121" s="921"/>
      <c r="CS121" s="921"/>
      <c r="CT121" s="921"/>
      <c r="CU121" s="921"/>
      <c r="CV121" s="921"/>
      <c r="CW121" s="921"/>
      <c r="CX121" s="921"/>
      <c r="CY121" s="921"/>
      <c r="CZ121" s="921"/>
      <c r="DA121" s="921"/>
      <c r="DB121" s="921"/>
      <c r="DC121" s="921"/>
      <c r="DD121" s="921"/>
      <c r="DE121" s="921"/>
      <c r="DF121" s="922"/>
      <c r="DG121" s="898">
        <v>2997101</v>
      </c>
      <c r="DH121" s="899"/>
      <c r="DI121" s="899"/>
      <c r="DJ121" s="899"/>
      <c r="DK121" s="899"/>
      <c r="DL121" s="899">
        <v>2439732</v>
      </c>
      <c r="DM121" s="899"/>
      <c r="DN121" s="899"/>
      <c r="DO121" s="899"/>
      <c r="DP121" s="899"/>
      <c r="DQ121" s="899">
        <v>2217447</v>
      </c>
      <c r="DR121" s="899"/>
      <c r="DS121" s="899"/>
      <c r="DT121" s="899"/>
      <c r="DU121" s="899"/>
      <c r="DV121" s="876">
        <v>14.8</v>
      </c>
      <c r="DW121" s="876"/>
      <c r="DX121" s="876"/>
      <c r="DY121" s="876"/>
      <c r="DZ121" s="877"/>
    </row>
    <row r="122" spans="1:130" s="247" customFormat="1" ht="26.25" customHeight="1" x14ac:dyDescent="0.15">
      <c r="A122" s="902"/>
      <c r="B122" s="903"/>
      <c r="C122" s="906" t="s">
        <v>453</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236</v>
      </c>
      <c r="AB122" s="862"/>
      <c r="AC122" s="862"/>
      <c r="AD122" s="862"/>
      <c r="AE122" s="863"/>
      <c r="AF122" s="864" t="s">
        <v>441</v>
      </c>
      <c r="AG122" s="862"/>
      <c r="AH122" s="862"/>
      <c r="AI122" s="862"/>
      <c r="AJ122" s="863"/>
      <c r="AK122" s="864" t="s">
        <v>462</v>
      </c>
      <c r="AL122" s="862"/>
      <c r="AM122" s="862"/>
      <c r="AN122" s="862"/>
      <c r="AO122" s="863"/>
      <c r="AP122" s="909" t="s">
        <v>236</v>
      </c>
      <c r="AQ122" s="910"/>
      <c r="AR122" s="910"/>
      <c r="AS122" s="910"/>
      <c r="AT122" s="911"/>
      <c r="AU122" s="971"/>
      <c r="AV122" s="972"/>
      <c r="AW122" s="972"/>
      <c r="AX122" s="972"/>
      <c r="AY122" s="973"/>
      <c r="AZ122" s="964" t="s">
        <v>475</v>
      </c>
      <c r="BA122" s="965"/>
      <c r="BB122" s="965"/>
      <c r="BC122" s="965"/>
      <c r="BD122" s="965"/>
      <c r="BE122" s="965"/>
      <c r="BF122" s="965"/>
      <c r="BG122" s="965"/>
      <c r="BH122" s="965"/>
      <c r="BI122" s="965"/>
      <c r="BJ122" s="965"/>
      <c r="BK122" s="965"/>
      <c r="BL122" s="965"/>
      <c r="BM122" s="965"/>
      <c r="BN122" s="965"/>
      <c r="BO122" s="965"/>
      <c r="BP122" s="966"/>
      <c r="BQ122" s="967">
        <v>33089591</v>
      </c>
      <c r="BR122" s="930"/>
      <c r="BS122" s="930"/>
      <c r="BT122" s="930"/>
      <c r="BU122" s="930"/>
      <c r="BV122" s="930">
        <v>33979238</v>
      </c>
      <c r="BW122" s="930"/>
      <c r="BX122" s="930"/>
      <c r="BY122" s="930"/>
      <c r="BZ122" s="930"/>
      <c r="CA122" s="930">
        <v>34511419</v>
      </c>
      <c r="CB122" s="930"/>
      <c r="CC122" s="930"/>
      <c r="CD122" s="930"/>
      <c r="CE122" s="930"/>
      <c r="CF122" s="931">
        <v>230</v>
      </c>
      <c r="CG122" s="932"/>
      <c r="CH122" s="932"/>
      <c r="CI122" s="932"/>
      <c r="CJ122" s="932"/>
      <c r="CK122" s="954"/>
      <c r="CL122" s="940"/>
      <c r="CM122" s="940"/>
      <c r="CN122" s="940"/>
      <c r="CO122" s="941"/>
      <c r="CP122" s="920" t="s">
        <v>476</v>
      </c>
      <c r="CQ122" s="921"/>
      <c r="CR122" s="921"/>
      <c r="CS122" s="921"/>
      <c r="CT122" s="921"/>
      <c r="CU122" s="921"/>
      <c r="CV122" s="921"/>
      <c r="CW122" s="921"/>
      <c r="CX122" s="921"/>
      <c r="CY122" s="921"/>
      <c r="CZ122" s="921"/>
      <c r="DA122" s="921"/>
      <c r="DB122" s="921"/>
      <c r="DC122" s="921"/>
      <c r="DD122" s="921"/>
      <c r="DE122" s="921"/>
      <c r="DF122" s="922"/>
      <c r="DG122" s="898">
        <v>82824</v>
      </c>
      <c r="DH122" s="899"/>
      <c r="DI122" s="899"/>
      <c r="DJ122" s="899"/>
      <c r="DK122" s="899"/>
      <c r="DL122" s="899">
        <v>70662</v>
      </c>
      <c r="DM122" s="899"/>
      <c r="DN122" s="899"/>
      <c r="DO122" s="899"/>
      <c r="DP122" s="899"/>
      <c r="DQ122" s="899">
        <v>67836</v>
      </c>
      <c r="DR122" s="899"/>
      <c r="DS122" s="899"/>
      <c r="DT122" s="899"/>
      <c r="DU122" s="899"/>
      <c r="DV122" s="876">
        <v>0.5</v>
      </c>
      <c r="DW122" s="876"/>
      <c r="DX122" s="876"/>
      <c r="DY122" s="876"/>
      <c r="DZ122" s="877"/>
    </row>
    <row r="123" spans="1:130" s="247" customFormat="1" ht="26.25" customHeight="1" x14ac:dyDescent="0.15">
      <c r="A123" s="902"/>
      <c r="B123" s="903"/>
      <c r="C123" s="906" t="s">
        <v>459</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236</v>
      </c>
      <c r="AB123" s="862"/>
      <c r="AC123" s="862"/>
      <c r="AD123" s="862"/>
      <c r="AE123" s="863"/>
      <c r="AF123" s="864" t="s">
        <v>236</v>
      </c>
      <c r="AG123" s="862"/>
      <c r="AH123" s="862"/>
      <c r="AI123" s="862"/>
      <c r="AJ123" s="863"/>
      <c r="AK123" s="864" t="s">
        <v>462</v>
      </c>
      <c r="AL123" s="862"/>
      <c r="AM123" s="862"/>
      <c r="AN123" s="862"/>
      <c r="AO123" s="863"/>
      <c r="AP123" s="909" t="s">
        <v>236</v>
      </c>
      <c r="AQ123" s="910"/>
      <c r="AR123" s="910"/>
      <c r="AS123" s="910"/>
      <c r="AT123" s="911"/>
      <c r="AU123" s="974"/>
      <c r="AV123" s="975"/>
      <c r="AW123" s="975"/>
      <c r="AX123" s="975"/>
      <c r="AY123" s="975"/>
      <c r="AZ123" s="278" t="s">
        <v>186</v>
      </c>
      <c r="BA123" s="278"/>
      <c r="BB123" s="278"/>
      <c r="BC123" s="278"/>
      <c r="BD123" s="278"/>
      <c r="BE123" s="278"/>
      <c r="BF123" s="278"/>
      <c r="BG123" s="278"/>
      <c r="BH123" s="278"/>
      <c r="BI123" s="278"/>
      <c r="BJ123" s="278"/>
      <c r="BK123" s="278"/>
      <c r="BL123" s="278"/>
      <c r="BM123" s="278"/>
      <c r="BN123" s="278"/>
      <c r="BO123" s="962" t="s">
        <v>477</v>
      </c>
      <c r="BP123" s="963"/>
      <c r="BQ123" s="917">
        <v>47870085</v>
      </c>
      <c r="BR123" s="918"/>
      <c r="BS123" s="918"/>
      <c r="BT123" s="918"/>
      <c r="BU123" s="918"/>
      <c r="BV123" s="918">
        <v>49070699</v>
      </c>
      <c r="BW123" s="918"/>
      <c r="BX123" s="918"/>
      <c r="BY123" s="918"/>
      <c r="BZ123" s="918"/>
      <c r="CA123" s="918">
        <v>49368059</v>
      </c>
      <c r="CB123" s="918"/>
      <c r="CC123" s="918"/>
      <c r="CD123" s="918"/>
      <c r="CE123" s="918"/>
      <c r="CF123" s="828"/>
      <c r="CG123" s="829"/>
      <c r="CH123" s="829"/>
      <c r="CI123" s="829"/>
      <c r="CJ123" s="919"/>
      <c r="CK123" s="954"/>
      <c r="CL123" s="940"/>
      <c r="CM123" s="940"/>
      <c r="CN123" s="940"/>
      <c r="CO123" s="941"/>
      <c r="CP123" s="920" t="s">
        <v>402</v>
      </c>
      <c r="CQ123" s="921"/>
      <c r="CR123" s="921"/>
      <c r="CS123" s="921"/>
      <c r="CT123" s="921"/>
      <c r="CU123" s="921"/>
      <c r="CV123" s="921"/>
      <c r="CW123" s="921"/>
      <c r="CX123" s="921"/>
      <c r="CY123" s="921"/>
      <c r="CZ123" s="921"/>
      <c r="DA123" s="921"/>
      <c r="DB123" s="921"/>
      <c r="DC123" s="921"/>
      <c r="DD123" s="921"/>
      <c r="DE123" s="921"/>
      <c r="DF123" s="922"/>
      <c r="DG123" s="861" t="s">
        <v>236</v>
      </c>
      <c r="DH123" s="862"/>
      <c r="DI123" s="862"/>
      <c r="DJ123" s="862"/>
      <c r="DK123" s="863"/>
      <c r="DL123" s="864" t="s">
        <v>236</v>
      </c>
      <c r="DM123" s="862"/>
      <c r="DN123" s="862"/>
      <c r="DO123" s="862"/>
      <c r="DP123" s="863"/>
      <c r="DQ123" s="864" t="s">
        <v>236</v>
      </c>
      <c r="DR123" s="862"/>
      <c r="DS123" s="862"/>
      <c r="DT123" s="862"/>
      <c r="DU123" s="863"/>
      <c r="DV123" s="909" t="s">
        <v>236</v>
      </c>
      <c r="DW123" s="910"/>
      <c r="DX123" s="910"/>
      <c r="DY123" s="910"/>
      <c r="DZ123" s="911"/>
    </row>
    <row r="124" spans="1:130" s="247" customFormat="1" ht="26.25" customHeight="1" thickBot="1" x14ac:dyDescent="0.2">
      <c r="A124" s="902"/>
      <c r="B124" s="903"/>
      <c r="C124" s="906" t="s">
        <v>463</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236</v>
      </c>
      <c r="AB124" s="862"/>
      <c r="AC124" s="862"/>
      <c r="AD124" s="862"/>
      <c r="AE124" s="863"/>
      <c r="AF124" s="864" t="s">
        <v>236</v>
      </c>
      <c r="AG124" s="862"/>
      <c r="AH124" s="862"/>
      <c r="AI124" s="862"/>
      <c r="AJ124" s="863"/>
      <c r="AK124" s="864" t="s">
        <v>441</v>
      </c>
      <c r="AL124" s="862"/>
      <c r="AM124" s="862"/>
      <c r="AN124" s="862"/>
      <c r="AO124" s="863"/>
      <c r="AP124" s="909" t="s">
        <v>236</v>
      </c>
      <c r="AQ124" s="910"/>
      <c r="AR124" s="910"/>
      <c r="AS124" s="910"/>
      <c r="AT124" s="911"/>
      <c r="AU124" s="912" t="s">
        <v>478</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70.8</v>
      </c>
      <c r="BR124" s="916"/>
      <c r="BS124" s="916"/>
      <c r="BT124" s="916"/>
      <c r="BU124" s="916"/>
      <c r="BV124" s="916">
        <v>74</v>
      </c>
      <c r="BW124" s="916"/>
      <c r="BX124" s="916"/>
      <c r="BY124" s="916"/>
      <c r="BZ124" s="916"/>
      <c r="CA124" s="916">
        <v>69.099999999999994</v>
      </c>
      <c r="CB124" s="916"/>
      <c r="CC124" s="916"/>
      <c r="CD124" s="916"/>
      <c r="CE124" s="916"/>
      <c r="CF124" s="806"/>
      <c r="CG124" s="807"/>
      <c r="CH124" s="807"/>
      <c r="CI124" s="807"/>
      <c r="CJ124" s="947"/>
      <c r="CK124" s="955"/>
      <c r="CL124" s="955"/>
      <c r="CM124" s="955"/>
      <c r="CN124" s="955"/>
      <c r="CO124" s="956"/>
      <c r="CP124" s="920" t="s">
        <v>479</v>
      </c>
      <c r="CQ124" s="921"/>
      <c r="CR124" s="921"/>
      <c r="CS124" s="921"/>
      <c r="CT124" s="921"/>
      <c r="CU124" s="921"/>
      <c r="CV124" s="921"/>
      <c r="CW124" s="921"/>
      <c r="CX124" s="921"/>
      <c r="CY124" s="921"/>
      <c r="CZ124" s="921"/>
      <c r="DA124" s="921"/>
      <c r="DB124" s="921"/>
      <c r="DC124" s="921"/>
      <c r="DD124" s="921"/>
      <c r="DE124" s="921"/>
      <c r="DF124" s="922"/>
      <c r="DG124" s="844">
        <v>14577901</v>
      </c>
      <c r="DH124" s="845"/>
      <c r="DI124" s="845"/>
      <c r="DJ124" s="845"/>
      <c r="DK124" s="846"/>
      <c r="DL124" s="847">
        <v>13923717</v>
      </c>
      <c r="DM124" s="845"/>
      <c r="DN124" s="845"/>
      <c r="DO124" s="845"/>
      <c r="DP124" s="846"/>
      <c r="DQ124" s="847" t="s">
        <v>236</v>
      </c>
      <c r="DR124" s="845"/>
      <c r="DS124" s="845"/>
      <c r="DT124" s="845"/>
      <c r="DU124" s="846"/>
      <c r="DV124" s="933" t="s">
        <v>441</v>
      </c>
      <c r="DW124" s="934"/>
      <c r="DX124" s="934"/>
      <c r="DY124" s="934"/>
      <c r="DZ124" s="935"/>
    </row>
    <row r="125" spans="1:130" s="247" customFormat="1" ht="26.25" customHeight="1" x14ac:dyDescent="0.15">
      <c r="A125" s="902"/>
      <c r="B125" s="903"/>
      <c r="C125" s="906" t="s">
        <v>465</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441</v>
      </c>
      <c r="AB125" s="862"/>
      <c r="AC125" s="862"/>
      <c r="AD125" s="862"/>
      <c r="AE125" s="863"/>
      <c r="AF125" s="864" t="s">
        <v>236</v>
      </c>
      <c r="AG125" s="862"/>
      <c r="AH125" s="862"/>
      <c r="AI125" s="862"/>
      <c r="AJ125" s="863"/>
      <c r="AK125" s="864" t="s">
        <v>441</v>
      </c>
      <c r="AL125" s="862"/>
      <c r="AM125" s="862"/>
      <c r="AN125" s="862"/>
      <c r="AO125" s="863"/>
      <c r="AP125" s="909" t="s">
        <v>441</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480</v>
      </c>
      <c r="CL125" s="937"/>
      <c r="CM125" s="937"/>
      <c r="CN125" s="937"/>
      <c r="CO125" s="938"/>
      <c r="CP125" s="945" t="s">
        <v>481</v>
      </c>
      <c r="CQ125" s="890"/>
      <c r="CR125" s="890"/>
      <c r="CS125" s="890"/>
      <c r="CT125" s="890"/>
      <c r="CU125" s="890"/>
      <c r="CV125" s="890"/>
      <c r="CW125" s="890"/>
      <c r="CX125" s="890"/>
      <c r="CY125" s="890"/>
      <c r="CZ125" s="890"/>
      <c r="DA125" s="890"/>
      <c r="DB125" s="890"/>
      <c r="DC125" s="890"/>
      <c r="DD125" s="890"/>
      <c r="DE125" s="890"/>
      <c r="DF125" s="891"/>
      <c r="DG125" s="946" t="s">
        <v>441</v>
      </c>
      <c r="DH125" s="927"/>
      <c r="DI125" s="927"/>
      <c r="DJ125" s="927"/>
      <c r="DK125" s="927"/>
      <c r="DL125" s="927" t="s">
        <v>236</v>
      </c>
      <c r="DM125" s="927"/>
      <c r="DN125" s="927"/>
      <c r="DO125" s="927"/>
      <c r="DP125" s="927"/>
      <c r="DQ125" s="927" t="s">
        <v>441</v>
      </c>
      <c r="DR125" s="927"/>
      <c r="DS125" s="927"/>
      <c r="DT125" s="927"/>
      <c r="DU125" s="927"/>
      <c r="DV125" s="928" t="s">
        <v>441</v>
      </c>
      <c r="DW125" s="928"/>
      <c r="DX125" s="928"/>
      <c r="DY125" s="928"/>
      <c r="DZ125" s="929"/>
    </row>
    <row r="126" spans="1:130" s="247" customFormat="1" ht="26.25" customHeight="1" thickBot="1" x14ac:dyDescent="0.2">
      <c r="A126" s="902"/>
      <c r="B126" s="903"/>
      <c r="C126" s="906" t="s">
        <v>467</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v>31515</v>
      </c>
      <c r="AB126" s="862"/>
      <c r="AC126" s="862"/>
      <c r="AD126" s="862"/>
      <c r="AE126" s="863"/>
      <c r="AF126" s="864">
        <v>26886</v>
      </c>
      <c r="AG126" s="862"/>
      <c r="AH126" s="862"/>
      <c r="AI126" s="862"/>
      <c r="AJ126" s="863"/>
      <c r="AK126" s="864">
        <v>28522</v>
      </c>
      <c r="AL126" s="862"/>
      <c r="AM126" s="862"/>
      <c r="AN126" s="862"/>
      <c r="AO126" s="863"/>
      <c r="AP126" s="909">
        <v>0.2</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482</v>
      </c>
      <c r="CQ126" s="832"/>
      <c r="CR126" s="832"/>
      <c r="CS126" s="832"/>
      <c r="CT126" s="832"/>
      <c r="CU126" s="832"/>
      <c r="CV126" s="832"/>
      <c r="CW126" s="832"/>
      <c r="CX126" s="832"/>
      <c r="CY126" s="832"/>
      <c r="CZ126" s="832"/>
      <c r="DA126" s="832"/>
      <c r="DB126" s="832"/>
      <c r="DC126" s="832"/>
      <c r="DD126" s="832"/>
      <c r="DE126" s="832"/>
      <c r="DF126" s="833"/>
      <c r="DG126" s="898">
        <v>264976</v>
      </c>
      <c r="DH126" s="899"/>
      <c r="DI126" s="899"/>
      <c r="DJ126" s="899"/>
      <c r="DK126" s="899"/>
      <c r="DL126" s="899">
        <v>83736</v>
      </c>
      <c r="DM126" s="899"/>
      <c r="DN126" s="899"/>
      <c r="DO126" s="899"/>
      <c r="DP126" s="899"/>
      <c r="DQ126" s="899">
        <v>72644</v>
      </c>
      <c r="DR126" s="899"/>
      <c r="DS126" s="899"/>
      <c r="DT126" s="899"/>
      <c r="DU126" s="899"/>
      <c r="DV126" s="876">
        <v>0.5</v>
      </c>
      <c r="DW126" s="876"/>
      <c r="DX126" s="876"/>
      <c r="DY126" s="876"/>
      <c r="DZ126" s="877"/>
    </row>
    <row r="127" spans="1:130" s="247" customFormat="1" ht="26.25" customHeight="1" x14ac:dyDescent="0.15">
      <c r="A127" s="904"/>
      <c r="B127" s="905"/>
      <c r="C127" s="923" t="s">
        <v>483</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2401</v>
      </c>
      <c r="AB127" s="862"/>
      <c r="AC127" s="862"/>
      <c r="AD127" s="862"/>
      <c r="AE127" s="863"/>
      <c r="AF127" s="864">
        <v>1566</v>
      </c>
      <c r="AG127" s="862"/>
      <c r="AH127" s="862"/>
      <c r="AI127" s="862"/>
      <c r="AJ127" s="863"/>
      <c r="AK127" s="864">
        <v>1188</v>
      </c>
      <c r="AL127" s="862"/>
      <c r="AM127" s="862"/>
      <c r="AN127" s="862"/>
      <c r="AO127" s="863"/>
      <c r="AP127" s="909">
        <v>0</v>
      </c>
      <c r="AQ127" s="910"/>
      <c r="AR127" s="910"/>
      <c r="AS127" s="910"/>
      <c r="AT127" s="911"/>
      <c r="AU127" s="283"/>
      <c r="AV127" s="283"/>
      <c r="AW127" s="283"/>
      <c r="AX127" s="926" t="s">
        <v>484</v>
      </c>
      <c r="AY127" s="894"/>
      <c r="AZ127" s="894"/>
      <c r="BA127" s="894"/>
      <c r="BB127" s="894"/>
      <c r="BC127" s="894"/>
      <c r="BD127" s="894"/>
      <c r="BE127" s="895"/>
      <c r="BF127" s="893" t="s">
        <v>485</v>
      </c>
      <c r="BG127" s="894"/>
      <c r="BH127" s="894"/>
      <c r="BI127" s="894"/>
      <c r="BJ127" s="894"/>
      <c r="BK127" s="894"/>
      <c r="BL127" s="895"/>
      <c r="BM127" s="893" t="s">
        <v>486</v>
      </c>
      <c r="BN127" s="894"/>
      <c r="BO127" s="894"/>
      <c r="BP127" s="894"/>
      <c r="BQ127" s="894"/>
      <c r="BR127" s="894"/>
      <c r="BS127" s="895"/>
      <c r="BT127" s="893" t="s">
        <v>487</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488</v>
      </c>
      <c r="CQ127" s="832"/>
      <c r="CR127" s="832"/>
      <c r="CS127" s="832"/>
      <c r="CT127" s="832"/>
      <c r="CU127" s="832"/>
      <c r="CV127" s="832"/>
      <c r="CW127" s="832"/>
      <c r="CX127" s="832"/>
      <c r="CY127" s="832"/>
      <c r="CZ127" s="832"/>
      <c r="DA127" s="832"/>
      <c r="DB127" s="832"/>
      <c r="DC127" s="832"/>
      <c r="DD127" s="832"/>
      <c r="DE127" s="832"/>
      <c r="DF127" s="833"/>
      <c r="DG127" s="898" t="s">
        <v>441</v>
      </c>
      <c r="DH127" s="899"/>
      <c r="DI127" s="899"/>
      <c r="DJ127" s="899"/>
      <c r="DK127" s="899"/>
      <c r="DL127" s="899" t="s">
        <v>441</v>
      </c>
      <c r="DM127" s="899"/>
      <c r="DN127" s="899"/>
      <c r="DO127" s="899"/>
      <c r="DP127" s="899"/>
      <c r="DQ127" s="899" t="s">
        <v>441</v>
      </c>
      <c r="DR127" s="899"/>
      <c r="DS127" s="899"/>
      <c r="DT127" s="899"/>
      <c r="DU127" s="899"/>
      <c r="DV127" s="876" t="s">
        <v>441</v>
      </c>
      <c r="DW127" s="876"/>
      <c r="DX127" s="876"/>
      <c r="DY127" s="876"/>
      <c r="DZ127" s="877"/>
    </row>
    <row r="128" spans="1:130" s="247" customFormat="1" ht="26.25" customHeight="1" thickBot="1" x14ac:dyDescent="0.2">
      <c r="A128" s="878" t="s">
        <v>489</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490</v>
      </c>
      <c r="X128" s="880"/>
      <c r="Y128" s="880"/>
      <c r="Z128" s="881"/>
      <c r="AA128" s="882">
        <v>597086</v>
      </c>
      <c r="AB128" s="883"/>
      <c r="AC128" s="883"/>
      <c r="AD128" s="883"/>
      <c r="AE128" s="884"/>
      <c r="AF128" s="885">
        <v>579199</v>
      </c>
      <c r="AG128" s="883"/>
      <c r="AH128" s="883"/>
      <c r="AI128" s="883"/>
      <c r="AJ128" s="884"/>
      <c r="AK128" s="885">
        <v>515219</v>
      </c>
      <c r="AL128" s="883"/>
      <c r="AM128" s="883"/>
      <c r="AN128" s="883"/>
      <c r="AO128" s="884"/>
      <c r="AP128" s="886"/>
      <c r="AQ128" s="887"/>
      <c r="AR128" s="887"/>
      <c r="AS128" s="887"/>
      <c r="AT128" s="888"/>
      <c r="AU128" s="283"/>
      <c r="AV128" s="283"/>
      <c r="AW128" s="283"/>
      <c r="AX128" s="889" t="s">
        <v>491</v>
      </c>
      <c r="AY128" s="890"/>
      <c r="AZ128" s="890"/>
      <c r="BA128" s="890"/>
      <c r="BB128" s="890"/>
      <c r="BC128" s="890"/>
      <c r="BD128" s="890"/>
      <c r="BE128" s="891"/>
      <c r="BF128" s="868" t="s">
        <v>441</v>
      </c>
      <c r="BG128" s="869"/>
      <c r="BH128" s="869"/>
      <c r="BI128" s="869"/>
      <c r="BJ128" s="869"/>
      <c r="BK128" s="869"/>
      <c r="BL128" s="892"/>
      <c r="BM128" s="868">
        <v>12.62</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492</v>
      </c>
      <c r="CQ128" s="810"/>
      <c r="CR128" s="810"/>
      <c r="CS128" s="810"/>
      <c r="CT128" s="810"/>
      <c r="CU128" s="810"/>
      <c r="CV128" s="810"/>
      <c r="CW128" s="810"/>
      <c r="CX128" s="810"/>
      <c r="CY128" s="810"/>
      <c r="CZ128" s="810"/>
      <c r="DA128" s="810"/>
      <c r="DB128" s="810"/>
      <c r="DC128" s="810"/>
      <c r="DD128" s="810"/>
      <c r="DE128" s="810"/>
      <c r="DF128" s="811"/>
      <c r="DG128" s="872">
        <v>349</v>
      </c>
      <c r="DH128" s="873"/>
      <c r="DI128" s="873"/>
      <c r="DJ128" s="873"/>
      <c r="DK128" s="873"/>
      <c r="DL128" s="873">
        <v>237</v>
      </c>
      <c r="DM128" s="873"/>
      <c r="DN128" s="873"/>
      <c r="DO128" s="873"/>
      <c r="DP128" s="873"/>
      <c r="DQ128" s="873">
        <v>181</v>
      </c>
      <c r="DR128" s="873"/>
      <c r="DS128" s="873"/>
      <c r="DT128" s="873"/>
      <c r="DU128" s="873"/>
      <c r="DV128" s="874">
        <v>0</v>
      </c>
      <c r="DW128" s="874"/>
      <c r="DX128" s="874"/>
      <c r="DY128" s="874"/>
      <c r="DZ128" s="875"/>
    </row>
    <row r="129" spans="1:131" s="247" customFormat="1" ht="26.25" customHeight="1" x14ac:dyDescent="0.15">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493</v>
      </c>
      <c r="X129" s="859"/>
      <c r="Y129" s="859"/>
      <c r="Z129" s="860"/>
      <c r="AA129" s="861">
        <v>17219266</v>
      </c>
      <c r="AB129" s="862"/>
      <c r="AC129" s="862"/>
      <c r="AD129" s="862"/>
      <c r="AE129" s="863"/>
      <c r="AF129" s="864">
        <v>17442589</v>
      </c>
      <c r="AG129" s="862"/>
      <c r="AH129" s="862"/>
      <c r="AI129" s="862"/>
      <c r="AJ129" s="863"/>
      <c r="AK129" s="864">
        <v>17546058</v>
      </c>
      <c r="AL129" s="862"/>
      <c r="AM129" s="862"/>
      <c r="AN129" s="862"/>
      <c r="AO129" s="863"/>
      <c r="AP129" s="865"/>
      <c r="AQ129" s="866"/>
      <c r="AR129" s="866"/>
      <c r="AS129" s="866"/>
      <c r="AT129" s="867"/>
      <c r="AU129" s="285"/>
      <c r="AV129" s="285"/>
      <c r="AW129" s="285"/>
      <c r="AX129" s="831" t="s">
        <v>494</v>
      </c>
      <c r="AY129" s="832"/>
      <c r="AZ129" s="832"/>
      <c r="BA129" s="832"/>
      <c r="BB129" s="832"/>
      <c r="BC129" s="832"/>
      <c r="BD129" s="832"/>
      <c r="BE129" s="833"/>
      <c r="BF129" s="851" t="s">
        <v>236</v>
      </c>
      <c r="BG129" s="852"/>
      <c r="BH129" s="852"/>
      <c r="BI129" s="852"/>
      <c r="BJ129" s="852"/>
      <c r="BK129" s="852"/>
      <c r="BL129" s="853"/>
      <c r="BM129" s="851">
        <v>17.62</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495</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496</v>
      </c>
      <c r="X130" s="859"/>
      <c r="Y130" s="859"/>
      <c r="Z130" s="860"/>
      <c r="AA130" s="861">
        <v>2545201</v>
      </c>
      <c r="AB130" s="862"/>
      <c r="AC130" s="862"/>
      <c r="AD130" s="862"/>
      <c r="AE130" s="863"/>
      <c r="AF130" s="864">
        <v>2571726</v>
      </c>
      <c r="AG130" s="862"/>
      <c r="AH130" s="862"/>
      <c r="AI130" s="862"/>
      <c r="AJ130" s="863"/>
      <c r="AK130" s="864">
        <v>2540606</v>
      </c>
      <c r="AL130" s="862"/>
      <c r="AM130" s="862"/>
      <c r="AN130" s="862"/>
      <c r="AO130" s="863"/>
      <c r="AP130" s="865"/>
      <c r="AQ130" s="866"/>
      <c r="AR130" s="866"/>
      <c r="AS130" s="866"/>
      <c r="AT130" s="867"/>
      <c r="AU130" s="285"/>
      <c r="AV130" s="285"/>
      <c r="AW130" s="285"/>
      <c r="AX130" s="831" t="s">
        <v>497</v>
      </c>
      <c r="AY130" s="832"/>
      <c r="AZ130" s="832"/>
      <c r="BA130" s="832"/>
      <c r="BB130" s="832"/>
      <c r="BC130" s="832"/>
      <c r="BD130" s="832"/>
      <c r="BE130" s="833"/>
      <c r="BF130" s="834">
        <v>8.1</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498</v>
      </c>
      <c r="X131" s="842"/>
      <c r="Y131" s="842"/>
      <c r="Z131" s="843"/>
      <c r="AA131" s="844">
        <v>14674065</v>
      </c>
      <c r="AB131" s="845"/>
      <c r="AC131" s="845"/>
      <c r="AD131" s="845"/>
      <c r="AE131" s="846"/>
      <c r="AF131" s="847">
        <v>14870863</v>
      </c>
      <c r="AG131" s="845"/>
      <c r="AH131" s="845"/>
      <c r="AI131" s="845"/>
      <c r="AJ131" s="846"/>
      <c r="AK131" s="847">
        <v>15005452</v>
      </c>
      <c r="AL131" s="845"/>
      <c r="AM131" s="845"/>
      <c r="AN131" s="845"/>
      <c r="AO131" s="846"/>
      <c r="AP131" s="848"/>
      <c r="AQ131" s="849"/>
      <c r="AR131" s="849"/>
      <c r="AS131" s="849"/>
      <c r="AT131" s="850"/>
      <c r="AU131" s="285"/>
      <c r="AV131" s="285"/>
      <c r="AW131" s="285"/>
      <c r="AX131" s="809" t="s">
        <v>499</v>
      </c>
      <c r="AY131" s="810"/>
      <c r="AZ131" s="810"/>
      <c r="BA131" s="810"/>
      <c r="BB131" s="810"/>
      <c r="BC131" s="810"/>
      <c r="BD131" s="810"/>
      <c r="BE131" s="811"/>
      <c r="BF131" s="812">
        <v>69.099999999999994</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500</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501</v>
      </c>
      <c r="W132" s="822"/>
      <c r="X132" s="822"/>
      <c r="Y132" s="822"/>
      <c r="Z132" s="823"/>
      <c r="AA132" s="824">
        <v>9.0650341270000006</v>
      </c>
      <c r="AB132" s="825"/>
      <c r="AC132" s="825"/>
      <c r="AD132" s="825"/>
      <c r="AE132" s="826"/>
      <c r="AF132" s="827">
        <v>8.3098580339999994</v>
      </c>
      <c r="AG132" s="825"/>
      <c r="AH132" s="825"/>
      <c r="AI132" s="825"/>
      <c r="AJ132" s="826"/>
      <c r="AK132" s="827">
        <v>7.0700769289999998</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502</v>
      </c>
      <c r="W133" s="801"/>
      <c r="X133" s="801"/>
      <c r="Y133" s="801"/>
      <c r="Z133" s="802"/>
      <c r="AA133" s="803">
        <v>9.8000000000000007</v>
      </c>
      <c r="AB133" s="804"/>
      <c r="AC133" s="804"/>
      <c r="AD133" s="804"/>
      <c r="AE133" s="805"/>
      <c r="AF133" s="803">
        <v>8.9</v>
      </c>
      <c r="AG133" s="804"/>
      <c r="AH133" s="804"/>
      <c r="AI133" s="804"/>
      <c r="AJ133" s="805"/>
      <c r="AK133" s="803">
        <v>8.1</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50kNpuKD1GJH+fS/fisNJjRWNSFKjKC2ZckwGrfMGSssBB0jZVwQ+BRq2JHPrGXpIweMXrIZOGh7PqdS55IdqQ==" saltValue="dcaHlnsDH58K7b/czJ2ZB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503</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INE43+9Ma1vaX3y18OsVvkFMfcA71ZAlDLSvkosIftQaaXulTNGhsmUZp9XI+9is1g7i7DUZYE17BVxmhdi2pQ==" saltValue="pwsCKOxnN87D/iCVMeGij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rGBrGeHOvBGn4Xp6KLoYMApykPXAjri9ruPEWvVxsTQQSsDIP6mSoCfgc7amnWMn3BLnzKNdA1zHRmfUeyQKw==" saltValue="qUgbnpsL6JJnKKTdrbx/nQ=="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505</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506</v>
      </c>
      <c r="AP7" s="304"/>
      <c r="AQ7" s="305" t="s">
        <v>507</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508</v>
      </c>
      <c r="AQ8" s="311" t="s">
        <v>509</v>
      </c>
      <c r="AR8" s="312" t="s">
        <v>510</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511</v>
      </c>
      <c r="AL9" s="1231"/>
      <c r="AM9" s="1231"/>
      <c r="AN9" s="1232"/>
      <c r="AO9" s="313">
        <v>3777306</v>
      </c>
      <c r="AP9" s="313">
        <v>60545</v>
      </c>
      <c r="AQ9" s="314">
        <v>63299</v>
      </c>
      <c r="AR9" s="315">
        <v>-4.4000000000000004</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512</v>
      </c>
      <c r="AL10" s="1231"/>
      <c r="AM10" s="1231"/>
      <c r="AN10" s="1232"/>
      <c r="AO10" s="316">
        <v>276498</v>
      </c>
      <c r="AP10" s="316">
        <v>4432</v>
      </c>
      <c r="AQ10" s="317">
        <v>6012</v>
      </c>
      <c r="AR10" s="318">
        <v>-26.3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513</v>
      </c>
      <c r="AL11" s="1231"/>
      <c r="AM11" s="1231"/>
      <c r="AN11" s="1232"/>
      <c r="AO11" s="316">
        <v>820026</v>
      </c>
      <c r="AP11" s="316">
        <v>13144</v>
      </c>
      <c r="AQ11" s="317">
        <v>6006</v>
      </c>
      <c r="AR11" s="318">
        <v>118.8</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514</v>
      </c>
      <c r="AL12" s="1231"/>
      <c r="AM12" s="1231"/>
      <c r="AN12" s="1232"/>
      <c r="AO12" s="316">
        <v>96607</v>
      </c>
      <c r="AP12" s="316">
        <v>1548</v>
      </c>
      <c r="AQ12" s="317">
        <v>1513</v>
      </c>
      <c r="AR12" s="318">
        <v>2.2999999999999998</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515</v>
      </c>
      <c r="AL13" s="1231"/>
      <c r="AM13" s="1231"/>
      <c r="AN13" s="1232"/>
      <c r="AO13" s="316" t="s">
        <v>516</v>
      </c>
      <c r="AP13" s="316" t="s">
        <v>516</v>
      </c>
      <c r="AQ13" s="317">
        <v>6</v>
      </c>
      <c r="AR13" s="318" t="s">
        <v>516</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517</v>
      </c>
      <c r="AL14" s="1231"/>
      <c r="AM14" s="1231"/>
      <c r="AN14" s="1232"/>
      <c r="AO14" s="316">
        <v>219673</v>
      </c>
      <c r="AP14" s="316">
        <v>3521</v>
      </c>
      <c r="AQ14" s="317">
        <v>2299</v>
      </c>
      <c r="AR14" s="318">
        <v>53.2</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518</v>
      </c>
      <c r="AL15" s="1231"/>
      <c r="AM15" s="1231"/>
      <c r="AN15" s="1232"/>
      <c r="AO15" s="316">
        <v>81222</v>
      </c>
      <c r="AP15" s="316">
        <v>1302</v>
      </c>
      <c r="AQ15" s="317">
        <v>1728</v>
      </c>
      <c r="AR15" s="318">
        <v>-24.7</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519</v>
      </c>
      <c r="AL16" s="1234"/>
      <c r="AM16" s="1234"/>
      <c r="AN16" s="1235"/>
      <c r="AO16" s="316">
        <v>-301712</v>
      </c>
      <c r="AP16" s="316">
        <v>-4836</v>
      </c>
      <c r="AQ16" s="317">
        <v>-4986</v>
      </c>
      <c r="AR16" s="318">
        <v>-3</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186</v>
      </c>
      <c r="AL17" s="1234"/>
      <c r="AM17" s="1234"/>
      <c r="AN17" s="1235"/>
      <c r="AO17" s="316">
        <v>4969620</v>
      </c>
      <c r="AP17" s="316">
        <v>79657</v>
      </c>
      <c r="AQ17" s="317">
        <v>75877</v>
      </c>
      <c r="AR17" s="318">
        <v>5</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520</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521</v>
      </c>
      <c r="AP20" s="324" t="s">
        <v>522</v>
      </c>
      <c r="AQ20" s="325" t="s">
        <v>523</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524</v>
      </c>
      <c r="AL21" s="1228"/>
      <c r="AM21" s="1228"/>
      <c r="AN21" s="1229"/>
      <c r="AO21" s="328">
        <v>7.12</v>
      </c>
      <c r="AP21" s="329">
        <v>7.41</v>
      </c>
      <c r="AQ21" s="330">
        <v>-0.28999999999999998</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525</v>
      </c>
      <c r="AL22" s="1228"/>
      <c r="AM22" s="1228"/>
      <c r="AN22" s="1229"/>
      <c r="AO22" s="333">
        <v>100.6</v>
      </c>
      <c r="AP22" s="334">
        <v>98.4</v>
      </c>
      <c r="AQ22" s="335">
        <v>2.2000000000000002</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526</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527</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528</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506</v>
      </c>
      <c r="AP30" s="304"/>
      <c r="AQ30" s="305" t="s">
        <v>507</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508</v>
      </c>
      <c r="AQ31" s="311" t="s">
        <v>509</v>
      </c>
      <c r="AR31" s="312" t="s">
        <v>510</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529</v>
      </c>
      <c r="AL32" s="1219"/>
      <c r="AM32" s="1219"/>
      <c r="AN32" s="1220"/>
      <c r="AO32" s="343">
        <v>2765555</v>
      </c>
      <c r="AP32" s="343">
        <v>44328</v>
      </c>
      <c r="AQ32" s="344">
        <v>39476</v>
      </c>
      <c r="AR32" s="345">
        <v>12.3</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530</v>
      </c>
      <c r="AL33" s="1219"/>
      <c r="AM33" s="1219"/>
      <c r="AN33" s="1220"/>
      <c r="AO33" s="343" t="s">
        <v>516</v>
      </c>
      <c r="AP33" s="343" t="s">
        <v>516</v>
      </c>
      <c r="AQ33" s="344" t="s">
        <v>516</v>
      </c>
      <c r="AR33" s="345" t="s">
        <v>516</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531</v>
      </c>
      <c r="AL34" s="1219"/>
      <c r="AM34" s="1219"/>
      <c r="AN34" s="1220"/>
      <c r="AO34" s="343" t="s">
        <v>516</v>
      </c>
      <c r="AP34" s="343" t="s">
        <v>516</v>
      </c>
      <c r="AQ34" s="344">
        <v>57</v>
      </c>
      <c r="AR34" s="345" t="s">
        <v>516</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532</v>
      </c>
      <c r="AL35" s="1219"/>
      <c r="AM35" s="1219"/>
      <c r="AN35" s="1220"/>
      <c r="AO35" s="343">
        <v>1160011</v>
      </c>
      <c r="AP35" s="343">
        <v>18593</v>
      </c>
      <c r="AQ35" s="344">
        <v>13586</v>
      </c>
      <c r="AR35" s="345">
        <v>36.9</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533</v>
      </c>
      <c r="AL36" s="1219"/>
      <c r="AM36" s="1219"/>
      <c r="AN36" s="1220"/>
      <c r="AO36" s="343">
        <v>34038</v>
      </c>
      <c r="AP36" s="343">
        <v>546</v>
      </c>
      <c r="AQ36" s="344">
        <v>1761</v>
      </c>
      <c r="AR36" s="345">
        <v>-69</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534</v>
      </c>
      <c r="AL37" s="1219"/>
      <c r="AM37" s="1219"/>
      <c r="AN37" s="1220"/>
      <c r="AO37" s="343">
        <v>156549</v>
      </c>
      <c r="AP37" s="343">
        <v>2509</v>
      </c>
      <c r="AQ37" s="344">
        <v>609</v>
      </c>
      <c r="AR37" s="345">
        <v>312</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535</v>
      </c>
      <c r="AL38" s="1222"/>
      <c r="AM38" s="1222"/>
      <c r="AN38" s="1223"/>
      <c r="AO38" s="346">
        <v>569</v>
      </c>
      <c r="AP38" s="346">
        <v>9</v>
      </c>
      <c r="AQ38" s="347">
        <v>1</v>
      </c>
      <c r="AR38" s="335">
        <v>800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536</v>
      </c>
      <c r="AL39" s="1222"/>
      <c r="AM39" s="1222"/>
      <c r="AN39" s="1223"/>
      <c r="AO39" s="343">
        <v>-515219</v>
      </c>
      <c r="AP39" s="343">
        <v>-8258</v>
      </c>
      <c r="AQ39" s="344">
        <v>-5546</v>
      </c>
      <c r="AR39" s="345">
        <v>48.9</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537</v>
      </c>
      <c r="AL40" s="1219"/>
      <c r="AM40" s="1219"/>
      <c r="AN40" s="1220"/>
      <c r="AO40" s="343">
        <v>-2540606</v>
      </c>
      <c r="AP40" s="343">
        <v>-40723</v>
      </c>
      <c r="AQ40" s="344">
        <v>-36890</v>
      </c>
      <c r="AR40" s="345">
        <v>10.4</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298</v>
      </c>
      <c r="AL41" s="1225"/>
      <c r="AM41" s="1225"/>
      <c r="AN41" s="1226"/>
      <c r="AO41" s="343">
        <v>1060897</v>
      </c>
      <c r="AP41" s="343">
        <v>17005</v>
      </c>
      <c r="AQ41" s="344">
        <v>13053</v>
      </c>
      <c r="AR41" s="345">
        <v>30.3</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538</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540</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506</v>
      </c>
      <c r="AN49" s="1213" t="s">
        <v>541</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542</v>
      </c>
      <c r="AO50" s="360" t="s">
        <v>543</v>
      </c>
      <c r="AP50" s="361" t="s">
        <v>544</v>
      </c>
      <c r="AQ50" s="362" t="s">
        <v>545</v>
      </c>
      <c r="AR50" s="363" t="s">
        <v>546</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547</v>
      </c>
      <c r="AL51" s="356"/>
      <c r="AM51" s="364">
        <v>1729517</v>
      </c>
      <c r="AN51" s="365">
        <v>26870</v>
      </c>
      <c r="AO51" s="366">
        <v>-64.599999999999994</v>
      </c>
      <c r="AP51" s="367">
        <v>54227</v>
      </c>
      <c r="AQ51" s="368">
        <v>-6.4</v>
      </c>
      <c r="AR51" s="369">
        <v>-58.2</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548</v>
      </c>
      <c r="AM52" s="372">
        <v>1188486</v>
      </c>
      <c r="AN52" s="373">
        <v>18464</v>
      </c>
      <c r="AO52" s="374">
        <v>-14.5</v>
      </c>
      <c r="AP52" s="375">
        <v>29694</v>
      </c>
      <c r="AQ52" s="376">
        <v>1.3</v>
      </c>
      <c r="AR52" s="377">
        <v>-15.8</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549</v>
      </c>
      <c r="AL53" s="356"/>
      <c r="AM53" s="364">
        <v>5340508</v>
      </c>
      <c r="AN53" s="365">
        <v>83419</v>
      </c>
      <c r="AO53" s="366">
        <v>210.5</v>
      </c>
      <c r="AP53" s="367">
        <v>57295</v>
      </c>
      <c r="AQ53" s="368">
        <v>5.7</v>
      </c>
      <c r="AR53" s="369">
        <v>204.8</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548</v>
      </c>
      <c r="AM54" s="372">
        <v>4673789</v>
      </c>
      <c r="AN54" s="373">
        <v>73005</v>
      </c>
      <c r="AO54" s="374">
        <v>295.39999999999998</v>
      </c>
      <c r="AP54" s="375">
        <v>32771</v>
      </c>
      <c r="AQ54" s="376">
        <v>10.4</v>
      </c>
      <c r="AR54" s="377">
        <v>285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550</v>
      </c>
      <c r="AL55" s="356"/>
      <c r="AM55" s="364">
        <v>7068859</v>
      </c>
      <c r="AN55" s="365">
        <v>111105</v>
      </c>
      <c r="AO55" s="366">
        <v>33.200000000000003</v>
      </c>
      <c r="AP55" s="367">
        <v>54110</v>
      </c>
      <c r="AQ55" s="368">
        <v>-5.6</v>
      </c>
      <c r="AR55" s="369">
        <v>38.799999999999997</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548</v>
      </c>
      <c r="AM56" s="372">
        <v>5991164</v>
      </c>
      <c r="AN56" s="373">
        <v>94167</v>
      </c>
      <c r="AO56" s="374">
        <v>29</v>
      </c>
      <c r="AP56" s="375">
        <v>30620</v>
      </c>
      <c r="AQ56" s="376">
        <v>-6.6</v>
      </c>
      <c r="AR56" s="377">
        <v>35.6</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551</v>
      </c>
      <c r="AL57" s="356"/>
      <c r="AM57" s="364">
        <v>6735523</v>
      </c>
      <c r="AN57" s="365">
        <v>106629</v>
      </c>
      <c r="AO57" s="366">
        <v>-4</v>
      </c>
      <c r="AP57" s="367">
        <v>54684</v>
      </c>
      <c r="AQ57" s="368">
        <v>1.1000000000000001</v>
      </c>
      <c r="AR57" s="369">
        <v>-5.0999999999999996</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548</v>
      </c>
      <c r="AM58" s="372">
        <v>5798101</v>
      </c>
      <c r="AN58" s="373">
        <v>91789</v>
      </c>
      <c r="AO58" s="374">
        <v>-2.5</v>
      </c>
      <c r="AP58" s="375">
        <v>32829</v>
      </c>
      <c r="AQ58" s="376">
        <v>7.2</v>
      </c>
      <c r="AR58" s="377">
        <v>-9.6999999999999993</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552</v>
      </c>
      <c r="AL59" s="356"/>
      <c r="AM59" s="364">
        <v>4728370</v>
      </c>
      <c r="AN59" s="365">
        <v>75790</v>
      </c>
      <c r="AO59" s="366">
        <v>-28.9</v>
      </c>
      <c r="AP59" s="367">
        <v>62383</v>
      </c>
      <c r="AQ59" s="368">
        <v>14.1</v>
      </c>
      <c r="AR59" s="369">
        <v>-43</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548</v>
      </c>
      <c r="AM60" s="372">
        <v>3576665</v>
      </c>
      <c r="AN60" s="373">
        <v>57329</v>
      </c>
      <c r="AO60" s="374">
        <v>-37.5</v>
      </c>
      <c r="AP60" s="375">
        <v>35325</v>
      </c>
      <c r="AQ60" s="376">
        <v>7.6</v>
      </c>
      <c r="AR60" s="377">
        <v>-45.1</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553</v>
      </c>
      <c r="AL61" s="378"/>
      <c r="AM61" s="379">
        <v>5120555</v>
      </c>
      <c r="AN61" s="380">
        <v>80763</v>
      </c>
      <c r="AO61" s="381">
        <v>29.2</v>
      </c>
      <c r="AP61" s="382">
        <v>56540</v>
      </c>
      <c r="AQ61" s="383">
        <v>1.8</v>
      </c>
      <c r="AR61" s="369">
        <v>27.4</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548</v>
      </c>
      <c r="AM62" s="372">
        <v>4245641</v>
      </c>
      <c r="AN62" s="373">
        <v>66951</v>
      </c>
      <c r="AO62" s="374">
        <v>54</v>
      </c>
      <c r="AP62" s="375">
        <v>32248</v>
      </c>
      <c r="AQ62" s="376">
        <v>4</v>
      </c>
      <c r="AR62" s="377">
        <v>50</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rpZNFnLWaUSrhXXPEUnzY73C34ZuIHMMNt2/spZ4xWNxAoyFZMca39DsYGZ+zDRrtodD5NefRBinag13OyvtJQ==" saltValue="RqDRDLnUYvrrZugP+PYJe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1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555</v>
      </c>
    </row>
    <row r="120" spans="125:125" ht="13.5" hidden="1" customHeight="1" x14ac:dyDescent="0.15"/>
    <row r="121" spans="125:125" ht="13.5" hidden="1" customHeight="1" x14ac:dyDescent="0.15">
      <c r="DU121" s="291"/>
    </row>
  </sheetData>
  <sheetProtection algorithmName="SHA-512" hashValue="QVzLe5pXa2MZ4Y4T5poH5WUHdz0Yo4wRdQDwP1zSiraGoCNNU32UfpamVzB3JVGhgmfKklrVfs1l63kpYYwaAQ==" saltValue="rhfVyPxA/5cy2AU97jFKZw=="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556</v>
      </c>
    </row>
  </sheetData>
  <sheetProtection algorithmName="SHA-512" hashValue="O3g3UljZ25PTP5xoKD7EeMWK2HGO4/tI2mtX6K6VnXhR/Xa1z5w1lHshX0JuOmgoQzWjhZ0WN+mJsRopkOusNA==" saltValue="530TJZh3DHkWHOQn5SX8v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36" t="s">
        <v>3</v>
      </c>
      <c r="D47" s="1236"/>
      <c r="E47" s="1237"/>
      <c r="F47" s="11">
        <v>23.92</v>
      </c>
      <c r="G47" s="12">
        <v>24.3</v>
      </c>
      <c r="H47" s="12">
        <v>20.77</v>
      </c>
      <c r="I47" s="12">
        <v>23.39</v>
      </c>
      <c r="J47" s="13">
        <v>25.48</v>
      </c>
    </row>
    <row r="48" spans="2:10" ht="57.75" customHeight="1" x14ac:dyDescent="0.15">
      <c r="B48" s="14"/>
      <c r="C48" s="1238" t="s">
        <v>4</v>
      </c>
      <c r="D48" s="1238"/>
      <c r="E48" s="1239"/>
      <c r="F48" s="15">
        <v>4.8600000000000003</v>
      </c>
      <c r="G48" s="16">
        <v>2.35</v>
      </c>
      <c r="H48" s="16">
        <v>2.42</v>
      </c>
      <c r="I48" s="16">
        <v>6.52</v>
      </c>
      <c r="J48" s="17">
        <v>2.46</v>
      </c>
    </row>
    <row r="49" spans="2:10" ht="57.75" customHeight="1" thickBot="1" x14ac:dyDescent="0.2">
      <c r="B49" s="18"/>
      <c r="C49" s="1240" t="s">
        <v>5</v>
      </c>
      <c r="D49" s="1240"/>
      <c r="E49" s="1241"/>
      <c r="F49" s="19">
        <v>7.55</v>
      </c>
      <c r="G49" s="20">
        <v>0.12</v>
      </c>
      <c r="H49" s="20" t="s">
        <v>562</v>
      </c>
      <c r="I49" s="20">
        <v>7.01</v>
      </c>
      <c r="J49" s="21" t="s">
        <v>563</v>
      </c>
    </row>
    <row r="50" spans="2:10" ht="13.5" customHeight="1" x14ac:dyDescent="0.15"/>
  </sheetData>
  <sheetProtection algorithmName="SHA-512" hashValue="jXLULO7KDmeXkZwnujpk3BRIB8gHOssAYH1DE1Gnz0yUSYp8CebLAuE4VfvisTGAogvJmFUACoHcx54liDy4jg==" saltValue="5fa4BtG7wmm73MiISDSfDQ=="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2021-03-10T08:41:45Z</cp:lastPrinted>
  <dcterms:created xsi:type="dcterms:W3CDTF">2021-02-05T04:04:45Z</dcterms:created>
  <dcterms:modified xsi:type="dcterms:W3CDTF">2021-10-04T00:02:43Z</dcterms:modified>
  <cp:category/>
</cp:coreProperties>
</file>