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<sst xmlns="http://schemas.openxmlformats.org/spreadsheetml/2006/main" count="1167" uniqueCount="643">
  <si>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</si>
  <si>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</si>
  <si>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</si>
  <si>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</si>
  <si>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</si>
  <si>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</si>
  <si>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</si>
  <si>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</si>
  <si>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</si>
  <si>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</si>
  <si>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</si>
  <si>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</si>
  <si>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</si>
  <si>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</si>
  <si>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</si>
  <si>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</si>
  <si>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</si>
  <si>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</si>
  <si>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</si>
  <si>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</si>
  <si>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</si>
  <si>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</si>
  <si>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</si>
  <si>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</si>
  <si>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</si>
  <si>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</si>
  <si>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</si>
  <si>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</si>
  <si>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</si>
  <si>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</si>
  <si>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</si>
  <si>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</si>
  <si>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</si>
  <si>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</si>
  <si>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</si>
  <si>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</si>
  <si>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</si>
  <si>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</si>
  <si>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</si>
  <si>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</si>
  <si>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</si>
  <si>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</si>
  <si>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</si>
  <si>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</si>
  <si>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</si>
  <si>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</si>
  <si>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</si>
  <si>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</si>
  <si>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</si>
  <si>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</si>
  <si>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</si>
  <si>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</si>
  <si>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</si>
  <si>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</si>
  <si>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</si>
  <si>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</si>
  <si>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</si>
  <si>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</si>
  <si>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</si>
  <si>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</si>
  <si>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</si>
  <si>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</si>
  <si>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</si>
  <si>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</si>
  <si>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</si>
  <si>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</si>
  <si>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</si>
  <si>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</si>
  <si>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</si>
  <si>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</si>
  <si>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</si>
  <si>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</si>
  <si>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</si>
  <si>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</si>
  <si>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</si>
  <si>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</si>
  <si>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</si>
  <si>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</si>
  <si>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</si>
  <si>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</si>
  <si>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</si>
  <si>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</si>
  <si>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</si>
  <si>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</si>
  <si>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</si>
  <si>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</si>
  <si>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</si>
  <si>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</si>
  <si>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</si>
  <si>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</si>
  <si>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</si>
  <si>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</si>
  <si>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</si>
  <si>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</si>
  <si>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</si>
  <si>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</si>
  <si>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</si>
  <si>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</si>
  <si>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</si>
  <si>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</si>
  <si>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</si>
  <si>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</si>
  <si>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</si>
  <si>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</si>
  <si>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</si>
  <si>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</si>
  <si>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</si>
  <si>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</si>
  <si>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</si>
  <si>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</si>
  <si>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</si>
  <si>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</si>
  <si>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</si>
  <si>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</si>
  <si>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</si>
  <si>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</si>
  <si>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</si>
  <si>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</si>
  <si>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</si>
  <si>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</si>
  <si>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</si>
  <si>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</si>
  <si>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</si>
  <si>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</si>
  <si>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</si>
  <si>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</si>
  <si>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</si>
  <si>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</si>
  <si>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</si>
  <si>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</si>
  <si>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</si>
  <si>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</si>
  <si>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</si>
  <si>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</si>
  <si>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</si>
  <si>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</si>
  <si>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</si>
  <si>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</si>
  <si>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</si>
  <si>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</si>
  <si>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</si>
  <si>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</si>
  <si>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</si>
  <si>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</si>
  <si>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</si>
  <si>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</si>
  <si>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</si>
  <si>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</si>
  <si>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</si>
  <si>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</si>
  <si>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</si>
  <si>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</si>
  <si>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</si>
  <si>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</si>
  <si>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</si>
  <si>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</si>
  <si>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</si>
  <si>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</si>
  <si>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</si>
  <si>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</si>
  <si>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</si>
  <si>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</si>
  <si>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</si>
  <si>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</si>
  <si>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</si>
  <si>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</si>
  <si>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</si>
  <si>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</si>
  <si>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</si>
  <si>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</si>
  <si>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</si>
  <si>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</si>
  <si>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</si>
  <si>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</si>
  <si>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</si>
  <si>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</si>
  <si>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</si>
  <si>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</si>
  <si>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</si>
  <si>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</si>
  <si>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</si>
  <si>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</si>
  <si>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</si>
  <si>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</si>
  <si>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</si>
  <si>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</si>
  <si>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</si>
  <si>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</si>
  <si>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</si>
  <si>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</si>
  <si>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</si>
  <si>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</si>
  <si>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</si>
  <si>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</si>
  <si>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</si>
  <si>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</si>
  <si>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</si>
  <si>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</si>
  <si>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</si>
  <si>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</si>
  <si>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</si>
  <si>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</si>
  <si>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</si>
  <si>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</si>
  <si>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</si>
  <si>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</si>
  <si>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</si>
  <si>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</si>
  <si>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</si>
  <si>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</si>
  <si>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</si>
  <si>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</si>
  <si>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</si>
  <si>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</si>
  <si>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山口県岩国市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</si>
  <si>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</si>
  <si>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</si>
  <si>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</si>
  <si>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</si>
  <si>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</si>
  <si>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</si>
  <si>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</si>
  <si>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</si>
  <si>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</si>
  <si>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</si>
  <si>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</si>
  <si>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</si>
  <si>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</si>
  <si>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</si>
  <si>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</si>
  <si>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</si>
  <si>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</si>
  <si>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</si>
  <si>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</si>
  <si>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</si>
  <si>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</si>
  <si>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</si>
  <si>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</si>
  <si>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</si>
  <si>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</si>
  <si>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</si>
  <si>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</si>
  <si>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</si>
  <si>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</si>
  <si>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</si>
  <si>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</si>
  <si>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</si>
  <si>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</si>
  <si>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</si>
  <si>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</si>
  <si>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</si>
  <si>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</si>
  <si>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</si>
  <si>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</si>
  <si>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</si>
  <si>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</si>
  <si>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</si>
  <si>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</si>
  <si>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</si>
  <si>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</si>
  <si>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</si>
  <si>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</si>
  <si>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</si>
  <si>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</si>
  <si>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</si>
  <si>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</si>
  <si>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</si>
  <si>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</si>
  <si>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</si>
  <si>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</si>
  <si>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</si>
  <si>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</si>
  <si>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</si>
  <si>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</si>
  <si>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</si>
  <si>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</si>
  <si>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</si>
  <si>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</si>
  <si>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</si>
  <si>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</si>
  <si>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</si>
  <si>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</si>
  <si>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</si>
  <si>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</si>
  <si>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</si>
  <si>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</si>
  <si>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</si>
  <si>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</si>
  <si>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</si>
  <si>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</si>
  <si>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</si>
  <si>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</si>
  <si>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</si>
  <si>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</si>
  <si>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</si>
  <si>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</si>
  <si>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</si>
  <si>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</si>
  <si>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</si>
  <si>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</si>
  <si>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</si>
  <si>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</si>
  <si>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</si>
  <si>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</si>
  <si>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</si>
  <si>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</si>
  <si>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</si>
  <si>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</si>
  <si>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</si>
  <si>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</si>
  <si>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</si>
  <si>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</si>
  <si>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</si>
  <si>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</si>
  <si>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</si>
  <si>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</si>
  <si>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</si>
  <si>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</si>
  <si>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</si>
  <si>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</si>
  <si>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</si>
  <si>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</si>
  <si>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</si>
  <si>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</si>
  <si>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</si>
  <si>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</si>
  <si>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</si>
  <si>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</si>
  <si>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</si>
  <si>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</si>
  <si>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</si>
  <si>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</si>
  <si>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</si>
  <si>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</si>
  <si>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</si>
  <si>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</si>
  <si>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</si>
  <si>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</si>
  <si>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</si>
  <si>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</si>
  <si>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</si>
  <si>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</si>
  <si>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</si>
  <si>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</si>
  <si>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</si>
  <si>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</si>
  <si>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</si>
  <si>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</si>
  <si>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</si>
  <si>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</si>
  <si>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</si>
  <si>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</si>
  <si>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</si>
  <si>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</si>
  <si>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</si>
  <si>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</si>
  <si>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</si>
  <si>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</si>
  <si>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</si>
  <si>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</si>
  <si>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</si>
  <si>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</si>
  <si>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</si>
  <si>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</si>
  <si>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山口県岩国市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</si>
  <si>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</si>
  <si>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</si>
  <si>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</si>
  <si>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</si>
  <si>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</si>
  <si>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</si>
  <si>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</si>
  <si>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</si>
  <si>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</si>
  <si>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</si>
  <si>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</si>
  <si>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</si>
  <si>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</si>
  <si>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</si>
  <si>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</si>
  <si>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</si>
  <si>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</si>
  <si>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</si>
  <si>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</si>
  <si>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</si>
  <si>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</si>
  <si>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</si>
  <si>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</si>
  <si>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</si>
  <si>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</si>
  <si>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</si>
  <si>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</si>
  <si>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</si>
  <si>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</si>
  <si>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</si>
  <si>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</si>
  <si>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</si>
  <si>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</si>
  <si>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</si>
  <si>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</si>
  <si>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</si>
  <si>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</si>
  <si>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</si>
  <si>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</si>
  <si>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</si>
  <si>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</si>
  <si>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</si>
  <si>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</si>
  <si>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</si>
  <si>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</si>
  <si>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</si>
  <si>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法適用企業</t>
    <phoneticPr fontId="5"/>
  </si>
  <si>
    <t>簡易水道事業特別会計</t>
    <phoneticPr fontId="5"/>
  </si>
  <si>
    <t>-</t>
    <phoneticPr fontId="5"/>
  </si>
  <si>
    <t>法非適用企業</t>
    <phoneticPr fontId="5"/>
  </si>
  <si>
    <t>農業集落排水事業特別会計</t>
    <phoneticPr fontId="5"/>
  </si>
  <si>
    <t>法非適用企業</t>
    <phoneticPr fontId="5"/>
  </si>
  <si>
    <t>特定地域生活排水処理事業特別会計</t>
    <phoneticPr fontId="5"/>
  </si>
  <si>
    <t>周東食肉センター事業特別会計</t>
    <phoneticPr fontId="5"/>
  </si>
  <si>
    <t>-</t>
    <phoneticPr fontId="5"/>
  </si>
  <si>
    <t>観光施設運営事業特別会計</t>
    <phoneticPr fontId="5"/>
  </si>
  <si>
    <t>錦帯橋管理特別会計</t>
    <phoneticPr fontId="5"/>
  </si>
  <si>
    <t>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</si>
  <si>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</si>
  <si>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</si>
  <si>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</si>
  <si>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</si>
  <si>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</si>
  <si>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</si>
  <si>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</si>
  <si>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</si>
  <si>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</si>
  <si>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</si>
  <si>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</si>
  <si>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</si>
  <si>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</si>
  <si>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</si>
  <si>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</si>
  <si>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</si>
  <si>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</si>
  <si>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</si>
  <si>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</si>
  <si>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</si>
  <si>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</si>
  <si>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</si>
  <si>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</si>
  <si>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</si>
  <si>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</si>
  <si>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</si>
  <si>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</si>
  <si>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</si>
  <si>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</si>
  <si>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</si>
  <si>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</si>
  <si>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</si>
  <si>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</si>
  <si>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</si>
  <si>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</si>
  <si>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</si>
  <si>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</si>
  <si>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</si>
  <si>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</si>
  <si>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</si>
  <si>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</si>
  <si>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</si>
  <si>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</si>
  <si>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</si>
  <si>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</si>
  <si>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</si>
  <si>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</si>
  <si>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</si>
  <si>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</si>
  <si>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</si>
  <si>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</si>
  <si>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</si>
  <si>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</si>
  <si>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</si>
  <si>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</si>
  <si>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</si>
  <si>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</si>
  <si>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</si>
  <si>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</si>
  <si>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</si>
  <si>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</si>
  <si>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</si>
  <si>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</si>
  <si>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</si>
  <si>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周東食肉センター事業特別会計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</si>
  <si>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</si>
  <si>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</si>
  <si>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</si>
  <si>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</si>
  <si>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</si>
  <si>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</si>
  <si>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</si>
  <si>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</si>
  <si>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</si>
  <si>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</si>
  <si>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</si>
  <si>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</si>
  <si>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</si>
  <si>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</si>
  <si>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</si>
  <si>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</si>
  <si>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</si>
  <si>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</si>
  <si>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</si>
  <si>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</si>
  <si>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</si>
  <si>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</si>
  <si>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</si>
  <si>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</si>
  <si>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</si>
  <si>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</si>
  <si>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</si>
  <si>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</si>
  <si>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</si>
  <si>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</si>
  <si>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</si>
  <si>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</si>
  <si>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</si>
  <si>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</si>
  <si>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</si>
  <si>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</si>
  <si>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</si>
  <si>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</si>
  <si>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</si>
  <si>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</si>
  <si>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</si>
  <si>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</si>
  <si>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</si>
  <si>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</si>
  <si>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</si>
  <si>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</si>
  <si>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</si>
  <si>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</si>
  <si>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</si>
  <si>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</si>
  <si>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</si>
  <si>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</si>
  <si>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</si>
  <si>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</si>
  <si>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</si>
  <si>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</si>
  <si>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</si>
  <si>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</si>
  <si>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</si>
  <si>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</si>
  <si>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</si>
  <si>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</si>
  <si>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</si>
  <si>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</si>
  <si>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</si>
  <si>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</si>
  <si>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</si>
  <si>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</si>
  <si>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</si>
  <si>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</si>
  <si>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</si>
  <si>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</si>
  <si>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</si>
  <si>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</si>
  <si>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</si>
  <si>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</si>
  <si>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</si>
  <si>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</si>
  <si>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</si>
  <si>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</si>
  <si>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</si>
  <si>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</si>
  <si>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</si>
  <si>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</si>
  <si>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</si>
  <si>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</si>
  <si>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</si>
  <si>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</si>
  <si>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0.49</t>
  </si>
  <si>
    <t>▲ 2.16</t>
  </si>
  <si>
    <t>水道事業会計</t>
  </si>
  <si>
    <t>一般会計</t>
  </si>
  <si>
    <t>病院事業会計</t>
  </si>
  <si>
    <t>工業用水道事業会計</t>
  </si>
  <si>
    <t>国民健康保険特別会計</t>
  </si>
  <si>
    <t>介護保険特別会計</t>
  </si>
  <si>
    <t>下水道事業会計</t>
  </si>
  <si>
    <t>後期高齢者医療特別会計</t>
  </si>
  <si>
    <t>その他会計（赤字）</t>
  </si>
  <si>
    <t>▲ 0.00</t>
  </si>
  <si>
    <t>その他会計（黒字）</t>
  </si>
  <si>
    <t>H25末</t>
    <phoneticPr fontId="5"/>
  </si>
  <si>
    <t>H26末</t>
    <phoneticPr fontId="5"/>
  </si>
  <si>
    <t>H27末</t>
    <phoneticPr fontId="5"/>
  </si>
  <si>
    <t>H28末</t>
    <phoneticPr fontId="5"/>
  </si>
  <si>
    <t>H29末</t>
    <phoneticPr fontId="5"/>
  </si>
  <si>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3"/>
  </si>
  <si>
    <t>玖珂地方老人福祉施設組合（指定訪問介護事業特別会計）</t>
    <rPh sb="13" eb="15">
      <t>シテイ</t>
    </rPh>
    <rPh sb="15" eb="17">
      <t>ホウモン</t>
    </rPh>
    <rPh sb="17" eb="19">
      <t>カイゴ</t>
    </rPh>
    <rPh sb="19" eb="21">
      <t>ジギョウ</t>
    </rPh>
    <rPh sb="21" eb="23">
      <t>トクベツ</t>
    </rPh>
    <rPh sb="23" eb="25">
      <t>カイケイ</t>
    </rPh>
    <phoneticPr fontId="3"/>
  </si>
  <si>
    <t>玖西環境衛生組合（一般会計）</t>
    <rPh sb="0" eb="1">
      <t>キュウ</t>
    </rPh>
    <rPh sb="1" eb="2">
      <t>ニシ</t>
    </rPh>
    <rPh sb="2" eb="4">
      <t>カンキョウ</t>
    </rPh>
    <rPh sb="4" eb="6">
      <t>エイセイ</t>
    </rPh>
    <rPh sb="6" eb="8">
      <t>クミアイ</t>
    </rPh>
    <rPh sb="9" eb="11">
      <t>イッパン</t>
    </rPh>
    <rPh sb="11" eb="13">
      <t>カイケイ</t>
    </rPh>
    <phoneticPr fontId="5"/>
  </si>
  <si>
    <t>周東環境衛生組合（一般会計）</t>
    <rPh sb="0" eb="2">
      <t>シュウトウ</t>
    </rPh>
    <rPh sb="2" eb="4">
      <t>カンキョウ</t>
    </rPh>
    <rPh sb="4" eb="6">
      <t>エイセイ</t>
    </rPh>
    <rPh sb="6" eb="8">
      <t>クミアイ</t>
    </rPh>
    <rPh sb="9" eb="11">
      <t>イッパン</t>
    </rPh>
    <rPh sb="11" eb="13">
      <t>カイケイ</t>
    </rPh>
    <phoneticPr fontId="5"/>
  </si>
  <si>
    <t>岩国地区消防組合（一般会計）</t>
    <rPh sb="0" eb="2">
      <t>イワクニ</t>
    </rPh>
    <rPh sb="2" eb="4">
      <t>チク</t>
    </rPh>
    <rPh sb="4" eb="6">
      <t>ショウボウ</t>
    </rPh>
    <rPh sb="6" eb="8">
      <t>クミアイ</t>
    </rPh>
    <rPh sb="9" eb="11">
      <t>イッパン</t>
    </rPh>
    <rPh sb="11" eb="13">
      <t>カイケイ</t>
    </rPh>
    <phoneticPr fontId="5"/>
  </si>
  <si>
    <t>周陽環境整備組合（一般会計）</t>
    <rPh sb="0" eb="2">
      <t>シュウヨウ</t>
    </rPh>
    <rPh sb="2" eb="4">
      <t>カンキョウ</t>
    </rPh>
    <rPh sb="4" eb="6">
      <t>セイビ</t>
    </rPh>
    <rPh sb="6" eb="8">
      <t>クミアイ</t>
    </rPh>
    <rPh sb="9" eb="11">
      <t>イッパン</t>
    </rPh>
    <rPh sb="11" eb="13">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</si>
  <si>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</si>
  <si>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5"/>
  </si>
  <si>
    <t>山口県市町総合事務組合（非常勤職員公務災害補償特別会計）</t>
    <rPh sb="12" eb="15">
      <t>ヒジョウキン</t>
    </rPh>
    <rPh sb="15" eb="16">
      <t>ショク</t>
    </rPh>
    <rPh sb="16" eb="17">
      <t>イン</t>
    </rPh>
    <rPh sb="17" eb="19">
      <t>コウム</t>
    </rPh>
    <rPh sb="19" eb="21">
      <t>サイガイ</t>
    </rPh>
    <rPh sb="21" eb="23">
      <t>ホショウ</t>
    </rPh>
    <rPh sb="23" eb="25">
      <t>トクベツ</t>
    </rPh>
    <rPh sb="25" eb="27">
      <t>カイケイ</t>
    </rPh>
    <phoneticPr fontId="5"/>
  </si>
  <si>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</si>
  <si>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</si>
  <si>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15" eb="17">
      <t>コウキ</t>
    </rPh>
    <rPh sb="17" eb="20">
      <t>コウレイシャ</t>
    </rPh>
    <rPh sb="20" eb="22">
      <t>イリョウ</t>
    </rPh>
    <rPh sb="22" eb="24">
      <t>トクベツ</t>
    </rPh>
    <rPh sb="24" eb="26">
      <t>カイケイ</t>
    </rPh>
    <phoneticPr fontId="5"/>
  </si>
  <si>
    <t>岩国柱島海運</t>
    <phoneticPr fontId="2"/>
  </si>
  <si>
    <t>〇</t>
    <phoneticPr fontId="18"/>
  </si>
  <si>
    <t>岩国市土地開発公社</t>
    <phoneticPr fontId="2"/>
  </si>
  <si>
    <t>玖珂町体育施設等管理協会</t>
    <phoneticPr fontId="2"/>
  </si>
  <si>
    <t>周東町農業開発センター</t>
    <phoneticPr fontId="2"/>
  </si>
  <si>
    <t>美川開発</t>
    <phoneticPr fontId="2"/>
  </si>
  <si>
    <t>やさか</t>
    <phoneticPr fontId="2"/>
  </si>
  <si>
    <t>錦川鉄道</t>
    <phoneticPr fontId="2"/>
  </si>
  <si>
    <t>街づくり岩国</t>
    <phoneticPr fontId="2"/>
  </si>
  <si>
    <t>いわくにバス</t>
    <phoneticPr fontId="2"/>
  </si>
  <si>
    <t>やまぐち農林振興公社</t>
    <phoneticPr fontId="2"/>
  </si>
  <si>
    <t>岩国空港ビル</t>
    <phoneticPr fontId="2"/>
  </si>
  <si>
    <t>社会福祉基金</t>
    <phoneticPr fontId="2"/>
  </si>
  <si>
    <t>子育て支援基金</t>
    <phoneticPr fontId="2"/>
  </si>
  <si>
    <t>ポンプ場整備基金</t>
    <phoneticPr fontId="2"/>
  </si>
  <si>
    <t>‐</t>
    <phoneticPr fontId="2"/>
  </si>
  <si>
    <t>‐</t>
    <phoneticPr fontId="2"/>
  </si>
  <si>
    <t>学校給食施設管理運営基金</t>
    <phoneticPr fontId="2"/>
  </si>
  <si>
    <t>学校給食運営基金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</si>
  <si>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</si>
  <si>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</si>
  <si>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</si>
  <si>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</si>
  <si>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</si>
  <si>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大規模事業の実施により地方債現在高が増加したものの、充当可能財源等について基準財政需要額算入見込額の増により将来負担比率は昨年度と比較して微減となった一方で、有形固定資産減価償却率は類似団体よりも高くなっているが、主な要因としては、認定こども園・幼稚園・保育所の有形固定資産減価償却率が88.5％であることなどが挙げられる。公共施設等総合管理計画に基づき、今後、老朽化対策に積極的に取り組んでいく。
・将来負担比率は、類似団体内平均値とあまり変わらない数値である一方、有形固定資産減価償却率は類似団体よりも高い水準になっている。今後、個別計画において、将来負担比率を低い水準で推移させながら、有形固定資産減価償却率を低い水準に移行できるよう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</si>
  <si>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</si>
  <si>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</si>
  <si>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</si>
  <si>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</si>
  <si>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</si>
  <si>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</si>
  <si>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</si>
  <si>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</si>
  <si>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の軽減に基づいた地方債発行抑制等の成果により、将来負担比率及び実質公債費比率においては毎年低下傾向で推移している。しかしながら、現在実施している大規模事業により、分子を構成する地方債現在高、債務負担行為支出予定額及び地方債元利償還金等が増加すると見込まれるため、今後は指標において上昇に転じることが予想される。</t>
    <phoneticPr fontId="5"/>
  </si>
  <si>
    <t>実質公債費比率</t>
    <phoneticPr fontId="5"/>
  </si>
  <si>
    <t>類似団体内平均値</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</si>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</sst>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BF5C-4728-8564-F08465F6BC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58903</c:v>
                </c:pt>
                <c:pt idx="1">
                  <c:v>93339</c:v>
                </c:pt>
                <c:pt idx="2">
                  <c:v>106954</c:v>
                </c:pt>
                <c:pt idx="3">
                  <c:v>139770</c:v>
                </c:pt>
                <c:pt idx="4">
                  <c:v>175972</c:v>
                </c:pt>
              </c:numCache>
            </c:numRef>
          </c:val>
          <c:smooth val="0"/>
          <c:extLst xmlns:c16r2="http://schemas.microsoft.com/office/drawing/2015/06/chart">
            <c:ext xmlns:c16="http://schemas.microsoft.com/office/drawing/2014/chart" uri="{C3380CC4-5D6E-409C-BE32-E72D297353CC}">
              <c16:uniqueId val="{00000001-BF5C-4728-8564-F08465F6BC84}"/>
            </c:ext>
          </c:extLst>
        </c:ser>
        <c:dLbls>
          <c:showLegendKey val="0"/>
          <c:showVal val="0"/>
          <c:showCatName val="0"/>
          <c:showSerName val="0"/>
          <c:showPercent val="0"/>
          <c:showBubbleSize val="0"/>
        </c:dLbls>
        <c:marker val="1"/>
        <c:smooth val="0"/>
        <c:axId val="475305688"/>
        <c:axId val="379557000"/>
      </c:lineChart>
      <c:catAx>
        <c:axId val="475305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557000"/>
        <c:crosses val="autoZero"/>
        <c:auto val="1"/>
        <c:lblAlgn val="ctr"/>
        <c:lblOffset val="100"/>
        <c:tickLblSkip val="1"/>
        <c:tickMarkSkip val="1"/>
        <c:noMultiLvlLbl val="0"/>
      </c:catAx>
      <c:valAx>
        <c:axId val="3795570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305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2.39</c:v>
                </c:pt>
                <c:pt idx="1">
                  <c:v>3.69</c:v>
                </c:pt>
                <c:pt idx="2">
                  <c:v>3.79</c:v>
                </c:pt>
                <c:pt idx="3">
                  <c:v>2.69</c:v>
                </c:pt>
                <c:pt idx="4">
                  <c:v>2.82</c:v>
                </c:pt>
              </c:numCache>
            </c:numRef>
          </c:val>
          <c:extLst xmlns:c16r2="http://schemas.microsoft.com/office/drawing/2015/06/chart">
            <c:ext xmlns:c16="http://schemas.microsoft.com/office/drawing/2014/chart" uri="{C3380CC4-5D6E-409C-BE32-E72D297353CC}">
              <c16:uniqueId val="{00000000-873E-4B96-88DB-9763377911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20.43</c:v>
                </c:pt>
                <c:pt idx="1">
                  <c:v>21.69</c:v>
                </c:pt>
                <c:pt idx="2">
                  <c:v>23.9</c:v>
                </c:pt>
                <c:pt idx="3">
                  <c:v>27.33</c:v>
                </c:pt>
                <c:pt idx="4">
                  <c:v>24.6</c:v>
                </c:pt>
              </c:numCache>
            </c:numRef>
          </c:val>
          <c:extLst xmlns:c16r2="http://schemas.microsoft.com/office/drawing/2015/06/chart">
            <c:ext xmlns:c16="http://schemas.microsoft.com/office/drawing/2014/chart" uri="{C3380CC4-5D6E-409C-BE32-E72D297353CC}">
              <c16:uniqueId val="{00000001-873E-4B96-88DB-976337791101}"/>
            </c:ext>
          </c:extLst>
        </c:ser>
        <c:dLbls>
          <c:showLegendKey val="0"/>
          <c:showVal val="0"/>
          <c:showCatName val="0"/>
          <c:showSerName val="0"/>
          <c:showPercent val="0"/>
          <c:showBubbleSize val="0"/>
        </c:dLbls>
        <c:gapWidth val="250"/>
        <c:overlap val="100"/>
        <c:axId val="379558176"/>
        <c:axId val="86468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2.5099999999999998</c:v>
                </c:pt>
                <c:pt idx="2">
                  <c:v>1.95</c:v>
                </c:pt>
                <c:pt idx="3">
                  <c:v>0.94</c:v>
                </c:pt>
                <c:pt idx="4">
                  <c:v>-2.16</c:v>
                </c:pt>
              </c:numCache>
            </c:numRef>
          </c:val>
          <c:smooth val="0"/>
          <c:extLst xmlns:c16r2="http://schemas.microsoft.com/office/drawing/2015/06/chart">
            <c:ext xmlns:c16="http://schemas.microsoft.com/office/drawing/2014/chart" uri="{C3380CC4-5D6E-409C-BE32-E72D297353CC}">
              <c16:uniqueId val="{00000002-873E-4B96-88DB-976337791101}"/>
            </c:ext>
          </c:extLst>
        </c:ser>
        <c:dLbls>
          <c:showLegendKey val="0"/>
          <c:showVal val="0"/>
          <c:showCatName val="0"/>
          <c:showSerName val="0"/>
          <c:showPercent val="0"/>
          <c:showBubbleSize val="0"/>
        </c:dLbls>
        <c:marker val="1"/>
        <c:smooth val="0"/>
        <c:axId val="379558176"/>
        <c:axId val="864683680"/>
      </c:lineChart>
      <c:catAx>
        <c:axId val="3795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4683680"/>
        <c:crosses val="autoZero"/>
        <c:auto val="1"/>
        <c:lblAlgn val="ctr"/>
        <c:lblOffset val="100"/>
        <c:tickLblSkip val="1"/>
        <c:tickMarkSkip val="1"/>
        <c:noMultiLvlLbl val="0"/>
      </c:catAx>
      <c:valAx>
        <c:axId val="86468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55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2.81</c:v>
                </c:pt>
                <c:pt idx="2">
                  <c:v>#N/A</c:v>
                </c:pt>
                <c:pt idx="3">
                  <c:v>0.09</c:v>
                </c:pt>
                <c:pt idx="4">
                  <c:v>#N/A</c:v>
                </c:pt>
                <c:pt idx="5">
                  <c:v>0.04</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0-11DE-4D25-8A04-4FB3278E62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DE-4D25-8A04-4FB3278E628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0.18</c:v>
                </c:pt>
                <c:pt idx="2">
                  <c:v>#N/A</c:v>
                </c:pt>
                <c:pt idx="3">
                  <c:v>0.18</c:v>
                </c:pt>
                <c:pt idx="4">
                  <c:v>#N/A</c:v>
                </c:pt>
                <c:pt idx="5">
                  <c:v>0.2</c:v>
                </c:pt>
                <c:pt idx="6">
                  <c:v>#N/A</c:v>
                </c:pt>
                <c:pt idx="7">
                  <c:v>0.21</c:v>
                </c:pt>
                <c:pt idx="8">
                  <c:v>#N/A</c:v>
                </c:pt>
                <c:pt idx="9">
                  <c:v>0.21</c:v>
                </c:pt>
              </c:numCache>
            </c:numRef>
          </c:val>
          <c:extLst xmlns:c16r2="http://schemas.microsoft.com/office/drawing/2015/06/chart">
            <c:ext xmlns:c16="http://schemas.microsoft.com/office/drawing/2014/chart" uri="{C3380CC4-5D6E-409C-BE32-E72D297353CC}">
              <c16:uniqueId val="{00000002-11DE-4D25-8A04-4FB3278E6282}"/>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0.83</c:v>
                </c:pt>
                <c:pt idx="4">
                  <c:v>#N/A</c:v>
                </c:pt>
                <c:pt idx="5">
                  <c:v>0.85</c:v>
                </c:pt>
                <c:pt idx="6">
                  <c:v>#N/A</c:v>
                </c:pt>
                <c:pt idx="7">
                  <c:v>0.42</c:v>
                </c:pt>
                <c:pt idx="8">
                  <c:v>#N/A</c:v>
                </c:pt>
                <c:pt idx="9">
                  <c:v>0.3</c:v>
                </c:pt>
              </c:numCache>
            </c:numRef>
          </c:val>
          <c:extLst xmlns:c16r2="http://schemas.microsoft.com/office/drawing/2015/06/chart">
            <c:ext xmlns:c16="http://schemas.microsoft.com/office/drawing/2014/chart" uri="{C3380CC4-5D6E-409C-BE32-E72D297353CC}">
              <c16:uniqueId val="{00000003-11DE-4D25-8A04-4FB3278E628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0.49</c:v>
                </c:pt>
                <c:pt idx="2">
                  <c:v>#N/A</c:v>
                </c:pt>
                <c:pt idx="3">
                  <c:v>0.51</c:v>
                </c:pt>
                <c:pt idx="4">
                  <c:v>#N/A</c:v>
                </c:pt>
                <c:pt idx="5">
                  <c:v>0.66</c:v>
                </c:pt>
                <c:pt idx="6">
                  <c:v>#N/A</c:v>
                </c:pt>
                <c:pt idx="7">
                  <c:v>0.42</c:v>
                </c:pt>
                <c:pt idx="8">
                  <c:v>#N/A</c:v>
                </c:pt>
                <c:pt idx="9">
                  <c:v>0.95</c:v>
                </c:pt>
              </c:numCache>
            </c:numRef>
          </c:val>
          <c:extLst xmlns:c16r2="http://schemas.microsoft.com/office/drawing/2015/06/chart">
            <c:ext xmlns:c16="http://schemas.microsoft.com/office/drawing/2014/chart" uri="{C3380CC4-5D6E-409C-BE32-E72D297353CC}">
              <c16:uniqueId val="{00000004-11DE-4D25-8A04-4FB3278E628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0.06</c:v>
                </c:pt>
                <c:pt idx="4">
                  <c:v>#N/A</c:v>
                </c:pt>
                <c:pt idx="5">
                  <c:v>1.93</c:v>
                </c:pt>
                <c:pt idx="6">
                  <c:v>#N/A</c:v>
                </c:pt>
                <c:pt idx="7">
                  <c:v>3.05</c:v>
                </c:pt>
                <c:pt idx="8">
                  <c:v>#N/A</c:v>
                </c:pt>
                <c:pt idx="9">
                  <c:v>1.17</c:v>
                </c:pt>
              </c:numCache>
            </c:numRef>
          </c:val>
          <c:extLst xmlns:c16r2="http://schemas.microsoft.com/office/drawing/2015/06/chart">
            <c:ext xmlns:c16="http://schemas.microsoft.com/office/drawing/2014/chart" uri="{C3380CC4-5D6E-409C-BE32-E72D297353CC}">
              <c16:uniqueId val="{00000005-11DE-4D25-8A04-4FB3278E628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1.77</c:v>
                </c:pt>
                <c:pt idx="2">
                  <c:v>#N/A</c:v>
                </c:pt>
                <c:pt idx="3">
                  <c:v>1.88</c:v>
                </c:pt>
                <c:pt idx="4">
                  <c:v>#N/A</c:v>
                </c:pt>
                <c:pt idx="5">
                  <c:v>1.95</c:v>
                </c:pt>
                <c:pt idx="6">
                  <c:v>#N/A</c:v>
                </c:pt>
                <c:pt idx="7">
                  <c:v>2.06</c:v>
                </c:pt>
                <c:pt idx="8">
                  <c:v>#N/A</c:v>
                </c:pt>
                <c:pt idx="9">
                  <c:v>1.97</c:v>
                </c:pt>
              </c:numCache>
            </c:numRef>
          </c:val>
          <c:extLst xmlns:c16r2="http://schemas.microsoft.com/office/drawing/2015/06/chart">
            <c:ext xmlns:c16="http://schemas.microsoft.com/office/drawing/2014/chart" uri="{C3380CC4-5D6E-409C-BE32-E72D297353CC}">
              <c16:uniqueId val="{00000006-11DE-4D25-8A04-4FB3278E628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2.91</c:v>
                </c:pt>
                <c:pt idx="2">
                  <c:v>#N/A</c:v>
                </c:pt>
                <c:pt idx="3">
                  <c:v>2.95</c:v>
                </c:pt>
                <c:pt idx="4">
                  <c:v>#N/A</c:v>
                </c:pt>
                <c:pt idx="5">
                  <c:v>2.92</c:v>
                </c:pt>
                <c:pt idx="6">
                  <c:v>#N/A</c:v>
                </c:pt>
                <c:pt idx="7">
                  <c:v>2.89</c:v>
                </c:pt>
                <c:pt idx="8">
                  <c:v>#N/A</c:v>
                </c:pt>
                <c:pt idx="9">
                  <c:v>2.48</c:v>
                </c:pt>
              </c:numCache>
            </c:numRef>
          </c:val>
          <c:extLst xmlns:c16r2="http://schemas.microsoft.com/office/drawing/2015/06/chart">
            <c:ext xmlns:c16="http://schemas.microsoft.com/office/drawing/2014/chart" uri="{C3380CC4-5D6E-409C-BE32-E72D297353CC}">
              <c16:uniqueId val="{00000007-11DE-4D25-8A04-4FB3278E62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2.38</c:v>
                </c:pt>
                <c:pt idx="2">
                  <c:v>#N/A</c:v>
                </c:pt>
                <c:pt idx="3">
                  <c:v>3.69</c:v>
                </c:pt>
                <c:pt idx="4">
                  <c:v>#N/A</c:v>
                </c:pt>
                <c:pt idx="5">
                  <c:v>3.79</c:v>
                </c:pt>
                <c:pt idx="6">
                  <c:v>#N/A</c:v>
                </c:pt>
                <c:pt idx="7">
                  <c:v>2.68</c:v>
                </c:pt>
                <c:pt idx="8">
                  <c:v>#N/A</c:v>
                </c:pt>
                <c:pt idx="9">
                  <c:v>2.82</c:v>
                </c:pt>
              </c:numCache>
            </c:numRef>
          </c:val>
          <c:extLst xmlns:c16r2="http://schemas.microsoft.com/office/drawing/2015/06/chart">
            <c:ext xmlns:c16="http://schemas.microsoft.com/office/drawing/2014/chart" uri="{C3380CC4-5D6E-409C-BE32-E72D297353CC}">
              <c16:uniqueId val="{00000008-11DE-4D25-8A04-4FB3278E62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c:v>
                </c:pt>
                <c:pt idx="2">
                  <c:v>#N/A</c:v>
                </c:pt>
                <c:pt idx="3">
                  <c:v>4.62</c:v>
                </c:pt>
                <c:pt idx="4">
                  <c:v>#N/A</c:v>
                </c:pt>
                <c:pt idx="5">
                  <c:v>5.34</c:v>
                </c:pt>
                <c:pt idx="6">
                  <c:v>#N/A</c:v>
                </c:pt>
                <c:pt idx="7">
                  <c:v>5.64</c:v>
                </c:pt>
                <c:pt idx="8">
                  <c:v>#N/A</c:v>
                </c:pt>
                <c:pt idx="9">
                  <c:v>5.61</c:v>
                </c:pt>
              </c:numCache>
            </c:numRef>
          </c:val>
          <c:extLst xmlns:c16r2="http://schemas.microsoft.com/office/drawing/2015/06/chart">
            <c:ext xmlns:c16="http://schemas.microsoft.com/office/drawing/2014/chart" uri="{C3380CC4-5D6E-409C-BE32-E72D297353CC}">
              <c16:uniqueId val="{00000009-11DE-4D25-8A04-4FB3278E6282}"/>
            </c:ext>
          </c:extLst>
        </c:ser>
        <c:dLbls>
          <c:showLegendKey val="0"/>
          <c:showVal val="0"/>
          <c:showCatName val="0"/>
          <c:showSerName val="0"/>
          <c:showPercent val="0"/>
          <c:showBubbleSize val="0"/>
        </c:dLbls>
        <c:gapWidth val="150"/>
        <c:overlap val="100"/>
        <c:axId val="480668296"/>
        <c:axId val="380222816"/>
      </c:barChart>
      <c:catAx>
        <c:axId val="48066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222816"/>
        <c:crosses val="autoZero"/>
        <c:auto val="1"/>
        <c:lblAlgn val="ctr"/>
        <c:lblOffset val="100"/>
        <c:tickLblSkip val="1"/>
        <c:tickMarkSkip val="1"/>
        <c:noMultiLvlLbl val="0"/>
      </c:catAx>
      <c:valAx>
        <c:axId val="38022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668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6050</c:v>
                </c:pt>
                <c:pt idx="5">
                  <c:v>5773</c:v>
                </c:pt>
                <c:pt idx="8">
                  <c:v>6510</c:v>
                </c:pt>
                <c:pt idx="11">
                  <c:v>6008</c:v>
                </c:pt>
                <c:pt idx="14">
                  <c:v>5847</c:v>
                </c:pt>
              </c:numCache>
            </c:numRef>
          </c:val>
          <c:extLst xmlns:c16r2="http://schemas.microsoft.com/office/drawing/2015/06/chart">
            <c:ext xmlns:c16="http://schemas.microsoft.com/office/drawing/2014/chart" uri="{C3380CC4-5D6E-409C-BE32-E72D297353CC}">
              <c16:uniqueId val="{00000000-796B-4114-8887-1912B63D8A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796B-4114-8887-1912B63D8A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368</c:v>
                </c:pt>
                <c:pt idx="3">
                  <c:v>169</c:v>
                </c:pt>
                <c:pt idx="6">
                  <c:v>172</c:v>
                </c:pt>
                <c:pt idx="9">
                  <c:v>235</c:v>
                </c:pt>
                <c:pt idx="12">
                  <c:v>173</c:v>
                </c:pt>
              </c:numCache>
            </c:numRef>
          </c:val>
          <c:extLst xmlns:c16r2="http://schemas.microsoft.com/office/drawing/2015/06/chart">
            <c:ext xmlns:c16="http://schemas.microsoft.com/office/drawing/2014/chart" uri="{C3380CC4-5D6E-409C-BE32-E72D297353CC}">
              <c16:uniqueId val="{00000002-796B-4114-8887-1912B63D8A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128</c:v>
                </c:pt>
                <c:pt idx="3">
                  <c:v>133</c:v>
                </c:pt>
                <c:pt idx="6">
                  <c:v>138</c:v>
                </c:pt>
                <c:pt idx="9">
                  <c:v>138</c:v>
                </c:pt>
                <c:pt idx="12">
                  <c:v>78</c:v>
                </c:pt>
              </c:numCache>
            </c:numRef>
          </c:val>
          <c:extLst xmlns:c16r2="http://schemas.microsoft.com/office/drawing/2015/06/chart">
            <c:ext xmlns:c16="http://schemas.microsoft.com/office/drawing/2014/chart" uri="{C3380CC4-5D6E-409C-BE32-E72D297353CC}">
              <c16:uniqueId val="{00000003-796B-4114-8887-1912B63D8A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1582</c:v>
                </c:pt>
                <c:pt idx="3">
                  <c:v>1584</c:v>
                </c:pt>
                <c:pt idx="6">
                  <c:v>1490</c:v>
                </c:pt>
                <c:pt idx="9">
                  <c:v>1370</c:v>
                </c:pt>
                <c:pt idx="12">
                  <c:v>1495</c:v>
                </c:pt>
              </c:numCache>
            </c:numRef>
          </c:val>
          <c:extLst xmlns:c16r2="http://schemas.microsoft.com/office/drawing/2015/06/chart">
            <c:ext xmlns:c16="http://schemas.microsoft.com/office/drawing/2014/chart" uri="{C3380CC4-5D6E-409C-BE32-E72D297353CC}">
              <c16:uniqueId val="{00000004-796B-4114-8887-1912B63D8A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6B-4114-8887-1912B63D8A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96B-4114-8887-1912B63D8A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7362</c:v>
                </c:pt>
                <c:pt idx="3">
                  <c:v>6807</c:v>
                </c:pt>
                <c:pt idx="6">
                  <c:v>7007</c:v>
                </c:pt>
                <c:pt idx="9">
                  <c:v>5617</c:v>
                </c:pt>
                <c:pt idx="12">
                  <c:v>5230</c:v>
                </c:pt>
              </c:numCache>
            </c:numRef>
          </c:val>
          <c:extLst xmlns:c16r2="http://schemas.microsoft.com/office/drawing/2015/06/chart">
            <c:ext xmlns:c16="http://schemas.microsoft.com/office/drawing/2014/chart" uri="{C3380CC4-5D6E-409C-BE32-E72D297353CC}">
              <c16:uniqueId val="{00000007-796B-4114-8887-1912B63D8A01}"/>
            </c:ext>
          </c:extLst>
        </c:ser>
        <c:dLbls>
          <c:showLegendKey val="0"/>
          <c:showVal val="0"/>
          <c:showCatName val="0"/>
          <c:showSerName val="0"/>
          <c:showPercent val="0"/>
          <c:showBubbleSize val="0"/>
        </c:dLbls>
        <c:gapWidth val="100"/>
        <c:overlap val="100"/>
        <c:axId val="380222032"/>
        <c:axId val="380222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3390</c:v>
                </c:pt>
                <c:pt idx="2">
                  <c:v>#N/A</c:v>
                </c:pt>
                <c:pt idx="3">
                  <c:v>#N/A</c:v>
                </c:pt>
                <c:pt idx="4">
                  <c:v>2920</c:v>
                </c:pt>
                <c:pt idx="5">
                  <c:v>#N/A</c:v>
                </c:pt>
                <c:pt idx="6">
                  <c:v>#N/A</c:v>
                </c:pt>
                <c:pt idx="7">
                  <c:v>2297</c:v>
                </c:pt>
                <c:pt idx="8">
                  <c:v>#N/A</c:v>
                </c:pt>
                <c:pt idx="9">
                  <c:v>#N/A</c:v>
                </c:pt>
                <c:pt idx="10">
                  <c:v>1352</c:v>
                </c:pt>
                <c:pt idx="11">
                  <c:v>#N/A</c:v>
                </c:pt>
                <c:pt idx="12">
                  <c:v>#N/A</c:v>
                </c:pt>
                <c:pt idx="13">
                  <c:v>1130</c:v>
                </c:pt>
                <c:pt idx="14">
                  <c:v>#N/A</c:v>
                </c:pt>
              </c:numCache>
            </c:numRef>
          </c:val>
          <c:smooth val="0"/>
          <c:extLst xmlns:c16r2="http://schemas.microsoft.com/office/drawing/2015/06/chart">
            <c:ext xmlns:c16="http://schemas.microsoft.com/office/drawing/2014/chart" uri="{C3380CC4-5D6E-409C-BE32-E72D297353CC}">
              <c16:uniqueId val="{00000008-796B-4114-8887-1912B63D8A01}"/>
            </c:ext>
          </c:extLst>
        </c:ser>
        <c:dLbls>
          <c:showLegendKey val="0"/>
          <c:showVal val="0"/>
          <c:showCatName val="0"/>
          <c:showSerName val="0"/>
          <c:showPercent val="0"/>
          <c:showBubbleSize val="0"/>
        </c:dLbls>
        <c:marker val="1"/>
        <c:smooth val="0"/>
        <c:axId val="380222032"/>
        <c:axId val="380222424"/>
      </c:lineChart>
      <c:catAx>
        <c:axId val="38022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222424"/>
        <c:crosses val="autoZero"/>
        <c:auto val="1"/>
        <c:lblAlgn val="ctr"/>
        <c:lblOffset val="100"/>
        <c:tickLblSkip val="1"/>
        <c:tickMarkSkip val="1"/>
        <c:noMultiLvlLbl val="0"/>
      </c:catAx>
      <c:valAx>
        <c:axId val="380222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22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52485</c:v>
                </c:pt>
                <c:pt idx="5">
                  <c:v>53871</c:v>
                </c:pt>
                <c:pt idx="8">
                  <c:v>54711</c:v>
                </c:pt>
                <c:pt idx="11">
                  <c:v>56723</c:v>
                </c:pt>
                <c:pt idx="14">
                  <c:v>60858</c:v>
                </c:pt>
              </c:numCache>
            </c:numRef>
          </c:val>
          <c:extLst xmlns:c16r2="http://schemas.microsoft.com/office/drawing/2015/06/chart">
            <c:ext xmlns:c16="http://schemas.microsoft.com/office/drawing/2014/chart" uri="{C3380CC4-5D6E-409C-BE32-E72D297353CC}">
              <c16:uniqueId val="{00000000-0FA1-4AB3-A363-895CFB753B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11086</c:v>
                </c:pt>
                <c:pt idx="5">
                  <c:v>10093</c:v>
                </c:pt>
                <c:pt idx="8">
                  <c:v>10085</c:v>
                </c:pt>
                <c:pt idx="11">
                  <c:v>10800</c:v>
                </c:pt>
                <c:pt idx="14">
                  <c:v>11396</c:v>
                </c:pt>
              </c:numCache>
            </c:numRef>
          </c:val>
          <c:extLst xmlns:c16r2="http://schemas.microsoft.com/office/drawing/2015/06/chart">
            <c:ext xmlns:c16="http://schemas.microsoft.com/office/drawing/2014/chart" uri="{C3380CC4-5D6E-409C-BE32-E72D297353CC}">
              <c16:uniqueId val="{00000001-0FA1-4AB3-A363-895CFB753B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15413</c:v>
                </c:pt>
                <c:pt idx="5">
                  <c:v>16242</c:v>
                </c:pt>
                <c:pt idx="8">
                  <c:v>17398</c:v>
                </c:pt>
                <c:pt idx="11">
                  <c:v>18354</c:v>
                </c:pt>
                <c:pt idx="14">
                  <c:v>18150</c:v>
                </c:pt>
              </c:numCache>
            </c:numRef>
          </c:val>
          <c:extLst xmlns:c16r2="http://schemas.microsoft.com/office/drawing/2015/06/chart">
            <c:ext xmlns:c16="http://schemas.microsoft.com/office/drawing/2014/chart" uri="{C3380CC4-5D6E-409C-BE32-E72D297353CC}">
              <c16:uniqueId val="{00000002-0FA1-4AB3-A363-895CFB753B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A1-4AB3-A363-895CFB753B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A1-4AB3-A363-895CFB753B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85</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0FA1-4AB3-A363-895CFB753B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10587</c:v>
                </c:pt>
                <c:pt idx="3">
                  <c:v>10291</c:v>
                </c:pt>
                <c:pt idx="6">
                  <c:v>10322</c:v>
                </c:pt>
                <c:pt idx="9">
                  <c:v>10245</c:v>
                </c:pt>
                <c:pt idx="12">
                  <c:v>9816</c:v>
                </c:pt>
              </c:numCache>
            </c:numRef>
          </c:val>
          <c:extLst xmlns:c16r2="http://schemas.microsoft.com/office/drawing/2015/06/chart">
            <c:ext xmlns:c16="http://schemas.microsoft.com/office/drawing/2014/chart" uri="{C3380CC4-5D6E-409C-BE32-E72D297353CC}">
              <c16:uniqueId val="{00000006-0FA1-4AB3-A363-895CFB753B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537</c:v>
                </c:pt>
                <c:pt idx="3">
                  <c:v>398</c:v>
                </c:pt>
                <c:pt idx="6">
                  <c:v>338</c:v>
                </c:pt>
                <c:pt idx="9">
                  <c:v>263</c:v>
                </c:pt>
                <c:pt idx="12">
                  <c:v>314</c:v>
                </c:pt>
              </c:numCache>
            </c:numRef>
          </c:val>
          <c:extLst xmlns:c16r2="http://schemas.microsoft.com/office/drawing/2015/06/chart">
            <c:ext xmlns:c16="http://schemas.microsoft.com/office/drawing/2014/chart" uri="{C3380CC4-5D6E-409C-BE32-E72D297353CC}">
              <c16:uniqueId val="{00000007-0FA1-4AB3-A363-895CFB753B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18287</c:v>
                </c:pt>
                <c:pt idx="3">
                  <c:v>18322</c:v>
                </c:pt>
                <c:pt idx="6">
                  <c:v>18175</c:v>
                </c:pt>
                <c:pt idx="9">
                  <c:v>18049</c:v>
                </c:pt>
                <c:pt idx="12">
                  <c:v>17654</c:v>
                </c:pt>
              </c:numCache>
            </c:numRef>
          </c:val>
          <c:extLst xmlns:c16r2="http://schemas.microsoft.com/office/drawing/2015/06/chart">
            <c:ext xmlns:c16="http://schemas.microsoft.com/office/drawing/2014/chart" uri="{C3380CC4-5D6E-409C-BE32-E72D297353CC}">
              <c16:uniqueId val="{00000008-0FA1-4AB3-A363-895CFB753B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4093</c:v>
                </c:pt>
                <c:pt idx="3">
                  <c:v>3541</c:v>
                </c:pt>
                <c:pt idx="6">
                  <c:v>5176</c:v>
                </c:pt>
                <c:pt idx="9">
                  <c:v>4644</c:v>
                </c:pt>
                <c:pt idx="12">
                  <c:v>4398</c:v>
                </c:pt>
              </c:numCache>
            </c:numRef>
          </c:val>
          <c:extLst xmlns:c16r2="http://schemas.microsoft.com/office/drawing/2015/06/chart">
            <c:ext xmlns:c16="http://schemas.microsoft.com/office/drawing/2014/chart" uri="{C3380CC4-5D6E-409C-BE32-E72D297353CC}">
              <c16:uniqueId val="{00000009-0FA1-4AB3-A363-895CFB753B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55043</c:v>
                </c:pt>
                <c:pt idx="3">
                  <c:v>53801</c:v>
                </c:pt>
                <c:pt idx="6">
                  <c:v>51900</c:v>
                </c:pt>
                <c:pt idx="9">
                  <c:v>54358</c:v>
                </c:pt>
                <c:pt idx="12">
                  <c:v>59552</c:v>
                </c:pt>
              </c:numCache>
            </c:numRef>
          </c:val>
          <c:extLst xmlns:c16r2="http://schemas.microsoft.com/office/drawing/2015/06/chart">
            <c:ext xmlns:c16="http://schemas.microsoft.com/office/drawing/2014/chart" uri="{C3380CC4-5D6E-409C-BE32-E72D297353CC}">
              <c16:uniqueId val="{0000000A-0FA1-4AB3-A363-895CFB753B72}"/>
            </c:ext>
          </c:extLst>
        </c:ser>
        <c:dLbls>
          <c:showLegendKey val="0"/>
          <c:showVal val="0"/>
          <c:showCatName val="0"/>
          <c:showSerName val="0"/>
          <c:showPercent val="0"/>
          <c:showBubbleSize val="0"/>
        </c:dLbls>
        <c:gapWidth val="100"/>
        <c:overlap val="100"/>
        <c:axId val="380221640"/>
        <c:axId val="380220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9649</c:v>
                </c:pt>
                <c:pt idx="2">
                  <c:v>#N/A</c:v>
                </c:pt>
                <c:pt idx="3">
                  <c:v>#N/A</c:v>
                </c:pt>
                <c:pt idx="4">
                  <c:v>6148</c:v>
                </c:pt>
                <c:pt idx="5">
                  <c:v>#N/A</c:v>
                </c:pt>
                <c:pt idx="6">
                  <c:v>#N/A</c:v>
                </c:pt>
                <c:pt idx="7">
                  <c:v>3718</c:v>
                </c:pt>
                <c:pt idx="8">
                  <c:v>#N/A</c:v>
                </c:pt>
                <c:pt idx="9">
                  <c:v>#N/A</c:v>
                </c:pt>
                <c:pt idx="10">
                  <c:v>1682</c:v>
                </c:pt>
                <c:pt idx="11">
                  <c:v>#N/A</c:v>
                </c:pt>
                <c:pt idx="12">
                  <c:v>#N/A</c:v>
                </c:pt>
                <c:pt idx="13">
                  <c:v>1329</c:v>
                </c:pt>
                <c:pt idx="14">
                  <c:v>#N/A</c:v>
                </c:pt>
              </c:numCache>
            </c:numRef>
          </c:val>
          <c:smooth val="0"/>
          <c:extLst xmlns:c16r2="http://schemas.microsoft.com/office/drawing/2015/06/chart">
            <c:ext xmlns:c16="http://schemas.microsoft.com/office/drawing/2014/chart" uri="{C3380CC4-5D6E-409C-BE32-E72D297353CC}">
              <c16:uniqueId val="{0000000B-0FA1-4AB3-A363-895CFB753B72}"/>
            </c:ext>
          </c:extLst>
        </c:ser>
        <c:dLbls>
          <c:showLegendKey val="0"/>
          <c:showVal val="0"/>
          <c:showCatName val="0"/>
          <c:showSerName val="0"/>
          <c:showPercent val="0"/>
          <c:showBubbleSize val="0"/>
        </c:dLbls>
        <c:marker val="1"/>
        <c:smooth val="0"/>
        <c:axId val="380221640"/>
        <c:axId val="380220464"/>
      </c:lineChart>
      <c:catAx>
        <c:axId val="38022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220464"/>
        <c:crosses val="autoZero"/>
        <c:auto val="1"/>
        <c:lblAlgn val="ctr"/>
        <c:lblOffset val="100"/>
        <c:tickLblSkip val="1"/>
        <c:tickMarkSkip val="1"/>
        <c:noMultiLvlLbl val="0"/>
      </c:catAx>
      <c:valAx>
        <c:axId val="38022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22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8810</c:v>
                </c:pt>
                <c:pt idx="1">
                  <c:v>9592</c:v>
                </c:pt>
                <c:pt idx="2">
                  <c:v>8763</c:v>
                </c:pt>
              </c:numCache>
            </c:numRef>
          </c:val>
          <c:extLst xmlns:c16r2="http://schemas.microsoft.com/office/drawing/2015/06/chart">
            <c:ext xmlns:c16="http://schemas.microsoft.com/office/drawing/2014/chart" uri="{C3380CC4-5D6E-409C-BE32-E72D297353CC}">
              <c16:uniqueId val="{00000000-0D9A-460C-A59E-12B4E00F18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3694</c:v>
                </c:pt>
                <c:pt idx="1">
                  <c:v>3695</c:v>
                </c:pt>
                <c:pt idx="2">
                  <c:v>3695</c:v>
                </c:pt>
              </c:numCache>
            </c:numRef>
          </c:val>
          <c:extLst xmlns:c16r2="http://schemas.microsoft.com/office/drawing/2015/06/chart">
            <c:ext xmlns:c16="http://schemas.microsoft.com/office/drawing/2014/chart" uri="{C3380CC4-5D6E-409C-BE32-E72D297353CC}">
              <c16:uniqueId val="{00000001-0D9A-460C-A59E-12B4E00F18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4999</c:v>
                </c:pt>
                <c:pt idx="1">
                  <c:v>4982</c:v>
                </c:pt>
                <c:pt idx="2">
                  <c:v>6225</c:v>
                </c:pt>
              </c:numCache>
            </c:numRef>
          </c:val>
          <c:extLst xmlns:c16r2="http://schemas.microsoft.com/office/drawing/2015/06/chart">
            <c:ext xmlns:c16="http://schemas.microsoft.com/office/drawing/2014/chart" uri="{C3380CC4-5D6E-409C-BE32-E72D297353CC}">
              <c16:uniqueId val="{00000002-0D9A-460C-A59E-12B4E00F1865}"/>
            </c:ext>
          </c:extLst>
        </c:ser>
        <c:dLbls>
          <c:showLegendKey val="0"/>
          <c:showVal val="0"/>
          <c:showCatName val="0"/>
          <c:showSerName val="0"/>
          <c:showPercent val="0"/>
          <c:showBubbleSize val="0"/>
        </c:dLbls>
        <c:gapWidth val="120"/>
        <c:overlap val="100"/>
        <c:axId val="380223600"/>
        <c:axId val="380220072"/>
      </c:barChart>
      <c:catAx>
        <c:axId val="38022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0220072"/>
        <c:crosses val="autoZero"/>
        <c:auto val="1"/>
        <c:lblAlgn val="ctr"/>
        <c:lblOffset val="100"/>
        <c:tickLblSkip val="1"/>
        <c:tickMarkSkip val="1"/>
        <c:noMultiLvlLbl val="0"/>
      </c:catAx>
      <c:valAx>
        <c:axId val="380220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022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FF-4F47-903F-D843E62C32C0}"/>
                </c:ext>
                <c:ext xmlns:c15="http://schemas.microsoft.com/office/drawing/2012/chart" uri="{CE6537A1-D6FC-4f65-9D91-7224C49458BB}">
                  <c15:dlblFieldTable>
                    <c15:dlblFTEntry>
                      <c15:txfldGUID>{B4302AA1-10F3-4555-BD91-BCDBB56A7532}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FF-4F47-903F-D843E62C32C0}"/>
                </c:ext>
                <c:ext xmlns:c15="http://schemas.microsoft.com/office/drawing/2012/chart" uri="{CE6537A1-D6FC-4f65-9D91-7224C49458BB}">
                  <c15:dlblFieldTable>
                    <c15:dlblFTEntry>
                      <c15:txfldGUID>{236AAA4B-E4BF-47BF-83CC-50C68B3B99F2}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FF-4F47-903F-D843E62C32C0}"/>
                </c:ext>
                <c:ext xmlns:c15="http://schemas.microsoft.com/office/drawing/2012/chart" uri="{CE6537A1-D6FC-4f65-9D91-7224C49458BB}">
                  <c15:dlblFieldTable>
                    <c15:dlblFTEntry>
                      <c15:txfldGUID>{6552340C-5674-4412-9CF4-DB4F6535D719}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FF-4F47-903F-D843E62C32C0}"/>
                </c:ext>
                <c:ext xmlns:c15="http://schemas.microsoft.com/office/drawing/2012/chart" uri="{CE6537A1-D6FC-4f65-9D91-7224C49458BB}">
                  <c15:dlblFieldTable>
                    <c15:dlblFTEntry>
                      <c15:txfldGUID>{122332D9-CAB3-422E-AC48-2CCC6540CC26}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FF-4F47-903F-D843E62C32C0}"/>
                </c:ext>
                <c:ext xmlns:c15="http://schemas.microsoft.com/office/drawing/2012/chart" uri="{CE6537A1-D6FC-4f65-9D91-7224C49458BB}">
                  <c15:dlblFieldTable>
                    <c15:dlblFTEntry>
                      <c15:txfldGUID>{912A0F9E-689E-416A-B2A8-C40BCBDD69D9}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FF-4F47-903F-D843E62C32C0}"/>
                </c:ext>
                <c:ext xmlns:c15="http://schemas.microsoft.com/office/drawing/2012/chart" uri="{CE6537A1-D6FC-4f65-9D91-7224C49458BB}">
                  <c15:dlblFieldTable>
                    <c15:dlblFTEntry>
                      <c15:txfldGUID>{28FAF8FE-B68B-45AE-B09A-04C5A138AC9B}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FF-4F47-903F-D843E62C32C0}"/>
                </c:ext>
                <c:ext xmlns:c15="http://schemas.microsoft.com/office/drawing/2012/chart" uri="{CE6537A1-D6FC-4f65-9D91-7224C49458BB}">
                  <c15:dlblFieldTable>
                    <c15:dlblFTEntry>
                      <c15:txfldGUID>{3CA27DB2-6EDD-464A-9B4C-19C123C6B042}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FF-4F47-903F-D843E62C32C0}"/>
                </c:ext>
                <c:ext xmlns:c15="http://schemas.microsoft.com/office/drawing/2012/chart" uri="{CE6537A1-D6FC-4f65-9D91-7224C49458BB}">
                  <c15:dlblFieldTable>
                    <c15:dlblFTEntry>
                      <c15:txfldGUID>{DEC51E8A-5E00-419A-96D8-31BCAC5C3785}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FF-4F47-903F-D843E62C32C0}"/>
                </c:ext>
                <c:ext xmlns:c15="http://schemas.microsoft.com/office/drawing/2012/chart" uri="{CE6537A1-D6FC-4f65-9D91-7224C49458BB}">
                  <c15:dlblFieldTable>
                    <c15:dlblFTEntry>
                      <c15:txfldGUID>{2031FD59-5D07-4045-996A-6C45187FCA99}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71.400000000000006</c:v>
                </c:pt>
                <c:pt idx="24">
                  <c:v>70.8</c:v>
                </c:pt>
                <c:pt idx="32">
                  <c:v>67.599999999999994</c:v>
                </c:pt>
              </c:numCache>
            </c:numRef>
          </c:xVal>
          <c:yVal>
            <c:numRef>
              <c:f>公会計指標分析・財政指標組合せ分析表!$BP$51:$DC$51</c:f>
              <c:numCache>
                <c:formatCode>#,##0.0;"▲ "#,##0.0</c:formatCode>
                <c:ptCount val="40"/>
                <c:pt idx="16">
                  <c:v>11.8</c:v>
                </c:pt>
                <c:pt idx="24">
                  <c:v>5.5</c:v>
                </c:pt>
                <c:pt idx="32">
                  <c:v>4.3</c:v>
                </c:pt>
              </c:numCache>
            </c:numRef>
          </c:yVal>
          <c:smooth val="0"/>
          <c:extLst xmlns:c16r2="http://schemas.microsoft.com/office/drawing/2015/06/chart">
            <c:ext xmlns:c16="http://schemas.microsoft.com/office/drawing/2014/chart" uri="{C3380CC4-5D6E-409C-BE32-E72D297353CC}">
              <c16:uniqueId val="{00000009-CEFF-4F47-903F-D843E62C32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FF-4F47-903F-D843E62C32C0}"/>
                </c:ext>
                <c:ext xmlns:c15="http://schemas.microsoft.com/office/drawing/2012/chart" uri="{CE6537A1-D6FC-4f65-9D91-7224C49458BB}">
                  <c15:dlblFieldTable>
                    <c15:dlblFTEntry>
                      <c15:txfldGUID>{26FBB280-C475-4C07-ADF1-42CF2506AD8B}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FF-4F47-903F-D843E62C32C0}"/>
                </c:ext>
                <c:ext xmlns:c15="http://schemas.microsoft.com/office/drawing/2012/chart" uri="{CE6537A1-D6FC-4f65-9D91-7224C49458BB}">
                  <c15:dlblFieldTable>
                    <c15:dlblFTEntry>
                      <c15:txfldGUID>{6C168055-FB95-4A65-A181-D69838F3C3B0}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FF-4F47-903F-D843E62C32C0}"/>
                </c:ext>
                <c:ext xmlns:c15="http://schemas.microsoft.com/office/drawing/2012/chart" uri="{CE6537A1-D6FC-4f65-9D91-7224C49458BB}">
                  <c15:dlblFieldTable>
                    <c15:dlblFTEntry>
                      <c15:txfldGUID>{62D6F3EF-9A81-4983-8C19-5F2042A579F1}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FF-4F47-903F-D843E62C32C0}"/>
                </c:ext>
                <c:ext xmlns:c15="http://schemas.microsoft.com/office/drawing/2012/chart" uri="{CE6537A1-D6FC-4f65-9D91-7224C49458BB}">
                  <c15:dlblFieldTable>
                    <c15:dlblFTEntry>
                      <c15:txfldGUID>{38355CAA-4BF6-4669-9CC5-46CF6E85F431}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FF-4F47-903F-D843E62C32C0}"/>
                </c:ext>
                <c:ext xmlns:c15="http://schemas.microsoft.com/office/drawing/2012/chart" uri="{CE6537A1-D6FC-4f65-9D91-7224C49458BB}">
                  <c15:dlblFieldTable>
                    <c15:dlblFTEntry>
                      <c15:txfldGUID>{635F2310-D10D-457B-86D2-E747CE494906}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FF-4F47-903F-D843E62C32C0}"/>
                </c:ext>
                <c:ext xmlns:c15="http://schemas.microsoft.com/office/drawing/2012/chart" uri="{CE6537A1-D6FC-4f65-9D91-7224C49458BB}">
                  <c15:dlblFieldTable>
                    <c15:dlblFTEntry>
                      <c15:txfldGUID>{77EF183B-1AB8-43ED-9892-399416AA57CD}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FF-4F47-903F-D843E62C32C0}"/>
                </c:ext>
                <c:ext xmlns:c15="http://schemas.microsoft.com/office/drawing/2012/chart" uri="{CE6537A1-D6FC-4f65-9D91-7224C49458BB}">
                  <c15:dlblFieldTable>
                    <c15:dlblFTEntry>
                      <c15:txfldGUID>{EE743C0D-276B-4CA4-9235-B8B6657D4758}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FF-4F47-903F-D843E62C32C0}"/>
                </c:ext>
                <c:ext xmlns:c15="http://schemas.microsoft.com/office/drawing/2012/chart" uri="{CE6537A1-D6FC-4f65-9D91-7224C49458BB}">
                  <c15:dlblFieldTable>
                    <c15:dlblFTEntry>
                      <c15:txfldGUID>{AF16CA18-5BE9-49C7-B042-CF82F9F4EF46}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FF-4F47-903F-D843E62C32C0}"/>
                </c:ext>
                <c:ext xmlns:c15="http://schemas.microsoft.com/office/drawing/2012/chart" uri="{CE6537A1-D6FC-4f65-9D91-7224C49458BB}">
                  <c15:dlblFieldTable>
                    <c15:dlblFTEntry>
                      <c15:txfldGUID>{977E3B48-2909-4363-9C00-4B12E373BF12}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pt idx="32">
                  <c:v>61.7</c:v>
                </c:pt>
              </c:numCache>
            </c:numRef>
          </c:xVal>
          <c:yVal>
            <c:numRef>
              <c:f>公会計指標分析・財政指標組合せ分析表!$BP$55:$DC$55</c:f>
              <c:numCache>
                <c:formatCode>#,##0.0;"▲ "#,##0.0</c:formatCode>
                <c:ptCount val="40"/>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CEFF-4F47-903F-D843E62C32C0}"/>
            </c:ext>
          </c:extLst>
        </c:ser>
        <c:dLbls>
          <c:showLegendKey val="0"/>
          <c:showVal val="1"/>
          <c:showCatName val="0"/>
          <c:showSerName val="0"/>
          <c:showPercent val="0"/>
          <c:showBubbleSize val="0"/>
        </c:dLbls>
        <c:axId val="539335008"/>
        <c:axId val="539334616"/>
      </c:scatterChart>
      <c:valAx>
        <c:axId val="539335008"/>
        <c:scaling>
          <c:orientation val="minMax"/>
          <c:max val="7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334616"/>
        <c:crosses val="autoZero"/>
        <c:crossBetween val="midCat"/>
      </c:valAx>
      <c:valAx>
        <c:axId val="539334616"/>
        <c:scaling>
          <c:orientation val="minMax"/>
          <c:max val="1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335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74-4829-8504-BCB3424BAD9E}"/>
                </c:ext>
                <c:ext xmlns:c15="http://schemas.microsoft.com/office/drawing/2012/chart" uri="{CE6537A1-D6FC-4f65-9D91-7224C49458BB}">
                  <c15:dlblFieldTable>
                    <c15:dlblFTEntry>
                      <c15:txfldGUID>{9D79714B-D581-4408-9AFD-5F7CDE776647}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74-4829-8504-BCB3424BAD9E}"/>
                </c:ext>
                <c:ext xmlns:c15="http://schemas.microsoft.com/office/drawing/2012/chart" uri="{CE6537A1-D6FC-4f65-9D91-7224C49458BB}">
                  <c15:dlblFieldTable>
                    <c15:dlblFTEntry>
                      <c15:txfldGUID>{C24B3357-DCE4-4F2A-AD8B-BF44A28790E6}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74-4829-8504-BCB3424BAD9E}"/>
                </c:ext>
                <c:ext xmlns:c15="http://schemas.microsoft.com/office/drawing/2012/chart" uri="{CE6537A1-D6FC-4f65-9D91-7224C49458BB}">
                  <c15:dlblFieldTable>
                    <c15:dlblFTEntry>
                      <c15:txfldGUID>{C23068DB-C2A3-4514-A57D-FBB49F826C06}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74-4829-8504-BCB3424BAD9E}"/>
                </c:ext>
                <c:ext xmlns:c15="http://schemas.microsoft.com/office/drawing/2012/chart" uri="{CE6537A1-D6FC-4f65-9D91-7224C49458BB}">
                  <c15:dlblFieldTable>
                    <c15:dlblFTEntry>
                      <c15:txfldGUID>{54A48E44-6938-4F91-BD03-56CE3048D354}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74-4829-8504-BCB3424BAD9E}"/>
                </c:ext>
                <c:ext xmlns:c15="http://schemas.microsoft.com/office/drawing/2012/chart" uri="{CE6537A1-D6FC-4f65-9D91-7224C49458BB}">
                  <c15:dlblFieldTable>
                    <c15:dlblFTEntry>
                      <c15:txfldGUID>{F349FB44-0ABD-4F7A-B5FF-114E2F6AA2AE}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74-4829-8504-BCB3424BAD9E}"/>
                </c:ext>
                <c:ext xmlns:c15="http://schemas.microsoft.com/office/drawing/2012/chart" uri="{CE6537A1-D6FC-4f65-9D91-7224C49458BB}">
                  <c15:dlblFieldTable>
                    <c15:dlblFTEntry>
                      <c15:txfldGUID>{7043F1BA-E39D-49B2-A568-94DC5056B51D}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74-4829-8504-BCB3424BAD9E}"/>
                </c:ext>
                <c:ext xmlns:c15="http://schemas.microsoft.com/office/drawing/2012/chart" uri="{CE6537A1-D6FC-4f65-9D91-7224C49458BB}">
                  <c15:dlblFieldTable>
                    <c15:dlblFTEntry>
                      <c15:txfldGUID>{ADCC15B3-C552-4E8E-BD75-F4AA4AB50500}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74-4829-8504-BCB3424BAD9E}"/>
                </c:ext>
                <c:ext xmlns:c15="http://schemas.microsoft.com/office/drawing/2012/chart" uri="{CE6537A1-D6FC-4f65-9D91-7224C49458BB}">
                  <c15:dlblFieldTable>
                    <c15:dlblFTEntry>
                      <c15:txfldGUID>{AACE31F9-DD14-49B9-871A-17E556133B18}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74-4829-8504-BCB3424BAD9E}"/>
                </c:ext>
                <c:ext xmlns:c15="http://schemas.microsoft.com/office/drawing/2012/chart" uri="{CE6537A1-D6FC-4f65-9D91-7224C49458BB}">
                  <c15:dlblFieldTable>
                    <c15:dlblFTEntry>
                      <c15:txfldGUID>{842EB7D2-99E9-460D-ABF3-991B3488DB2A}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10.5</c:v>
                </c:pt>
                <c:pt idx="16">
                  <c:v>8.9</c:v>
                </c:pt>
                <c:pt idx="24">
                  <c:v>6.9</c:v>
                </c:pt>
                <c:pt idx="32">
                  <c:v>5.0999999999999996</c:v>
                </c:pt>
              </c:numCache>
            </c:numRef>
          </c:xVal>
          <c:yVal>
            <c:numRef>
              <c:f>公会計指標分析・財政指標組合せ分析表!$BP$73:$DC$73</c:f>
              <c:numCache>
                <c:formatCode>#,##0.0;"▲ "#,##0.0</c:formatCode>
                <c:ptCount val="40"/>
                <c:pt idx="0">
                  <c:v>29.9</c:v>
                </c:pt>
                <c:pt idx="8">
                  <c:v>18.899999999999999</c:v>
                </c:pt>
                <c:pt idx="16">
                  <c:v>11.8</c:v>
                </c:pt>
                <c:pt idx="24">
                  <c:v>5.5</c:v>
                </c:pt>
                <c:pt idx="32">
                  <c:v>4.3</c:v>
                </c:pt>
              </c:numCache>
            </c:numRef>
          </c:yVal>
          <c:smooth val="0"/>
          <c:extLst xmlns:c16r2="http://schemas.microsoft.com/office/drawing/2015/06/chart">
            <c:ext xmlns:c16="http://schemas.microsoft.com/office/drawing/2014/chart" uri="{C3380CC4-5D6E-409C-BE32-E72D297353CC}">
              <c16:uniqueId val="{00000009-2374-4829-8504-BCB3424BAD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74-4829-8504-BCB3424BAD9E}"/>
                </c:ext>
                <c:ext xmlns:c15="http://schemas.microsoft.com/office/drawing/2012/chart" uri="{CE6537A1-D6FC-4f65-9D91-7224C49458BB}">
                  <c15:dlblFieldTable>
                    <c15:dlblFTEntry>
                      <c15:txfldGUID>{E2830A23-7BB7-425D-B829-D139F0F453AE}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74-4829-8504-BCB3424BAD9E}"/>
                </c:ext>
                <c:ext xmlns:c15="http://schemas.microsoft.com/office/drawing/2012/chart" uri="{CE6537A1-D6FC-4f65-9D91-7224C49458BB}">
                  <c15:dlblFieldTable>
                    <c15:dlblFTEntry>
                      <c15:txfldGUID>{D2E779AF-D85F-463E-B15D-570B9CCFF614}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74-4829-8504-BCB3424BAD9E}"/>
                </c:ext>
                <c:ext xmlns:c15="http://schemas.microsoft.com/office/drawing/2012/chart" uri="{CE6537A1-D6FC-4f65-9D91-7224C49458BB}">
                  <c15:dlblFieldTable>
                    <c15:dlblFTEntry>
                      <c15:txfldGUID>{09EFAB99-AE74-400B-8E34-AF092945086E}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74-4829-8504-BCB3424BAD9E}"/>
                </c:ext>
                <c:ext xmlns:c15="http://schemas.microsoft.com/office/drawing/2012/chart" uri="{CE6537A1-D6FC-4f65-9D91-7224C49458BB}">
                  <c15:dlblFieldTable>
                    <c15:dlblFTEntry>
                      <c15:txfldGUID>{706824B5-AF05-4D3B-ADAB-BB78CBA60155}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74-4829-8504-BCB3424BAD9E}"/>
                </c:ext>
                <c:ext xmlns:c15="http://schemas.microsoft.com/office/drawing/2012/chart" uri="{CE6537A1-D6FC-4f65-9D91-7224C49458BB}">
                  <c15:dlblFieldTable>
                    <c15:dlblFTEntry>
                      <c15:txfldGUID>{93208B4D-F6E4-440D-82D1-A2E9B84EC56A}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74-4829-8504-BCB3424BAD9E}"/>
                </c:ext>
                <c:ext xmlns:c15="http://schemas.microsoft.com/office/drawing/2012/chart" uri="{CE6537A1-D6FC-4f65-9D91-7224C49458BB}">
                  <c15:dlblFieldTable>
                    <c15:dlblFTEntry>
                      <c15:txfldGUID>{4474D81C-0134-46F4-BD99-4D45DFFF13C8}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74-4829-8504-BCB3424BAD9E}"/>
                </c:ext>
                <c:ext xmlns:c15="http://schemas.microsoft.com/office/drawing/2012/chart" uri="{CE6537A1-D6FC-4f65-9D91-7224C49458BB}">
                  <c15:dlblFieldTable>
                    <c15:dlblFTEntry>
                      <c15:txfldGUID>{5DB407D6-9F41-406E-86FB-829E6A10A352}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74-4829-8504-BCB3424BAD9E}"/>
                </c:ext>
                <c:ext xmlns:c15="http://schemas.microsoft.com/office/drawing/2012/chart" uri="{CE6537A1-D6FC-4f65-9D91-7224C49458BB}">
                  <c15:dlblFieldTable>
                    <c15:dlblFTEntry>
                      <c15:txfldGUID>{2202612D-1DBB-4003-83C3-C7C7E8305FFC}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74-4829-8504-BCB3424BAD9E}"/>
                </c:ext>
                <c:ext xmlns:c15="http://schemas.microsoft.com/office/drawing/2012/chart" uri="{CE6537A1-D6FC-4f65-9D91-7224C49458BB}">
                  <c15:dlblFieldTable>
                    <c15:dlblFTEntry>
                      <c15:txfldGUID>{0D3B47E8-250C-4FD6-9F43-F3E6A2BB0209}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2374-4829-8504-BCB3424BAD9E}"/>
            </c:ext>
          </c:extLst>
        </c:ser>
        <c:dLbls>
          <c:showLegendKey val="0"/>
          <c:showVal val="1"/>
          <c:showCatName val="0"/>
          <c:showSerName val="0"/>
          <c:showPercent val="0"/>
          <c:showBubbleSize val="0"/>
        </c:dLbls>
        <c:axId val="539336968"/>
        <c:axId val="539336184"/>
      </c:scatterChart>
      <c:valAx>
        <c:axId val="539336968"/>
        <c:scaling>
          <c:orientation val="minMax"/>
          <c:max val="12.9"/>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336184"/>
        <c:crosses val="autoZero"/>
        <c:crossBetween val="midCat"/>
      </c:valAx>
      <c:valAx>
        <c:axId val="539336184"/>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336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年度まではプライマリーバランスを黒字に保ったことにより減少しており、その後に大規模事業を行っているが、元金償還が始まっていないため、減少が続いている。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一方で分子より控除される算入公債費等も特定財源の減少により減少しているものの、元利償還金の削減効果が大きく、実質公債費比率の分子は減少となった。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大規模事業の実施により合併特例債などの借入れが増となり、地方債現在高が増加したことなどから、将来負担額は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また、充当可能財源等についても、主に基準財政需要額算入見込額の増により、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以上により、将来負担比率の分子は、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しかしながら、今後も大規模事業の実施により、地方債残高は増加することが見込まれるため、地方債発行に当たっては、普通交付税算入率の高い起債を活用して将来負担の軽減に努める必要がある。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山口県岩国市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年７月豪雨災害復旧費等により財政調整基金を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百万円取り崩した一方、川西ポンプ場及び装束ポンプ場を整備するため「ポンプ場整備基金」へ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年７月豪雨災害復旧費等のため財政調整基金は取り崩し、減債基金も市債の償還に充てるため中長期的には減少傾向にある。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・特定目的基金については、短期的には「子育て支援基金」や「学校給食運営基金」等への積立てにより増加する予定だが、中長期的には減少傾向にある。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・子育て支援基金：安心して子どもを産み育てることができる環境を整備し、子育て支援事業の振興を図る。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・ポンプ場整備基金：ポンプ場を整備することにより浸水被害の防止及び軽減を図り、もって災害に強いまちづくりを推進する。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施設管理運営基金：学校給食法に基づく学校給食において、児童及び生徒の食に関する正しい理解と望ましい食習慣を養うとともに、保護者の経済的負担を軽減する事業を実施し、安心して子育てができるまち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・ポンプ場整備基金：川西ポンプ場及び装束ポンプ場の整備を実施するため、財源として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・子育て支援基金：子供の医療費及びインフルエンザ予防接種の助成等を実施するため、令和元年度で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百万円を積立て、基金残高は増加する予定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・ポンプ場整備基金：川西ポンプ場及び装束ポンプ場の整備を実施するため、令和元年度で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百万円を取り崩し、基金残高は減少する予定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年７月豪雨災害復旧費等により財政調整基金を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年７月豪雨災害復旧費等のため財政調整基金を取り崩す予定としており、令和元年度以降も減少傾向にある。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・令和２年度までは大規模事業の実施等により市債残高がピークとなる見込みで、令和４年度から一定額を取り崩して市債の償還に充当するため減少予定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135,342
133,514
873.72
83,906,163
81,069,456
1,005,762
35,622,159
59,454,905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・当市では、平成</a:t>
          </a:r>
          <a:r>
            <a:rPr lang="en-US" altLang="ja-JP" sz="1000">
              <a:solidFill>
                <a:schemeClr val="dk1"/>
              </a:solidFill>
              <a:effectLst/>
              <a:latin typeface="+mn-lt"/>
              <a:ea typeface="+mn-ea"/>
              <a:cs typeface="+mn-cs"/>
            </a:rPr>
            <a:t>29</a:t>
          </a:r>
          <a:r>
            <a:rPr lang="ja-JP" altLang="ja-JP" sz="1000">
              <a:solidFill>
                <a:schemeClr val="dk1"/>
              </a:solidFill>
              <a:effectLst/>
              <a:latin typeface="+mn-lt"/>
              <a:ea typeface="+mn-ea"/>
              <a:cs typeface="+mn-cs"/>
            </a:rPr>
            <a:t>年度に策定した公共施設等総合管理計画において、公共施設等の延べ床面積を今後</a:t>
          </a:r>
          <a:r>
            <a:rPr lang="en-US" altLang="ja-JP" sz="1000">
              <a:solidFill>
                <a:schemeClr val="dk1"/>
              </a:solidFill>
              <a:effectLst/>
              <a:latin typeface="+mn-lt"/>
              <a:ea typeface="+mn-ea"/>
              <a:cs typeface="+mn-cs"/>
            </a:rPr>
            <a:t>40</a:t>
          </a:r>
          <a:r>
            <a:rPr lang="ja-JP" altLang="ja-JP" sz="1000">
              <a:solidFill>
                <a:schemeClr val="dk1"/>
              </a:solidFill>
              <a:effectLst/>
              <a:latin typeface="+mn-lt"/>
              <a:ea typeface="+mn-ea"/>
              <a:cs typeface="+mn-cs"/>
            </a:rPr>
            <a:t>年間で</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％削減するという目標を掲げ、老朽化した施設の集約化や統廃合を進めることとした。</a:t>
          </a:r>
        </a:p>
        <a:p>
          <a:r>
            <a:rPr lang="ja-JP" altLang="ja-JP" sz="1000">
              <a:solidFill>
                <a:schemeClr val="dk1"/>
              </a:solidFill>
              <a:effectLst/>
              <a:latin typeface="+mn-lt"/>
              <a:ea typeface="+mn-ea"/>
              <a:cs typeface="+mn-cs"/>
            </a:rPr>
            <a:t>・有形固定資産減価償却率は市民会館の大規模改修完了等により改善が見られたものの、依然として類似団体より高い水準にある。公共施設等総合管理計画や個別計画に基づいた施設の改修や維持管理を適切に進めていくこととす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125857</xdr:rowOff>
    </xdr:from>
    <xdr:to>
      <xdr:col>23</xdr:col>
      <xdr:colOff>136525</xdr:colOff>
      <xdr:row>30</xdr:row>
      <xdr:rowOff>56007</xdr:rowOff>
    </xdr:to>
    <xdr:sp macro="" textlink="">
      <xdr:nvSpPr>
        <xdr:cNvPr id="77" name="楕円 76"/>
        <xdr:cNvSpPr/>
      </xdr:nvSpPr>
      <xdr:spPr>
        <a:xfrm>
          <a:off x="47117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148734</xdr:rowOff>
    </xdr:from>
    <xdr:ext cx="405111" cy="259045"/>
    <xdr:sp macro="" textlink="">
      <xdr:nvSpPr>
        <xdr:cNvPr id="78" name="有形固定資産減価償却率該当値テキスト"/>
        <xdr:cNvSpPr txBox="1"/>
      </xdr:nvSpPr>
      <xdr:spPr>
        <a:xfrm>
          <a:off x="4813300" y="572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159131</xdr:rowOff>
    </xdr:from>
    <xdr:to>
      <xdr:col>19</xdr:col>
      <xdr:colOff>187325</xdr:colOff>
      <xdr:row>29</xdr:row>
      <xdr:rowOff>89281</xdr:rowOff>
    </xdr:to>
    <xdr:sp macro="" textlink="">
      <xdr:nvSpPr>
        <xdr:cNvPr id="79" name="楕円 78"/>
        <xdr:cNvSpPr/>
      </xdr:nvSpPr>
      <xdr:spPr>
        <a:xfrm>
          <a:off x="4000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38481</xdr:rowOff>
    </xdr:from>
    <xdr:to>
      <xdr:col>23</xdr:col>
      <xdr:colOff>85725</xdr:colOff>
      <xdr:row>30</xdr:row>
      <xdr:rowOff>5207</xdr:rowOff>
    </xdr:to>
    <xdr:cxnSp macro="">
      <xdr:nvCxnSpPr>
        <xdr:cNvPr id="80" name="直線コネクタ 79"/>
        <xdr:cNvCxnSpPr/>
      </xdr:nvCxnSpPr>
      <xdr:spPr>
        <a:xfrm>
          <a:off x="4051300" y="5782056"/>
          <a:ext cx="7112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133223</xdr:rowOff>
    </xdr:from>
    <xdr:to>
      <xdr:col>15</xdr:col>
      <xdr:colOff>187325</xdr:colOff>
      <xdr:row>29</xdr:row>
      <xdr:rowOff>63373</xdr:rowOff>
    </xdr:to>
    <xdr:sp macro="" textlink="">
      <xdr:nvSpPr>
        <xdr:cNvPr id="81" name="楕円 80"/>
        <xdr:cNvSpPr/>
      </xdr:nvSpPr>
      <xdr:spPr>
        <a:xfrm>
          <a:off x="3238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12573</xdr:rowOff>
    </xdr:from>
    <xdr:to>
      <xdr:col>19</xdr:col>
      <xdr:colOff>136525</xdr:colOff>
      <xdr:row>29</xdr:row>
      <xdr:rowOff>38481</xdr:rowOff>
    </xdr:to>
    <xdr:cxnSp macro="">
      <xdr:nvCxnSpPr>
        <xdr:cNvPr id="82" name="直線コネクタ 81"/>
        <xdr:cNvCxnSpPr/>
      </xdr:nvCxnSpPr>
      <xdr:spPr>
        <a:xfrm>
          <a:off x="3289300" y="575614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83"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4"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5" name="n_3aveValue有形固定資産減価償却率"/>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105808</xdr:rowOff>
    </xdr:from>
    <xdr:ext cx="405111" cy="259045"/>
    <xdr:sp macro="" textlink="">
      <xdr:nvSpPr>
        <xdr:cNvPr id="86" name="n_1mainValue有形固定資産減価償却率"/>
        <xdr:cNvSpPr txBox="1"/>
      </xdr:nvSpPr>
      <xdr:spPr>
        <a:xfrm>
          <a:off x="38360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79900</xdr:rowOff>
    </xdr:from>
    <xdr:ext cx="405111" cy="259045"/>
    <xdr:sp macro="" textlink="">
      <xdr:nvSpPr>
        <xdr:cNvPr id="87" name="n_2mainValue有形固定資産減価償却率"/>
        <xdr:cNvSpPr txBox="1"/>
      </xdr:nvSpPr>
      <xdr:spPr>
        <a:xfrm>
          <a:off x="3086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類似団体内で中程度の数値で、県内の平均値と比較してもやや良い値となっている。しかしながら、実施</a:t>
          </a:r>
          <a:r>
            <a:rPr lang="ja-JP" altLang="en-US" sz="1000">
              <a:solidFill>
                <a:schemeClr val="dk1"/>
              </a:solidFill>
              <a:effectLst/>
              <a:latin typeface="+mn-lt"/>
              <a:ea typeface="+mn-ea"/>
              <a:cs typeface="+mn-cs"/>
            </a:rPr>
            <a:t>中の</a:t>
          </a:r>
          <a:r>
            <a:rPr lang="ja-JP" altLang="ja-JP" sz="1000">
              <a:solidFill>
                <a:schemeClr val="dk1"/>
              </a:solidFill>
              <a:effectLst/>
              <a:latin typeface="+mn-lt"/>
              <a:ea typeface="+mn-ea"/>
              <a:cs typeface="+mn-cs"/>
            </a:rPr>
            <a:t>新たな支所庁舎建設事業において、債務負担行為支出予定額及び地方債元利償還金等が増加すると見込まれるため、債務償還比率は上昇することが予想される。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6" name="直線コネクタ 115"/>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9"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0" name="直線コネクタ 119"/>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1"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2" name="フローチャート: 判断 121"/>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3" name="フローチャート: 判断 122"/>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48323</xdr:rowOff>
    </xdr:from>
    <xdr:to>
      <xdr:col>76</xdr:col>
      <xdr:colOff>73025</xdr:colOff>
      <xdr:row>30</xdr:row>
      <xdr:rowOff>149923</xdr:rowOff>
    </xdr:to>
    <xdr:sp macro="" textlink="">
      <xdr:nvSpPr>
        <xdr:cNvPr id="129" name="楕円 128"/>
        <xdr:cNvSpPr/>
      </xdr:nvSpPr>
      <xdr:spPr>
        <a:xfrm>
          <a:off x="14744700" y="5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71200</xdr:rowOff>
    </xdr:from>
    <xdr:ext cx="469744" cy="259045"/>
    <xdr:sp macro="" textlink="">
      <xdr:nvSpPr>
        <xdr:cNvPr id="130" name="債務償還比率該当値テキスト"/>
        <xdr:cNvSpPr txBox="1"/>
      </xdr:nvSpPr>
      <xdr:spPr>
        <a:xfrm>
          <a:off x="14846300" y="581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103018</xdr:rowOff>
    </xdr:from>
    <xdr:to>
      <xdr:col>72</xdr:col>
      <xdr:colOff>123825</xdr:colOff>
      <xdr:row>31</xdr:row>
      <xdr:rowOff>33168</xdr:rowOff>
    </xdr:to>
    <xdr:sp macro="" textlink="">
      <xdr:nvSpPr>
        <xdr:cNvPr id="131" name="楕円 130"/>
        <xdr:cNvSpPr/>
      </xdr:nvSpPr>
      <xdr:spPr>
        <a:xfrm>
          <a:off x="14033500" y="60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99123</xdr:rowOff>
    </xdr:from>
    <xdr:to>
      <xdr:col>76</xdr:col>
      <xdr:colOff>22225</xdr:colOff>
      <xdr:row>30</xdr:row>
      <xdr:rowOff>153818</xdr:rowOff>
    </xdr:to>
    <xdr:cxnSp macro="">
      <xdr:nvCxnSpPr>
        <xdr:cNvPr id="132" name="直線コネクタ 131"/>
        <xdr:cNvCxnSpPr/>
      </xdr:nvCxnSpPr>
      <xdr:spPr>
        <a:xfrm flipV="1">
          <a:off x="14084300" y="6014148"/>
          <a:ext cx="711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33"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24295</xdr:rowOff>
    </xdr:from>
    <xdr:ext cx="469744" cy="259045"/>
    <xdr:sp macro="" textlink="">
      <xdr:nvSpPr>
        <xdr:cNvPr id="134" name="n_1mainValue債務償還比率"/>
        <xdr:cNvSpPr txBox="1"/>
      </xdr:nvSpPr>
      <xdr:spPr>
        <a:xfrm>
          <a:off x="13836727" y="611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135,342
133,514
873.72
83,906,163
81,069,456
1,005,762
35,622,159
59,454,905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130556</xdr:rowOff>
    </xdr:from>
    <xdr:to>
      <xdr:col>24</xdr:col>
      <xdr:colOff>114300</xdr:colOff>
      <xdr:row>38</xdr:row>
      <xdr:rowOff>60706</xdr:rowOff>
    </xdr:to>
    <xdr:sp macro="" textlink="">
      <xdr:nvSpPr>
        <xdr:cNvPr id="69" name="楕円 68"/>
        <xdr:cNvSpPr/>
      </xdr:nvSpPr>
      <xdr:spPr>
        <a:xfrm>
          <a:off x="45847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153433</xdr:rowOff>
    </xdr:from>
    <xdr:ext cx="405111" cy="259045"/>
    <xdr:sp macro="" textlink="">
      <xdr:nvSpPr>
        <xdr:cNvPr id="70" name="【道路】&#10;有形固定資産減価償却率該当値テキスト"/>
        <xdr:cNvSpPr txBox="1"/>
      </xdr:nvSpPr>
      <xdr:spPr>
        <a:xfrm>
          <a:off x="4673600" y="632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1" name="楕円 70"/>
        <xdr:cNvSpPr/>
      </xdr:nvSpPr>
      <xdr:spPr>
        <a:xfrm>
          <a:off x="3746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xdr:rowOff>
    </xdr:from>
    <xdr:to>
      <xdr:col>24</xdr:col>
      <xdr:colOff>63500</xdr:colOff>
      <xdr:row>38</xdr:row>
      <xdr:rowOff>28194</xdr:rowOff>
    </xdr:to>
    <xdr:cxnSp macro="">
      <xdr:nvCxnSpPr>
        <xdr:cNvPr id="72" name="直線コネクタ 71"/>
        <xdr:cNvCxnSpPr/>
      </xdr:nvCxnSpPr>
      <xdr:spPr>
        <a:xfrm flipV="1">
          <a:off x="3797300" y="652500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96266</xdr:rowOff>
    </xdr:from>
    <xdr:to>
      <xdr:col>15</xdr:col>
      <xdr:colOff>101600</xdr:colOff>
      <xdr:row>38</xdr:row>
      <xdr:rowOff>26415</xdr:rowOff>
    </xdr:to>
    <xdr:sp macro="" textlink="">
      <xdr:nvSpPr>
        <xdr:cNvPr id="73" name="楕円 72"/>
        <xdr:cNvSpPr/>
      </xdr:nvSpPr>
      <xdr:spPr>
        <a:xfrm>
          <a:off x="2857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147066</xdr:rowOff>
    </xdr:from>
    <xdr:to>
      <xdr:col>19</xdr:col>
      <xdr:colOff>177800</xdr:colOff>
      <xdr:row>38</xdr:row>
      <xdr:rowOff>28194</xdr:rowOff>
    </xdr:to>
    <xdr:cxnSp macro="">
      <xdr:nvCxnSpPr>
        <xdr:cNvPr id="74" name="直線コネクタ 73"/>
        <xdr:cNvCxnSpPr/>
      </xdr:nvCxnSpPr>
      <xdr:spPr>
        <a:xfrm>
          <a:off x="2908300" y="64907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5"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6"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7"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95521</xdr:rowOff>
    </xdr:from>
    <xdr:ext cx="405111" cy="259045"/>
    <xdr:sp macro="" textlink="">
      <xdr:nvSpPr>
        <xdr:cNvPr id="78" name="n_1mainValue【道路】&#10;有形固定資産減価償却率"/>
        <xdr:cNvSpPr txBox="1"/>
      </xdr:nvSpPr>
      <xdr:spPr>
        <a:xfrm>
          <a:off x="35820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42943</xdr:rowOff>
    </xdr:from>
    <xdr:ext cx="405111" cy="259045"/>
    <xdr:sp macro="" textlink="">
      <xdr:nvSpPr>
        <xdr:cNvPr id="79" name="n_2mainValue【道路】&#10;有形固定資産減価償却率"/>
        <xdr:cNvSpPr txBox="1"/>
      </xdr:nvSpPr>
      <xdr:spPr>
        <a:xfrm>
          <a:off x="27057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8"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2" name="フローチャート: 判断 111"/>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138862</xdr:rowOff>
    </xdr:from>
    <xdr:to>
      <xdr:col>55</xdr:col>
      <xdr:colOff>50800</xdr:colOff>
      <xdr:row>37</xdr:row>
      <xdr:rowOff>69012</xdr:rowOff>
    </xdr:to>
    <xdr:sp macro="" textlink="">
      <xdr:nvSpPr>
        <xdr:cNvPr id="118" name="楕円 117"/>
        <xdr:cNvSpPr/>
      </xdr:nvSpPr>
      <xdr:spPr>
        <a:xfrm>
          <a:off x="104267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161739</xdr:rowOff>
    </xdr:from>
    <xdr:ext cx="534377" cy="259045"/>
    <xdr:sp macro="" textlink="">
      <xdr:nvSpPr>
        <xdr:cNvPr id="119" name="【道路】&#10;一人当たり延長該当値テキスト"/>
        <xdr:cNvSpPr txBox="1"/>
      </xdr:nvSpPr>
      <xdr:spPr>
        <a:xfrm>
          <a:off x="10515600" y="61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150597</xdr:rowOff>
    </xdr:from>
    <xdr:to>
      <xdr:col>50</xdr:col>
      <xdr:colOff>165100</xdr:colOff>
      <xdr:row>37</xdr:row>
      <xdr:rowOff>80747</xdr:rowOff>
    </xdr:to>
    <xdr:sp macro="" textlink="">
      <xdr:nvSpPr>
        <xdr:cNvPr id="120" name="楕円 119"/>
        <xdr:cNvSpPr/>
      </xdr:nvSpPr>
      <xdr:spPr>
        <a:xfrm>
          <a:off x="9588500" y="63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18212</xdr:rowOff>
    </xdr:from>
    <xdr:to>
      <xdr:col>55</xdr:col>
      <xdr:colOff>0</xdr:colOff>
      <xdr:row>37</xdr:row>
      <xdr:rowOff>29947</xdr:rowOff>
    </xdr:to>
    <xdr:cxnSp macro="">
      <xdr:nvCxnSpPr>
        <xdr:cNvPr id="121" name="直線コネクタ 120"/>
        <xdr:cNvCxnSpPr/>
      </xdr:nvCxnSpPr>
      <xdr:spPr>
        <a:xfrm flipV="1">
          <a:off x="9639300" y="6361862"/>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161646</xdr:rowOff>
    </xdr:from>
    <xdr:to>
      <xdr:col>46</xdr:col>
      <xdr:colOff>38100</xdr:colOff>
      <xdr:row>37</xdr:row>
      <xdr:rowOff>91796</xdr:rowOff>
    </xdr:to>
    <xdr:sp macro="" textlink="">
      <xdr:nvSpPr>
        <xdr:cNvPr id="122" name="楕円 121"/>
        <xdr:cNvSpPr/>
      </xdr:nvSpPr>
      <xdr:spPr>
        <a:xfrm>
          <a:off x="8699500" y="63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29947</xdr:rowOff>
    </xdr:from>
    <xdr:to>
      <xdr:col>50</xdr:col>
      <xdr:colOff>114300</xdr:colOff>
      <xdr:row>37</xdr:row>
      <xdr:rowOff>40996</xdr:rowOff>
    </xdr:to>
    <xdr:cxnSp macro="">
      <xdr:nvCxnSpPr>
        <xdr:cNvPr id="123" name="直線コネクタ 122"/>
        <xdr:cNvCxnSpPr/>
      </xdr:nvCxnSpPr>
      <xdr:spPr>
        <a:xfrm flipV="1">
          <a:off x="8750300" y="637359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4" name="n_1aveValue【道路】&#10;一人当たり延長"/>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25" name="n_2aveValue【道路】&#10;一人当たり延長"/>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26"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97274</xdr:rowOff>
    </xdr:from>
    <xdr:ext cx="534377" cy="259045"/>
    <xdr:sp macro="" textlink="">
      <xdr:nvSpPr>
        <xdr:cNvPr id="127" name="n_1mainValue【道路】&#10;一人当たり延長"/>
        <xdr:cNvSpPr txBox="1"/>
      </xdr:nvSpPr>
      <xdr:spPr>
        <a:xfrm>
          <a:off x="9359411" y="60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108323</xdr:rowOff>
    </xdr:from>
    <xdr:ext cx="534377" cy="259045"/>
    <xdr:sp macro="" textlink="">
      <xdr:nvSpPr>
        <xdr:cNvPr id="128" name="n_2mainValue【道路】&#10;一人当たり延長"/>
        <xdr:cNvSpPr txBox="1"/>
      </xdr:nvSpPr>
      <xdr:spPr>
        <a:xfrm>
          <a:off x="8483111" y="610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9"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3" name="フローチャート: 判断 162"/>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84727</xdr:rowOff>
    </xdr:from>
    <xdr:to>
      <xdr:col>24</xdr:col>
      <xdr:colOff>114300</xdr:colOff>
      <xdr:row>57</xdr:row>
      <xdr:rowOff>14877</xdr:rowOff>
    </xdr:to>
    <xdr:sp macro="" textlink="">
      <xdr:nvSpPr>
        <xdr:cNvPr id="169" name="楕円 168"/>
        <xdr:cNvSpPr/>
      </xdr:nvSpPr>
      <xdr:spPr>
        <a:xfrm>
          <a:off x="45847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107604</xdr:rowOff>
    </xdr:from>
    <xdr:ext cx="405111" cy="259045"/>
    <xdr:sp macro="" textlink="">
      <xdr:nvSpPr>
        <xdr:cNvPr id="170" name="【橋りょう・トンネル】&#10;有形固定資産減価償却率該当値テキスト"/>
        <xdr:cNvSpPr txBox="1"/>
      </xdr:nvSpPr>
      <xdr:spPr>
        <a:xfrm>
          <a:off x="4673600" y="953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92891</xdr:rowOff>
    </xdr:from>
    <xdr:to>
      <xdr:col>20</xdr:col>
      <xdr:colOff>38100</xdr:colOff>
      <xdr:row>57</xdr:row>
      <xdr:rowOff>23041</xdr:rowOff>
    </xdr:to>
    <xdr:sp macro="" textlink="">
      <xdr:nvSpPr>
        <xdr:cNvPr id="171" name="楕円 170"/>
        <xdr:cNvSpPr/>
      </xdr:nvSpPr>
      <xdr:spPr>
        <a:xfrm>
          <a:off x="3746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135527</xdr:rowOff>
    </xdr:from>
    <xdr:to>
      <xdr:col>24</xdr:col>
      <xdr:colOff>63500</xdr:colOff>
      <xdr:row>56</xdr:row>
      <xdr:rowOff>143691</xdr:rowOff>
    </xdr:to>
    <xdr:cxnSp macro="">
      <xdr:nvCxnSpPr>
        <xdr:cNvPr id="172" name="直線コネクタ 171"/>
        <xdr:cNvCxnSpPr/>
      </xdr:nvCxnSpPr>
      <xdr:spPr>
        <a:xfrm flipV="1">
          <a:off x="3797300" y="973672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102688</xdr:rowOff>
    </xdr:from>
    <xdr:to>
      <xdr:col>15</xdr:col>
      <xdr:colOff>101600</xdr:colOff>
      <xdr:row>57</xdr:row>
      <xdr:rowOff>32838</xdr:rowOff>
    </xdr:to>
    <xdr:sp macro="" textlink="">
      <xdr:nvSpPr>
        <xdr:cNvPr id="173" name="楕円 172"/>
        <xdr:cNvSpPr/>
      </xdr:nvSpPr>
      <xdr:spPr>
        <a:xfrm>
          <a:off x="2857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143691</xdr:rowOff>
    </xdr:from>
    <xdr:to>
      <xdr:col>19</xdr:col>
      <xdr:colOff>177800</xdr:colOff>
      <xdr:row>56</xdr:row>
      <xdr:rowOff>153488</xdr:rowOff>
    </xdr:to>
    <xdr:cxnSp macro="">
      <xdr:nvCxnSpPr>
        <xdr:cNvPr id="174" name="直線コネクタ 173"/>
        <xdr:cNvCxnSpPr/>
      </xdr:nvCxnSpPr>
      <xdr:spPr>
        <a:xfrm flipV="1">
          <a:off x="2908300" y="97448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75"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76"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77"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39568</xdr:rowOff>
    </xdr:from>
    <xdr:ext cx="405111" cy="259045"/>
    <xdr:sp macro="" textlink="">
      <xdr:nvSpPr>
        <xdr:cNvPr id="178" name="n_1mainValue【橋りょう・トンネル】&#10;有形固定資産減価償却率"/>
        <xdr:cNvSpPr txBox="1"/>
      </xdr:nvSpPr>
      <xdr:spPr>
        <a:xfrm>
          <a:off x="3582044"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49365</xdr:rowOff>
    </xdr:from>
    <xdr:ext cx="405111" cy="259045"/>
    <xdr:sp macro="" textlink="">
      <xdr:nvSpPr>
        <xdr:cNvPr id="179" name="n_2mainValue【橋りょう・トンネル】&#10;有形固定資産減価償却率"/>
        <xdr:cNvSpPr txBox="1"/>
      </xdr:nvSpPr>
      <xdr:spPr>
        <a:xfrm>
          <a:off x="2705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08"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12" name="フローチャート: 判断 211"/>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24836</xdr:rowOff>
    </xdr:from>
    <xdr:to>
      <xdr:col>55</xdr:col>
      <xdr:colOff>50800</xdr:colOff>
      <xdr:row>55</xdr:row>
      <xdr:rowOff>126436</xdr:rowOff>
    </xdr:to>
    <xdr:sp macro="" textlink="">
      <xdr:nvSpPr>
        <xdr:cNvPr id="218" name="楕円 217"/>
        <xdr:cNvSpPr/>
      </xdr:nvSpPr>
      <xdr:spPr>
        <a:xfrm>
          <a:off x="10426700" y="94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149313</xdr:rowOff>
    </xdr:from>
    <xdr:ext cx="599010" cy="259045"/>
    <xdr:sp macro="" textlink="">
      <xdr:nvSpPr>
        <xdr:cNvPr id="219" name="【橋りょう・トンネル】&#10;一人当たり有形固定資産（償却資産）額該当値テキスト"/>
        <xdr:cNvSpPr txBox="1"/>
      </xdr:nvSpPr>
      <xdr:spPr>
        <a:xfrm>
          <a:off x="10515600" y="940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43711</xdr:rowOff>
    </xdr:from>
    <xdr:to>
      <xdr:col>50</xdr:col>
      <xdr:colOff>165100</xdr:colOff>
      <xdr:row>55</xdr:row>
      <xdr:rowOff>145311</xdr:rowOff>
    </xdr:to>
    <xdr:sp macro="" textlink="">
      <xdr:nvSpPr>
        <xdr:cNvPr id="220" name="楕円 219"/>
        <xdr:cNvSpPr/>
      </xdr:nvSpPr>
      <xdr:spPr>
        <a:xfrm>
          <a:off x="9588500" y="9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75636</xdr:rowOff>
    </xdr:from>
    <xdr:to>
      <xdr:col>55</xdr:col>
      <xdr:colOff>0</xdr:colOff>
      <xdr:row>55</xdr:row>
      <xdr:rowOff>94511</xdr:rowOff>
    </xdr:to>
    <xdr:cxnSp macro="">
      <xdr:nvCxnSpPr>
        <xdr:cNvPr id="221" name="直線コネクタ 220"/>
        <xdr:cNvCxnSpPr/>
      </xdr:nvCxnSpPr>
      <xdr:spPr>
        <a:xfrm flipV="1">
          <a:off x="9639300" y="9505386"/>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65100</xdr:rowOff>
    </xdr:from>
    <xdr:to>
      <xdr:col>46</xdr:col>
      <xdr:colOff>38100</xdr:colOff>
      <xdr:row>55</xdr:row>
      <xdr:rowOff>166700</xdr:rowOff>
    </xdr:to>
    <xdr:sp macro="" textlink="">
      <xdr:nvSpPr>
        <xdr:cNvPr id="222" name="楕円 221"/>
        <xdr:cNvSpPr/>
      </xdr:nvSpPr>
      <xdr:spPr>
        <a:xfrm>
          <a:off x="8699500" y="94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94511</xdr:rowOff>
    </xdr:from>
    <xdr:to>
      <xdr:col>50</xdr:col>
      <xdr:colOff>114300</xdr:colOff>
      <xdr:row>55</xdr:row>
      <xdr:rowOff>115900</xdr:rowOff>
    </xdr:to>
    <xdr:cxnSp macro="">
      <xdr:nvCxnSpPr>
        <xdr:cNvPr id="223" name="直線コネクタ 222"/>
        <xdr:cNvCxnSpPr/>
      </xdr:nvCxnSpPr>
      <xdr:spPr>
        <a:xfrm flipV="1">
          <a:off x="8750300" y="9524261"/>
          <a:ext cx="889000" cy="2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24" name="n_1aveValue【橋りょう・トンネル】&#10;一人当たり有形固定資産（償却資産）額"/>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25" name="n_2aveValue【橋りょう・トンネル】&#10;一人当たり有形固定資産（償却資産）額"/>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26"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161838</xdr:rowOff>
    </xdr:from>
    <xdr:ext cx="599010" cy="259045"/>
    <xdr:sp macro="" textlink="">
      <xdr:nvSpPr>
        <xdr:cNvPr id="227" name="n_1mainValue【橋りょう・トンネル】&#10;一人当たり有形固定資産（償却資産）額"/>
        <xdr:cNvSpPr txBox="1"/>
      </xdr:nvSpPr>
      <xdr:spPr>
        <a:xfrm>
          <a:off x="9327095" y="924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11777</xdr:rowOff>
    </xdr:from>
    <xdr:ext cx="599010" cy="259045"/>
    <xdr:sp macro="" textlink="">
      <xdr:nvSpPr>
        <xdr:cNvPr id="228" name="n_2mainValue【橋りょう・トンネル】&#10;一人当たり有形固定資産（償却資産）額"/>
        <xdr:cNvSpPr txBox="1"/>
      </xdr:nvSpPr>
      <xdr:spPr>
        <a:xfrm>
          <a:off x="8450795" y="92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53" name="直線コネクタ 252"/>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4"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5" name="直線コネクタ 254"/>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6"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7" name="直線コネクタ 256"/>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8"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フローチャート: 判断 258"/>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0" name="フローチャート: 判断 25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1" name="フローチャート: 判断 260"/>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62" name="フローチャート: 判断 261"/>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166370</xdr:rowOff>
    </xdr:from>
    <xdr:to>
      <xdr:col>24</xdr:col>
      <xdr:colOff>114300</xdr:colOff>
      <xdr:row>80</xdr:row>
      <xdr:rowOff>96520</xdr:rowOff>
    </xdr:to>
    <xdr:sp macro="" textlink="">
      <xdr:nvSpPr>
        <xdr:cNvPr id="268" name="楕円 267"/>
        <xdr:cNvSpPr/>
      </xdr:nvSpPr>
      <xdr:spPr>
        <a:xfrm>
          <a:off x="4584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17797</xdr:rowOff>
    </xdr:from>
    <xdr:ext cx="405111" cy="259045"/>
    <xdr:sp macro="" textlink="">
      <xdr:nvSpPr>
        <xdr:cNvPr id="269" name="【公営住宅】&#10;有形固定資産減価償却率該当値テキスト"/>
        <xdr:cNvSpPr txBox="1"/>
      </xdr:nvSpPr>
      <xdr:spPr>
        <a:xfrm>
          <a:off x="4673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70" name="楕円 269"/>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72389</xdr:rowOff>
    </xdr:to>
    <xdr:cxnSp macro="">
      <xdr:nvCxnSpPr>
        <xdr:cNvPr id="271" name="直線コネクタ 270"/>
        <xdr:cNvCxnSpPr/>
      </xdr:nvCxnSpPr>
      <xdr:spPr>
        <a:xfrm flipV="1">
          <a:off x="3797300" y="137617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40639</xdr:rowOff>
    </xdr:from>
    <xdr:to>
      <xdr:col>15</xdr:col>
      <xdr:colOff>101600</xdr:colOff>
      <xdr:row>80</xdr:row>
      <xdr:rowOff>142239</xdr:rowOff>
    </xdr:to>
    <xdr:sp macro="" textlink="">
      <xdr:nvSpPr>
        <xdr:cNvPr id="272" name="楕円 271"/>
        <xdr:cNvSpPr/>
      </xdr:nvSpPr>
      <xdr:spPr>
        <a:xfrm>
          <a:off x="2857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91439</xdr:rowOff>
    </xdr:to>
    <xdr:cxnSp macro="">
      <xdr:nvCxnSpPr>
        <xdr:cNvPr id="273" name="直線コネクタ 272"/>
        <xdr:cNvCxnSpPr/>
      </xdr:nvCxnSpPr>
      <xdr:spPr>
        <a:xfrm flipV="1">
          <a:off x="2908300" y="13788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74"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5"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76"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277" name="n_1mainValue【公営住宅】&#10;有形固定資産減価償却率"/>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158766</xdr:rowOff>
    </xdr:from>
    <xdr:ext cx="405111" cy="259045"/>
    <xdr:sp macro="" textlink="">
      <xdr:nvSpPr>
        <xdr:cNvPr id="278" name="n_2mainValue【公営住宅】&#10;有形固定資産減価償却率"/>
        <xdr:cNvSpPr txBox="1"/>
      </xdr:nvSpPr>
      <xdr:spPr>
        <a:xfrm>
          <a:off x="2705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98" name="直線コネクタ 297"/>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9"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00" name="直線コネクタ 299"/>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01"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02" name="直線コネクタ 301"/>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03"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04" name="フローチャート: 判断 303"/>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05" name="フローチャート: 判断 304"/>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06" name="フローチャート: 判断 305"/>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07" name="フローチャート: 判断 306"/>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135319</xdr:rowOff>
    </xdr:from>
    <xdr:to>
      <xdr:col>55</xdr:col>
      <xdr:colOff>50800</xdr:colOff>
      <xdr:row>82</xdr:row>
      <xdr:rowOff>65469</xdr:rowOff>
    </xdr:to>
    <xdr:sp macro="" textlink="">
      <xdr:nvSpPr>
        <xdr:cNvPr id="313" name="楕円 312"/>
        <xdr:cNvSpPr/>
      </xdr:nvSpPr>
      <xdr:spPr>
        <a:xfrm>
          <a:off x="10426700" y="140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158196</xdr:rowOff>
    </xdr:from>
    <xdr:ext cx="469744" cy="259045"/>
    <xdr:sp macro="" textlink="">
      <xdr:nvSpPr>
        <xdr:cNvPr id="314" name="【公営住宅】&#10;一人当たり面積該当値テキスト"/>
        <xdr:cNvSpPr txBox="1"/>
      </xdr:nvSpPr>
      <xdr:spPr>
        <a:xfrm>
          <a:off x="10515600" y="1387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139319</xdr:rowOff>
    </xdr:from>
    <xdr:to>
      <xdr:col>50</xdr:col>
      <xdr:colOff>165100</xdr:colOff>
      <xdr:row>82</xdr:row>
      <xdr:rowOff>69469</xdr:rowOff>
    </xdr:to>
    <xdr:sp macro="" textlink="">
      <xdr:nvSpPr>
        <xdr:cNvPr id="315" name="楕円 314"/>
        <xdr:cNvSpPr/>
      </xdr:nvSpPr>
      <xdr:spPr>
        <a:xfrm>
          <a:off x="95885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14669</xdr:rowOff>
    </xdr:from>
    <xdr:to>
      <xdr:col>55</xdr:col>
      <xdr:colOff>0</xdr:colOff>
      <xdr:row>82</xdr:row>
      <xdr:rowOff>18669</xdr:rowOff>
    </xdr:to>
    <xdr:cxnSp macro="">
      <xdr:nvCxnSpPr>
        <xdr:cNvPr id="316" name="直線コネクタ 315"/>
        <xdr:cNvCxnSpPr/>
      </xdr:nvCxnSpPr>
      <xdr:spPr>
        <a:xfrm flipV="1">
          <a:off x="9639300" y="14073569"/>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143890</xdr:rowOff>
    </xdr:from>
    <xdr:to>
      <xdr:col>46</xdr:col>
      <xdr:colOff>38100</xdr:colOff>
      <xdr:row>82</xdr:row>
      <xdr:rowOff>74040</xdr:rowOff>
    </xdr:to>
    <xdr:sp macro="" textlink="">
      <xdr:nvSpPr>
        <xdr:cNvPr id="317" name="楕円 316"/>
        <xdr:cNvSpPr/>
      </xdr:nvSpPr>
      <xdr:spPr>
        <a:xfrm>
          <a:off x="8699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18669</xdr:rowOff>
    </xdr:from>
    <xdr:to>
      <xdr:col>50</xdr:col>
      <xdr:colOff>114300</xdr:colOff>
      <xdr:row>82</xdr:row>
      <xdr:rowOff>23240</xdr:rowOff>
    </xdr:to>
    <xdr:cxnSp macro="">
      <xdr:nvCxnSpPr>
        <xdr:cNvPr id="318" name="直線コネクタ 317"/>
        <xdr:cNvCxnSpPr/>
      </xdr:nvCxnSpPr>
      <xdr:spPr>
        <a:xfrm flipV="1">
          <a:off x="8750300" y="1407756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166895</xdr:rowOff>
    </xdr:from>
    <xdr:ext cx="469744" cy="259045"/>
    <xdr:sp macro="" textlink="">
      <xdr:nvSpPr>
        <xdr:cNvPr id="319" name="n_1aveValue【公営住宅】&#10;一人当たり面積"/>
        <xdr:cNvSpPr txBox="1"/>
      </xdr:nvSpPr>
      <xdr:spPr>
        <a:xfrm>
          <a:off x="93917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20"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21"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85996</xdr:rowOff>
    </xdr:from>
    <xdr:ext cx="469744" cy="259045"/>
    <xdr:sp macro="" textlink="">
      <xdr:nvSpPr>
        <xdr:cNvPr id="322" name="n_1mainValue【公営住宅】&#10;一人当たり面積"/>
        <xdr:cNvSpPr txBox="1"/>
      </xdr:nvSpPr>
      <xdr:spPr>
        <a:xfrm>
          <a:off x="9391727" y="138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90567</xdr:rowOff>
    </xdr:from>
    <xdr:ext cx="469744" cy="259045"/>
    <xdr:sp macro="" textlink="">
      <xdr:nvSpPr>
        <xdr:cNvPr id="323" name="n_2mainValue【公営住宅】&#10;一人当たり面積"/>
        <xdr:cNvSpPr txBox="1"/>
      </xdr:nvSpPr>
      <xdr:spPr>
        <a:xfrm>
          <a:off x="8515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5" name="直線コネクタ 33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6" name="テキスト ボックス 33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7" name="直線コネクタ 33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8" name="テキスト ボックス 33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9" name="直線コネクタ 33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0" name="テキスト ボックス 33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1" name="直線コネクタ 34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2" name="テキスト ボックス 34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128778</xdr:rowOff>
    </xdr:to>
    <xdr:cxnSp macro="">
      <xdr:nvCxnSpPr>
        <xdr:cNvPr id="346" name="直線コネクタ 345"/>
        <xdr:cNvCxnSpPr/>
      </xdr:nvCxnSpPr>
      <xdr:spPr>
        <a:xfrm flipV="1">
          <a:off x="4634865" y="1720977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132605</xdr:rowOff>
    </xdr:from>
    <xdr:ext cx="405111" cy="259045"/>
    <xdr:sp macro="" textlink="">
      <xdr:nvSpPr>
        <xdr:cNvPr id="347" name="【港湾・漁港】&#10;有形固定資産減価償却率最小値テキスト"/>
        <xdr:cNvSpPr txBox="1"/>
      </xdr:nvSpPr>
      <xdr:spPr>
        <a:xfrm>
          <a:off x="46736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128778</xdr:rowOff>
    </xdr:from>
    <xdr:to>
      <xdr:col>24</xdr:col>
      <xdr:colOff>152400</xdr:colOff>
      <xdr:row>108</xdr:row>
      <xdr:rowOff>128778</xdr:rowOff>
    </xdr:to>
    <xdr:cxnSp macro="">
      <xdr:nvCxnSpPr>
        <xdr:cNvPr id="348" name="直線コネクタ 347"/>
        <xdr:cNvCxnSpPr/>
      </xdr:nvCxnSpPr>
      <xdr:spPr>
        <a:xfrm>
          <a:off x="4546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9"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50" name="直線コネクタ 349"/>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3827</xdr:rowOff>
    </xdr:from>
    <xdr:ext cx="405111" cy="259045"/>
    <xdr:sp macro="" textlink="">
      <xdr:nvSpPr>
        <xdr:cNvPr id="351" name="【港湾・漁港】&#10;有形固定資産減価償却率平均値テキスト"/>
        <xdr:cNvSpPr txBox="1"/>
      </xdr:nvSpPr>
      <xdr:spPr>
        <a:xfrm>
          <a:off x="4673600" y="1749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52" name="フローチャート: 判断 351"/>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93980</xdr:rowOff>
    </xdr:from>
    <xdr:to>
      <xdr:col>20</xdr:col>
      <xdr:colOff>38100</xdr:colOff>
      <xdr:row>103</xdr:row>
      <xdr:rowOff>24130</xdr:rowOff>
    </xdr:to>
    <xdr:sp macro="" textlink="">
      <xdr:nvSpPr>
        <xdr:cNvPr id="353" name="フローチャート: 判断 352"/>
        <xdr:cNvSpPr/>
      </xdr:nvSpPr>
      <xdr:spPr>
        <a:xfrm>
          <a:off x="3746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151130</xdr:rowOff>
    </xdr:from>
    <xdr:to>
      <xdr:col>15</xdr:col>
      <xdr:colOff>101600</xdr:colOff>
      <xdr:row>103</xdr:row>
      <xdr:rowOff>81280</xdr:rowOff>
    </xdr:to>
    <xdr:sp macro="" textlink="">
      <xdr:nvSpPr>
        <xdr:cNvPr id="354" name="フローチャート: 判断 353"/>
        <xdr:cNvSpPr/>
      </xdr:nvSpPr>
      <xdr:spPr>
        <a:xfrm>
          <a:off x="2857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xdr:rowOff>
    </xdr:from>
    <xdr:to>
      <xdr:col>24</xdr:col>
      <xdr:colOff>114300</xdr:colOff>
      <xdr:row>100</xdr:row>
      <xdr:rowOff>115570</xdr:rowOff>
    </xdr:to>
    <xdr:sp macro="" textlink="">
      <xdr:nvSpPr>
        <xdr:cNvPr id="360" name="楕円 359"/>
        <xdr:cNvSpPr/>
      </xdr:nvSpPr>
      <xdr:spPr>
        <a:xfrm>
          <a:off x="45847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138447</xdr:rowOff>
    </xdr:from>
    <xdr:ext cx="405111" cy="259045"/>
    <xdr:sp macro="" textlink="">
      <xdr:nvSpPr>
        <xdr:cNvPr id="361" name="【港湾・漁港】&#10;有形固定資産減価償却率該当値テキスト"/>
        <xdr:cNvSpPr txBox="1"/>
      </xdr:nvSpPr>
      <xdr:spPr>
        <a:xfrm>
          <a:off x="4673600" y="1711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29972</xdr:rowOff>
    </xdr:from>
    <xdr:to>
      <xdr:col>20</xdr:col>
      <xdr:colOff>38100</xdr:colOff>
      <xdr:row>100</xdr:row>
      <xdr:rowOff>131572</xdr:rowOff>
    </xdr:to>
    <xdr:sp macro="" textlink="">
      <xdr:nvSpPr>
        <xdr:cNvPr id="362" name="楕円 361"/>
        <xdr:cNvSpPr/>
      </xdr:nvSpPr>
      <xdr:spPr>
        <a:xfrm>
          <a:off x="3746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64770</xdr:rowOff>
    </xdr:from>
    <xdr:to>
      <xdr:col>24</xdr:col>
      <xdr:colOff>63500</xdr:colOff>
      <xdr:row>100</xdr:row>
      <xdr:rowOff>80772</xdr:rowOff>
    </xdr:to>
    <xdr:cxnSp macro="">
      <xdr:nvCxnSpPr>
        <xdr:cNvPr id="363" name="直線コネクタ 362"/>
        <xdr:cNvCxnSpPr/>
      </xdr:nvCxnSpPr>
      <xdr:spPr>
        <a:xfrm flipV="1">
          <a:off x="3797300" y="1720977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32258</xdr:rowOff>
    </xdr:from>
    <xdr:to>
      <xdr:col>15</xdr:col>
      <xdr:colOff>101600</xdr:colOff>
      <xdr:row>100</xdr:row>
      <xdr:rowOff>133858</xdr:rowOff>
    </xdr:to>
    <xdr:sp macro="" textlink="">
      <xdr:nvSpPr>
        <xdr:cNvPr id="364" name="楕円 363"/>
        <xdr:cNvSpPr/>
      </xdr:nvSpPr>
      <xdr:spPr>
        <a:xfrm>
          <a:off x="28575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80772</xdr:rowOff>
    </xdr:from>
    <xdr:to>
      <xdr:col>19</xdr:col>
      <xdr:colOff>177800</xdr:colOff>
      <xdr:row>100</xdr:row>
      <xdr:rowOff>83058</xdr:rowOff>
    </xdr:to>
    <xdr:cxnSp macro="">
      <xdr:nvCxnSpPr>
        <xdr:cNvPr id="365" name="直線コネクタ 364"/>
        <xdr:cNvCxnSpPr/>
      </xdr:nvCxnSpPr>
      <xdr:spPr>
        <a:xfrm flipV="1">
          <a:off x="2908300" y="17225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15257</xdr:rowOff>
    </xdr:from>
    <xdr:ext cx="405111" cy="259045"/>
    <xdr:sp macro="" textlink="">
      <xdr:nvSpPr>
        <xdr:cNvPr id="366" name="n_1aveValue【港湾・漁港】&#10;有形固定資産減価償却率"/>
        <xdr:cNvSpPr txBox="1"/>
      </xdr:nvSpPr>
      <xdr:spPr>
        <a:xfrm>
          <a:off x="35820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72407</xdr:rowOff>
    </xdr:from>
    <xdr:ext cx="405111" cy="259045"/>
    <xdr:sp macro="" textlink="">
      <xdr:nvSpPr>
        <xdr:cNvPr id="367" name="n_2aveValue【港湾・漁港】&#10;有形固定資産減価償却率"/>
        <xdr:cNvSpPr txBox="1"/>
      </xdr:nvSpPr>
      <xdr:spPr>
        <a:xfrm>
          <a:off x="2705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148099</xdr:rowOff>
    </xdr:from>
    <xdr:ext cx="405111" cy="259045"/>
    <xdr:sp macro="" textlink="">
      <xdr:nvSpPr>
        <xdr:cNvPr id="368" name="n_1mainValue【港湾・漁港】&#10;有形固定資産減価償却率"/>
        <xdr:cNvSpPr txBox="1"/>
      </xdr:nvSpPr>
      <xdr:spPr>
        <a:xfrm>
          <a:off x="3582044" y="169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150385</xdr:rowOff>
    </xdr:from>
    <xdr:ext cx="405111" cy="259045"/>
    <xdr:sp macro="" textlink="">
      <xdr:nvSpPr>
        <xdr:cNvPr id="369" name="n_2mainValue【港湾・漁港】&#10;有形固定資産減価償却率"/>
        <xdr:cNvSpPr txBox="1"/>
      </xdr:nvSpPr>
      <xdr:spPr>
        <a:xfrm>
          <a:off x="2705744" y="169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1" name="テキスト ボックス 38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3" name="テキスト ボックス 38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85" name="テキスト ボックス 38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87" name="テキスト ボックス 38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89" name="テキスト ボックス 38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1" name="テキスト ボックス 39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160877</xdr:rowOff>
    </xdr:from>
    <xdr:to>
      <xdr:col>54</xdr:col>
      <xdr:colOff>189865</xdr:colOff>
      <xdr:row>108</xdr:row>
      <xdr:rowOff>96831</xdr:rowOff>
    </xdr:to>
    <xdr:cxnSp macro="">
      <xdr:nvCxnSpPr>
        <xdr:cNvPr id="393" name="直線コネクタ 392"/>
        <xdr:cNvCxnSpPr/>
      </xdr:nvCxnSpPr>
      <xdr:spPr>
        <a:xfrm flipV="1">
          <a:off x="10476865" y="17134427"/>
          <a:ext cx="0" cy="14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100658</xdr:rowOff>
    </xdr:from>
    <xdr:ext cx="469744" cy="259045"/>
    <xdr:sp macro="" textlink="">
      <xdr:nvSpPr>
        <xdr:cNvPr id="394" name="【港湾・漁港】&#10;一人当たり有形固定資産（償却資産）額最小値テキスト"/>
        <xdr:cNvSpPr txBox="1"/>
      </xdr:nvSpPr>
      <xdr:spPr>
        <a:xfrm>
          <a:off x="10515600" y="186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96831</xdr:rowOff>
    </xdr:from>
    <xdr:to>
      <xdr:col>55</xdr:col>
      <xdr:colOff>88900</xdr:colOff>
      <xdr:row>108</xdr:row>
      <xdr:rowOff>96831</xdr:rowOff>
    </xdr:to>
    <xdr:cxnSp macro="">
      <xdr:nvCxnSpPr>
        <xdr:cNvPr id="395" name="直線コネクタ 394"/>
        <xdr:cNvCxnSpPr/>
      </xdr:nvCxnSpPr>
      <xdr:spPr>
        <a:xfrm>
          <a:off x="10388600" y="1861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107554</xdr:rowOff>
    </xdr:from>
    <xdr:ext cx="534377" cy="259045"/>
    <xdr:sp macro="" textlink="">
      <xdr:nvSpPr>
        <xdr:cNvPr id="396" name="【港湾・漁港】&#10;一人当たり有形固定資産（償却資産）額最大値テキスト"/>
        <xdr:cNvSpPr txBox="1"/>
      </xdr:nvSpPr>
      <xdr:spPr>
        <a:xfrm>
          <a:off x="10515600" y="169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160877</xdr:rowOff>
    </xdr:from>
    <xdr:to>
      <xdr:col>55</xdr:col>
      <xdr:colOff>88900</xdr:colOff>
      <xdr:row>99</xdr:row>
      <xdr:rowOff>160877</xdr:rowOff>
    </xdr:to>
    <xdr:cxnSp macro="">
      <xdr:nvCxnSpPr>
        <xdr:cNvPr id="397" name="直線コネクタ 396"/>
        <xdr:cNvCxnSpPr/>
      </xdr:nvCxnSpPr>
      <xdr:spPr>
        <a:xfrm>
          <a:off x="10388600" y="1713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18629</xdr:rowOff>
    </xdr:from>
    <xdr:ext cx="534377" cy="259045"/>
    <xdr:sp macro="" textlink="">
      <xdr:nvSpPr>
        <xdr:cNvPr id="398" name="【港湾・漁港】&#10;一人当たり有形固定資産（償却資産）額平均値テキスト"/>
        <xdr:cNvSpPr txBox="1"/>
      </xdr:nvSpPr>
      <xdr:spPr>
        <a:xfrm>
          <a:off x="10515600" y="1767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40202</xdr:rowOff>
    </xdr:from>
    <xdr:to>
      <xdr:col>55</xdr:col>
      <xdr:colOff>50800</xdr:colOff>
      <xdr:row>103</xdr:row>
      <xdr:rowOff>141802</xdr:rowOff>
    </xdr:to>
    <xdr:sp macro="" textlink="">
      <xdr:nvSpPr>
        <xdr:cNvPr id="399" name="フローチャート: 判断 398"/>
        <xdr:cNvSpPr/>
      </xdr:nvSpPr>
      <xdr:spPr>
        <a:xfrm>
          <a:off x="104267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148520</xdr:rowOff>
    </xdr:from>
    <xdr:to>
      <xdr:col>50</xdr:col>
      <xdr:colOff>165100</xdr:colOff>
      <xdr:row>104</xdr:row>
      <xdr:rowOff>78670</xdr:rowOff>
    </xdr:to>
    <xdr:sp macro="" textlink="">
      <xdr:nvSpPr>
        <xdr:cNvPr id="400" name="フローチャート: 判断 399"/>
        <xdr:cNvSpPr/>
      </xdr:nvSpPr>
      <xdr:spPr>
        <a:xfrm>
          <a:off x="9588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149320</xdr:rowOff>
    </xdr:from>
    <xdr:to>
      <xdr:col>46</xdr:col>
      <xdr:colOff>38100</xdr:colOff>
      <xdr:row>103</xdr:row>
      <xdr:rowOff>79470</xdr:rowOff>
    </xdr:to>
    <xdr:sp macro="" textlink="">
      <xdr:nvSpPr>
        <xdr:cNvPr id="401" name="フローチャート: 判断 400"/>
        <xdr:cNvSpPr/>
      </xdr:nvSpPr>
      <xdr:spPr>
        <a:xfrm>
          <a:off x="8699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110077</xdr:rowOff>
    </xdr:from>
    <xdr:to>
      <xdr:col>55</xdr:col>
      <xdr:colOff>50800</xdr:colOff>
      <xdr:row>100</xdr:row>
      <xdr:rowOff>40227</xdr:rowOff>
    </xdr:to>
    <xdr:sp macro="" textlink="">
      <xdr:nvSpPr>
        <xdr:cNvPr id="407" name="楕円 406"/>
        <xdr:cNvSpPr/>
      </xdr:nvSpPr>
      <xdr:spPr>
        <a:xfrm>
          <a:off x="10426700" y="170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63104</xdr:rowOff>
    </xdr:from>
    <xdr:ext cx="534377" cy="259045"/>
    <xdr:sp macro="" textlink="">
      <xdr:nvSpPr>
        <xdr:cNvPr id="408" name="【港湾・漁港】&#10;一人当たり有形固定資産（償却資産）額該当値テキスト"/>
        <xdr:cNvSpPr txBox="1"/>
      </xdr:nvSpPr>
      <xdr:spPr>
        <a:xfrm>
          <a:off x="10515600" y="1703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140709</xdr:rowOff>
    </xdr:from>
    <xdr:to>
      <xdr:col>50</xdr:col>
      <xdr:colOff>165100</xdr:colOff>
      <xdr:row>100</xdr:row>
      <xdr:rowOff>70859</xdr:rowOff>
    </xdr:to>
    <xdr:sp macro="" textlink="">
      <xdr:nvSpPr>
        <xdr:cNvPr id="409" name="楕円 408"/>
        <xdr:cNvSpPr/>
      </xdr:nvSpPr>
      <xdr:spPr>
        <a:xfrm>
          <a:off x="9588500" y="171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160877</xdr:rowOff>
    </xdr:from>
    <xdr:to>
      <xdr:col>55</xdr:col>
      <xdr:colOff>0</xdr:colOff>
      <xdr:row>100</xdr:row>
      <xdr:rowOff>20059</xdr:rowOff>
    </xdr:to>
    <xdr:cxnSp macro="">
      <xdr:nvCxnSpPr>
        <xdr:cNvPr id="410" name="直線コネクタ 409"/>
        <xdr:cNvCxnSpPr/>
      </xdr:nvCxnSpPr>
      <xdr:spPr>
        <a:xfrm flipV="1">
          <a:off x="9639300" y="17134427"/>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10922</xdr:rowOff>
    </xdr:from>
    <xdr:to>
      <xdr:col>46</xdr:col>
      <xdr:colOff>38100</xdr:colOff>
      <xdr:row>100</xdr:row>
      <xdr:rowOff>112522</xdr:rowOff>
    </xdr:to>
    <xdr:sp macro="" textlink="">
      <xdr:nvSpPr>
        <xdr:cNvPr id="411" name="楕円 410"/>
        <xdr:cNvSpPr/>
      </xdr:nvSpPr>
      <xdr:spPr>
        <a:xfrm>
          <a:off x="8699500" y="171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20059</xdr:rowOff>
    </xdr:from>
    <xdr:to>
      <xdr:col>50</xdr:col>
      <xdr:colOff>114300</xdr:colOff>
      <xdr:row>100</xdr:row>
      <xdr:rowOff>61722</xdr:rowOff>
    </xdr:to>
    <xdr:cxnSp macro="">
      <xdr:nvCxnSpPr>
        <xdr:cNvPr id="412" name="直線コネクタ 411"/>
        <xdr:cNvCxnSpPr/>
      </xdr:nvCxnSpPr>
      <xdr:spPr>
        <a:xfrm flipV="1">
          <a:off x="8750300" y="17165059"/>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69797</xdr:rowOff>
    </xdr:from>
    <xdr:ext cx="534377" cy="259045"/>
    <xdr:sp macro="" textlink="">
      <xdr:nvSpPr>
        <xdr:cNvPr id="413" name="n_1aveValue【港湾・漁港】&#10;一人当たり有形固定資産（償却資産）額"/>
        <xdr:cNvSpPr txBox="1"/>
      </xdr:nvSpPr>
      <xdr:spPr>
        <a:xfrm>
          <a:off x="93594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70597</xdr:rowOff>
    </xdr:from>
    <xdr:ext cx="534377" cy="259045"/>
    <xdr:sp macro="" textlink="">
      <xdr:nvSpPr>
        <xdr:cNvPr id="414" name="n_2aveValue【港湾・漁港】&#10;一人当たり有形固定資産（償却資産）額"/>
        <xdr:cNvSpPr txBox="1"/>
      </xdr:nvSpPr>
      <xdr:spPr>
        <a:xfrm>
          <a:off x="8483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87386</xdr:rowOff>
    </xdr:from>
    <xdr:ext cx="534377" cy="259045"/>
    <xdr:sp macro="" textlink="">
      <xdr:nvSpPr>
        <xdr:cNvPr id="415" name="n_1mainValue【港湾・漁港】&#10;一人当たり有形固定資産（償却資産）額"/>
        <xdr:cNvSpPr txBox="1"/>
      </xdr:nvSpPr>
      <xdr:spPr>
        <a:xfrm>
          <a:off x="9359411" y="168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129049</xdr:rowOff>
    </xdr:from>
    <xdr:ext cx="534377" cy="259045"/>
    <xdr:sp macro="" textlink="">
      <xdr:nvSpPr>
        <xdr:cNvPr id="416" name="n_2mainValue【港湾・漁港】&#10;一人当たり有形固定資産（償却資産）額"/>
        <xdr:cNvSpPr txBox="1"/>
      </xdr:nvSpPr>
      <xdr:spPr>
        <a:xfrm>
          <a:off x="8483111" y="169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441" name="直線コネクタ 440"/>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442"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443" name="直線コネクタ 442"/>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44"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45" name="直線コネクタ 444"/>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46"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7" name="フローチャート: 判断 44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448" name="フローチャート: 判断 447"/>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49" name="フローチャート: 判断 448"/>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450" name="フローチャート: 判断 449"/>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53975</xdr:rowOff>
    </xdr:from>
    <xdr:to>
      <xdr:col>85</xdr:col>
      <xdr:colOff>177800</xdr:colOff>
      <xdr:row>34</xdr:row>
      <xdr:rowOff>155575</xdr:rowOff>
    </xdr:to>
    <xdr:sp macro="" textlink="">
      <xdr:nvSpPr>
        <xdr:cNvPr id="456" name="楕円 455"/>
        <xdr:cNvSpPr/>
      </xdr:nvSpPr>
      <xdr:spPr>
        <a:xfrm>
          <a:off x="16268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7002</xdr:rowOff>
    </xdr:from>
    <xdr:ext cx="405111" cy="259045"/>
    <xdr:sp macro="" textlink="">
      <xdr:nvSpPr>
        <xdr:cNvPr id="457" name="【認定こども園・幼稚園・保育所】&#10;有形固定資産減価償却率該当値テキスト"/>
        <xdr:cNvSpPr txBox="1"/>
      </xdr:nvSpPr>
      <xdr:spPr>
        <a:xfrm>
          <a:off x="16357600"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61595</xdr:rowOff>
    </xdr:from>
    <xdr:to>
      <xdr:col>81</xdr:col>
      <xdr:colOff>101600</xdr:colOff>
      <xdr:row>34</xdr:row>
      <xdr:rowOff>163195</xdr:rowOff>
    </xdr:to>
    <xdr:sp macro="" textlink="">
      <xdr:nvSpPr>
        <xdr:cNvPr id="458" name="楕円 457"/>
        <xdr:cNvSpPr/>
      </xdr:nvSpPr>
      <xdr:spPr>
        <a:xfrm>
          <a:off x="15430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104775</xdr:rowOff>
    </xdr:from>
    <xdr:to>
      <xdr:col>85</xdr:col>
      <xdr:colOff>127000</xdr:colOff>
      <xdr:row>34</xdr:row>
      <xdr:rowOff>112395</xdr:rowOff>
    </xdr:to>
    <xdr:cxnSp macro="">
      <xdr:nvCxnSpPr>
        <xdr:cNvPr id="459" name="直線コネクタ 458"/>
        <xdr:cNvCxnSpPr/>
      </xdr:nvCxnSpPr>
      <xdr:spPr>
        <a:xfrm flipV="1">
          <a:off x="15481300" y="59340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90170</xdr:rowOff>
    </xdr:from>
    <xdr:to>
      <xdr:col>76</xdr:col>
      <xdr:colOff>165100</xdr:colOff>
      <xdr:row>35</xdr:row>
      <xdr:rowOff>20320</xdr:rowOff>
    </xdr:to>
    <xdr:sp macro="" textlink="">
      <xdr:nvSpPr>
        <xdr:cNvPr id="460" name="楕円 459"/>
        <xdr:cNvSpPr/>
      </xdr:nvSpPr>
      <xdr:spPr>
        <a:xfrm>
          <a:off x="14541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112395</xdr:rowOff>
    </xdr:from>
    <xdr:to>
      <xdr:col>81</xdr:col>
      <xdr:colOff>50800</xdr:colOff>
      <xdr:row>34</xdr:row>
      <xdr:rowOff>140970</xdr:rowOff>
    </xdr:to>
    <xdr:cxnSp macro="">
      <xdr:nvCxnSpPr>
        <xdr:cNvPr id="461" name="直線コネクタ 460"/>
        <xdr:cNvCxnSpPr/>
      </xdr:nvCxnSpPr>
      <xdr:spPr>
        <a:xfrm flipV="1">
          <a:off x="14592300" y="5941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62"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63"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64"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8272</xdr:rowOff>
    </xdr:from>
    <xdr:ext cx="405111" cy="259045"/>
    <xdr:sp macro="" textlink="">
      <xdr:nvSpPr>
        <xdr:cNvPr id="465" name="n_1mainValue【認定こども園・幼稚園・保育所】&#10;有形固定資産減価償却率"/>
        <xdr:cNvSpPr txBox="1"/>
      </xdr:nvSpPr>
      <xdr:spPr>
        <a:xfrm>
          <a:off x="152660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36847</xdr:rowOff>
    </xdr:from>
    <xdr:ext cx="405111" cy="259045"/>
    <xdr:sp macro="" textlink="">
      <xdr:nvSpPr>
        <xdr:cNvPr id="466" name="n_2mainValue【認定こども園・幼稚園・保育所】&#10;有形固定資産減価償却率"/>
        <xdr:cNvSpPr txBox="1"/>
      </xdr:nvSpPr>
      <xdr:spPr>
        <a:xfrm>
          <a:off x="14389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8" name="テキスト ボックス 4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0" name="テキスト ボックス 4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2" name="テキスト ボックス 4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4" name="テキスト ボックス 4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88" name="直線コネクタ 487"/>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8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90" name="直線コネクタ 48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91"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92" name="直線コネクタ 491"/>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93"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94" name="フローチャート: 判断 493"/>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95" name="フローチャート: 判断 494"/>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96" name="フローチャート: 判断 495"/>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97" name="フローチャート: 判断 496"/>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503" name="楕円 502"/>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123715</xdr:rowOff>
    </xdr:from>
    <xdr:ext cx="469744" cy="259045"/>
    <xdr:sp macro="" textlink="">
      <xdr:nvSpPr>
        <xdr:cNvPr id="504" name="【認定こども園・幼稚園・保育所】&#10;一人当たり面積該当値テキスト"/>
        <xdr:cNvSpPr txBox="1"/>
      </xdr:nvSpPr>
      <xdr:spPr>
        <a:xfrm>
          <a:off x="221996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505" name="楕円 504"/>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151638</xdr:rowOff>
    </xdr:to>
    <xdr:cxnSp macro="">
      <xdr:nvCxnSpPr>
        <xdr:cNvPr id="506" name="直線コネクタ 505"/>
        <xdr:cNvCxnSpPr/>
      </xdr:nvCxnSpPr>
      <xdr:spPr>
        <a:xfrm>
          <a:off x="21323300" y="6810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507" name="楕円 506"/>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39</xdr:row>
      <xdr:rowOff>128778</xdr:rowOff>
    </xdr:to>
    <xdr:cxnSp macro="">
      <xdr:nvCxnSpPr>
        <xdr:cNvPr id="508" name="直線コネクタ 507"/>
        <xdr:cNvCxnSpPr/>
      </xdr:nvCxnSpPr>
      <xdr:spPr>
        <a:xfrm flipV="1">
          <a:off x="20434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509"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1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511"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512" name="n_1mainValue【認定こども園・幼稚園・保育所】&#10;一人当たり面積"/>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13" name="n_2main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6" name="テキスト ボックス 5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538" name="直線コネクタ 537"/>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9"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40" name="直線コネクタ 539"/>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541"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542" name="直線コネクタ 541"/>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543"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44" name="フローチャート: 判断 543"/>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545" name="フローチャート: 判断 544"/>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546" name="フローチャート: 判断 545"/>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547" name="フローチャート: 判断 546"/>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53" name="楕円 552"/>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554" name="【学校施設】&#10;有形固定資産減価償却率該当値テキスト"/>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55" name="楕円 554"/>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87630</xdr:rowOff>
    </xdr:to>
    <xdr:cxnSp macro="">
      <xdr:nvCxnSpPr>
        <xdr:cNvPr id="556" name="直線コネクタ 555"/>
        <xdr:cNvCxnSpPr/>
      </xdr:nvCxnSpPr>
      <xdr:spPr>
        <a:xfrm flipV="1">
          <a:off x="15481300" y="10191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57" name="楕円 556"/>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87630</xdr:rowOff>
    </xdr:to>
    <xdr:cxnSp macro="">
      <xdr:nvCxnSpPr>
        <xdr:cNvPr id="558" name="直線コネクタ 557"/>
        <xdr:cNvCxnSpPr/>
      </xdr:nvCxnSpPr>
      <xdr:spPr>
        <a:xfrm>
          <a:off x="14592300" y="10176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59"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60"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561"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562" name="n_1mainValue【学校施設】&#10;有形固定資産減価償却率"/>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63" name="n_2mainValue【学校施設】&#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90" name="直線コネクタ 58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9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92" name="直線コネクタ 59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9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94" name="直線コネクタ 59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95"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96" name="フローチャート: 判断 59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97" name="フローチャート: 判断 59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98" name="フローチャート: 判断 59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99" name="フローチャート: 判断 59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152219</xdr:rowOff>
    </xdr:from>
    <xdr:to>
      <xdr:col>116</xdr:col>
      <xdr:colOff>114300</xdr:colOff>
      <xdr:row>58</xdr:row>
      <xdr:rowOff>82369</xdr:rowOff>
    </xdr:to>
    <xdr:sp macro="" textlink="">
      <xdr:nvSpPr>
        <xdr:cNvPr id="605" name="楕円 604"/>
        <xdr:cNvSpPr/>
      </xdr:nvSpPr>
      <xdr:spPr>
        <a:xfrm>
          <a:off x="221107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3646</xdr:rowOff>
    </xdr:from>
    <xdr:ext cx="469744" cy="259045"/>
    <xdr:sp macro="" textlink="">
      <xdr:nvSpPr>
        <xdr:cNvPr id="606" name="【学校施設】&#10;一人当たり面積該当値テキスト"/>
        <xdr:cNvSpPr txBox="1"/>
      </xdr:nvSpPr>
      <xdr:spPr>
        <a:xfrm>
          <a:off x="22199600" y="977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90170</xdr:rowOff>
    </xdr:from>
    <xdr:to>
      <xdr:col>112</xdr:col>
      <xdr:colOff>38100</xdr:colOff>
      <xdr:row>58</xdr:row>
      <xdr:rowOff>20320</xdr:rowOff>
    </xdr:to>
    <xdr:sp macro="" textlink="">
      <xdr:nvSpPr>
        <xdr:cNvPr id="607" name="楕円 606"/>
        <xdr:cNvSpPr/>
      </xdr:nvSpPr>
      <xdr:spPr>
        <a:xfrm>
          <a:off x="21272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140970</xdr:rowOff>
    </xdr:from>
    <xdr:to>
      <xdr:col>116</xdr:col>
      <xdr:colOff>63500</xdr:colOff>
      <xdr:row>58</xdr:row>
      <xdr:rowOff>31569</xdr:rowOff>
    </xdr:to>
    <xdr:cxnSp macro="">
      <xdr:nvCxnSpPr>
        <xdr:cNvPr id="608" name="直線コネクタ 607"/>
        <xdr:cNvCxnSpPr/>
      </xdr:nvCxnSpPr>
      <xdr:spPr>
        <a:xfrm>
          <a:off x="21323300" y="99136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108676</xdr:rowOff>
    </xdr:from>
    <xdr:to>
      <xdr:col>107</xdr:col>
      <xdr:colOff>101600</xdr:colOff>
      <xdr:row>58</xdr:row>
      <xdr:rowOff>38826</xdr:rowOff>
    </xdr:to>
    <xdr:sp macro="" textlink="">
      <xdr:nvSpPr>
        <xdr:cNvPr id="609" name="楕円 608"/>
        <xdr:cNvSpPr/>
      </xdr:nvSpPr>
      <xdr:spPr>
        <a:xfrm>
          <a:off x="20383500" y="98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140970</xdr:rowOff>
    </xdr:from>
    <xdr:to>
      <xdr:col>111</xdr:col>
      <xdr:colOff>177800</xdr:colOff>
      <xdr:row>57</xdr:row>
      <xdr:rowOff>159476</xdr:rowOff>
    </xdr:to>
    <xdr:cxnSp macro="">
      <xdr:nvCxnSpPr>
        <xdr:cNvPr id="610" name="直線コネクタ 609"/>
        <xdr:cNvCxnSpPr/>
      </xdr:nvCxnSpPr>
      <xdr:spPr>
        <a:xfrm flipV="1">
          <a:off x="20434300" y="991362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611"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2"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613"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36847</xdr:rowOff>
    </xdr:from>
    <xdr:ext cx="469744" cy="259045"/>
    <xdr:sp macro="" textlink="">
      <xdr:nvSpPr>
        <xdr:cNvPr id="614" name="n_1mainValue【学校施設】&#10;一人当たり面積"/>
        <xdr:cNvSpPr txBox="1"/>
      </xdr:nvSpPr>
      <xdr:spPr>
        <a:xfrm>
          <a:off x="210757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55353</xdr:rowOff>
    </xdr:from>
    <xdr:ext cx="469744" cy="259045"/>
    <xdr:sp macro="" textlink="">
      <xdr:nvSpPr>
        <xdr:cNvPr id="615" name="n_2mainValue【学校施設】&#10;一人当たり面積"/>
        <xdr:cNvSpPr txBox="1"/>
      </xdr:nvSpPr>
      <xdr:spPr>
        <a:xfrm>
          <a:off x="20199427" y="965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7" name="テキスト ボックス 6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7" name="テキスト ボックス 6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641" name="直線コネクタ 640"/>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42"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43" name="直線コネクタ 64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5" name="直線コネクタ 64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646"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47" name="フローチャート: 判断 646"/>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48" name="フローチャート: 判断 647"/>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49" name="フローチャート: 判断 648"/>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50" name="フローチャート: 判断 649"/>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56" name="楕円 655"/>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57"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58" name="楕円 657"/>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59" name="直線コネクタ 658"/>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60" name="楕円 659"/>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61" name="直線コネクタ 660"/>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62"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63"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664" name="n_3aveValue【児童館】&#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65"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66"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90" name="直線コネクタ 689"/>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1"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2" name="直線コネクタ 69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4" name="直線コネクタ 69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9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96" name="フローチャート: 判断 69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97" name="フローチャート: 判断 696"/>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98" name="フローチャート: 判断 69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99" name="フローチャート: 判断 698"/>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05" name="楕円 704"/>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706"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07" name="楕円 706"/>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95250</xdr:rowOff>
    </xdr:to>
    <xdr:cxnSp macro="">
      <xdr:nvCxnSpPr>
        <xdr:cNvPr id="708" name="直線コネクタ 707"/>
        <xdr:cNvCxnSpPr/>
      </xdr:nvCxnSpPr>
      <xdr:spPr>
        <a:xfrm flipV="1">
          <a:off x="21323300" y="1463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09" name="楕円 708"/>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10" name="直線コネクタ 709"/>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711"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12"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713"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14"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15"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6" name="テキスト ボックス 7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7" name="直線コネクタ 7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8" name="テキスト ボックス 7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9" name="直線コネクタ 7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0" name="テキスト ボックス 7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1" name="直線コネクタ 7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2" name="テキスト ボックス 7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3" name="直線コネクタ 7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4" name="テキスト ボックス 73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6" name="テキスト ボックス 7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738" name="直線コネクタ 737"/>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39"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40" name="直線コネクタ 739"/>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41"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42" name="直線コネクタ 741"/>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43"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44" name="フローチャート: 判断 743"/>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45" name="フローチャート: 判断 744"/>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46" name="フローチャート: 判断 745"/>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47" name="フローチャート: 判断 746"/>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59689</xdr:rowOff>
    </xdr:from>
    <xdr:to>
      <xdr:col>85</xdr:col>
      <xdr:colOff>177800</xdr:colOff>
      <xdr:row>99</xdr:row>
      <xdr:rowOff>161289</xdr:rowOff>
    </xdr:to>
    <xdr:sp macro="" textlink="">
      <xdr:nvSpPr>
        <xdr:cNvPr id="753" name="楕円 752"/>
        <xdr:cNvSpPr/>
      </xdr:nvSpPr>
      <xdr:spPr>
        <a:xfrm>
          <a:off x="16268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12716</xdr:rowOff>
    </xdr:from>
    <xdr:ext cx="405111" cy="259045"/>
    <xdr:sp macro="" textlink="">
      <xdr:nvSpPr>
        <xdr:cNvPr id="754" name="【公民館】&#10;有形固定資産減価償却率該当値テキスト"/>
        <xdr:cNvSpPr txBox="1"/>
      </xdr:nvSpPr>
      <xdr:spPr>
        <a:xfrm>
          <a:off x="16357600" y="169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84837</xdr:rowOff>
    </xdr:from>
    <xdr:to>
      <xdr:col>81</xdr:col>
      <xdr:colOff>101600</xdr:colOff>
      <xdr:row>100</xdr:row>
      <xdr:rowOff>14987</xdr:rowOff>
    </xdr:to>
    <xdr:sp macro="" textlink="">
      <xdr:nvSpPr>
        <xdr:cNvPr id="755" name="楕円 754"/>
        <xdr:cNvSpPr/>
      </xdr:nvSpPr>
      <xdr:spPr>
        <a:xfrm>
          <a:off x="15430500" y="170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110489</xdr:rowOff>
    </xdr:from>
    <xdr:to>
      <xdr:col>85</xdr:col>
      <xdr:colOff>127000</xdr:colOff>
      <xdr:row>99</xdr:row>
      <xdr:rowOff>135637</xdr:rowOff>
    </xdr:to>
    <xdr:cxnSp macro="">
      <xdr:nvCxnSpPr>
        <xdr:cNvPr id="756" name="直線コネクタ 755"/>
        <xdr:cNvCxnSpPr/>
      </xdr:nvCxnSpPr>
      <xdr:spPr>
        <a:xfrm flipV="1">
          <a:off x="15481300" y="17084039"/>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75692</xdr:rowOff>
    </xdr:from>
    <xdr:to>
      <xdr:col>76</xdr:col>
      <xdr:colOff>165100</xdr:colOff>
      <xdr:row>100</xdr:row>
      <xdr:rowOff>5842</xdr:rowOff>
    </xdr:to>
    <xdr:sp macro="" textlink="">
      <xdr:nvSpPr>
        <xdr:cNvPr id="757" name="楕円 756"/>
        <xdr:cNvSpPr/>
      </xdr:nvSpPr>
      <xdr:spPr>
        <a:xfrm>
          <a:off x="14541500" y="170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126492</xdr:rowOff>
    </xdr:from>
    <xdr:to>
      <xdr:col>81</xdr:col>
      <xdr:colOff>50800</xdr:colOff>
      <xdr:row>99</xdr:row>
      <xdr:rowOff>135637</xdr:rowOff>
    </xdr:to>
    <xdr:cxnSp macro="">
      <xdr:nvCxnSpPr>
        <xdr:cNvPr id="758" name="直線コネクタ 757"/>
        <xdr:cNvCxnSpPr/>
      </xdr:nvCxnSpPr>
      <xdr:spPr>
        <a:xfrm>
          <a:off x="14592300" y="171000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59"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60"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761"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31514</xdr:rowOff>
    </xdr:from>
    <xdr:ext cx="405111" cy="259045"/>
    <xdr:sp macro="" textlink="">
      <xdr:nvSpPr>
        <xdr:cNvPr id="762" name="n_1mainValue【公民館】&#10;有形固定資産減価償却率"/>
        <xdr:cNvSpPr txBox="1"/>
      </xdr:nvSpPr>
      <xdr:spPr>
        <a:xfrm>
          <a:off x="15266044" y="1683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22369</xdr:rowOff>
    </xdr:from>
    <xdr:ext cx="405111" cy="259045"/>
    <xdr:sp macro="" textlink="">
      <xdr:nvSpPr>
        <xdr:cNvPr id="763" name="n_2mainValue【公民館】&#10;有形固定資産減価償却率"/>
        <xdr:cNvSpPr txBox="1"/>
      </xdr:nvSpPr>
      <xdr:spPr>
        <a:xfrm>
          <a:off x="14389744" y="1682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9" name="テキスト ボックス 7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1" name="テキスト ボックス 7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3" name="テキスト ボックス 7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87" name="直線コネクタ 786"/>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88"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89" name="直線コネクタ 78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90"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91" name="直線コネクタ 79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92"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3" name="フローチャート: 判断 79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94" name="フローチャート: 判断 793"/>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95" name="フローチャート: 判断 794"/>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96" name="フローチャート: 判断 795"/>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02" name="楕円 801"/>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53357</xdr:rowOff>
    </xdr:from>
    <xdr:ext cx="469744" cy="259045"/>
    <xdr:sp macro="" textlink="">
      <xdr:nvSpPr>
        <xdr:cNvPr id="803" name="【公民館】&#10;一人当たり面積該当値テキスト"/>
        <xdr:cNvSpPr txBox="1"/>
      </xdr:nvSpPr>
      <xdr:spPr>
        <a:xfrm>
          <a:off x="221996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04" name="楕円 803"/>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133350</xdr:rowOff>
    </xdr:to>
    <xdr:cxnSp macro="">
      <xdr:nvCxnSpPr>
        <xdr:cNvPr id="805" name="直線コネクタ 804"/>
        <xdr:cNvCxnSpPr/>
      </xdr:nvCxnSpPr>
      <xdr:spPr>
        <a:xfrm flipV="1">
          <a:off x="21323300" y="1812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06" name="楕円 805"/>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133350</xdr:rowOff>
    </xdr:to>
    <xdr:cxnSp macro="">
      <xdr:nvCxnSpPr>
        <xdr:cNvPr id="807" name="直線コネクタ 806"/>
        <xdr:cNvCxnSpPr/>
      </xdr:nvCxnSpPr>
      <xdr:spPr>
        <a:xfrm>
          <a:off x="20434300" y="1806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808"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09"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10"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11" name="n_1main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12" name="n_2main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ての施設において、類似団体の平均値よりも有形固定資産減価償却率が高くなっている。特に港湾・漁港、認定こども園（岩国市は該当なし）・幼稚園・保育所、児童館、公民館は類似団体内で最も高い償却率である。港湾・漁港については、長寿命化計画を作成中のものもあるが、計画に基づき老朽化に対応する予定である。幼稚園・保育所、児童館及び公民館については、引き続き使用する施設については、施設の効率的な管理運営方法を検討するとともに、耐震化、長寿命化を図り、計画的な予防保全を行っていくとともに統廃合を検討していく。</a:t>
          </a:r>
          <a:endParaRPr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135,342
133,514
873.72
83,906,163
81,069,456
1,005,762
35,622,159
59,454,905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2" name="楕円 71"/>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38480</xdr:rowOff>
    </xdr:from>
    <xdr:ext cx="405111" cy="259045"/>
    <xdr:sp macro="" textlink="">
      <xdr:nvSpPr>
        <xdr:cNvPr id="73" name="【図書館】&#10;有形固定資産減価償却率該当値テキスト"/>
        <xdr:cNvSpPr txBox="1"/>
      </xdr:nvSpPr>
      <xdr:spPr>
        <a:xfrm>
          <a:off x="4673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4" name="楕円 73"/>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97427</xdr:rowOff>
    </xdr:to>
    <xdr:cxnSp macro="">
      <xdr:nvCxnSpPr>
        <xdr:cNvPr id="75" name="直線コネクタ 74"/>
        <xdr:cNvCxnSpPr/>
      </xdr:nvCxnSpPr>
      <xdr:spPr>
        <a:xfrm flipV="1">
          <a:off x="3797300" y="64100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130084</xdr:rowOff>
    </xdr:to>
    <xdr:cxnSp macro="">
      <xdr:nvCxnSpPr>
        <xdr:cNvPr id="77" name="直線コネクタ 76"/>
        <xdr:cNvCxnSpPr/>
      </xdr:nvCxnSpPr>
      <xdr:spPr>
        <a:xfrm flipV="1">
          <a:off x="2908300" y="644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79"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0"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164754</xdr:rowOff>
    </xdr:from>
    <xdr:ext cx="405111" cy="259045"/>
    <xdr:sp macro="" textlink="">
      <xdr:nvSpPr>
        <xdr:cNvPr id="81" name="n_1main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2" name="n_2main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8" name="直線コネクタ 107"/>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1"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2" name="直線コネクタ 111"/>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3"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4" name="フローチャート: 判断 113"/>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5" name="フローチャート: 判断 114"/>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6" name="フローチャート: 判断 115"/>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17" name="フローチャート: 判断 116"/>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23" name="楕円 122"/>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12899</xdr:rowOff>
    </xdr:from>
    <xdr:ext cx="469744" cy="259045"/>
    <xdr:sp macro="" textlink="">
      <xdr:nvSpPr>
        <xdr:cNvPr id="124" name="【図書館】&#10;一人当たり面積該当値テキスト"/>
        <xdr:cNvSpPr txBox="1"/>
      </xdr:nvSpPr>
      <xdr:spPr>
        <a:xfrm>
          <a:off x="10515600"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25" name="楕円 124"/>
        <xdr:cNvSpPr/>
      </xdr:nvSpPr>
      <xdr:spPr>
        <a:xfrm>
          <a:off x="9588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40822</xdr:rowOff>
    </xdr:to>
    <xdr:cxnSp macro="">
      <xdr:nvCxnSpPr>
        <xdr:cNvPr id="126" name="直線コネクタ 125"/>
        <xdr:cNvCxnSpPr/>
      </xdr:nvCxnSpPr>
      <xdr:spPr>
        <a:xfrm>
          <a:off x="9639300" y="672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907</xdr:rowOff>
    </xdr:from>
    <xdr:to>
      <xdr:col>46</xdr:col>
      <xdr:colOff>38100</xdr:colOff>
      <xdr:row>39</xdr:row>
      <xdr:rowOff>102507</xdr:rowOff>
    </xdr:to>
    <xdr:sp macro="" textlink="">
      <xdr:nvSpPr>
        <xdr:cNvPr id="127" name="楕円 126"/>
        <xdr:cNvSpPr/>
      </xdr:nvSpPr>
      <xdr:spPr>
        <a:xfrm>
          <a:off x="869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40822</xdr:rowOff>
    </xdr:from>
    <xdr:to>
      <xdr:col>50</xdr:col>
      <xdr:colOff>114300</xdr:colOff>
      <xdr:row>39</xdr:row>
      <xdr:rowOff>51707</xdr:rowOff>
    </xdr:to>
    <xdr:cxnSp macro="">
      <xdr:nvCxnSpPr>
        <xdr:cNvPr id="128" name="直線コネクタ 127"/>
        <xdr:cNvCxnSpPr/>
      </xdr:nvCxnSpPr>
      <xdr:spPr>
        <a:xfrm flipV="1">
          <a:off x="8750300" y="6727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9"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0"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1"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108149</xdr:rowOff>
    </xdr:from>
    <xdr:ext cx="469744" cy="259045"/>
    <xdr:sp macro="" textlink="">
      <xdr:nvSpPr>
        <xdr:cNvPr id="132" name="n_1mainValue【図書館】&#10;一人当たり面積"/>
        <xdr:cNvSpPr txBox="1"/>
      </xdr:nvSpPr>
      <xdr:spPr>
        <a:xfrm>
          <a:off x="93917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119034</xdr:rowOff>
    </xdr:from>
    <xdr:ext cx="469744" cy="259045"/>
    <xdr:sp macro="" textlink="">
      <xdr:nvSpPr>
        <xdr:cNvPr id="133" name="n_2mainValue【図書館】&#10;一人当たり面積"/>
        <xdr:cNvSpPr txBox="1"/>
      </xdr:nvSpPr>
      <xdr:spPr>
        <a:xfrm>
          <a:off x="8515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8" name="直線コネクタ 157"/>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9"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0" name="直線コネクタ 159"/>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1"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2" name="直線コネクタ 161"/>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3"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4" name="フローチャート: 判断 163"/>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5" name="フローチャート: 判断 164"/>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67" name="フローチャート: 判断 166"/>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3" name="楕円 172"/>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93362</xdr:rowOff>
    </xdr:from>
    <xdr:ext cx="405111" cy="259045"/>
    <xdr:sp macro="" textlink="">
      <xdr:nvSpPr>
        <xdr:cNvPr id="174" name="【体育館・プール】&#10;有形固定資産減価償却率該当値テキスト"/>
        <xdr:cNvSpPr txBox="1"/>
      </xdr:nvSpPr>
      <xdr:spPr>
        <a:xfrm>
          <a:off x="4673600"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75" name="楕円 174"/>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165735</xdr:rowOff>
    </xdr:from>
    <xdr:to>
      <xdr:col>24</xdr:col>
      <xdr:colOff>63500</xdr:colOff>
      <xdr:row>60</xdr:row>
      <xdr:rowOff>28575</xdr:rowOff>
    </xdr:to>
    <xdr:cxnSp macro="">
      <xdr:nvCxnSpPr>
        <xdr:cNvPr id="176" name="直線コネクタ 175"/>
        <xdr:cNvCxnSpPr/>
      </xdr:nvCxnSpPr>
      <xdr:spPr>
        <a:xfrm flipV="1">
          <a:off x="3797300" y="102812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77" name="楕円 176"/>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66675</xdr:rowOff>
    </xdr:to>
    <xdr:cxnSp macro="">
      <xdr:nvCxnSpPr>
        <xdr:cNvPr id="178" name="直線コネクタ 177"/>
        <xdr:cNvCxnSpPr/>
      </xdr:nvCxnSpPr>
      <xdr:spPr>
        <a:xfrm flipV="1">
          <a:off x="2908300" y="1031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9"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0"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1"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70502</xdr:rowOff>
    </xdr:from>
    <xdr:ext cx="405111" cy="259045"/>
    <xdr:sp macro="" textlink="">
      <xdr:nvSpPr>
        <xdr:cNvPr id="182" name="n_1main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183" name="n_2mainValue【体育館・プール】&#10;有形固定資産減価償却率"/>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07" name="直線コネクタ 206"/>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08"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9" name="直線コネクタ 208"/>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0"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11" name="直線コネクタ 210"/>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1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3" name="フローチャート: 判断 21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14" name="フローチャート: 判断 213"/>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15" name="フローチャート: 判断 214"/>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16" name="フローチャート: 判断 215"/>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52070</xdr:rowOff>
    </xdr:from>
    <xdr:to>
      <xdr:col>55</xdr:col>
      <xdr:colOff>50800</xdr:colOff>
      <xdr:row>60</xdr:row>
      <xdr:rowOff>153670</xdr:rowOff>
    </xdr:to>
    <xdr:sp macro="" textlink="">
      <xdr:nvSpPr>
        <xdr:cNvPr id="222" name="楕円 221"/>
        <xdr:cNvSpPr/>
      </xdr:nvSpPr>
      <xdr:spPr>
        <a:xfrm>
          <a:off x="10426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74947</xdr:rowOff>
    </xdr:from>
    <xdr:ext cx="469744" cy="259045"/>
    <xdr:sp macro="" textlink="">
      <xdr:nvSpPr>
        <xdr:cNvPr id="223" name="【体育館・プール】&#10;一人当たり面積該当値テキスト"/>
        <xdr:cNvSpPr txBox="1"/>
      </xdr:nvSpPr>
      <xdr:spPr>
        <a:xfrm>
          <a:off x="10515600"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63500</xdr:rowOff>
    </xdr:from>
    <xdr:to>
      <xdr:col>50</xdr:col>
      <xdr:colOff>165100</xdr:colOff>
      <xdr:row>60</xdr:row>
      <xdr:rowOff>165100</xdr:rowOff>
    </xdr:to>
    <xdr:sp macro="" textlink="">
      <xdr:nvSpPr>
        <xdr:cNvPr id="224" name="楕円 223"/>
        <xdr:cNvSpPr/>
      </xdr:nvSpPr>
      <xdr:spPr>
        <a:xfrm>
          <a:off x="958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102870</xdr:rowOff>
    </xdr:from>
    <xdr:to>
      <xdr:col>55</xdr:col>
      <xdr:colOff>0</xdr:colOff>
      <xdr:row>60</xdr:row>
      <xdr:rowOff>114300</xdr:rowOff>
    </xdr:to>
    <xdr:cxnSp macro="">
      <xdr:nvCxnSpPr>
        <xdr:cNvPr id="225" name="直線コネクタ 224"/>
        <xdr:cNvCxnSpPr/>
      </xdr:nvCxnSpPr>
      <xdr:spPr>
        <a:xfrm flipV="1">
          <a:off x="9639300" y="1038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71120</xdr:rowOff>
    </xdr:from>
    <xdr:to>
      <xdr:col>46</xdr:col>
      <xdr:colOff>38100</xdr:colOff>
      <xdr:row>61</xdr:row>
      <xdr:rowOff>1270</xdr:rowOff>
    </xdr:to>
    <xdr:sp macro="" textlink="">
      <xdr:nvSpPr>
        <xdr:cNvPr id="226" name="楕円 225"/>
        <xdr:cNvSpPr/>
      </xdr:nvSpPr>
      <xdr:spPr>
        <a:xfrm>
          <a:off x="869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114300</xdr:rowOff>
    </xdr:from>
    <xdr:to>
      <xdr:col>50</xdr:col>
      <xdr:colOff>114300</xdr:colOff>
      <xdr:row>60</xdr:row>
      <xdr:rowOff>121920</xdr:rowOff>
    </xdr:to>
    <xdr:cxnSp macro="">
      <xdr:nvCxnSpPr>
        <xdr:cNvPr id="227" name="直線コネクタ 226"/>
        <xdr:cNvCxnSpPr/>
      </xdr:nvCxnSpPr>
      <xdr:spPr>
        <a:xfrm flipV="1">
          <a:off x="8750300" y="1040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28"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9"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30"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156227</xdr:rowOff>
    </xdr:from>
    <xdr:ext cx="469744" cy="259045"/>
    <xdr:sp macro="" textlink="">
      <xdr:nvSpPr>
        <xdr:cNvPr id="231" name="n_1main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17797</xdr:rowOff>
    </xdr:from>
    <xdr:ext cx="469744" cy="259045"/>
    <xdr:sp macro="" textlink="">
      <xdr:nvSpPr>
        <xdr:cNvPr id="232" name="n_2mainValue【体育館・プール】&#10;一人当たり面積"/>
        <xdr:cNvSpPr txBox="1"/>
      </xdr:nvSpPr>
      <xdr:spPr>
        <a:xfrm>
          <a:off x="8515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57" name="直線コネクタ 256"/>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58"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59" name="直線コネクタ 258"/>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60"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61" name="直線コネクタ 260"/>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62"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63" name="フローチャート: 判断 262"/>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64" name="フローチャート: 判断 263"/>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65" name="フローチャート: 判断 264"/>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66" name="フローチャート: 判断 265"/>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272" name="楕円 271"/>
        <xdr:cNvSpPr/>
      </xdr:nvSpPr>
      <xdr:spPr>
        <a:xfrm>
          <a:off x="4584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83838</xdr:rowOff>
    </xdr:from>
    <xdr:ext cx="405111" cy="259045"/>
    <xdr:sp macro="" textlink="">
      <xdr:nvSpPr>
        <xdr:cNvPr id="273" name="【福祉施設】&#10;有形固定資産減価償却率該当値テキスト"/>
        <xdr:cNvSpPr txBox="1"/>
      </xdr:nvSpPr>
      <xdr:spPr>
        <a:xfrm>
          <a:off x="4673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274" name="楕円 273"/>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22861</xdr:rowOff>
    </xdr:to>
    <xdr:cxnSp macro="">
      <xdr:nvCxnSpPr>
        <xdr:cNvPr id="275" name="直線コネクタ 274"/>
        <xdr:cNvCxnSpPr/>
      </xdr:nvCxnSpPr>
      <xdr:spPr>
        <a:xfrm flipV="1">
          <a:off x="3797300" y="142151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276" name="楕円 275"/>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64770</xdr:rowOff>
    </xdr:to>
    <xdr:cxnSp macro="">
      <xdr:nvCxnSpPr>
        <xdr:cNvPr id="277" name="直線コネクタ 276"/>
        <xdr:cNvCxnSpPr/>
      </xdr:nvCxnSpPr>
      <xdr:spPr>
        <a:xfrm flipV="1">
          <a:off x="2908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78"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9"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80"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281" name="n_1mainValue【福祉施設】&#10;有形固定資産減価償却率"/>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282" name="n_2mainValue【福祉施設】&#10;有形固定資産減価償却率"/>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06" name="直線コネクタ 305"/>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7"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8" name="直線コネクタ 307"/>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09"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10" name="直線コネクタ 309"/>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1"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12" name="フローチャート: 判断 311"/>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13" name="フローチャート: 判断 312"/>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14" name="フローチャート: 判断 313"/>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15" name="フローチャート: 判断 314"/>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50800</xdr:rowOff>
    </xdr:from>
    <xdr:to>
      <xdr:col>55</xdr:col>
      <xdr:colOff>50800</xdr:colOff>
      <xdr:row>80</xdr:row>
      <xdr:rowOff>152400</xdr:rowOff>
    </xdr:to>
    <xdr:sp macro="" textlink="">
      <xdr:nvSpPr>
        <xdr:cNvPr id="321" name="楕円 320"/>
        <xdr:cNvSpPr/>
      </xdr:nvSpPr>
      <xdr:spPr>
        <a:xfrm>
          <a:off x="104267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73677</xdr:rowOff>
    </xdr:from>
    <xdr:ext cx="469744" cy="259045"/>
    <xdr:sp macro="" textlink="">
      <xdr:nvSpPr>
        <xdr:cNvPr id="322" name="【福祉施設】&#10;一人当たり面積該当値テキスト"/>
        <xdr:cNvSpPr txBox="1"/>
      </xdr:nvSpPr>
      <xdr:spPr>
        <a:xfrm>
          <a:off x="10515600"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63500</xdr:rowOff>
    </xdr:from>
    <xdr:to>
      <xdr:col>50</xdr:col>
      <xdr:colOff>165100</xdr:colOff>
      <xdr:row>80</xdr:row>
      <xdr:rowOff>165100</xdr:rowOff>
    </xdr:to>
    <xdr:sp macro="" textlink="">
      <xdr:nvSpPr>
        <xdr:cNvPr id="323" name="楕円 322"/>
        <xdr:cNvSpPr/>
      </xdr:nvSpPr>
      <xdr:spPr>
        <a:xfrm>
          <a:off x="958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101600</xdr:rowOff>
    </xdr:from>
    <xdr:to>
      <xdr:col>55</xdr:col>
      <xdr:colOff>0</xdr:colOff>
      <xdr:row>80</xdr:row>
      <xdr:rowOff>114300</xdr:rowOff>
    </xdr:to>
    <xdr:cxnSp macro="">
      <xdr:nvCxnSpPr>
        <xdr:cNvPr id="324" name="直線コネクタ 323"/>
        <xdr:cNvCxnSpPr/>
      </xdr:nvCxnSpPr>
      <xdr:spPr>
        <a:xfrm flipV="1">
          <a:off x="9639300" y="1381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76200</xdr:rowOff>
    </xdr:from>
    <xdr:to>
      <xdr:col>46</xdr:col>
      <xdr:colOff>38100</xdr:colOff>
      <xdr:row>81</xdr:row>
      <xdr:rowOff>6350</xdr:rowOff>
    </xdr:to>
    <xdr:sp macro="" textlink="">
      <xdr:nvSpPr>
        <xdr:cNvPr id="325" name="楕円 324"/>
        <xdr:cNvSpPr/>
      </xdr:nvSpPr>
      <xdr:spPr>
        <a:xfrm>
          <a:off x="8699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114300</xdr:rowOff>
    </xdr:from>
    <xdr:to>
      <xdr:col>50</xdr:col>
      <xdr:colOff>114300</xdr:colOff>
      <xdr:row>80</xdr:row>
      <xdr:rowOff>127000</xdr:rowOff>
    </xdr:to>
    <xdr:cxnSp macro="">
      <xdr:nvCxnSpPr>
        <xdr:cNvPr id="326" name="直線コネクタ 325"/>
        <xdr:cNvCxnSpPr/>
      </xdr:nvCxnSpPr>
      <xdr:spPr>
        <a:xfrm flipV="1">
          <a:off x="8750300" y="1383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27"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28"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29"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10177</xdr:rowOff>
    </xdr:from>
    <xdr:ext cx="469744" cy="259045"/>
    <xdr:sp macro="" textlink="">
      <xdr:nvSpPr>
        <xdr:cNvPr id="330" name="n_1mainValue【福祉施設】&#10;一人当たり面積"/>
        <xdr:cNvSpPr txBox="1"/>
      </xdr:nvSpPr>
      <xdr:spPr>
        <a:xfrm>
          <a:off x="9391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22877</xdr:rowOff>
    </xdr:from>
    <xdr:ext cx="469744" cy="259045"/>
    <xdr:sp macro="" textlink="">
      <xdr:nvSpPr>
        <xdr:cNvPr id="331" name="n_2mainValue【福祉施設】&#10;一人当たり面積"/>
        <xdr:cNvSpPr txBox="1"/>
      </xdr:nvSpPr>
      <xdr:spPr>
        <a:xfrm>
          <a:off x="8515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57" name="直線コネクタ 356"/>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58"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59" name="直線コネクタ 358"/>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60"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61" name="直線コネクタ 360"/>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62"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63" name="フローチャート: 判断 362"/>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64" name="フローチャート: 判断 363"/>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65" name="フローチャート: 判断 364"/>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66" name="フローチャート: 判断 365"/>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85816</xdr:rowOff>
    </xdr:from>
    <xdr:to>
      <xdr:col>24</xdr:col>
      <xdr:colOff>114300</xdr:colOff>
      <xdr:row>106</xdr:row>
      <xdr:rowOff>15966</xdr:rowOff>
    </xdr:to>
    <xdr:sp macro="" textlink="">
      <xdr:nvSpPr>
        <xdr:cNvPr id="372" name="楕円 371"/>
        <xdr:cNvSpPr/>
      </xdr:nvSpPr>
      <xdr:spPr>
        <a:xfrm>
          <a:off x="4584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64243</xdr:rowOff>
    </xdr:from>
    <xdr:ext cx="405111" cy="259045"/>
    <xdr:sp macro="" textlink="">
      <xdr:nvSpPr>
        <xdr:cNvPr id="373" name="【市民会館】&#10;有形固定資産減価償却率該当値テキスト"/>
        <xdr:cNvSpPr txBox="1"/>
      </xdr:nvSpPr>
      <xdr:spPr>
        <a:xfrm>
          <a:off x="4673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149498</xdr:rowOff>
    </xdr:from>
    <xdr:to>
      <xdr:col>20</xdr:col>
      <xdr:colOff>38100</xdr:colOff>
      <xdr:row>101</xdr:row>
      <xdr:rowOff>79648</xdr:rowOff>
    </xdr:to>
    <xdr:sp macro="" textlink="">
      <xdr:nvSpPr>
        <xdr:cNvPr id="374" name="楕円 373"/>
        <xdr:cNvSpPr/>
      </xdr:nvSpPr>
      <xdr:spPr>
        <a:xfrm>
          <a:off x="3746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28848</xdr:rowOff>
    </xdr:from>
    <xdr:to>
      <xdr:col>24</xdr:col>
      <xdr:colOff>63500</xdr:colOff>
      <xdr:row>105</xdr:row>
      <xdr:rowOff>136616</xdr:rowOff>
    </xdr:to>
    <xdr:cxnSp macro="">
      <xdr:nvCxnSpPr>
        <xdr:cNvPr id="375" name="直線コネクタ 374"/>
        <xdr:cNvCxnSpPr/>
      </xdr:nvCxnSpPr>
      <xdr:spPr>
        <a:xfrm>
          <a:off x="3797300" y="17345298"/>
          <a:ext cx="838200" cy="79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907</xdr:rowOff>
    </xdr:from>
    <xdr:to>
      <xdr:col>15</xdr:col>
      <xdr:colOff>101600</xdr:colOff>
      <xdr:row>101</xdr:row>
      <xdr:rowOff>102507</xdr:rowOff>
    </xdr:to>
    <xdr:sp macro="" textlink="">
      <xdr:nvSpPr>
        <xdr:cNvPr id="376" name="楕円 375"/>
        <xdr:cNvSpPr/>
      </xdr:nvSpPr>
      <xdr:spPr>
        <a:xfrm>
          <a:off x="2857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28848</xdr:rowOff>
    </xdr:from>
    <xdr:to>
      <xdr:col>19</xdr:col>
      <xdr:colOff>177800</xdr:colOff>
      <xdr:row>101</xdr:row>
      <xdr:rowOff>51707</xdr:rowOff>
    </xdr:to>
    <xdr:cxnSp macro="">
      <xdr:nvCxnSpPr>
        <xdr:cNvPr id="377" name="直線コネクタ 376"/>
        <xdr:cNvCxnSpPr/>
      </xdr:nvCxnSpPr>
      <xdr:spPr>
        <a:xfrm flipV="1">
          <a:off x="2908300" y="173452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78"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7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380"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96175</xdr:rowOff>
    </xdr:from>
    <xdr:ext cx="405111" cy="259045"/>
    <xdr:sp macro="" textlink="">
      <xdr:nvSpPr>
        <xdr:cNvPr id="381" name="n_1mainValue【市民会館】&#10;有形固定資産減価償却率"/>
        <xdr:cNvSpPr txBox="1"/>
      </xdr:nvSpPr>
      <xdr:spPr>
        <a:xfrm>
          <a:off x="3582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119034</xdr:rowOff>
    </xdr:from>
    <xdr:ext cx="405111" cy="259045"/>
    <xdr:sp macro="" textlink="">
      <xdr:nvSpPr>
        <xdr:cNvPr id="382" name="n_2mainValue【市民会館】&#10;有形固定資産減価償却率"/>
        <xdr:cNvSpPr txBox="1"/>
      </xdr:nvSpPr>
      <xdr:spPr>
        <a:xfrm>
          <a:off x="27057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4" name="テキスト ボックス 39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6" name="テキスト ボックス 39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8" name="テキスト ボックス 39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0" name="テキスト ボックス 39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04" name="直線コネクタ 403"/>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05"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06" name="直線コネクタ 405"/>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07"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08" name="直線コネクタ 407"/>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09"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10" name="フローチャート: 判断 409"/>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11" name="フローチャート: 判断 410"/>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12" name="フローチャート: 判断 411"/>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13" name="フローチャート: 判断 412"/>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19" name="楕円 418"/>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20"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125985</xdr:rowOff>
    </xdr:from>
    <xdr:to>
      <xdr:col>50</xdr:col>
      <xdr:colOff>165100</xdr:colOff>
      <xdr:row>105</xdr:row>
      <xdr:rowOff>56135</xdr:rowOff>
    </xdr:to>
    <xdr:sp macro="" textlink="">
      <xdr:nvSpPr>
        <xdr:cNvPr id="421" name="楕円 420"/>
        <xdr:cNvSpPr/>
      </xdr:nvSpPr>
      <xdr:spPr>
        <a:xfrm>
          <a:off x="9588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5335</xdr:rowOff>
    </xdr:to>
    <xdr:cxnSp macro="">
      <xdr:nvCxnSpPr>
        <xdr:cNvPr id="422" name="直線コネクタ 421"/>
        <xdr:cNvCxnSpPr/>
      </xdr:nvCxnSpPr>
      <xdr:spPr>
        <a:xfrm flipV="1">
          <a:off x="9639300" y="179984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23" name="楕円 422"/>
        <xdr:cNvSpPr/>
      </xdr:nvSpPr>
      <xdr:spPr>
        <a:xfrm>
          <a:off x="8699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14478</xdr:rowOff>
    </xdr:to>
    <xdr:cxnSp macro="">
      <xdr:nvCxnSpPr>
        <xdr:cNvPr id="424" name="直線コネクタ 423"/>
        <xdr:cNvCxnSpPr/>
      </xdr:nvCxnSpPr>
      <xdr:spPr>
        <a:xfrm flipV="1">
          <a:off x="8750300" y="1800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25"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26"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27"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72662</xdr:rowOff>
    </xdr:from>
    <xdr:ext cx="469744" cy="259045"/>
    <xdr:sp macro="" textlink="">
      <xdr:nvSpPr>
        <xdr:cNvPr id="428" name="n_1mainValue【市民会館】&#10;一人当たり面積"/>
        <xdr:cNvSpPr txBox="1"/>
      </xdr:nvSpPr>
      <xdr:spPr>
        <a:xfrm>
          <a:off x="93917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429" name="n_2mainValue【市民会館】&#10;一人当たり面積"/>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0" name="直線コネクタ 4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1" name="テキスト ボックス 4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2" name="直線コネクタ 4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3" name="テキスト ボックス 4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4" name="直線コネクタ 4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5" name="テキスト ボックス 4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6" name="直線コネクタ 4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7" name="テキスト ボックス 4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8" name="直線コネクタ 4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9" name="テキスト ボックス 4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0" name="直線コネクタ 4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1" name="テキスト ボックス 4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55" name="直線コネクタ 454"/>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56"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57" name="直線コネクタ 456"/>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58"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59" name="直線コネクタ 458"/>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460" name="【一般廃棄物処理施設】&#10;有形固定資産減価償却率平均値テキスト"/>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61" name="フローチャート: 判断 460"/>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62" name="フローチャート: 判断 461"/>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63" name="フローチャート: 判断 462"/>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64" name="フローチャート: 判断 463"/>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5" name="テキスト ボックス 4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6" name="テキスト ボックス 4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7" name="テキスト ボックス 4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8" name="テキスト ボックス 4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9" name="テキスト ボックス 4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70" name="楕円 469"/>
        <xdr:cNvSpPr/>
      </xdr:nvSpPr>
      <xdr:spPr>
        <a:xfrm>
          <a:off x="16268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471" name="【一般廃棄物処理施設】&#10;有形固定資産減価償却率該当値テキスト"/>
        <xdr:cNvSpPr txBox="1"/>
      </xdr:nvSpPr>
      <xdr:spPr>
        <a:xfrm>
          <a:off x="16357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100511</xdr:rowOff>
    </xdr:from>
    <xdr:to>
      <xdr:col>81</xdr:col>
      <xdr:colOff>101600</xdr:colOff>
      <xdr:row>35</xdr:row>
      <xdr:rowOff>30661</xdr:rowOff>
    </xdr:to>
    <xdr:sp macro="" textlink="">
      <xdr:nvSpPr>
        <xdr:cNvPr id="472" name="楕円 471"/>
        <xdr:cNvSpPr/>
      </xdr:nvSpPr>
      <xdr:spPr>
        <a:xfrm>
          <a:off x="15430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151311</xdr:rowOff>
    </xdr:from>
    <xdr:to>
      <xdr:col>85</xdr:col>
      <xdr:colOff>127000</xdr:colOff>
      <xdr:row>38</xdr:row>
      <xdr:rowOff>95794</xdr:rowOff>
    </xdr:to>
    <xdr:cxnSp macro="">
      <xdr:nvCxnSpPr>
        <xdr:cNvPr id="473" name="直線コネクタ 472"/>
        <xdr:cNvCxnSpPr/>
      </xdr:nvCxnSpPr>
      <xdr:spPr>
        <a:xfrm>
          <a:off x="15481300" y="5980611"/>
          <a:ext cx="838200" cy="6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131536</xdr:rowOff>
    </xdr:from>
    <xdr:to>
      <xdr:col>76</xdr:col>
      <xdr:colOff>165100</xdr:colOff>
      <xdr:row>35</xdr:row>
      <xdr:rowOff>61686</xdr:rowOff>
    </xdr:to>
    <xdr:sp macro="" textlink="">
      <xdr:nvSpPr>
        <xdr:cNvPr id="474" name="楕円 473"/>
        <xdr:cNvSpPr/>
      </xdr:nvSpPr>
      <xdr:spPr>
        <a:xfrm>
          <a:off x="14541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151311</xdr:rowOff>
    </xdr:from>
    <xdr:to>
      <xdr:col>81</xdr:col>
      <xdr:colOff>50800</xdr:colOff>
      <xdr:row>35</xdr:row>
      <xdr:rowOff>10886</xdr:rowOff>
    </xdr:to>
    <xdr:cxnSp macro="">
      <xdr:nvCxnSpPr>
        <xdr:cNvPr id="475" name="直線コネクタ 474"/>
        <xdr:cNvCxnSpPr/>
      </xdr:nvCxnSpPr>
      <xdr:spPr>
        <a:xfrm flipV="1">
          <a:off x="14592300" y="59806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476"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477"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78"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47188</xdr:rowOff>
    </xdr:from>
    <xdr:ext cx="405111" cy="259045"/>
    <xdr:sp macro="" textlink="">
      <xdr:nvSpPr>
        <xdr:cNvPr id="479" name="n_1mainValue【一般廃棄物処理施設】&#10;有形固定資産減価償却率"/>
        <xdr:cNvSpPr txBox="1"/>
      </xdr:nvSpPr>
      <xdr:spPr>
        <a:xfrm>
          <a:off x="152660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78213</xdr:rowOff>
    </xdr:from>
    <xdr:ext cx="405111" cy="259045"/>
    <xdr:sp macro="" textlink="">
      <xdr:nvSpPr>
        <xdr:cNvPr id="480" name="n_2mainValue【一般廃棄物処理施設】&#10;有形固定資産減価償却率"/>
        <xdr:cNvSpPr txBox="1"/>
      </xdr:nvSpPr>
      <xdr:spPr>
        <a:xfrm>
          <a:off x="14389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1" name="直線コネクタ 4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2" name="テキスト ボックス 4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3" name="直線コネクタ 4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4" name="テキスト ボックス 4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5" name="直線コネクタ 4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6" name="テキスト ボックス 4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7" name="直線コネクタ 4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8" name="テキスト ボックス 4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02" name="直線コネクタ 501"/>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03"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04" name="直線コネクタ 503"/>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05"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06" name="直線コネクタ 505"/>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07"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08" name="フローチャート: 判断 507"/>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09" name="フローチャート: 判断 508"/>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10" name="フローチャート: 判断 509"/>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11" name="フローチャート: 判断 510"/>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135965</xdr:rowOff>
    </xdr:from>
    <xdr:to>
      <xdr:col>116</xdr:col>
      <xdr:colOff>114300</xdr:colOff>
      <xdr:row>34</xdr:row>
      <xdr:rowOff>66115</xdr:rowOff>
    </xdr:to>
    <xdr:sp macro="" textlink="">
      <xdr:nvSpPr>
        <xdr:cNvPr id="517" name="楕円 516"/>
        <xdr:cNvSpPr/>
      </xdr:nvSpPr>
      <xdr:spPr>
        <a:xfrm>
          <a:off x="22110700" y="57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88992</xdr:rowOff>
    </xdr:from>
    <xdr:ext cx="599010" cy="259045"/>
    <xdr:sp macro="" textlink="">
      <xdr:nvSpPr>
        <xdr:cNvPr id="518" name="【一般廃棄物処理施設】&#10;一人当たり有形固定資産（償却資産）額該当値テキスト"/>
        <xdr:cNvSpPr txBox="1"/>
      </xdr:nvSpPr>
      <xdr:spPr>
        <a:xfrm>
          <a:off x="22199600" y="574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104468</xdr:rowOff>
    </xdr:from>
    <xdr:to>
      <xdr:col>112</xdr:col>
      <xdr:colOff>38100</xdr:colOff>
      <xdr:row>38</xdr:row>
      <xdr:rowOff>34618</xdr:rowOff>
    </xdr:to>
    <xdr:sp macro="" textlink="">
      <xdr:nvSpPr>
        <xdr:cNvPr id="519" name="楕円 518"/>
        <xdr:cNvSpPr/>
      </xdr:nvSpPr>
      <xdr:spPr>
        <a:xfrm>
          <a:off x="21272500" y="64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15315</xdr:rowOff>
    </xdr:from>
    <xdr:to>
      <xdr:col>116</xdr:col>
      <xdr:colOff>63500</xdr:colOff>
      <xdr:row>37</xdr:row>
      <xdr:rowOff>155268</xdr:rowOff>
    </xdr:to>
    <xdr:cxnSp macro="">
      <xdr:nvCxnSpPr>
        <xdr:cNvPr id="520" name="直線コネクタ 519"/>
        <xdr:cNvCxnSpPr/>
      </xdr:nvCxnSpPr>
      <xdr:spPr>
        <a:xfrm flipV="1">
          <a:off x="21323300" y="5844615"/>
          <a:ext cx="838200" cy="6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112721</xdr:rowOff>
    </xdr:from>
    <xdr:to>
      <xdr:col>107</xdr:col>
      <xdr:colOff>101600</xdr:colOff>
      <xdr:row>38</xdr:row>
      <xdr:rowOff>42870</xdr:rowOff>
    </xdr:to>
    <xdr:sp macro="" textlink="">
      <xdr:nvSpPr>
        <xdr:cNvPr id="521" name="楕円 520"/>
        <xdr:cNvSpPr/>
      </xdr:nvSpPr>
      <xdr:spPr>
        <a:xfrm>
          <a:off x="20383500" y="6456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155268</xdr:rowOff>
    </xdr:from>
    <xdr:to>
      <xdr:col>111</xdr:col>
      <xdr:colOff>177800</xdr:colOff>
      <xdr:row>37</xdr:row>
      <xdr:rowOff>163520</xdr:rowOff>
    </xdr:to>
    <xdr:cxnSp macro="">
      <xdr:nvCxnSpPr>
        <xdr:cNvPr id="522" name="直線コネクタ 521"/>
        <xdr:cNvCxnSpPr/>
      </xdr:nvCxnSpPr>
      <xdr:spPr>
        <a:xfrm flipV="1">
          <a:off x="20434300" y="6498918"/>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23"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24"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25"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51145</xdr:rowOff>
    </xdr:from>
    <xdr:ext cx="599010" cy="259045"/>
    <xdr:sp macro="" textlink="">
      <xdr:nvSpPr>
        <xdr:cNvPr id="526" name="n_1mainValue【一般廃棄物処理施設】&#10;一人当たり有形固定資産（償却資産）額"/>
        <xdr:cNvSpPr txBox="1"/>
      </xdr:nvSpPr>
      <xdr:spPr>
        <a:xfrm>
          <a:off x="21011095" y="62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59398</xdr:rowOff>
    </xdr:from>
    <xdr:ext cx="599010" cy="259045"/>
    <xdr:sp macro="" textlink="">
      <xdr:nvSpPr>
        <xdr:cNvPr id="527" name="n_2mainValue【一般廃棄物処理施設】&#10;一人当たり有形固定資産（償却資産）額"/>
        <xdr:cNvSpPr txBox="1"/>
      </xdr:nvSpPr>
      <xdr:spPr>
        <a:xfrm>
          <a:off x="20134795" y="623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9" name="テキスト ボックス 53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7" name="テキスト ボックス 5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51" name="直線コネクタ 55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5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53" name="直線コネクタ 55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5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55" name="直線コネクタ 55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5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57" name="フローチャート: 判断 55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58" name="フローチャート: 判断 55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59" name="フローチャート: 判断 55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60" name="フローチャート: 判断 55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xdr:rowOff>
    </xdr:from>
    <xdr:to>
      <xdr:col>85</xdr:col>
      <xdr:colOff>177800</xdr:colOff>
      <xdr:row>56</xdr:row>
      <xdr:rowOff>102235</xdr:rowOff>
    </xdr:to>
    <xdr:sp macro="" textlink="">
      <xdr:nvSpPr>
        <xdr:cNvPr id="566" name="楕円 565"/>
        <xdr:cNvSpPr/>
      </xdr:nvSpPr>
      <xdr:spPr>
        <a:xfrm>
          <a:off x="162687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23512</xdr:rowOff>
    </xdr:from>
    <xdr:ext cx="405111" cy="259045"/>
    <xdr:sp macro="" textlink="">
      <xdr:nvSpPr>
        <xdr:cNvPr id="567" name="【保健センター・保健所】&#10;有形固定資産減価償却率該当値テキスト"/>
        <xdr:cNvSpPr txBox="1"/>
      </xdr:nvSpPr>
      <xdr:spPr>
        <a:xfrm>
          <a:off x="16357600"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31115</xdr:rowOff>
    </xdr:from>
    <xdr:to>
      <xdr:col>81</xdr:col>
      <xdr:colOff>101600</xdr:colOff>
      <xdr:row>56</xdr:row>
      <xdr:rowOff>132715</xdr:rowOff>
    </xdr:to>
    <xdr:sp macro="" textlink="">
      <xdr:nvSpPr>
        <xdr:cNvPr id="568" name="楕円 567"/>
        <xdr:cNvSpPr/>
      </xdr:nvSpPr>
      <xdr:spPr>
        <a:xfrm>
          <a:off x="15430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51435</xdr:rowOff>
    </xdr:from>
    <xdr:to>
      <xdr:col>85</xdr:col>
      <xdr:colOff>127000</xdr:colOff>
      <xdr:row>56</xdr:row>
      <xdr:rowOff>81915</xdr:rowOff>
    </xdr:to>
    <xdr:cxnSp macro="">
      <xdr:nvCxnSpPr>
        <xdr:cNvPr id="569" name="直線コネクタ 568"/>
        <xdr:cNvCxnSpPr/>
      </xdr:nvCxnSpPr>
      <xdr:spPr>
        <a:xfrm flipV="1">
          <a:off x="15481300" y="96526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61595</xdr:rowOff>
    </xdr:from>
    <xdr:to>
      <xdr:col>76</xdr:col>
      <xdr:colOff>165100</xdr:colOff>
      <xdr:row>56</xdr:row>
      <xdr:rowOff>163195</xdr:rowOff>
    </xdr:to>
    <xdr:sp macro="" textlink="">
      <xdr:nvSpPr>
        <xdr:cNvPr id="570" name="楕円 569"/>
        <xdr:cNvSpPr/>
      </xdr:nvSpPr>
      <xdr:spPr>
        <a:xfrm>
          <a:off x="14541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81915</xdr:rowOff>
    </xdr:from>
    <xdr:to>
      <xdr:col>81</xdr:col>
      <xdr:colOff>50800</xdr:colOff>
      <xdr:row>56</xdr:row>
      <xdr:rowOff>112395</xdr:rowOff>
    </xdr:to>
    <xdr:cxnSp macro="">
      <xdr:nvCxnSpPr>
        <xdr:cNvPr id="571" name="直線コネクタ 570"/>
        <xdr:cNvCxnSpPr/>
      </xdr:nvCxnSpPr>
      <xdr:spPr>
        <a:xfrm flipV="1">
          <a:off x="14592300" y="96831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572"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573"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74"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149242</xdr:rowOff>
    </xdr:from>
    <xdr:ext cx="405111" cy="259045"/>
    <xdr:sp macro="" textlink="">
      <xdr:nvSpPr>
        <xdr:cNvPr id="575" name="n_1mainValue【保健センター・保健所】&#10;有形固定資産減価償却率"/>
        <xdr:cNvSpPr txBox="1"/>
      </xdr:nvSpPr>
      <xdr:spPr>
        <a:xfrm>
          <a:off x="152660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8272</xdr:rowOff>
    </xdr:from>
    <xdr:ext cx="405111" cy="259045"/>
    <xdr:sp macro="" textlink="">
      <xdr:nvSpPr>
        <xdr:cNvPr id="576" name="n_2mainValue【保健センター・保健所】&#10;有形固定資産減価償却率"/>
        <xdr:cNvSpPr txBox="1"/>
      </xdr:nvSpPr>
      <xdr:spPr>
        <a:xfrm>
          <a:off x="14389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0" name="テキスト ボックス 5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2" name="テキスト ボックス 5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4" name="テキスト ボックス 5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98" name="直線コネクタ 597"/>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9"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00" name="直線コネクタ 59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0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02" name="直線コネクタ 60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03"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4" name="フローチャート: 判断 603"/>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05" name="フローチャート: 判断 60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06" name="フローチャート: 判断 605"/>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07" name="フローチャート: 判断 606"/>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166370</xdr:rowOff>
    </xdr:from>
    <xdr:to>
      <xdr:col>116</xdr:col>
      <xdr:colOff>114300</xdr:colOff>
      <xdr:row>58</xdr:row>
      <xdr:rowOff>96520</xdr:rowOff>
    </xdr:to>
    <xdr:sp macro="" textlink="">
      <xdr:nvSpPr>
        <xdr:cNvPr id="613" name="楕円 612"/>
        <xdr:cNvSpPr/>
      </xdr:nvSpPr>
      <xdr:spPr>
        <a:xfrm>
          <a:off x="22110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17797</xdr:rowOff>
    </xdr:from>
    <xdr:ext cx="469744" cy="259045"/>
    <xdr:sp macro="" textlink="">
      <xdr:nvSpPr>
        <xdr:cNvPr id="614" name="【保健センター・保健所】&#10;一人当たり面積該当値テキスト"/>
        <xdr:cNvSpPr txBox="1"/>
      </xdr:nvSpPr>
      <xdr:spPr>
        <a:xfrm>
          <a:off x="2219960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615" name="楕円 614"/>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45720</xdr:rowOff>
    </xdr:from>
    <xdr:to>
      <xdr:col>116</xdr:col>
      <xdr:colOff>63500</xdr:colOff>
      <xdr:row>58</xdr:row>
      <xdr:rowOff>68580</xdr:rowOff>
    </xdr:to>
    <xdr:cxnSp macro="">
      <xdr:nvCxnSpPr>
        <xdr:cNvPr id="616" name="直線コネクタ 615"/>
        <xdr:cNvCxnSpPr/>
      </xdr:nvCxnSpPr>
      <xdr:spPr>
        <a:xfrm flipV="1">
          <a:off x="21323300" y="998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617" name="楕円 616"/>
        <xdr:cNvSpPr/>
      </xdr:nvSpPr>
      <xdr:spPr>
        <a:xfrm>
          <a:off x="2038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68580</xdr:rowOff>
    </xdr:to>
    <xdr:cxnSp macro="">
      <xdr:nvCxnSpPr>
        <xdr:cNvPr id="618" name="直線コネクタ 617"/>
        <xdr:cNvCxnSpPr/>
      </xdr:nvCxnSpPr>
      <xdr:spPr>
        <a:xfrm>
          <a:off x="20434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19"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20"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21"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622"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623" name="n_2main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4" name="テキスト ボックス 6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6" name="テキスト ボックス 6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4" name="テキスト ボックス 6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48" name="直線コネクタ 647"/>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49"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50" name="直線コネクタ 649"/>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1"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2" name="直線コネクタ 651"/>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53"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54" name="フローチャート: 判断 653"/>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55" name="フローチャート: 判断 654"/>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56" name="フローチャート: 判断 655"/>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57" name="フローチャート: 判断 656"/>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663" name="楕円 662"/>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19066</xdr:rowOff>
    </xdr:from>
    <xdr:ext cx="405111" cy="259045"/>
    <xdr:sp macro="" textlink="">
      <xdr:nvSpPr>
        <xdr:cNvPr id="664" name="【消防施設】&#10;有形固定資産減価償却率該当値テキスト"/>
        <xdr:cNvSpPr txBox="1"/>
      </xdr:nvSpPr>
      <xdr:spPr>
        <a:xfrm>
          <a:off x="16357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80645</xdr:rowOff>
    </xdr:from>
    <xdr:to>
      <xdr:col>81</xdr:col>
      <xdr:colOff>101600</xdr:colOff>
      <xdr:row>85</xdr:row>
      <xdr:rowOff>10795</xdr:rowOff>
    </xdr:to>
    <xdr:sp macro="" textlink="">
      <xdr:nvSpPr>
        <xdr:cNvPr id="665" name="楕円 664"/>
        <xdr:cNvSpPr/>
      </xdr:nvSpPr>
      <xdr:spPr>
        <a:xfrm>
          <a:off x="15430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91439</xdr:rowOff>
    </xdr:from>
    <xdr:to>
      <xdr:col>85</xdr:col>
      <xdr:colOff>127000</xdr:colOff>
      <xdr:row>84</xdr:row>
      <xdr:rowOff>131445</xdr:rowOff>
    </xdr:to>
    <xdr:cxnSp macro="">
      <xdr:nvCxnSpPr>
        <xdr:cNvPr id="666" name="直線コネクタ 665"/>
        <xdr:cNvCxnSpPr/>
      </xdr:nvCxnSpPr>
      <xdr:spPr>
        <a:xfrm flipV="1">
          <a:off x="15481300" y="144932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122555</xdr:rowOff>
    </xdr:from>
    <xdr:to>
      <xdr:col>76</xdr:col>
      <xdr:colOff>165100</xdr:colOff>
      <xdr:row>85</xdr:row>
      <xdr:rowOff>52705</xdr:rowOff>
    </xdr:to>
    <xdr:sp macro="" textlink="">
      <xdr:nvSpPr>
        <xdr:cNvPr id="667" name="楕円 666"/>
        <xdr:cNvSpPr/>
      </xdr:nvSpPr>
      <xdr:spPr>
        <a:xfrm>
          <a:off x="14541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131445</xdr:rowOff>
    </xdr:from>
    <xdr:to>
      <xdr:col>81</xdr:col>
      <xdr:colOff>50800</xdr:colOff>
      <xdr:row>85</xdr:row>
      <xdr:rowOff>1905</xdr:rowOff>
    </xdr:to>
    <xdr:cxnSp macro="">
      <xdr:nvCxnSpPr>
        <xdr:cNvPr id="668" name="直線コネクタ 667"/>
        <xdr:cNvCxnSpPr/>
      </xdr:nvCxnSpPr>
      <xdr:spPr>
        <a:xfrm flipV="1">
          <a:off x="14592300" y="14533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669"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70"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671"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1922</xdr:rowOff>
    </xdr:from>
    <xdr:ext cx="405111" cy="259045"/>
    <xdr:sp macro="" textlink="">
      <xdr:nvSpPr>
        <xdr:cNvPr id="672" name="n_1mainValue【消防施設】&#10;有形固定資産減価償却率"/>
        <xdr:cNvSpPr txBox="1"/>
      </xdr:nvSpPr>
      <xdr:spPr>
        <a:xfrm>
          <a:off x="15266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43832</xdr:rowOff>
    </xdr:from>
    <xdr:ext cx="405111" cy="259045"/>
    <xdr:sp macro="" textlink="">
      <xdr:nvSpPr>
        <xdr:cNvPr id="673" name="n_2mainValue【消防施設】&#10;有形固定資産減価償却率"/>
        <xdr:cNvSpPr txBox="1"/>
      </xdr:nvSpPr>
      <xdr:spPr>
        <a:xfrm>
          <a:off x="14389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97" name="直線コネクタ 696"/>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9" name="直線コネクタ 69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00"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01" name="直線コネクタ 700"/>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02"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03" name="フローチャート: 判断 702"/>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04" name="フローチャート: 判断 703"/>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05" name="フローチャート: 判断 704"/>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06" name="フローチャート: 判断 705"/>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12" name="楕円 711"/>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170197</xdr:rowOff>
    </xdr:from>
    <xdr:ext cx="469744" cy="259045"/>
    <xdr:sp macro="" textlink="">
      <xdr:nvSpPr>
        <xdr:cNvPr id="713" name="【消防施設】&#10;一人当たり面積該当値テキスト"/>
        <xdr:cNvSpPr txBox="1"/>
      </xdr:nvSpPr>
      <xdr:spPr>
        <a:xfrm>
          <a:off x="22199600"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714" name="楕円 713"/>
        <xdr:cNvSpPr/>
      </xdr:nvSpPr>
      <xdr:spPr>
        <a:xfrm>
          <a:off x="2127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30480</xdr:rowOff>
    </xdr:to>
    <xdr:cxnSp macro="">
      <xdr:nvCxnSpPr>
        <xdr:cNvPr id="715" name="直線コネクタ 714"/>
        <xdr:cNvCxnSpPr/>
      </xdr:nvCxnSpPr>
      <xdr:spPr>
        <a:xfrm flipV="1">
          <a:off x="21323300" y="14599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716" name="楕円 715"/>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30480</xdr:rowOff>
    </xdr:from>
    <xdr:to>
      <xdr:col>111</xdr:col>
      <xdr:colOff>177800</xdr:colOff>
      <xdr:row>85</xdr:row>
      <xdr:rowOff>34289</xdr:rowOff>
    </xdr:to>
    <xdr:cxnSp macro="">
      <xdr:nvCxnSpPr>
        <xdr:cNvPr id="717" name="直線コネクタ 716"/>
        <xdr:cNvCxnSpPr/>
      </xdr:nvCxnSpPr>
      <xdr:spPr>
        <a:xfrm flipV="1">
          <a:off x="20434300" y="1460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18"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19"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20"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72407</xdr:rowOff>
    </xdr:from>
    <xdr:ext cx="469744" cy="259045"/>
    <xdr:sp macro="" textlink="">
      <xdr:nvSpPr>
        <xdr:cNvPr id="721" name="n_1mainValue【消防施設】&#10;一人当たり面積"/>
        <xdr:cNvSpPr txBox="1"/>
      </xdr:nvSpPr>
      <xdr:spPr>
        <a:xfrm>
          <a:off x="21075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22" name="n_2mainValue【消防施設】&#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4" name="テキスト ボックス 7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4" name="テキスト ボックス 7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48" name="直線コネクタ 747"/>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49"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50" name="直線コネクタ 749"/>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2" name="直線コネクタ 75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53" name="【庁舎】&#10;有形固定資産減価償却率平均値テキスト"/>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54" name="フローチャート: 判断 753"/>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5" name="フローチャート: 判断 75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56" name="フローチャート: 判断 755"/>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57" name="フローチャート: 判断 756"/>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63" name="楕円 762"/>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77306</xdr:rowOff>
    </xdr:from>
    <xdr:ext cx="405111" cy="259045"/>
    <xdr:sp macro="" textlink="">
      <xdr:nvSpPr>
        <xdr:cNvPr id="764" name="【庁舎】&#10;有形固定資産減価償却率該当値テキスト"/>
        <xdr:cNvSpPr txBox="1"/>
      </xdr:nvSpPr>
      <xdr:spPr>
        <a:xfrm>
          <a:off x="16357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65" name="楕円 764"/>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106</xdr:row>
      <xdr:rowOff>7620</xdr:rowOff>
    </xdr:to>
    <xdr:cxnSp macro="">
      <xdr:nvCxnSpPr>
        <xdr:cNvPr id="766" name="直線コネクタ 765"/>
        <xdr:cNvCxnSpPr/>
      </xdr:nvCxnSpPr>
      <xdr:spPr>
        <a:xfrm flipV="1">
          <a:off x="15481300" y="181519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67" name="楕円 766"/>
        <xdr:cNvSpPr/>
      </xdr:nvSpPr>
      <xdr:spPr>
        <a:xfrm>
          <a:off x="14541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20682</xdr:rowOff>
    </xdr:to>
    <xdr:cxnSp macro="">
      <xdr:nvCxnSpPr>
        <xdr:cNvPr id="768" name="直線コネクタ 767"/>
        <xdr:cNvCxnSpPr/>
      </xdr:nvCxnSpPr>
      <xdr:spPr>
        <a:xfrm flipV="1">
          <a:off x="14592300" y="181813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69"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70"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71"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72" name="n_1mainValue【庁舎】&#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773" name="n_2mainValue【庁舎】&#10;有形固定資産減価償却率"/>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97" name="直線コネクタ 796"/>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98"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99" name="直線コネクタ 798"/>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00"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01" name="直線コネクタ 800"/>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02"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03" name="フローチャート: 判断 802"/>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04" name="フローチャート: 判断 803"/>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05" name="フローチャート: 判断 804"/>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06" name="フローチャート: 判断 805"/>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119380</xdr:rowOff>
    </xdr:from>
    <xdr:to>
      <xdr:col>116</xdr:col>
      <xdr:colOff>114300</xdr:colOff>
      <xdr:row>107</xdr:row>
      <xdr:rowOff>49530</xdr:rowOff>
    </xdr:to>
    <xdr:sp macro="" textlink="">
      <xdr:nvSpPr>
        <xdr:cNvPr id="812" name="楕円 811"/>
        <xdr:cNvSpPr/>
      </xdr:nvSpPr>
      <xdr:spPr>
        <a:xfrm>
          <a:off x="22110700" y="182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142257</xdr:rowOff>
    </xdr:from>
    <xdr:ext cx="469744" cy="259045"/>
    <xdr:sp macro="" textlink="">
      <xdr:nvSpPr>
        <xdr:cNvPr id="813" name="【庁舎】&#10;一人当たり面積該当値テキスト"/>
        <xdr:cNvSpPr txBox="1"/>
      </xdr:nvSpPr>
      <xdr:spPr>
        <a:xfrm>
          <a:off x="22199600" y="181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123189</xdr:rowOff>
    </xdr:from>
    <xdr:to>
      <xdr:col>112</xdr:col>
      <xdr:colOff>38100</xdr:colOff>
      <xdr:row>107</xdr:row>
      <xdr:rowOff>53339</xdr:rowOff>
    </xdr:to>
    <xdr:sp macro="" textlink="">
      <xdr:nvSpPr>
        <xdr:cNvPr id="814" name="楕円 813"/>
        <xdr:cNvSpPr/>
      </xdr:nvSpPr>
      <xdr:spPr>
        <a:xfrm>
          <a:off x="21272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170180</xdr:rowOff>
    </xdr:from>
    <xdr:to>
      <xdr:col>116</xdr:col>
      <xdr:colOff>63500</xdr:colOff>
      <xdr:row>107</xdr:row>
      <xdr:rowOff>2539</xdr:rowOff>
    </xdr:to>
    <xdr:cxnSp macro="">
      <xdr:nvCxnSpPr>
        <xdr:cNvPr id="815" name="直線コネクタ 814"/>
        <xdr:cNvCxnSpPr/>
      </xdr:nvCxnSpPr>
      <xdr:spPr>
        <a:xfrm flipV="1">
          <a:off x="21323300" y="18343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127000</xdr:rowOff>
    </xdr:from>
    <xdr:to>
      <xdr:col>107</xdr:col>
      <xdr:colOff>101600</xdr:colOff>
      <xdr:row>107</xdr:row>
      <xdr:rowOff>57150</xdr:rowOff>
    </xdr:to>
    <xdr:sp macro="" textlink="">
      <xdr:nvSpPr>
        <xdr:cNvPr id="816" name="楕円 815"/>
        <xdr:cNvSpPr/>
      </xdr:nvSpPr>
      <xdr:spPr>
        <a:xfrm>
          <a:off x="20383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2539</xdr:rowOff>
    </xdr:from>
    <xdr:to>
      <xdr:col>111</xdr:col>
      <xdr:colOff>177800</xdr:colOff>
      <xdr:row>107</xdr:row>
      <xdr:rowOff>6350</xdr:rowOff>
    </xdr:to>
    <xdr:cxnSp macro="">
      <xdr:nvCxnSpPr>
        <xdr:cNvPr id="817" name="直線コネクタ 816"/>
        <xdr:cNvCxnSpPr/>
      </xdr:nvCxnSpPr>
      <xdr:spPr>
        <a:xfrm flipV="1">
          <a:off x="20434300" y="18347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18"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19"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20"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44466</xdr:rowOff>
    </xdr:from>
    <xdr:ext cx="469744" cy="259045"/>
    <xdr:sp macro="" textlink="">
      <xdr:nvSpPr>
        <xdr:cNvPr id="821" name="n_1mainValue【庁舎】&#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73677</xdr:rowOff>
    </xdr:from>
    <xdr:ext cx="469744" cy="259045"/>
    <xdr:sp macro="" textlink="">
      <xdr:nvSpPr>
        <xdr:cNvPr id="822" name="n_2mainValue【庁舎】&#10;一人当たり面積"/>
        <xdr:cNvSpPr txBox="1"/>
      </xdr:nvSpPr>
      <xdr:spPr>
        <a:xfrm>
          <a:off x="20199427"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a:t>
          </a:r>
          <a:r>
            <a:rPr lang="ja-JP" altLang="en-US" sz="1100">
              <a:solidFill>
                <a:schemeClr val="dk1"/>
              </a:solidFill>
              <a:effectLst/>
              <a:latin typeface="+mn-lt"/>
              <a:ea typeface="+mn-ea"/>
              <a:cs typeface="+mn-cs"/>
            </a:rPr>
            <a:t>保健</a:t>
          </a:r>
          <a:r>
            <a:rPr lang="ja-JP" altLang="ja-JP" sz="1100">
              <a:solidFill>
                <a:schemeClr val="dk1"/>
              </a:solidFill>
              <a:effectLst/>
              <a:latin typeface="+mn-lt"/>
              <a:ea typeface="+mn-ea"/>
              <a:cs typeface="+mn-cs"/>
            </a:rPr>
            <a:t>センター・保健所（岩国市は該当なし）である。平成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年度までは市民会館・一般廃棄物処理施設</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、類似団体と比較して特に有形固定資産減価償却率が高い施設となっていたが、市民会館</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大規模改修が完了、一般廃棄物処理施設についても新たなゴミ処理施設が完成したため、有形固定資産減価償却率は大きく改善された。引き続き利用する施設については、施設の効率的な管理運営方法を検討するとともに、耐震化、長寿命化を図り、計画的な予防保全を行っていくとともに統廃合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135,342
133,514
873.72
83,906,163
81,069,456
1,005,762
35,622,159
59,454,905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基準財政需要額が地域振興費等の増額により増加するとともに、基準財政収入額も市民税法人税割等の増額により増加したことから、前年度と同数値となったが、類似団体平均値を下回っている。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今後も、財政計画に基づき、徴収率向上による市税等の収入の確保及び公債費等の削減など歳出の合理化に取り組み、財政基盤の強化に努める。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5" name="直線コネクタ 74"/>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は、公債費が減となったが、人件費、物件費等が増となったことにより、全体で増となり、経常一般財源収入についても、地方税が減となったが、地方消費税交付金、地方交付税等が増となったことにより、全体で増となった。しかしながら、臨時財政対策債が大幅減となった結果、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今後も引き続き、行財政改革に取り組み、経常経費の削減を行うとともに、市税等の自主財源を確保することで財政構造の弾力化に努める。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25146</xdr:rowOff>
    </xdr:to>
    <xdr:cxnSp macro="">
      <xdr:nvCxnSpPr>
        <xdr:cNvPr id="130" name="直線コネクタ 129"/>
        <xdr:cNvCxnSpPr/>
      </xdr:nvCxnSpPr>
      <xdr:spPr>
        <a:xfrm>
          <a:off x="4114800" y="106309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44450</xdr:rowOff>
    </xdr:to>
    <xdr:cxnSp macro="">
      <xdr:nvCxnSpPr>
        <xdr:cNvPr id="133" name="直線コネクタ 132"/>
        <xdr:cNvCxnSpPr/>
      </xdr:nvCxnSpPr>
      <xdr:spPr>
        <a:xfrm flipV="1">
          <a:off x="3225800" y="106309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62</xdr:row>
      <xdr:rowOff>44450</xdr:rowOff>
    </xdr:to>
    <xdr:cxnSp macro="">
      <xdr:nvCxnSpPr>
        <xdr:cNvPr id="136" name="直線コネクタ 135"/>
        <xdr:cNvCxnSpPr/>
      </xdr:nvCxnSpPr>
      <xdr:spPr>
        <a:xfrm>
          <a:off x="2336800" y="105343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61</xdr:row>
      <xdr:rowOff>162814</xdr:rowOff>
    </xdr:to>
    <xdr:cxnSp macro="">
      <xdr:nvCxnSpPr>
        <xdr:cNvPr id="139" name="直線コネクタ 138"/>
        <xdr:cNvCxnSpPr/>
      </xdr:nvCxnSpPr>
      <xdr:spPr>
        <a:xfrm flipV="1">
          <a:off x="1447800" y="105343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9" name="楕円 148"/>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50"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1" name="楕円 150"/>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2" name="テキスト ボックス 151"/>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5" name="楕円 154"/>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136923</xdr:rowOff>
    </xdr:from>
    <xdr:ext cx="762000" cy="259045"/>
    <xdr:sp macro="" textlink="">
      <xdr:nvSpPr>
        <xdr:cNvPr id="156" name="テキスト ボックス 155"/>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58" name="テキスト ボックス 157"/>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前年度と比べ増となった主な要因は、物件費が大幅な増額となったことによるものである。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また、類似団体平均を上回っているのは、主に合併により面積が広大であることにより人件費が要因となっている。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今後も、「行政経営改革プラン」により、組織体制の最適化、民間委託の推進などに取り組み、適正な定員管理に努める。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134717</xdr:rowOff>
    </xdr:from>
    <xdr:to>
      <xdr:col>23</xdr:col>
      <xdr:colOff>133350</xdr:colOff>
      <xdr:row>85</xdr:row>
      <xdr:rowOff>43493</xdr:rowOff>
    </xdr:to>
    <xdr:cxnSp macro="">
      <xdr:nvCxnSpPr>
        <xdr:cNvPr id="195" name="直線コネクタ 194"/>
        <xdr:cNvCxnSpPr/>
      </xdr:nvCxnSpPr>
      <xdr:spPr>
        <a:xfrm>
          <a:off x="4114800" y="14536517"/>
          <a:ext cx="838200" cy="8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83860</xdr:rowOff>
    </xdr:from>
    <xdr:to>
      <xdr:col>19</xdr:col>
      <xdr:colOff>133350</xdr:colOff>
      <xdr:row>84</xdr:row>
      <xdr:rowOff>134717</xdr:rowOff>
    </xdr:to>
    <xdr:cxnSp macro="">
      <xdr:nvCxnSpPr>
        <xdr:cNvPr id="198" name="直線コネクタ 197"/>
        <xdr:cNvCxnSpPr/>
      </xdr:nvCxnSpPr>
      <xdr:spPr>
        <a:xfrm>
          <a:off x="3225800" y="14485660"/>
          <a:ext cx="889000" cy="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49078</xdr:rowOff>
    </xdr:from>
    <xdr:to>
      <xdr:col>15</xdr:col>
      <xdr:colOff>82550</xdr:colOff>
      <xdr:row>84</xdr:row>
      <xdr:rowOff>83860</xdr:rowOff>
    </xdr:to>
    <xdr:cxnSp macro="">
      <xdr:nvCxnSpPr>
        <xdr:cNvPr id="201" name="直線コネクタ 200"/>
        <xdr:cNvCxnSpPr/>
      </xdr:nvCxnSpPr>
      <xdr:spPr>
        <a:xfrm>
          <a:off x="2336800" y="14450878"/>
          <a:ext cx="889000" cy="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12343</xdr:rowOff>
    </xdr:from>
    <xdr:to>
      <xdr:col>11</xdr:col>
      <xdr:colOff>31750</xdr:colOff>
      <xdr:row>84</xdr:row>
      <xdr:rowOff>49078</xdr:rowOff>
    </xdr:to>
    <xdr:cxnSp macro="">
      <xdr:nvCxnSpPr>
        <xdr:cNvPr id="204" name="直線コネクタ 203"/>
        <xdr:cNvCxnSpPr/>
      </xdr:nvCxnSpPr>
      <xdr:spPr>
        <a:xfrm>
          <a:off x="1447800" y="14414143"/>
          <a:ext cx="889000" cy="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164143</xdr:rowOff>
    </xdr:from>
    <xdr:to>
      <xdr:col>23</xdr:col>
      <xdr:colOff>184150</xdr:colOff>
      <xdr:row>85</xdr:row>
      <xdr:rowOff>94293</xdr:rowOff>
    </xdr:to>
    <xdr:sp macro="" textlink="">
      <xdr:nvSpPr>
        <xdr:cNvPr id="214" name="楕円 213"/>
        <xdr:cNvSpPr/>
      </xdr:nvSpPr>
      <xdr:spPr>
        <a:xfrm>
          <a:off x="4902200" y="145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136220</xdr:rowOff>
    </xdr:from>
    <xdr:ext cx="762000" cy="259045"/>
    <xdr:sp macro="" textlink="">
      <xdr:nvSpPr>
        <xdr:cNvPr id="215" name="人件費・物件費等の状況該当値テキスト"/>
        <xdr:cNvSpPr txBox="1"/>
      </xdr:nvSpPr>
      <xdr:spPr>
        <a:xfrm>
          <a:off x="5041900" y="1453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83917</xdr:rowOff>
    </xdr:from>
    <xdr:to>
      <xdr:col>19</xdr:col>
      <xdr:colOff>184150</xdr:colOff>
      <xdr:row>85</xdr:row>
      <xdr:rowOff>14067</xdr:rowOff>
    </xdr:to>
    <xdr:sp macro="" textlink="">
      <xdr:nvSpPr>
        <xdr:cNvPr id="216" name="楕円 215"/>
        <xdr:cNvSpPr/>
      </xdr:nvSpPr>
      <xdr:spPr>
        <a:xfrm>
          <a:off x="4064000" y="144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170294</xdr:rowOff>
    </xdr:from>
    <xdr:ext cx="736600" cy="259045"/>
    <xdr:sp macro="" textlink="">
      <xdr:nvSpPr>
        <xdr:cNvPr id="217" name="テキスト ボックス 216"/>
        <xdr:cNvSpPr txBox="1"/>
      </xdr:nvSpPr>
      <xdr:spPr>
        <a:xfrm>
          <a:off x="3733800" y="1457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33060</xdr:rowOff>
    </xdr:from>
    <xdr:to>
      <xdr:col>15</xdr:col>
      <xdr:colOff>133350</xdr:colOff>
      <xdr:row>84</xdr:row>
      <xdr:rowOff>134660</xdr:rowOff>
    </xdr:to>
    <xdr:sp macro="" textlink="">
      <xdr:nvSpPr>
        <xdr:cNvPr id="218" name="楕円 217"/>
        <xdr:cNvSpPr/>
      </xdr:nvSpPr>
      <xdr:spPr>
        <a:xfrm>
          <a:off x="3175000" y="144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119437</xdr:rowOff>
    </xdr:from>
    <xdr:ext cx="762000" cy="259045"/>
    <xdr:sp macro="" textlink="">
      <xdr:nvSpPr>
        <xdr:cNvPr id="219" name="テキスト ボックス 218"/>
        <xdr:cNvSpPr txBox="1"/>
      </xdr:nvSpPr>
      <xdr:spPr>
        <a:xfrm>
          <a:off x="2844800" y="1452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169728</xdr:rowOff>
    </xdr:from>
    <xdr:to>
      <xdr:col>11</xdr:col>
      <xdr:colOff>82550</xdr:colOff>
      <xdr:row>84</xdr:row>
      <xdr:rowOff>99878</xdr:rowOff>
    </xdr:to>
    <xdr:sp macro="" textlink="">
      <xdr:nvSpPr>
        <xdr:cNvPr id="220" name="楕円 219"/>
        <xdr:cNvSpPr/>
      </xdr:nvSpPr>
      <xdr:spPr>
        <a:xfrm>
          <a:off x="2286000" y="144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84655</xdr:rowOff>
    </xdr:from>
    <xdr:ext cx="762000" cy="259045"/>
    <xdr:sp macro="" textlink="">
      <xdr:nvSpPr>
        <xdr:cNvPr id="221" name="テキスト ボックス 220"/>
        <xdr:cNvSpPr txBox="1"/>
      </xdr:nvSpPr>
      <xdr:spPr>
        <a:xfrm>
          <a:off x="1955800" y="1448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132993</xdr:rowOff>
    </xdr:from>
    <xdr:to>
      <xdr:col>7</xdr:col>
      <xdr:colOff>31750</xdr:colOff>
      <xdr:row>84</xdr:row>
      <xdr:rowOff>63143</xdr:rowOff>
    </xdr:to>
    <xdr:sp macro="" textlink="">
      <xdr:nvSpPr>
        <xdr:cNvPr id="222" name="楕円 221"/>
        <xdr:cNvSpPr/>
      </xdr:nvSpPr>
      <xdr:spPr>
        <a:xfrm>
          <a:off x="1397000" y="1436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47920</xdr:rowOff>
    </xdr:from>
    <xdr:ext cx="762000" cy="259045"/>
    <xdr:sp macro="" textlink="">
      <xdr:nvSpPr>
        <xdr:cNvPr id="223" name="テキスト ボックス 222"/>
        <xdr:cNvSpPr txBox="1"/>
      </xdr:nvSpPr>
      <xdr:spPr>
        <a:xfrm>
          <a:off x="1066800" y="144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ポイント下回っており、今後も人事院勧告等に準じた改定を実施し、給与水準の適正化に努める。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144639</xdr:rowOff>
    </xdr:to>
    <xdr:cxnSp macro="">
      <xdr:nvCxnSpPr>
        <xdr:cNvPr id="257" name="直線コネクタ 256"/>
        <xdr:cNvCxnSpPr/>
      </xdr:nvCxnSpPr>
      <xdr:spPr>
        <a:xfrm flipV="1">
          <a:off x="16179800" y="149937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144639</xdr:rowOff>
    </xdr:to>
    <xdr:cxnSp macro="">
      <xdr:nvCxnSpPr>
        <xdr:cNvPr id="260" name="直線コネクタ 259"/>
        <xdr:cNvCxnSpPr/>
      </xdr:nvCxnSpPr>
      <xdr:spPr>
        <a:xfrm>
          <a:off x="15290800" y="1499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77611</xdr:rowOff>
    </xdr:to>
    <xdr:cxnSp macro="">
      <xdr:nvCxnSpPr>
        <xdr:cNvPr id="263" name="直線コネクタ 262"/>
        <xdr:cNvCxnSpPr/>
      </xdr:nvCxnSpPr>
      <xdr:spPr>
        <a:xfrm>
          <a:off x="14401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64205</xdr:rowOff>
    </xdr:to>
    <xdr:cxnSp macro="">
      <xdr:nvCxnSpPr>
        <xdr:cNvPr id="266" name="直線コネクタ 265"/>
        <xdr:cNvCxnSpPr/>
      </xdr:nvCxnSpPr>
      <xdr:spPr>
        <a:xfrm>
          <a:off x="13512800" y="148060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68" name="テキスト ボックス 267"/>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6" name="楕円 275"/>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43338</xdr:rowOff>
    </xdr:from>
    <xdr:ext cx="762000" cy="259045"/>
    <xdr:sp macro="" textlink="">
      <xdr:nvSpPr>
        <xdr:cNvPr id="277" name="給与水準   （国との比較）該当値テキスト"/>
        <xdr:cNvSpPr txBox="1"/>
      </xdr:nvSpPr>
      <xdr:spPr>
        <a:xfrm>
          <a:off x="171069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34166</xdr:rowOff>
    </xdr:from>
    <xdr:ext cx="736600" cy="259045"/>
    <xdr:sp macro="" textlink="">
      <xdr:nvSpPr>
        <xdr:cNvPr id="279" name="テキスト ボックス 278"/>
        <xdr:cNvSpPr txBox="1"/>
      </xdr:nvSpPr>
      <xdr:spPr>
        <a:xfrm>
          <a:off x="15798800" y="1477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0" name="楕円 279"/>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138588</xdr:rowOff>
    </xdr:from>
    <xdr:ext cx="762000" cy="259045"/>
    <xdr:sp macro="" textlink="">
      <xdr:nvSpPr>
        <xdr:cNvPr id="281" name="テキスト ボックス 280"/>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2" name="楕円 281"/>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125182</xdr:rowOff>
    </xdr:from>
    <xdr:ext cx="762000" cy="259045"/>
    <xdr:sp macro="" textlink="">
      <xdr:nvSpPr>
        <xdr:cNvPr id="283" name="テキスト ボックス 282"/>
        <xdr:cNvSpPr txBox="1"/>
      </xdr:nvSpPr>
      <xdr:spPr>
        <a:xfrm>
          <a:off x="14020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5" name="テキスト ボックス 284"/>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前年度との比較は、人口の減により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人の増となり、類似団体平均値との比較では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組織体制の最適化、民間委託の推進などに取り組み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65</xdr:row>
      <xdr:rowOff>4656</xdr:rowOff>
    </xdr:to>
    <xdr:cxnSp macro="">
      <xdr:nvCxnSpPr>
        <xdr:cNvPr id="320" name="直線コネクタ 319"/>
        <xdr:cNvCxnSpPr/>
      </xdr:nvCxnSpPr>
      <xdr:spPr>
        <a:xfrm>
          <a:off x="16179800" y="111328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115781</xdr:rowOff>
    </xdr:from>
    <xdr:to>
      <xdr:col>77</xdr:col>
      <xdr:colOff>44450</xdr:colOff>
      <xdr:row>64</xdr:row>
      <xdr:rowOff>160020</xdr:rowOff>
    </xdr:to>
    <xdr:cxnSp macro="">
      <xdr:nvCxnSpPr>
        <xdr:cNvPr id="323" name="直線コネクタ 322"/>
        <xdr:cNvCxnSpPr/>
      </xdr:nvCxnSpPr>
      <xdr:spPr>
        <a:xfrm>
          <a:off x="15290800" y="1108858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115781</xdr:rowOff>
    </xdr:from>
    <xdr:to>
      <xdr:col>72</xdr:col>
      <xdr:colOff>203200</xdr:colOff>
      <xdr:row>64</xdr:row>
      <xdr:rowOff>121814</xdr:rowOff>
    </xdr:to>
    <xdr:cxnSp macro="">
      <xdr:nvCxnSpPr>
        <xdr:cNvPr id="326" name="直線コネクタ 325"/>
        <xdr:cNvCxnSpPr/>
      </xdr:nvCxnSpPr>
      <xdr:spPr>
        <a:xfrm flipV="1">
          <a:off x="14401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121814</xdr:rowOff>
    </xdr:from>
    <xdr:to>
      <xdr:col>68</xdr:col>
      <xdr:colOff>152400</xdr:colOff>
      <xdr:row>64</xdr:row>
      <xdr:rowOff>137901</xdr:rowOff>
    </xdr:to>
    <xdr:cxnSp macro="">
      <xdr:nvCxnSpPr>
        <xdr:cNvPr id="329" name="直線コネクタ 328"/>
        <xdr:cNvCxnSpPr/>
      </xdr:nvCxnSpPr>
      <xdr:spPr>
        <a:xfrm flipV="1">
          <a:off x="13512800" y="110946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125306</xdr:rowOff>
    </xdr:from>
    <xdr:to>
      <xdr:col>81</xdr:col>
      <xdr:colOff>95250</xdr:colOff>
      <xdr:row>65</xdr:row>
      <xdr:rowOff>55456</xdr:rowOff>
    </xdr:to>
    <xdr:sp macro="" textlink="">
      <xdr:nvSpPr>
        <xdr:cNvPr id="339" name="楕円 338"/>
        <xdr:cNvSpPr/>
      </xdr:nvSpPr>
      <xdr:spPr>
        <a:xfrm>
          <a:off x="16967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97383</xdr:rowOff>
    </xdr:from>
    <xdr:ext cx="762000" cy="259045"/>
    <xdr:sp macro="" textlink="">
      <xdr:nvSpPr>
        <xdr:cNvPr id="340" name="定員管理の状況該当値テキスト"/>
        <xdr:cNvSpPr txBox="1"/>
      </xdr:nvSpPr>
      <xdr:spPr>
        <a:xfrm>
          <a:off x="17106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41" name="楕円 340"/>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24147</xdr:rowOff>
    </xdr:from>
    <xdr:ext cx="736600" cy="259045"/>
    <xdr:sp macro="" textlink="">
      <xdr:nvSpPr>
        <xdr:cNvPr id="342" name="テキスト ボックス 341"/>
        <xdr:cNvSpPr txBox="1"/>
      </xdr:nvSpPr>
      <xdr:spPr>
        <a:xfrm>
          <a:off x="15798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64981</xdr:rowOff>
    </xdr:from>
    <xdr:to>
      <xdr:col>73</xdr:col>
      <xdr:colOff>44450</xdr:colOff>
      <xdr:row>64</xdr:row>
      <xdr:rowOff>166581</xdr:rowOff>
    </xdr:to>
    <xdr:sp macro="" textlink="">
      <xdr:nvSpPr>
        <xdr:cNvPr id="343" name="楕円 342"/>
        <xdr:cNvSpPr/>
      </xdr:nvSpPr>
      <xdr:spPr>
        <a:xfrm>
          <a:off x="15240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151358</xdr:rowOff>
    </xdr:from>
    <xdr:ext cx="762000" cy="259045"/>
    <xdr:sp macro="" textlink="">
      <xdr:nvSpPr>
        <xdr:cNvPr id="344" name="テキスト ボックス 343"/>
        <xdr:cNvSpPr txBox="1"/>
      </xdr:nvSpPr>
      <xdr:spPr>
        <a:xfrm>
          <a:off x="14909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71014</xdr:rowOff>
    </xdr:from>
    <xdr:to>
      <xdr:col>68</xdr:col>
      <xdr:colOff>203200</xdr:colOff>
      <xdr:row>65</xdr:row>
      <xdr:rowOff>1164</xdr:rowOff>
    </xdr:to>
    <xdr:sp macro="" textlink="">
      <xdr:nvSpPr>
        <xdr:cNvPr id="345" name="楕円 344"/>
        <xdr:cNvSpPr/>
      </xdr:nvSpPr>
      <xdr:spPr>
        <a:xfrm>
          <a:off x="14351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157391</xdr:rowOff>
    </xdr:from>
    <xdr:ext cx="762000" cy="259045"/>
    <xdr:sp macro="" textlink="">
      <xdr:nvSpPr>
        <xdr:cNvPr id="346" name="テキスト ボックス 345"/>
        <xdr:cNvSpPr txBox="1"/>
      </xdr:nvSpPr>
      <xdr:spPr>
        <a:xfrm>
          <a:off x="14020800" y="111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87101</xdr:rowOff>
    </xdr:from>
    <xdr:to>
      <xdr:col>64</xdr:col>
      <xdr:colOff>152400</xdr:colOff>
      <xdr:row>65</xdr:row>
      <xdr:rowOff>17251</xdr:rowOff>
    </xdr:to>
    <xdr:sp macro="" textlink="">
      <xdr:nvSpPr>
        <xdr:cNvPr id="347" name="楕円 346"/>
        <xdr:cNvSpPr/>
      </xdr:nvSpPr>
      <xdr:spPr>
        <a:xfrm>
          <a:off x="13462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2028</xdr:rowOff>
    </xdr:from>
    <xdr:ext cx="762000" cy="259045"/>
    <xdr:sp macro="" textlink="">
      <xdr:nvSpPr>
        <xdr:cNvPr id="348" name="テキスト ボックス 347"/>
        <xdr:cNvSpPr txBox="1"/>
      </xdr:nvSpPr>
      <xdr:spPr>
        <a:xfrm>
          <a:off x="13131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新市建設計画に基づき、大規模事業を実施しているが、元金の償還が始まっていないため、類似団体の平均水準を大きく上回っていた比率は減少が続いている状況である。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今後は元金の償還の開始により比率の上昇が見込まれるため、岩国市財政計画に基づき、市債発行額を出来るだけ抑制するとともに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、発行する場合には財政的に有利な普通交付税算入率の高い市債を活用することにより、公債費負担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軽減に努めていく。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108373</xdr:rowOff>
    </xdr:to>
    <xdr:cxnSp macro="">
      <xdr:nvCxnSpPr>
        <xdr:cNvPr id="381" name="直線コネクタ 380"/>
        <xdr:cNvCxnSpPr/>
      </xdr:nvCxnSpPr>
      <xdr:spPr>
        <a:xfrm flipV="1">
          <a:off x="16179800" y="699304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97790</xdr:rowOff>
    </xdr:to>
    <xdr:cxnSp macro="">
      <xdr:nvCxnSpPr>
        <xdr:cNvPr id="384" name="直線コネクタ 383"/>
        <xdr:cNvCxnSpPr/>
      </xdr:nvCxnSpPr>
      <xdr:spPr>
        <a:xfrm flipV="1">
          <a:off x="15290800" y="71378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43</xdr:row>
      <xdr:rowOff>55033</xdr:rowOff>
    </xdr:to>
    <xdr:cxnSp macro="">
      <xdr:nvCxnSpPr>
        <xdr:cNvPr id="387" name="直線コネクタ 386"/>
        <xdr:cNvCxnSpPr/>
      </xdr:nvCxnSpPr>
      <xdr:spPr>
        <a:xfrm flipV="1">
          <a:off x="14401800" y="72986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44</xdr:row>
      <xdr:rowOff>20320</xdr:rowOff>
    </xdr:to>
    <xdr:cxnSp macro="">
      <xdr:nvCxnSpPr>
        <xdr:cNvPr id="390" name="直線コネクタ 389"/>
        <xdr:cNvCxnSpPr/>
      </xdr:nvCxnSpPr>
      <xdr:spPr>
        <a:xfrm flipV="1">
          <a:off x="13512800" y="74273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0" name="楕円 399"/>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1"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2" name="楕円 401"/>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3" name="テキスト ボックス 402"/>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4" name="楕円 403"/>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5" name="テキスト ボックス 404"/>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6" name="楕円 405"/>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7" name="テキスト ボックス 406"/>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8" name="楕円 407"/>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9" name="テキスト ボックス 408"/>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事業の実施により地方債の現在高は増加し、将来負担額は増となったが、充当可能財源等についても、都市計画税及び基準財政需要額算入見込額が増加したことから増となった。そのため、将来負担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発行額を可能な限り抑制し、地方債現在高を縮減するとともに、地方債発行に当たっては、普通交付税算入率の高い起債を活用して基準財政需要額算入額を確保するなど、将来負担の軽減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28010</xdr:rowOff>
    </xdr:from>
    <xdr:to>
      <xdr:col>81</xdr:col>
      <xdr:colOff>44450</xdr:colOff>
      <xdr:row>14</xdr:row>
      <xdr:rowOff>44097</xdr:rowOff>
    </xdr:to>
    <xdr:cxnSp macro="">
      <xdr:nvCxnSpPr>
        <xdr:cNvPr id="443" name="直線コネクタ 442"/>
        <xdr:cNvCxnSpPr/>
      </xdr:nvCxnSpPr>
      <xdr:spPr>
        <a:xfrm flipV="1">
          <a:off x="16179800" y="242831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12787</xdr:rowOff>
    </xdr:from>
    <xdr:ext cx="762000" cy="259045"/>
    <xdr:sp macro="" textlink="">
      <xdr:nvSpPr>
        <xdr:cNvPr id="444" name="将来負担の状況平均値テキスト"/>
        <xdr:cNvSpPr txBox="1"/>
      </xdr:nvSpPr>
      <xdr:spPr>
        <a:xfrm>
          <a:off x="17106900" y="241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44097</xdr:rowOff>
    </xdr:from>
    <xdr:to>
      <xdr:col>77</xdr:col>
      <xdr:colOff>44450</xdr:colOff>
      <xdr:row>14</xdr:row>
      <xdr:rowOff>128552</xdr:rowOff>
    </xdr:to>
    <xdr:cxnSp macro="">
      <xdr:nvCxnSpPr>
        <xdr:cNvPr id="446" name="直線コネクタ 445"/>
        <xdr:cNvCxnSpPr/>
      </xdr:nvCxnSpPr>
      <xdr:spPr>
        <a:xfrm flipV="1">
          <a:off x="15290800" y="244439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169492</xdr:rowOff>
    </xdr:from>
    <xdr:ext cx="736600" cy="259045"/>
    <xdr:sp macro="" textlink="">
      <xdr:nvSpPr>
        <xdr:cNvPr id="448" name="テキスト ボックス 447"/>
        <xdr:cNvSpPr txBox="1"/>
      </xdr:nvSpPr>
      <xdr:spPr>
        <a:xfrm>
          <a:off x="15798800" y="256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128552</xdr:rowOff>
    </xdr:from>
    <xdr:to>
      <xdr:col>72</xdr:col>
      <xdr:colOff>203200</xdr:colOff>
      <xdr:row>15</xdr:row>
      <xdr:rowOff>52282</xdr:rowOff>
    </xdr:to>
    <xdr:cxnSp macro="">
      <xdr:nvCxnSpPr>
        <xdr:cNvPr id="449" name="直線コネクタ 448"/>
        <xdr:cNvCxnSpPr/>
      </xdr:nvCxnSpPr>
      <xdr:spPr>
        <a:xfrm flipV="1">
          <a:off x="14401800" y="2528852"/>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1" name="テキスト ボックス 450"/>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52282</xdr:rowOff>
    </xdr:from>
    <xdr:to>
      <xdr:col>68</xdr:col>
      <xdr:colOff>152400</xdr:colOff>
      <xdr:row>16</xdr:row>
      <xdr:rowOff>28293</xdr:rowOff>
    </xdr:to>
    <xdr:cxnSp macro="">
      <xdr:nvCxnSpPr>
        <xdr:cNvPr id="452" name="直線コネクタ 451"/>
        <xdr:cNvCxnSpPr/>
      </xdr:nvCxnSpPr>
      <xdr:spPr>
        <a:xfrm flipV="1">
          <a:off x="13512800" y="262403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116152</xdr:rowOff>
    </xdr:from>
    <xdr:ext cx="762000" cy="259045"/>
    <xdr:sp macro="" textlink="">
      <xdr:nvSpPr>
        <xdr:cNvPr id="456" name="テキスト ボックス 455"/>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148660</xdr:rowOff>
    </xdr:from>
    <xdr:to>
      <xdr:col>81</xdr:col>
      <xdr:colOff>95250</xdr:colOff>
      <xdr:row>14</xdr:row>
      <xdr:rowOff>78810</xdr:rowOff>
    </xdr:to>
    <xdr:sp macro="" textlink="">
      <xdr:nvSpPr>
        <xdr:cNvPr id="462" name="楕円 461"/>
        <xdr:cNvSpPr/>
      </xdr:nvSpPr>
      <xdr:spPr>
        <a:xfrm>
          <a:off x="16967200" y="23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69937</xdr:rowOff>
    </xdr:from>
    <xdr:ext cx="762000" cy="259045"/>
    <xdr:sp macro="" textlink="">
      <xdr:nvSpPr>
        <xdr:cNvPr id="463" name="将来負担の状況該当値テキスト"/>
        <xdr:cNvSpPr txBox="1"/>
      </xdr:nvSpPr>
      <xdr:spPr>
        <a:xfrm>
          <a:off x="17106900" y="229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164747</xdr:rowOff>
    </xdr:from>
    <xdr:to>
      <xdr:col>77</xdr:col>
      <xdr:colOff>95250</xdr:colOff>
      <xdr:row>14</xdr:row>
      <xdr:rowOff>94897</xdr:rowOff>
    </xdr:to>
    <xdr:sp macro="" textlink="">
      <xdr:nvSpPr>
        <xdr:cNvPr id="464" name="楕円 463"/>
        <xdr:cNvSpPr/>
      </xdr:nvSpPr>
      <xdr:spPr>
        <a:xfrm>
          <a:off x="161290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105074</xdr:rowOff>
    </xdr:from>
    <xdr:ext cx="736600" cy="259045"/>
    <xdr:sp macro="" textlink="">
      <xdr:nvSpPr>
        <xdr:cNvPr id="465" name="テキスト ボックス 464"/>
        <xdr:cNvSpPr txBox="1"/>
      </xdr:nvSpPr>
      <xdr:spPr>
        <a:xfrm>
          <a:off x="15798800" y="216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77752</xdr:rowOff>
    </xdr:from>
    <xdr:to>
      <xdr:col>73</xdr:col>
      <xdr:colOff>44450</xdr:colOff>
      <xdr:row>15</xdr:row>
      <xdr:rowOff>7902</xdr:rowOff>
    </xdr:to>
    <xdr:sp macro="" textlink="">
      <xdr:nvSpPr>
        <xdr:cNvPr id="466" name="楕円 465"/>
        <xdr:cNvSpPr/>
      </xdr:nvSpPr>
      <xdr:spPr>
        <a:xfrm>
          <a:off x="152400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18079</xdr:rowOff>
    </xdr:from>
    <xdr:ext cx="762000" cy="259045"/>
    <xdr:sp macro="" textlink="">
      <xdr:nvSpPr>
        <xdr:cNvPr id="467" name="テキスト ボックス 466"/>
        <xdr:cNvSpPr txBox="1"/>
      </xdr:nvSpPr>
      <xdr:spPr>
        <a:xfrm>
          <a:off x="14909800" y="2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1482</xdr:rowOff>
    </xdr:from>
    <xdr:to>
      <xdr:col>68</xdr:col>
      <xdr:colOff>203200</xdr:colOff>
      <xdr:row>15</xdr:row>
      <xdr:rowOff>103082</xdr:rowOff>
    </xdr:to>
    <xdr:sp macro="" textlink="">
      <xdr:nvSpPr>
        <xdr:cNvPr id="468" name="楕円 467"/>
        <xdr:cNvSpPr/>
      </xdr:nvSpPr>
      <xdr:spPr>
        <a:xfrm>
          <a:off x="14351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87859</xdr:rowOff>
    </xdr:from>
    <xdr:ext cx="762000" cy="259045"/>
    <xdr:sp macro="" textlink="">
      <xdr:nvSpPr>
        <xdr:cNvPr id="469" name="テキスト ボックス 468"/>
        <xdr:cNvSpPr txBox="1"/>
      </xdr:nvSpPr>
      <xdr:spPr>
        <a:xfrm>
          <a:off x="14020800" y="26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148943</xdr:rowOff>
    </xdr:from>
    <xdr:to>
      <xdr:col>64</xdr:col>
      <xdr:colOff>152400</xdr:colOff>
      <xdr:row>16</xdr:row>
      <xdr:rowOff>79093</xdr:rowOff>
    </xdr:to>
    <xdr:sp macro="" textlink="">
      <xdr:nvSpPr>
        <xdr:cNvPr id="470" name="楕円 469"/>
        <xdr:cNvSpPr/>
      </xdr:nvSpPr>
      <xdr:spPr>
        <a:xfrm>
          <a:off x="13462000" y="2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89270</xdr:rowOff>
    </xdr:from>
    <xdr:ext cx="762000" cy="259045"/>
    <xdr:sp macro="" textlink="">
      <xdr:nvSpPr>
        <xdr:cNvPr id="471" name="テキスト ボックス 470"/>
        <xdr:cNvSpPr txBox="1"/>
      </xdr:nvSpPr>
      <xdr:spPr>
        <a:xfrm>
          <a:off x="13131800" y="24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135,342
133,514
873.72
83,906,163
81,069,456
1,005,762
35,622,159
59,454,905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ポイント増となったが、これは職員数が増となったことが主な要因である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類似団体と比較して職員数が多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「行政経営改革プラン」により、組織体制の最適化、民間委託の推進などに取り組み、定員管理の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54610</xdr:rowOff>
    </xdr:to>
    <xdr:cxnSp macro="">
      <xdr:nvCxnSpPr>
        <xdr:cNvPr id="66" name="直線コネクタ 65"/>
        <xdr:cNvCxnSpPr/>
      </xdr:nvCxnSpPr>
      <xdr:spPr>
        <a:xfrm>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xdr:cNvCxnSpPr/>
      </xdr:nvCxnSpPr>
      <xdr:spPr>
        <a:xfrm flipV="1">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39370</xdr:rowOff>
    </xdr:to>
    <xdr:cxnSp macro="">
      <xdr:nvCxnSpPr>
        <xdr:cNvPr id="72" name="直線コネクタ 71"/>
        <xdr:cNvCxnSpPr/>
      </xdr:nvCxnSpPr>
      <xdr:spPr>
        <a:xfrm>
          <a:off x="2209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16510</xdr:rowOff>
    </xdr:to>
    <xdr:cxnSp macro="">
      <xdr:nvCxnSpPr>
        <xdr:cNvPr id="75" name="直線コネクタ 74"/>
        <xdr:cNvCxnSpPr/>
      </xdr:nvCxnSpPr>
      <xdr:spPr>
        <a:xfrm>
          <a:off x="1320800" y="635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学校給食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公会計化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類似団体平均と比較すると低い数値ではあるが、今後も</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「行政経営改革プラン」により、民間委託の推進などに取り組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むこととしており、数値が上昇することが見込まれることから、人件費などを含む全体での経費削減に努める。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119380</xdr:rowOff>
    </xdr:to>
    <xdr:cxnSp macro="">
      <xdr:nvCxnSpPr>
        <xdr:cNvPr id="127" name="直線コネクタ 126"/>
        <xdr:cNvCxnSpPr/>
      </xdr:nvCxnSpPr>
      <xdr:spPr>
        <a:xfrm>
          <a:off x="15671800" y="2481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81280</xdr:rowOff>
    </xdr:to>
    <xdr:cxnSp macro="">
      <xdr:nvCxnSpPr>
        <xdr:cNvPr id="130" name="直線コネクタ 129"/>
        <xdr:cNvCxnSpPr/>
      </xdr:nvCxnSpPr>
      <xdr:spPr>
        <a:xfrm>
          <a:off x="14782800" y="241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12700</xdr:rowOff>
    </xdr:to>
    <xdr:cxnSp macro="">
      <xdr:nvCxnSpPr>
        <xdr:cNvPr id="133" name="直線コネクタ 132"/>
        <xdr:cNvCxnSpPr/>
      </xdr:nvCxnSpPr>
      <xdr:spPr>
        <a:xfrm>
          <a:off x="13893800" y="238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13</xdr:row>
      <xdr:rowOff>168910</xdr:rowOff>
    </xdr:to>
    <xdr:cxnSp macro="">
      <xdr:nvCxnSpPr>
        <xdr:cNvPr id="136" name="直線コネクタ 135"/>
        <xdr:cNvCxnSpPr/>
      </xdr:nvCxnSpPr>
      <xdr:spPr>
        <a:xfrm flipV="1">
          <a:off x="13004800" y="238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6" name="楕円 145"/>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7"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8" name="楕円 147"/>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9" name="テキスト ボックス 148"/>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2" name="楕円 151"/>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3" name="テキスト ボックス 152"/>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4" name="楕円 153"/>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5" name="テキスト ボックス 154"/>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前年度比較して横ばいで、類似団体と比較しても低い状況にある。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しかしながら、今後も扶助費は増加傾向で推移することが見込まれることから、事業の適正化などにより、可能な限り抑制に努める。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90" name="直線コネクタ 189"/>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69850</xdr:rowOff>
    </xdr:to>
    <xdr:cxnSp macro="">
      <xdr:nvCxnSpPr>
        <xdr:cNvPr id="193" name="直線コネクタ 192"/>
        <xdr:cNvCxnSpPr/>
      </xdr:nvCxnSpPr>
      <xdr:spPr>
        <a:xfrm>
          <a:off x="3098800" y="9091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4535</xdr:rowOff>
    </xdr:to>
    <xdr:cxnSp macro="">
      <xdr:nvCxnSpPr>
        <xdr:cNvPr id="196" name="直線コネクタ 195"/>
        <xdr:cNvCxnSpPr/>
      </xdr:nvCxnSpPr>
      <xdr:spPr>
        <a:xfrm>
          <a:off x="2209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53</xdr:row>
      <xdr:rowOff>4535</xdr:rowOff>
    </xdr:to>
    <xdr:cxnSp macro="">
      <xdr:nvCxnSpPr>
        <xdr:cNvPr id="199" name="直線コネクタ 198"/>
        <xdr:cNvCxnSpPr/>
      </xdr:nvCxnSpPr>
      <xdr:spPr>
        <a:xfrm>
          <a:off x="1320800" y="9004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125185</xdr:rowOff>
    </xdr:from>
    <xdr:to>
      <xdr:col>15</xdr:col>
      <xdr:colOff>149225</xdr:colOff>
      <xdr:row>53</xdr:row>
      <xdr:rowOff>55335</xdr:rowOff>
    </xdr:to>
    <xdr:sp macro="" textlink="">
      <xdr:nvSpPr>
        <xdr:cNvPr id="213" name="楕円 212"/>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65512</xdr:rowOff>
    </xdr:from>
    <xdr:ext cx="762000" cy="259045"/>
    <xdr:sp macro="" textlink="">
      <xdr:nvSpPr>
        <xdr:cNvPr id="214" name="テキスト ボックス 213"/>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5" name="楕円 214"/>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6" name="テキスト ボックス 215"/>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38100</xdr:rowOff>
    </xdr:from>
    <xdr:to>
      <xdr:col>6</xdr:col>
      <xdr:colOff>171450</xdr:colOff>
      <xdr:row>52</xdr:row>
      <xdr:rowOff>139700</xdr:rowOff>
    </xdr:to>
    <xdr:sp macro="" textlink="">
      <xdr:nvSpPr>
        <xdr:cNvPr id="217" name="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住宅維持補修費や後期高齢者医療特別会計繰出金の増などにより、前年度と比較して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今後も、計画的な施設の維持補修を行うとともに、繰出金については、各会計において、独立採算の原則による適正な料金設定に努め、普通会計の負担軽減を図る。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107950</xdr:rowOff>
    </xdr:to>
    <xdr:cxnSp macro="">
      <xdr:nvCxnSpPr>
        <xdr:cNvPr id="251" name="直線コネクタ 250"/>
        <xdr:cNvCxnSpPr/>
      </xdr:nvCxnSpPr>
      <xdr:spPr>
        <a:xfrm>
          <a:off x="15671800" y="987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100330</xdr:rowOff>
    </xdr:to>
    <xdr:cxnSp macro="">
      <xdr:nvCxnSpPr>
        <xdr:cNvPr id="254" name="直線コネクタ 253"/>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54610</xdr:rowOff>
    </xdr:to>
    <xdr:cxnSp macro="">
      <xdr:nvCxnSpPr>
        <xdr:cNvPr id="257" name="直線コネクタ 256"/>
        <xdr:cNvCxnSpPr/>
      </xdr:nvCxnSpPr>
      <xdr:spPr>
        <a:xfrm>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58</xdr:row>
      <xdr:rowOff>43180</xdr:rowOff>
    </xdr:to>
    <xdr:cxnSp macro="">
      <xdr:nvCxnSpPr>
        <xdr:cNvPr id="260" name="直線コネクタ 259"/>
        <xdr:cNvCxnSpPr/>
      </xdr:nvCxnSpPr>
      <xdr:spPr>
        <a:xfrm flipV="1">
          <a:off x="13004800" y="97815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2" name="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6" name="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8" name="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ポイント増となったが、これは、下水道事業会計への負担金等が増となったことが主な要因である。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また、類似団体平均を大幅に上回っているが、これについては、一部事務組合への負担金が、平均と比較して大幅に多いことが要因である。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今後も、各種補助金の見直しを行い、経費節減に努める。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151493</xdr:rowOff>
    </xdr:from>
    <xdr:to>
      <xdr:col>82</xdr:col>
      <xdr:colOff>107950</xdr:colOff>
      <xdr:row>40</xdr:row>
      <xdr:rowOff>1815</xdr:rowOff>
    </xdr:to>
    <xdr:cxnSp macro="">
      <xdr:nvCxnSpPr>
        <xdr:cNvPr id="314" name="直線コネクタ 313"/>
        <xdr:cNvCxnSpPr/>
      </xdr:nvCxnSpPr>
      <xdr:spPr>
        <a:xfrm>
          <a:off x="15671800" y="6838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75293</xdr:rowOff>
    </xdr:from>
    <xdr:to>
      <xdr:col>78</xdr:col>
      <xdr:colOff>69850</xdr:colOff>
      <xdr:row>39</xdr:row>
      <xdr:rowOff>151493</xdr:rowOff>
    </xdr:to>
    <xdr:cxnSp macro="">
      <xdr:nvCxnSpPr>
        <xdr:cNvPr id="317" name="直線コネクタ 316"/>
        <xdr:cNvCxnSpPr/>
      </xdr:nvCxnSpPr>
      <xdr:spPr>
        <a:xfrm>
          <a:off x="14782800" y="6761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159657</xdr:rowOff>
    </xdr:from>
    <xdr:to>
      <xdr:col>73</xdr:col>
      <xdr:colOff>180975</xdr:colOff>
      <xdr:row>39</xdr:row>
      <xdr:rowOff>75293</xdr:rowOff>
    </xdr:to>
    <xdr:cxnSp macro="">
      <xdr:nvCxnSpPr>
        <xdr:cNvPr id="320" name="直線コネクタ 319"/>
        <xdr:cNvCxnSpPr/>
      </xdr:nvCxnSpPr>
      <xdr:spPr>
        <a:xfrm>
          <a:off x="13893800" y="6674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91622</xdr:rowOff>
    </xdr:from>
    <xdr:to>
      <xdr:col>69</xdr:col>
      <xdr:colOff>92075</xdr:colOff>
      <xdr:row>38</xdr:row>
      <xdr:rowOff>159657</xdr:rowOff>
    </xdr:to>
    <xdr:cxnSp macro="">
      <xdr:nvCxnSpPr>
        <xdr:cNvPr id="323" name="直線コネクタ 322"/>
        <xdr:cNvCxnSpPr/>
      </xdr:nvCxnSpPr>
      <xdr:spPr>
        <a:xfrm>
          <a:off x="13004800" y="64352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122465</xdr:rowOff>
    </xdr:from>
    <xdr:to>
      <xdr:col>82</xdr:col>
      <xdr:colOff>158750</xdr:colOff>
      <xdr:row>40</xdr:row>
      <xdr:rowOff>52615</xdr:rowOff>
    </xdr:to>
    <xdr:sp macro="" textlink="">
      <xdr:nvSpPr>
        <xdr:cNvPr id="333" name="楕円 332"/>
        <xdr:cNvSpPr/>
      </xdr:nvSpPr>
      <xdr:spPr>
        <a:xfrm>
          <a:off x="16459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94542</xdr:rowOff>
    </xdr:from>
    <xdr:ext cx="762000" cy="259045"/>
    <xdr:sp macro="" textlink="">
      <xdr:nvSpPr>
        <xdr:cNvPr id="334" name="補助費等該当値テキスト"/>
        <xdr:cNvSpPr txBox="1"/>
      </xdr:nvSpPr>
      <xdr:spPr>
        <a:xfrm>
          <a:off x="16598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100693</xdr:rowOff>
    </xdr:from>
    <xdr:to>
      <xdr:col>78</xdr:col>
      <xdr:colOff>120650</xdr:colOff>
      <xdr:row>40</xdr:row>
      <xdr:rowOff>30843</xdr:rowOff>
    </xdr:to>
    <xdr:sp macro="" textlink="">
      <xdr:nvSpPr>
        <xdr:cNvPr id="335" name="楕円 334"/>
        <xdr:cNvSpPr/>
      </xdr:nvSpPr>
      <xdr:spPr>
        <a:xfrm>
          <a:off x="15621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15620</xdr:rowOff>
    </xdr:from>
    <xdr:ext cx="736600" cy="259045"/>
    <xdr:sp macro="" textlink="">
      <xdr:nvSpPr>
        <xdr:cNvPr id="336" name="テキスト ボックス 335"/>
        <xdr:cNvSpPr txBox="1"/>
      </xdr:nvSpPr>
      <xdr:spPr>
        <a:xfrm>
          <a:off x="15290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24493</xdr:rowOff>
    </xdr:from>
    <xdr:to>
      <xdr:col>74</xdr:col>
      <xdr:colOff>31750</xdr:colOff>
      <xdr:row>39</xdr:row>
      <xdr:rowOff>126093</xdr:rowOff>
    </xdr:to>
    <xdr:sp macro="" textlink="">
      <xdr:nvSpPr>
        <xdr:cNvPr id="337" name="楕円 336"/>
        <xdr:cNvSpPr/>
      </xdr:nvSpPr>
      <xdr:spPr>
        <a:xfrm>
          <a:off x="14732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110870</xdr:rowOff>
    </xdr:from>
    <xdr:ext cx="762000" cy="259045"/>
    <xdr:sp macro="" textlink="">
      <xdr:nvSpPr>
        <xdr:cNvPr id="338" name="テキスト ボックス 337"/>
        <xdr:cNvSpPr txBox="1"/>
      </xdr:nvSpPr>
      <xdr:spPr>
        <a:xfrm>
          <a:off x="14401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108857</xdr:rowOff>
    </xdr:from>
    <xdr:to>
      <xdr:col>69</xdr:col>
      <xdr:colOff>142875</xdr:colOff>
      <xdr:row>39</xdr:row>
      <xdr:rowOff>39007</xdr:rowOff>
    </xdr:to>
    <xdr:sp macro="" textlink="">
      <xdr:nvSpPr>
        <xdr:cNvPr id="339" name="楕円 338"/>
        <xdr:cNvSpPr/>
      </xdr:nvSpPr>
      <xdr:spPr>
        <a:xfrm>
          <a:off x="13843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23784</xdr:rowOff>
    </xdr:from>
    <xdr:ext cx="762000" cy="259045"/>
    <xdr:sp macro="" textlink="">
      <xdr:nvSpPr>
        <xdr:cNvPr id="340" name="テキスト ボックス 339"/>
        <xdr:cNvSpPr txBox="1"/>
      </xdr:nvSpPr>
      <xdr:spPr>
        <a:xfrm>
          <a:off x="13512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40822</xdr:rowOff>
    </xdr:from>
    <xdr:to>
      <xdr:col>65</xdr:col>
      <xdr:colOff>53975</xdr:colOff>
      <xdr:row>37</xdr:row>
      <xdr:rowOff>142422</xdr:rowOff>
    </xdr:to>
    <xdr:sp macro="" textlink="">
      <xdr:nvSpPr>
        <xdr:cNvPr id="341" name="楕円 340"/>
        <xdr:cNvSpPr/>
      </xdr:nvSpPr>
      <xdr:spPr>
        <a:xfrm>
          <a:off x="12954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127199</xdr:rowOff>
    </xdr:from>
    <xdr:ext cx="762000" cy="259045"/>
    <xdr:sp macro="" textlink="">
      <xdr:nvSpPr>
        <xdr:cNvPr id="342" name="テキスト ボックス 341"/>
        <xdr:cNvSpPr txBox="1"/>
      </xdr:nvSpPr>
      <xdr:spPr>
        <a:xfrm>
          <a:off x="12623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年度まではプライマリーバランス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保ち、その後に行っている大規模事業の元金償還が始まっていないため、公債費の減少傾向が続き、比率も類似団体の平均を下回った。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今後は大規模事業の元金償還の開始により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の悪化が見込まれるため、岩国市財政計画に基づき、市債発行額をできるだけ抑制することとしている。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165100</xdr:rowOff>
    </xdr:to>
    <xdr:cxnSp macro="">
      <xdr:nvCxnSpPr>
        <xdr:cNvPr id="375" name="直線コネクタ 374"/>
        <xdr:cNvCxnSpPr/>
      </xdr:nvCxnSpPr>
      <xdr:spPr>
        <a:xfrm flipV="1">
          <a:off x="3987800" y="13126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78</xdr:row>
      <xdr:rowOff>73661</xdr:rowOff>
    </xdr:to>
    <xdr:cxnSp macro="">
      <xdr:nvCxnSpPr>
        <xdr:cNvPr id="378" name="直線コネクタ 377"/>
        <xdr:cNvCxnSpPr/>
      </xdr:nvCxnSpPr>
      <xdr:spPr>
        <a:xfrm flipV="1">
          <a:off x="3098800" y="1319530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73661</xdr:rowOff>
    </xdr:to>
    <xdr:cxnSp macro="">
      <xdr:nvCxnSpPr>
        <xdr:cNvPr id="381" name="直線コネクタ 380"/>
        <xdr:cNvCxnSpPr/>
      </xdr:nvCxnSpPr>
      <xdr:spPr>
        <a:xfrm>
          <a:off x="2209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165100</xdr:rowOff>
    </xdr:to>
    <xdr:cxnSp macro="">
      <xdr:nvCxnSpPr>
        <xdr:cNvPr id="384" name="直線コネクタ 383"/>
        <xdr:cNvCxnSpPr/>
      </xdr:nvCxnSpPr>
      <xdr:spPr>
        <a:xfrm flipV="1">
          <a:off x="1320800" y="1338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4" name="楕円 393"/>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5"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7" name="テキスト ボックス 39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8" name="楕円 397"/>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9" name="テキスト ボックス 398"/>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0" name="楕円 399"/>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1" name="テキスト ボックス 400"/>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2" name="楕円 401"/>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3" name="テキスト ボックス 402"/>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前年度と比較して、公債費以外の経費はすべて増または横ばいであったことから、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特に人件費と物件費の増の幅が大きなものとなっている。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類似団体平均との比較では低い数値ではあるが、徐々にその差は少なくなっていることから、今後も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「行政経営改革プラン」により、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業務の効率化、民間委託の推進、組織体制の最適化を図り、経常経費の削減に努める。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12700</xdr:rowOff>
    </xdr:to>
    <xdr:cxnSp macro="">
      <xdr:nvCxnSpPr>
        <xdr:cNvPr id="432" name="直線コネクタ 431"/>
        <xdr:cNvCxnSpPr/>
      </xdr:nvCxnSpPr>
      <xdr:spPr>
        <a:xfrm>
          <a:off x="15671800" y="1313433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104139</xdr:rowOff>
    </xdr:to>
    <xdr:cxnSp macro="">
      <xdr:nvCxnSpPr>
        <xdr:cNvPr id="435" name="直線コネクタ 434"/>
        <xdr:cNvCxnSpPr/>
      </xdr:nvCxnSpPr>
      <xdr:spPr>
        <a:xfrm>
          <a:off x="14782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18415</xdr:rowOff>
    </xdr:from>
    <xdr:to>
      <xdr:col>73</xdr:col>
      <xdr:colOff>180975</xdr:colOff>
      <xdr:row>75</xdr:row>
      <xdr:rowOff>138430</xdr:rowOff>
    </xdr:to>
    <xdr:cxnSp macro="">
      <xdr:nvCxnSpPr>
        <xdr:cNvPr id="438" name="直線コネクタ 437"/>
        <xdr:cNvCxnSpPr/>
      </xdr:nvCxnSpPr>
      <xdr:spPr>
        <a:xfrm>
          <a:off x="13893800" y="128771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xdr:rowOff>
    </xdr:from>
    <xdr:to>
      <xdr:col>69</xdr:col>
      <xdr:colOff>92075</xdr:colOff>
      <xdr:row>75</xdr:row>
      <xdr:rowOff>18415</xdr:rowOff>
    </xdr:to>
    <xdr:cxnSp macro="">
      <xdr:nvCxnSpPr>
        <xdr:cNvPr id="441" name="直線コネクタ 440"/>
        <xdr:cNvCxnSpPr/>
      </xdr:nvCxnSpPr>
      <xdr:spPr>
        <a:xfrm>
          <a:off x="13004800" y="12865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116857</xdr:rowOff>
    </xdr:from>
    <xdr:ext cx="762000" cy="259045"/>
    <xdr:sp macro="" textlink="">
      <xdr:nvSpPr>
        <xdr:cNvPr id="445" name="テキスト ボックス 444"/>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51" name="楕円 450"/>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52"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3" name="楕円 45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4" name="テキスト ボックス 45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5" name="楕円 454"/>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6" name="テキスト ボックス 455"/>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139065</xdr:rowOff>
    </xdr:from>
    <xdr:to>
      <xdr:col>69</xdr:col>
      <xdr:colOff>142875</xdr:colOff>
      <xdr:row>75</xdr:row>
      <xdr:rowOff>69215</xdr:rowOff>
    </xdr:to>
    <xdr:sp macro="" textlink="">
      <xdr:nvSpPr>
        <xdr:cNvPr id="457" name="楕円 456"/>
        <xdr:cNvSpPr/>
      </xdr:nvSpPr>
      <xdr:spPr>
        <a:xfrm>
          <a:off x="13843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58" name="テキスト ボックス 457"/>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127635</xdr:rowOff>
    </xdr:from>
    <xdr:to>
      <xdr:col>65</xdr:col>
      <xdr:colOff>53975</xdr:colOff>
      <xdr:row>75</xdr:row>
      <xdr:rowOff>57785</xdr:rowOff>
    </xdr:to>
    <xdr:sp macro="" textlink="">
      <xdr:nvSpPr>
        <xdr:cNvPr id="459" name="楕円 458"/>
        <xdr:cNvSpPr/>
      </xdr:nvSpPr>
      <xdr:spPr>
        <a:xfrm>
          <a:off x="12954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67962</xdr:rowOff>
    </xdr:from>
    <xdr:ext cx="762000" cy="259045"/>
    <xdr:sp macro="" textlink="">
      <xdr:nvSpPr>
        <xdr:cNvPr id="460" name="テキスト ボックス 459"/>
        <xdr:cNvSpPr txBox="1"/>
      </xdr:nvSpPr>
      <xdr:spPr>
        <a:xfrm>
          <a:off x="12623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109213</xdr:rowOff>
    </xdr:from>
    <xdr:to>
      <xdr:col>29</xdr:col>
      <xdr:colOff>127000</xdr:colOff>
      <xdr:row>11</xdr:row>
      <xdr:rowOff>161954</xdr:rowOff>
    </xdr:to>
    <xdr:cxnSp macro="">
      <xdr:nvCxnSpPr>
        <xdr:cNvPr id="52" name="直線コネクタ 51"/>
        <xdr:cNvCxnSpPr/>
      </xdr:nvCxnSpPr>
      <xdr:spPr bwMode="auto">
        <a:xfrm flipV="1">
          <a:off x="5003800" y="2042788"/>
          <a:ext cx="6477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161954</xdr:rowOff>
    </xdr:from>
    <xdr:to>
      <xdr:col>26</xdr:col>
      <xdr:colOff>50800</xdr:colOff>
      <xdr:row>12</xdr:row>
      <xdr:rowOff>31260</xdr:rowOff>
    </xdr:to>
    <xdr:cxnSp macro="">
      <xdr:nvCxnSpPr>
        <xdr:cNvPr id="55" name="直線コネクタ 54"/>
        <xdr:cNvCxnSpPr/>
      </xdr:nvCxnSpPr>
      <xdr:spPr bwMode="auto">
        <a:xfrm flipV="1">
          <a:off x="4305300" y="2095529"/>
          <a:ext cx="698500" cy="4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14311</xdr:rowOff>
    </xdr:from>
    <xdr:to>
      <xdr:col>22</xdr:col>
      <xdr:colOff>114300</xdr:colOff>
      <xdr:row>12</xdr:row>
      <xdr:rowOff>31260</xdr:rowOff>
    </xdr:to>
    <xdr:cxnSp macro="">
      <xdr:nvCxnSpPr>
        <xdr:cNvPr id="58" name="直線コネクタ 57"/>
        <xdr:cNvCxnSpPr/>
      </xdr:nvCxnSpPr>
      <xdr:spPr bwMode="auto">
        <a:xfrm>
          <a:off x="3606800" y="2119336"/>
          <a:ext cx="698500" cy="1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14311</xdr:rowOff>
    </xdr:from>
    <xdr:to>
      <xdr:col>18</xdr:col>
      <xdr:colOff>177800</xdr:colOff>
      <xdr:row>12</xdr:row>
      <xdr:rowOff>89194</xdr:rowOff>
    </xdr:to>
    <xdr:cxnSp macro="">
      <xdr:nvCxnSpPr>
        <xdr:cNvPr id="61" name="直線コネクタ 60"/>
        <xdr:cNvCxnSpPr/>
      </xdr:nvCxnSpPr>
      <xdr:spPr bwMode="auto">
        <a:xfrm flipV="1">
          <a:off x="2908300" y="2119336"/>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58413</xdr:rowOff>
    </xdr:from>
    <xdr:to>
      <xdr:col>29</xdr:col>
      <xdr:colOff>177800</xdr:colOff>
      <xdr:row>11</xdr:row>
      <xdr:rowOff>160013</xdr:rowOff>
    </xdr:to>
    <xdr:sp macro="" textlink="">
      <xdr:nvSpPr>
        <xdr:cNvPr id="71" name="楕円 70"/>
        <xdr:cNvSpPr/>
      </xdr:nvSpPr>
      <xdr:spPr bwMode="auto">
        <a:xfrm>
          <a:off x="5600700" y="19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5090</xdr:rowOff>
    </xdr:from>
    <xdr:ext cx="762000" cy="259045"/>
    <xdr:sp macro="" textlink="">
      <xdr:nvSpPr>
        <xdr:cNvPr id="72" name="人口1人当たり決算額の推移該当値テキスト130"/>
        <xdr:cNvSpPr txBox="1"/>
      </xdr:nvSpPr>
      <xdr:spPr>
        <a:xfrm>
          <a:off x="5740400" y="193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111154</xdr:rowOff>
    </xdr:from>
    <xdr:to>
      <xdr:col>26</xdr:col>
      <xdr:colOff>101600</xdr:colOff>
      <xdr:row>12</xdr:row>
      <xdr:rowOff>41304</xdr:rowOff>
    </xdr:to>
    <xdr:sp macro="" textlink="">
      <xdr:nvSpPr>
        <xdr:cNvPr id="73" name="楕円 72"/>
        <xdr:cNvSpPr/>
      </xdr:nvSpPr>
      <xdr:spPr bwMode="auto">
        <a:xfrm>
          <a:off x="4953000" y="20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51481</xdr:rowOff>
    </xdr:from>
    <xdr:ext cx="736600" cy="259045"/>
    <xdr:sp macro="" textlink="">
      <xdr:nvSpPr>
        <xdr:cNvPr id="74" name="テキスト ボックス 73"/>
        <xdr:cNvSpPr txBox="1"/>
      </xdr:nvSpPr>
      <xdr:spPr>
        <a:xfrm>
          <a:off x="4622800" y="181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151910</xdr:rowOff>
    </xdr:from>
    <xdr:to>
      <xdr:col>22</xdr:col>
      <xdr:colOff>165100</xdr:colOff>
      <xdr:row>12</xdr:row>
      <xdr:rowOff>82060</xdr:rowOff>
    </xdr:to>
    <xdr:sp macro="" textlink="">
      <xdr:nvSpPr>
        <xdr:cNvPr id="75" name="楕円 74"/>
        <xdr:cNvSpPr/>
      </xdr:nvSpPr>
      <xdr:spPr bwMode="auto">
        <a:xfrm>
          <a:off x="4254500" y="20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92237</xdr:rowOff>
    </xdr:from>
    <xdr:ext cx="762000" cy="259045"/>
    <xdr:sp macro="" textlink="">
      <xdr:nvSpPr>
        <xdr:cNvPr id="76" name="テキスト ボックス 75"/>
        <xdr:cNvSpPr txBox="1"/>
      </xdr:nvSpPr>
      <xdr:spPr>
        <a:xfrm>
          <a:off x="3924300" y="18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134961</xdr:rowOff>
    </xdr:from>
    <xdr:to>
      <xdr:col>19</xdr:col>
      <xdr:colOff>38100</xdr:colOff>
      <xdr:row>12</xdr:row>
      <xdr:rowOff>65111</xdr:rowOff>
    </xdr:to>
    <xdr:sp macro="" textlink="">
      <xdr:nvSpPr>
        <xdr:cNvPr id="77" name="楕円 76"/>
        <xdr:cNvSpPr/>
      </xdr:nvSpPr>
      <xdr:spPr bwMode="auto">
        <a:xfrm>
          <a:off x="3556000" y="20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75288</xdr:rowOff>
    </xdr:from>
    <xdr:ext cx="762000" cy="259045"/>
    <xdr:sp macro="" textlink="">
      <xdr:nvSpPr>
        <xdr:cNvPr id="78" name="テキスト ボックス 77"/>
        <xdr:cNvSpPr txBox="1"/>
      </xdr:nvSpPr>
      <xdr:spPr>
        <a:xfrm>
          <a:off x="3225800" y="183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38394</xdr:rowOff>
    </xdr:from>
    <xdr:to>
      <xdr:col>15</xdr:col>
      <xdr:colOff>101600</xdr:colOff>
      <xdr:row>12</xdr:row>
      <xdr:rowOff>139994</xdr:rowOff>
    </xdr:to>
    <xdr:sp macro="" textlink="">
      <xdr:nvSpPr>
        <xdr:cNvPr id="79" name="楕円 78"/>
        <xdr:cNvSpPr/>
      </xdr:nvSpPr>
      <xdr:spPr bwMode="auto">
        <a:xfrm>
          <a:off x="2857500" y="214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150171</xdr:rowOff>
    </xdr:from>
    <xdr:ext cx="762000" cy="259045"/>
    <xdr:sp macro="" textlink="">
      <xdr:nvSpPr>
        <xdr:cNvPr id="80" name="テキスト ボックス 79"/>
        <xdr:cNvSpPr txBox="1"/>
      </xdr:nvSpPr>
      <xdr:spPr>
        <a:xfrm>
          <a:off x="2527300" y="191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187998</xdr:rowOff>
    </xdr:from>
    <xdr:to>
      <xdr:col>29</xdr:col>
      <xdr:colOff>127000</xdr:colOff>
      <xdr:row>35</xdr:row>
      <xdr:rowOff>247244</xdr:rowOff>
    </xdr:to>
    <xdr:cxnSp macro="">
      <xdr:nvCxnSpPr>
        <xdr:cNvPr id="113" name="直線コネクタ 112"/>
        <xdr:cNvCxnSpPr/>
      </xdr:nvCxnSpPr>
      <xdr:spPr bwMode="auto">
        <a:xfrm>
          <a:off x="5003800" y="6798348"/>
          <a:ext cx="647700" cy="59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232021</xdr:rowOff>
    </xdr:from>
    <xdr:ext cx="762000" cy="259045"/>
    <xdr:sp macro="" textlink="">
      <xdr:nvSpPr>
        <xdr:cNvPr id="114" name="人口1人当たり決算額の推移平均値テキスト445"/>
        <xdr:cNvSpPr txBox="1"/>
      </xdr:nvSpPr>
      <xdr:spPr>
        <a:xfrm>
          <a:off x="5740400" y="684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275742</xdr:rowOff>
    </xdr:from>
    <xdr:to>
      <xdr:col>26</xdr:col>
      <xdr:colOff>50800</xdr:colOff>
      <xdr:row>35</xdr:row>
      <xdr:rowOff>187998</xdr:rowOff>
    </xdr:to>
    <xdr:cxnSp macro="">
      <xdr:nvCxnSpPr>
        <xdr:cNvPr id="116" name="直線コネクタ 115"/>
        <xdr:cNvCxnSpPr/>
      </xdr:nvCxnSpPr>
      <xdr:spPr bwMode="auto">
        <a:xfrm>
          <a:off x="4305300" y="6543192"/>
          <a:ext cx="698500" cy="25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113665</xdr:rowOff>
    </xdr:from>
    <xdr:to>
      <xdr:col>22</xdr:col>
      <xdr:colOff>114300</xdr:colOff>
      <xdr:row>34</xdr:row>
      <xdr:rowOff>275742</xdr:rowOff>
    </xdr:to>
    <xdr:cxnSp macro="">
      <xdr:nvCxnSpPr>
        <xdr:cNvPr id="119" name="直線コネクタ 118"/>
        <xdr:cNvCxnSpPr/>
      </xdr:nvCxnSpPr>
      <xdr:spPr bwMode="auto">
        <a:xfrm>
          <a:off x="3606800" y="6381115"/>
          <a:ext cx="698500" cy="162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339522</xdr:rowOff>
    </xdr:from>
    <xdr:to>
      <xdr:col>18</xdr:col>
      <xdr:colOff>177800</xdr:colOff>
      <xdr:row>34</xdr:row>
      <xdr:rowOff>113665</xdr:rowOff>
    </xdr:to>
    <xdr:cxnSp macro="">
      <xdr:nvCxnSpPr>
        <xdr:cNvPr id="122" name="直線コネクタ 121"/>
        <xdr:cNvCxnSpPr/>
      </xdr:nvCxnSpPr>
      <xdr:spPr bwMode="auto">
        <a:xfrm>
          <a:off x="2908300" y="6264072"/>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196444</xdr:rowOff>
    </xdr:from>
    <xdr:to>
      <xdr:col>29</xdr:col>
      <xdr:colOff>177800</xdr:colOff>
      <xdr:row>35</xdr:row>
      <xdr:rowOff>298044</xdr:rowOff>
    </xdr:to>
    <xdr:sp macro="" textlink="">
      <xdr:nvSpPr>
        <xdr:cNvPr id="132" name="楕円 131"/>
        <xdr:cNvSpPr/>
      </xdr:nvSpPr>
      <xdr:spPr bwMode="auto">
        <a:xfrm>
          <a:off x="5600700" y="6806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41521</xdr:rowOff>
    </xdr:from>
    <xdr:ext cx="762000" cy="259045"/>
    <xdr:sp macro="" textlink="">
      <xdr:nvSpPr>
        <xdr:cNvPr id="133" name="人口1人当たり決算額の推移該当値テキスト445"/>
        <xdr:cNvSpPr txBox="1"/>
      </xdr:nvSpPr>
      <xdr:spPr>
        <a:xfrm>
          <a:off x="5740400" y="665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137198</xdr:rowOff>
    </xdr:from>
    <xdr:to>
      <xdr:col>26</xdr:col>
      <xdr:colOff>101600</xdr:colOff>
      <xdr:row>35</xdr:row>
      <xdr:rowOff>238798</xdr:rowOff>
    </xdr:to>
    <xdr:sp macro="" textlink="">
      <xdr:nvSpPr>
        <xdr:cNvPr id="134" name="楕円 133"/>
        <xdr:cNvSpPr/>
      </xdr:nvSpPr>
      <xdr:spPr bwMode="auto">
        <a:xfrm>
          <a:off x="4953000" y="674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248975</xdr:rowOff>
    </xdr:from>
    <xdr:ext cx="736600" cy="259045"/>
    <xdr:sp macro="" textlink="">
      <xdr:nvSpPr>
        <xdr:cNvPr id="135" name="テキスト ボックス 134"/>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224942</xdr:rowOff>
    </xdr:from>
    <xdr:to>
      <xdr:col>22</xdr:col>
      <xdr:colOff>165100</xdr:colOff>
      <xdr:row>34</xdr:row>
      <xdr:rowOff>326543</xdr:rowOff>
    </xdr:to>
    <xdr:sp macro="" textlink="">
      <xdr:nvSpPr>
        <xdr:cNvPr id="136" name="楕円 135"/>
        <xdr:cNvSpPr/>
      </xdr:nvSpPr>
      <xdr:spPr bwMode="auto">
        <a:xfrm>
          <a:off x="4254500" y="64923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336719</xdr:rowOff>
    </xdr:from>
    <xdr:ext cx="762000" cy="259045"/>
    <xdr:sp macro="" textlink="">
      <xdr:nvSpPr>
        <xdr:cNvPr id="137" name="テキスト ボックス 136"/>
        <xdr:cNvSpPr txBox="1"/>
      </xdr:nvSpPr>
      <xdr:spPr>
        <a:xfrm>
          <a:off x="3924300" y="626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62865</xdr:rowOff>
    </xdr:from>
    <xdr:to>
      <xdr:col>19</xdr:col>
      <xdr:colOff>38100</xdr:colOff>
      <xdr:row>34</xdr:row>
      <xdr:rowOff>164465</xdr:rowOff>
    </xdr:to>
    <xdr:sp macro="" textlink="">
      <xdr:nvSpPr>
        <xdr:cNvPr id="138" name="楕円 137"/>
        <xdr:cNvSpPr/>
      </xdr:nvSpPr>
      <xdr:spPr bwMode="auto">
        <a:xfrm>
          <a:off x="3556000" y="6330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174642</xdr:rowOff>
    </xdr:from>
    <xdr:ext cx="762000" cy="259045"/>
    <xdr:sp macro="" textlink="">
      <xdr:nvSpPr>
        <xdr:cNvPr id="139" name="テキスト ボックス 138"/>
        <xdr:cNvSpPr txBox="1"/>
      </xdr:nvSpPr>
      <xdr:spPr>
        <a:xfrm>
          <a:off x="3225800" y="60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288722</xdr:rowOff>
    </xdr:from>
    <xdr:to>
      <xdr:col>15</xdr:col>
      <xdr:colOff>101600</xdr:colOff>
      <xdr:row>34</xdr:row>
      <xdr:rowOff>47422</xdr:rowOff>
    </xdr:to>
    <xdr:sp macro="" textlink="">
      <xdr:nvSpPr>
        <xdr:cNvPr id="140" name="楕円 139"/>
        <xdr:cNvSpPr/>
      </xdr:nvSpPr>
      <xdr:spPr bwMode="auto">
        <a:xfrm>
          <a:off x="2857500" y="621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57599</xdr:rowOff>
    </xdr:from>
    <xdr:ext cx="762000" cy="259045"/>
    <xdr:sp macro="" textlink="">
      <xdr:nvSpPr>
        <xdr:cNvPr id="141" name="テキスト ボックス 140"/>
        <xdr:cNvSpPr txBox="1"/>
      </xdr:nvSpPr>
      <xdr:spPr>
        <a:xfrm>
          <a:off x="2527300" y="59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135,342
133,514
873.72
83,906,163
81,069,456
1,005,762
35,622,159
59,454,905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164323</xdr:rowOff>
    </xdr:from>
    <xdr:to>
      <xdr:col>24</xdr:col>
      <xdr:colOff>63500</xdr:colOff>
      <xdr:row>31</xdr:row>
      <xdr:rowOff>49893</xdr:rowOff>
    </xdr:to>
    <xdr:cxnSp macro="">
      <xdr:nvCxnSpPr>
        <xdr:cNvPr id="63" name="直線コネクタ 62"/>
        <xdr:cNvCxnSpPr/>
      </xdr:nvCxnSpPr>
      <xdr:spPr>
        <a:xfrm flipV="1">
          <a:off x="3797300" y="5307823"/>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34479</xdr:rowOff>
    </xdr:from>
    <xdr:to>
      <xdr:col>19</xdr:col>
      <xdr:colOff>177800</xdr:colOff>
      <xdr:row>31</xdr:row>
      <xdr:rowOff>49893</xdr:rowOff>
    </xdr:to>
    <xdr:cxnSp macro="">
      <xdr:nvCxnSpPr>
        <xdr:cNvPr id="66" name="直線コネクタ 65"/>
        <xdr:cNvCxnSpPr/>
      </xdr:nvCxnSpPr>
      <xdr:spPr>
        <a:xfrm>
          <a:off x="2908300" y="534942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1658</xdr:rowOff>
    </xdr:from>
    <xdr:to>
      <xdr:col>15</xdr:col>
      <xdr:colOff>50800</xdr:colOff>
      <xdr:row>31</xdr:row>
      <xdr:rowOff>34479</xdr:rowOff>
    </xdr:to>
    <xdr:cxnSp macro="">
      <xdr:nvCxnSpPr>
        <xdr:cNvPr id="69" name="直線コネクタ 68"/>
        <xdr:cNvCxnSpPr/>
      </xdr:nvCxnSpPr>
      <xdr:spPr>
        <a:xfrm>
          <a:off x="2019300" y="5316608"/>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1658</xdr:rowOff>
    </xdr:from>
    <xdr:to>
      <xdr:col>10</xdr:col>
      <xdr:colOff>114300</xdr:colOff>
      <xdr:row>31</xdr:row>
      <xdr:rowOff>110994</xdr:rowOff>
    </xdr:to>
    <xdr:cxnSp macro="">
      <xdr:nvCxnSpPr>
        <xdr:cNvPr id="72" name="直線コネクタ 71"/>
        <xdr:cNvCxnSpPr/>
      </xdr:nvCxnSpPr>
      <xdr:spPr>
        <a:xfrm flipV="1">
          <a:off x="1130300" y="5316608"/>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113523</xdr:rowOff>
    </xdr:from>
    <xdr:to>
      <xdr:col>24</xdr:col>
      <xdr:colOff>114300</xdr:colOff>
      <xdr:row>31</xdr:row>
      <xdr:rowOff>43673</xdr:rowOff>
    </xdr:to>
    <xdr:sp macro="" textlink="">
      <xdr:nvSpPr>
        <xdr:cNvPr id="82" name="楕円 81"/>
        <xdr:cNvSpPr/>
      </xdr:nvSpPr>
      <xdr:spPr>
        <a:xfrm>
          <a:off x="4584700" y="52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136400</xdr:rowOff>
    </xdr:from>
    <xdr:ext cx="534377" cy="259045"/>
    <xdr:sp macro="" textlink="">
      <xdr:nvSpPr>
        <xdr:cNvPr id="83" name="人件費該当値テキスト"/>
        <xdr:cNvSpPr txBox="1"/>
      </xdr:nvSpPr>
      <xdr:spPr>
        <a:xfrm>
          <a:off x="4686300" y="51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170543</xdr:rowOff>
    </xdr:from>
    <xdr:to>
      <xdr:col>20</xdr:col>
      <xdr:colOff>38100</xdr:colOff>
      <xdr:row>31</xdr:row>
      <xdr:rowOff>100693</xdr:rowOff>
    </xdr:to>
    <xdr:sp macro="" textlink="">
      <xdr:nvSpPr>
        <xdr:cNvPr id="84" name="楕円 83"/>
        <xdr:cNvSpPr/>
      </xdr:nvSpPr>
      <xdr:spPr>
        <a:xfrm>
          <a:off x="3746500" y="53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117220</xdr:rowOff>
    </xdr:from>
    <xdr:ext cx="534377" cy="259045"/>
    <xdr:sp macro="" textlink="">
      <xdr:nvSpPr>
        <xdr:cNvPr id="85" name="テキスト ボックス 84"/>
        <xdr:cNvSpPr txBox="1"/>
      </xdr:nvSpPr>
      <xdr:spPr>
        <a:xfrm>
          <a:off x="3530111" y="50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155129</xdr:rowOff>
    </xdr:from>
    <xdr:to>
      <xdr:col>15</xdr:col>
      <xdr:colOff>101600</xdr:colOff>
      <xdr:row>31</xdr:row>
      <xdr:rowOff>85279</xdr:rowOff>
    </xdr:to>
    <xdr:sp macro="" textlink="">
      <xdr:nvSpPr>
        <xdr:cNvPr id="86" name="楕円 85"/>
        <xdr:cNvSpPr/>
      </xdr:nvSpPr>
      <xdr:spPr>
        <a:xfrm>
          <a:off x="2857500" y="52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101806</xdr:rowOff>
    </xdr:from>
    <xdr:ext cx="534377" cy="259045"/>
    <xdr:sp macro="" textlink="">
      <xdr:nvSpPr>
        <xdr:cNvPr id="87" name="テキスト ボックス 86"/>
        <xdr:cNvSpPr txBox="1"/>
      </xdr:nvSpPr>
      <xdr:spPr>
        <a:xfrm>
          <a:off x="2641111" y="50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122308</xdr:rowOff>
    </xdr:from>
    <xdr:to>
      <xdr:col>10</xdr:col>
      <xdr:colOff>165100</xdr:colOff>
      <xdr:row>31</xdr:row>
      <xdr:rowOff>52458</xdr:rowOff>
    </xdr:to>
    <xdr:sp macro="" textlink="">
      <xdr:nvSpPr>
        <xdr:cNvPr id="88" name="楕円 87"/>
        <xdr:cNvSpPr/>
      </xdr:nvSpPr>
      <xdr:spPr>
        <a:xfrm>
          <a:off x="1968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68985</xdr:rowOff>
    </xdr:from>
    <xdr:ext cx="534377" cy="259045"/>
    <xdr:sp macro="" textlink="">
      <xdr:nvSpPr>
        <xdr:cNvPr id="89" name="テキスト ボックス 88"/>
        <xdr:cNvSpPr txBox="1"/>
      </xdr:nvSpPr>
      <xdr:spPr>
        <a:xfrm>
          <a:off x="1752111" y="504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60194</xdr:rowOff>
    </xdr:from>
    <xdr:to>
      <xdr:col>6</xdr:col>
      <xdr:colOff>38100</xdr:colOff>
      <xdr:row>31</xdr:row>
      <xdr:rowOff>161794</xdr:rowOff>
    </xdr:to>
    <xdr:sp macro="" textlink="">
      <xdr:nvSpPr>
        <xdr:cNvPr id="90" name="楕円 89"/>
        <xdr:cNvSpPr/>
      </xdr:nvSpPr>
      <xdr:spPr>
        <a:xfrm>
          <a:off x="1079500" y="53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6871</xdr:rowOff>
    </xdr:from>
    <xdr:ext cx="534377" cy="259045"/>
    <xdr:sp macro="" textlink="">
      <xdr:nvSpPr>
        <xdr:cNvPr id="91" name="テキスト ボックス 90"/>
        <xdr:cNvSpPr txBox="1"/>
      </xdr:nvSpPr>
      <xdr:spPr>
        <a:xfrm>
          <a:off x="863111" y="51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66319</xdr:rowOff>
    </xdr:from>
    <xdr:to>
      <xdr:col>24</xdr:col>
      <xdr:colOff>63500</xdr:colOff>
      <xdr:row>57</xdr:row>
      <xdr:rowOff>122365</xdr:rowOff>
    </xdr:to>
    <xdr:cxnSp macro="">
      <xdr:nvCxnSpPr>
        <xdr:cNvPr id="121" name="直線コネクタ 120"/>
        <xdr:cNvCxnSpPr/>
      </xdr:nvCxnSpPr>
      <xdr:spPr>
        <a:xfrm flipV="1">
          <a:off x="3797300" y="9838969"/>
          <a:ext cx="8382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122365</xdr:rowOff>
    </xdr:from>
    <xdr:to>
      <xdr:col>19</xdr:col>
      <xdr:colOff>177800</xdr:colOff>
      <xdr:row>57</xdr:row>
      <xdr:rowOff>155499</xdr:rowOff>
    </xdr:to>
    <xdr:cxnSp macro="">
      <xdr:nvCxnSpPr>
        <xdr:cNvPr id="124" name="直線コネクタ 123"/>
        <xdr:cNvCxnSpPr/>
      </xdr:nvCxnSpPr>
      <xdr:spPr>
        <a:xfrm flipV="1">
          <a:off x="2908300" y="9895015"/>
          <a:ext cx="889000" cy="3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155499</xdr:rowOff>
    </xdr:from>
    <xdr:to>
      <xdr:col>15</xdr:col>
      <xdr:colOff>50800</xdr:colOff>
      <xdr:row>58</xdr:row>
      <xdr:rowOff>25819</xdr:rowOff>
    </xdr:to>
    <xdr:cxnSp macro="">
      <xdr:nvCxnSpPr>
        <xdr:cNvPr id="127" name="直線コネクタ 126"/>
        <xdr:cNvCxnSpPr/>
      </xdr:nvCxnSpPr>
      <xdr:spPr>
        <a:xfrm flipV="1">
          <a:off x="2019300" y="9928149"/>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25819</xdr:rowOff>
    </xdr:from>
    <xdr:to>
      <xdr:col>10</xdr:col>
      <xdr:colOff>114300</xdr:colOff>
      <xdr:row>58</xdr:row>
      <xdr:rowOff>32321</xdr:rowOff>
    </xdr:to>
    <xdr:cxnSp macro="">
      <xdr:nvCxnSpPr>
        <xdr:cNvPr id="130" name="直線コネクタ 129"/>
        <xdr:cNvCxnSpPr/>
      </xdr:nvCxnSpPr>
      <xdr:spPr>
        <a:xfrm flipV="1">
          <a:off x="1130300" y="996991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15519</xdr:rowOff>
    </xdr:from>
    <xdr:to>
      <xdr:col>24</xdr:col>
      <xdr:colOff>114300</xdr:colOff>
      <xdr:row>57</xdr:row>
      <xdr:rowOff>117119</xdr:rowOff>
    </xdr:to>
    <xdr:sp macro="" textlink="">
      <xdr:nvSpPr>
        <xdr:cNvPr id="140" name="楕円 139"/>
        <xdr:cNvSpPr/>
      </xdr:nvSpPr>
      <xdr:spPr>
        <a:xfrm>
          <a:off x="4584700" y="97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38396</xdr:rowOff>
    </xdr:from>
    <xdr:ext cx="534377" cy="259045"/>
    <xdr:sp macro="" textlink="">
      <xdr:nvSpPr>
        <xdr:cNvPr id="141" name="物件費該当値テキスト"/>
        <xdr:cNvSpPr txBox="1"/>
      </xdr:nvSpPr>
      <xdr:spPr>
        <a:xfrm>
          <a:off x="4686300" y="96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71565</xdr:rowOff>
    </xdr:from>
    <xdr:to>
      <xdr:col>20</xdr:col>
      <xdr:colOff>38100</xdr:colOff>
      <xdr:row>58</xdr:row>
      <xdr:rowOff>1715</xdr:rowOff>
    </xdr:to>
    <xdr:sp macro="" textlink="">
      <xdr:nvSpPr>
        <xdr:cNvPr id="142" name="楕円 141"/>
        <xdr:cNvSpPr/>
      </xdr:nvSpPr>
      <xdr:spPr>
        <a:xfrm>
          <a:off x="3746500" y="98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164292</xdr:rowOff>
    </xdr:from>
    <xdr:ext cx="534377" cy="259045"/>
    <xdr:sp macro="" textlink="">
      <xdr:nvSpPr>
        <xdr:cNvPr id="143" name="テキスト ボックス 142"/>
        <xdr:cNvSpPr txBox="1"/>
      </xdr:nvSpPr>
      <xdr:spPr>
        <a:xfrm>
          <a:off x="3530111" y="99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104699</xdr:rowOff>
    </xdr:from>
    <xdr:to>
      <xdr:col>15</xdr:col>
      <xdr:colOff>101600</xdr:colOff>
      <xdr:row>58</xdr:row>
      <xdr:rowOff>34849</xdr:rowOff>
    </xdr:to>
    <xdr:sp macro="" textlink="">
      <xdr:nvSpPr>
        <xdr:cNvPr id="144" name="楕円 143"/>
        <xdr:cNvSpPr/>
      </xdr:nvSpPr>
      <xdr:spPr>
        <a:xfrm>
          <a:off x="2857500" y="98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25976</xdr:rowOff>
    </xdr:from>
    <xdr:ext cx="534377" cy="259045"/>
    <xdr:sp macro="" textlink="">
      <xdr:nvSpPr>
        <xdr:cNvPr id="145" name="テキスト ボックス 144"/>
        <xdr:cNvSpPr txBox="1"/>
      </xdr:nvSpPr>
      <xdr:spPr>
        <a:xfrm>
          <a:off x="2641111" y="99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146469</xdr:rowOff>
    </xdr:from>
    <xdr:to>
      <xdr:col>10</xdr:col>
      <xdr:colOff>165100</xdr:colOff>
      <xdr:row>58</xdr:row>
      <xdr:rowOff>76619</xdr:rowOff>
    </xdr:to>
    <xdr:sp macro="" textlink="">
      <xdr:nvSpPr>
        <xdr:cNvPr id="146" name="楕円 145"/>
        <xdr:cNvSpPr/>
      </xdr:nvSpPr>
      <xdr:spPr>
        <a:xfrm>
          <a:off x="1968500" y="99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67746</xdr:rowOff>
    </xdr:from>
    <xdr:ext cx="534377" cy="259045"/>
    <xdr:sp macro="" textlink="">
      <xdr:nvSpPr>
        <xdr:cNvPr id="147" name="テキスト ボックス 146"/>
        <xdr:cNvSpPr txBox="1"/>
      </xdr:nvSpPr>
      <xdr:spPr>
        <a:xfrm>
          <a:off x="1752111" y="100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152971</xdr:rowOff>
    </xdr:from>
    <xdr:to>
      <xdr:col>6</xdr:col>
      <xdr:colOff>38100</xdr:colOff>
      <xdr:row>58</xdr:row>
      <xdr:rowOff>83121</xdr:rowOff>
    </xdr:to>
    <xdr:sp macro="" textlink="">
      <xdr:nvSpPr>
        <xdr:cNvPr id="148" name="楕円 147"/>
        <xdr:cNvSpPr/>
      </xdr:nvSpPr>
      <xdr:spPr>
        <a:xfrm>
          <a:off x="1079500" y="99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74248</xdr:rowOff>
    </xdr:from>
    <xdr:ext cx="534377" cy="259045"/>
    <xdr:sp macro="" textlink="">
      <xdr:nvSpPr>
        <xdr:cNvPr id="149" name="テキスト ボックス 148"/>
        <xdr:cNvSpPr txBox="1"/>
      </xdr:nvSpPr>
      <xdr:spPr>
        <a:xfrm>
          <a:off x="863111" y="100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30795</xdr:rowOff>
    </xdr:from>
    <xdr:to>
      <xdr:col>24</xdr:col>
      <xdr:colOff>63500</xdr:colOff>
      <xdr:row>73</xdr:row>
      <xdr:rowOff>94528</xdr:rowOff>
    </xdr:to>
    <xdr:cxnSp macro="">
      <xdr:nvCxnSpPr>
        <xdr:cNvPr id="176" name="直線コネクタ 175"/>
        <xdr:cNvCxnSpPr/>
      </xdr:nvCxnSpPr>
      <xdr:spPr>
        <a:xfrm flipV="1">
          <a:off x="3797300" y="12546645"/>
          <a:ext cx="838200" cy="6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94528</xdr:rowOff>
    </xdr:from>
    <xdr:to>
      <xdr:col>19</xdr:col>
      <xdr:colOff>177800</xdr:colOff>
      <xdr:row>74</xdr:row>
      <xdr:rowOff>13056</xdr:rowOff>
    </xdr:to>
    <xdr:cxnSp macro="">
      <xdr:nvCxnSpPr>
        <xdr:cNvPr id="179" name="直線コネクタ 178"/>
        <xdr:cNvCxnSpPr/>
      </xdr:nvCxnSpPr>
      <xdr:spPr>
        <a:xfrm flipV="1">
          <a:off x="2908300" y="12610378"/>
          <a:ext cx="889000" cy="8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13056</xdr:rowOff>
    </xdr:from>
    <xdr:to>
      <xdr:col>15</xdr:col>
      <xdr:colOff>50800</xdr:colOff>
      <xdr:row>74</xdr:row>
      <xdr:rowOff>83465</xdr:rowOff>
    </xdr:to>
    <xdr:cxnSp macro="">
      <xdr:nvCxnSpPr>
        <xdr:cNvPr id="182" name="直線コネクタ 181"/>
        <xdr:cNvCxnSpPr/>
      </xdr:nvCxnSpPr>
      <xdr:spPr>
        <a:xfrm flipV="1">
          <a:off x="2019300" y="1270035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83465</xdr:rowOff>
    </xdr:from>
    <xdr:to>
      <xdr:col>10</xdr:col>
      <xdr:colOff>114300</xdr:colOff>
      <xdr:row>74</xdr:row>
      <xdr:rowOff>129825</xdr:rowOff>
    </xdr:to>
    <xdr:cxnSp macro="">
      <xdr:nvCxnSpPr>
        <xdr:cNvPr id="185" name="直線コネクタ 184"/>
        <xdr:cNvCxnSpPr/>
      </xdr:nvCxnSpPr>
      <xdr:spPr>
        <a:xfrm flipV="1">
          <a:off x="1130300" y="12770765"/>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161510</xdr:rowOff>
    </xdr:from>
    <xdr:ext cx="469744" cy="259045"/>
    <xdr:sp macro="" textlink="">
      <xdr:nvSpPr>
        <xdr:cNvPr id="189" name="テキスト ボックス 188"/>
        <xdr:cNvSpPr txBox="1"/>
      </xdr:nvSpPr>
      <xdr:spPr>
        <a:xfrm>
          <a:off x="895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151445</xdr:rowOff>
    </xdr:from>
    <xdr:to>
      <xdr:col>24</xdr:col>
      <xdr:colOff>114300</xdr:colOff>
      <xdr:row>73</xdr:row>
      <xdr:rowOff>81595</xdr:rowOff>
    </xdr:to>
    <xdr:sp macro="" textlink="">
      <xdr:nvSpPr>
        <xdr:cNvPr id="195" name="楕円 194"/>
        <xdr:cNvSpPr/>
      </xdr:nvSpPr>
      <xdr:spPr>
        <a:xfrm>
          <a:off x="4584700" y="124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2872</xdr:rowOff>
    </xdr:from>
    <xdr:ext cx="534377" cy="259045"/>
    <xdr:sp macro="" textlink="">
      <xdr:nvSpPr>
        <xdr:cNvPr id="196" name="維持補修費該当値テキスト"/>
        <xdr:cNvSpPr txBox="1"/>
      </xdr:nvSpPr>
      <xdr:spPr>
        <a:xfrm>
          <a:off x="4686300" y="123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43728</xdr:rowOff>
    </xdr:from>
    <xdr:to>
      <xdr:col>20</xdr:col>
      <xdr:colOff>38100</xdr:colOff>
      <xdr:row>73</xdr:row>
      <xdr:rowOff>145328</xdr:rowOff>
    </xdr:to>
    <xdr:sp macro="" textlink="">
      <xdr:nvSpPr>
        <xdr:cNvPr id="197" name="楕円 196"/>
        <xdr:cNvSpPr/>
      </xdr:nvSpPr>
      <xdr:spPr>
        <a:xfrm>
          <a:off x="3746500" y="125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161855</xdr:rowOff>
    </xdr:from>
    <xdr:ext cx="469744" cy="259045"/>
    <xdr:sp macro="" textlink="">
      <xdr:nvSpPr>
        <xdr:cNvPr id="198" name="テキスト ボックス 197"/>
        <xdr:cNvSpPr txBox="1"/>
      </xdr:nvSpPr>
      <xdr:spPr>
        <a:xfrm>
          <a:off x="3562428" y="123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133706</xdr:rowOff>
    </xdr:from>
    <xdr:to>
      <xdr:col>15</xdr:col>
      <xdr:colOff>101600</xdr:colOff>
      <xdr:row>74</xdr:row>
      <xdr:rowOff>63856</xdr:rowOff>
    </xdr:to>
    <xdr:sp macro="" textlink="">
      <xdr:nvSpPr>
        <xdr:cNvPr id="199" name="楕円 198"/>
        <xdr:cNvSpPr/>
      </xdr:nvSpPr>
      <xdr:spPr>
        <a:xfrm>
          <a:off x="2857500" y="126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80383</xdr:rowOff>
    </xdr:from>
    <xdr:ext cx="469744" cy="259045"/>
    <xdr:sp macro="" textlink="">
      <xdr:nvSpPr>
        <xdr:cNvPr id="200" name="テキスト ボックス 199"/>
        <xdr:cNvSpPr txBox="1"/>
      </xdr:nvSpPr>
      <xdr:spPr>
        <a:xfrm>
          <a:off x="2673428" y="1242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32665</xdr:rowOff>
    </xdr:from>
    <xdr:to>
      <xdr:col>10</xdr:col>
      <xdr:colOff>165100</xdr:colOff>
      <xdr:row>74</xdr:row>
      <xdr:rowOff>134265</xdr:rowOff>
    </xdr:to>
    <xdr:sp macro="" textlink="">
      <xdr:nvSpPr>
        <xdr:cNvPr id="201" name="楕円 200"/>
        <xdr:cNvSpPr/>
      </xdr:nvSpPr>
      <xdr:spPr>
        <a:xfrm>
          <a:off x="1968500" y="127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150792</xdr:rowOff>
    </xdr:from>
    <xdr:ext cx="469744" cy="259045"/>
    <xdr:sp macro="" textlink="">
      <xdr:nvSpPr>
        <xdr:cNvPr id="202" name="テキスト ボックス 201"/>
        <xdr:cNvSpPr txBox="1"/>
      </xdr:nvSpPr>
      <xdr:spPr>
        <a:xfrm>
          <a:off x="1784428" y="124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79025</xdr:rowOff>
    </xdr:from>
    <xdr:to>
      <xdr:col>6</xdr:col>
      <xdr:colOff>38100</xdr:colOff>
      <xdr:row>75</xdr:row>
      <xdr:rowOff>9175</xdr:rowOff>
    </xdr:to>
    <xdr:sp macro="" textlink="">
      <xdr:nvSpPr>
        <xdr:cNvPr id="203" name="楕円 202"/>
        <xdr:cNvSpPr/>
      </xdr:nvSpPr>
      <xdr:spPr>
        <a:xfrm>
          <a:off x="1079500" y="127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25702</xdr:rowOff>
    </xdr:from>
    <xdr:ext cx="469744" cy="259045"/>
    <xdr:sp macro="" textlink="">
      <xdr:nvSpPr>
        <xdr:cNvPr id="204" name="テキスト ボックス 203"/>
        <xdr:cNvSpPr txBox="1"/>
      </xdr:nvSpPr>
      <xdr:spPr>
        <a:xfrm>
          <a:off x="895428" y="125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82575</xdr:rowOff>
    </xdr:from>
    <xdr:to>
      <xdr:col>24</xdr:col>
      <xdr:colOff>63500</xdr:colOff>
      <xdr:row>96</xdr:row>
      <xdr:rowOff>86970</xdr:rowOff>
    </xdr:to>
    <xdr:cxnSp macro="">
      <xdr:nvCxnSpPr>
        <xdr:cNvPr id="234" name="直線コネクタ 233"/>
        <xdr:cNvCxnSpPr/>
      </xdr:nvCxnSpPr>
      <xdr:spPr>
        <a:xfrm flipV="1">
          <a:off x="3797300" y="16541775"/>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86970</xdr:rowOff>
    </xdr:from>
    <xdr:to>
      <xdr:col>19</xdr:col>
      <xdr:colOff>177800</xdr:colOff>
      <xdr:row>96</xdr:row>
      <xdr:rowOff>109765</xdr:rowOff>
    </xdr:to>
    <xdr:cxnSp macro="">
      <xdr:nvCxnSpPr>
        <xdr:cNvPr id="237" name="直線コネクタ 236"/>
        <xdr:cNvCxnSpPr/>
      </xdr:nvCxnSpPr>
      <xdr:spPr>
        <a:xfrm flipV="1">
          <a:off x="2908300" y="16546170"/>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109765</xdr:rowOff>
    </xdr:from>
    <xdr:to>
      <xdr:col>15</xdr:col>
      <xdr:colOff>50800</xdr:colOff>
      <xdr:row>97</xdr:row>
      <xdr:rowOff>8559</xdr:rowOff>
    </xdr:to>
    <xdr:cxnSp macro="">
      <xdr:nvCxnSpPr>
        <xdr:cNvPr id="240" name="直線コネクタ 239"/>
        <xdr:cNvCxnSpPr/>
      </xdr:nvCxnSpPr>
      <xdr:spPr>
        <a:xfrm flipV="1">
          <a:off x="2019300" y="16568965"/>
          <a:ext cx="8890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8559</xdr:rowOff>
    </xdr:from>
    <xdr:to>
      <xdr:col>10</xdr:col>
      <xdr:colOff>114300</xdr:colOff>
      <xdr:row>97</xdr:row>
      <xdr:rowOff>76797</xdr:rowOff>
    </xdr:to>
    <xdr:cxnSp macro="">
      <xdr:nvCxnSpPr>
        <xdr:cNvPr id="243" name="直線コネクタ 242"/>
        <xdr:cNvCxnSpPr/>
      </xdr:nvCxnSpPr>
      <xdr:spPr>
        <a:xfrm flipV="1">
          <a:off x="1130300" y="16639209"/>
          <a:ext cx="8890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31775</xdr:rowOff>
    </xdr:from>
    <xdr:to>
      <xdr:col>24</xdr:col>
      <xdr:colOff>114300</xdr:colOff>
      <xdr:row>96</xdr:row>
      <xdr:rowOff>133375</xdr:rowOff>
    </xdr:to>
    <xdr:sp macro="" textlink="">
      <xdr:nvSpPr>
        <xdr:cNvPr id="253" name="楕円 252"/>
        <xdr:cNvSpPr/>
      </xdr:nvSpPr>
      <xdr:spPr>
        <a:xfrm>
          <a:off x="4584700" y="164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10202</xdr:rowOff>
    </xdr:from>
    <xdr:ext cx="534377" cy="259045"/>
    <xdr:sp macro="" textlink="">
      <xdr:nvSpPr>
        <xdr:cNvPr id="254" name="扶助費該当値テキスト"/>
        <xdr:cNvSpPr txBox="1"/>
      </xdr:nvSpPr>
      <xdr:spPr>
        <a:xfrm>
          <a:off x="4686300"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36170</xdr:rowOff>
    </xdr:from>
    <xdr:to>
      <xdr:col>20</xdr:col>
      <xdr:colOff>38100</xdr:colOff>
      <xdr:row>96</xdr:row>
      <xdr:rowOff>137770</xdr:rowOff>
    </xdr:to>
    <xdr:sp macro="" textlink="">
      <xdr:nvSpPr>
        <xdr:cNvPr id="255" name="楕円 254"/>
        <xdr:cNvSpPr/>
      </xdr:nvSpPr>
      <xdr:spPr>
        <a:xfrm>
          <a:off x="3746500" y="164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128897</xdr:rowOff>
    </xdr:from>
    <xdr:ext cx="534377" cy="259045"/>
    <xdr:sp macro="" textlink="">
      <xdr:nvSpPr>
        <xdr:cNvPr id="256" name="テキスト ボックス 255"/>
        <xdr:cNvSpPr txBox="1"/>
      </xdr:nvSpPr>
      <xdr:spPr>
        <a:xfrm>
          <a:off x="3530111" y="165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58965</xdr:rowOff>
    </xdr:from>
    <xdr:to>
      <xdr:col>15</xdr:col>
      <xdr:colOff>101600</xdr:colOff>
      <xdr:row>96</xdr:row>
      <xdr:rowOff>160565</xdr:rowOff>
    </xdr:to>
    <xdr:sp macro="" textlink="">
      <xdr:nvSpPr>
        <xdr:cNvPr id="257" name="楕円 256"/>
        <xdr:cNvSpPr/>
      </xdr:nvSpPr>
      <xdr:spPr>
        <a:xfrm>
          <a:off x="2857500" y="165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151692</xdr:rowOff>
    </xdr:from>
    <xdr:ext cx="534377" cy="259045"/>
    <xdr:sp macro="" textlink="">
      <xdr:nvSpPr>
        <xdr:cNvPr id="258" name="テキスト ボックス 257"/>
        <xdr:cNvSpPr txBox="1"/>
      </xdr:nvSpPr>
      <xdr:spPr>
        <a:xfrm>
          <a:off x="2641111" y="166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129209</xdr:rowOff>
    </xdr:from>
    <xdr:to>
      <xdr:col>10</xdr:col>
      <xdr:colOff>165100</xdr:colOff>
      <xdr:row>97</xdr:row>
      <xdr:rowOff>59359</xdr:rowOff>
    </xdr:to>
    <xdr:sp macro="" textlink="">
      <xdr:nvSpPr>
        <xdr:cNvPr id="259" name="楕円 258"/>
        <xdr:cNvSpPr/>
      </xdr:nvSpPr>
      <xdr:spPr>
        <a:xfrm>
          <a:off x="1968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75886</xdr:rowOff>
    </xdr:from>
    <xdr:ext cx="534377" cy="259045"/>
    <xdr:sp macro="" textlink="">
      <xdr:nvSpPr>
        <xdr:cNvPr id="260" name="テキスト ボックス 259"/>
        <xdr:cNvSpPr txBox="1"/>
      </xdr:nvSpPr>
      <xdr:spPr>
        <a:xfrm>
          <a:off x="1752111" y="163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25997</xdr:rowOff>
    </xdr:from>
    <xdr:to>
      <xdr:col>6</xdr:col>
      <xdr:colOff>38100</xdr:colOff>
      <xdr:row>97</xdr:row>
      <xdr:rowOff>127597</xdr:rowOff>
    </xdr:to>
    <xdr:sp macro="" textlink="">
      <xdr:nvSpPr>
        <xdr:cNvPr id="261" name="楕円 260"/>
        <xdr:cNvSpPr/>
      </xdr:nvSpPr>
      <xdr:spPr>
        <a:xfrm>
          <a:off x="1079500" y="166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118724</xdr:rowOff>
    </xdr:from>
    <xdr:ext cx="534377" cy="259045"/>
    <xdr:sp macro="" textlink="">
      <xdr:nvSpPr>
        <xdr:cNvPr id="262" name="テキスト ボックス 261"/>
        <xdr:cNvSpPr txBox="1"/>
      </xdr:nvSpPr>
      <xdr:spPr>
        <a:xfrm>
          <a:off x="863111" y="167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59704</xdr:rowOff>
    </xdr:from>
    <xdr:to>
      <xdr:col>55</xdr:col>
      <xdr:colOff>0</xdr:colOff>
      <xdr:row>37</xdr:row>
      <xdr:rowOff>77562</xdr:rowOff>
    </xdr:to>
    <xdr:cxnSp macro="">
      <xdr:nvCxnSpPr>
        <xdr:cNvPr id="289" name="直線コネクタ 288"/>
        <xdr:cNvCxnSpPr/>
      </xdr:nvCxnSpPr>
      <xdr:spPr>
        <a:xfrm flipV="1">
          <a:off x="9639300" y="6403354"/>
          <a:ext cx="8382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74988</xdr:rowOff>
    </xdr:from>
    <xdr:to>
      <xdr:col>50</xdr:col>
      <xdr:colOff>114300</xdr:colOff>
      <xdr:row>37</xdr:row>
      <xdr:rowOff>77562</xdr:rowOff>
    </xdr:to>
    <xdr:cxnSp macro="">
      <xdr:nvCxnSpPr>
        <xdr:cNvPr id="292" name="直線コネクタ 291"/>
        <xdr:cNvCxnSpPr/>
      </xdr:nvCxnSpPr>
      <xdr:spPr>
        <a:xfrm>
          <a:off x="8750300" y="6418638"/>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68135</xdr:rowOff>
    </xdr:from>
    <xdr:to>
      <xdr:col>45</xdr:col>
      <xdr:colOff>177800</xdr:colOff>
      <xdr:row>37</xdr:row>
      <xdr:rowOff>74988</xdr:rowOff>
    </xdr:to>
    <xdr:cxnSp macro="">
      <xdr:nvCxnSpPr>
        <xdr:cNvPr id="295" name="直線コネクタ 294"/>
        <xdr:cNvCxnSpPr/>
      </xdr:nvCxnSpPr>
      <xdr:spPr>
        <a:xfrm>
          <a:off x="7861300" y="641178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68135</xdr:rowOff>
    </xdr:from>
    <xdr:to>
      <xdr:col>41</xdr:col>
      <xdr:colOff>50800</xdr:colOff>
      <xdr:row>37</xdr:row>
      <xdr:rowOff>126652</xdr:rowOff>
    </xdr:to>
    <xdr:cxnSp macro="">
      <xdr:nvCxnSpPr>
        <xdr:cNvPr id="298" name="直線コネクタ 297"/>
        <xdr:cNvCxnSpPr/>
      </xdr:nvCxnSpPr>
      <xdr:spPr>
        <a:xfrm flipV="1">
          <a:off x="6972300" y="6411785"/>
          <a:ext cx="889000" cy="5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8904</xdr:rowOff>
    </xdr:from>
    <xdr:to>
      <xdr:col>55</xdr:col>
      <xdr:colOff>50800</xdr:colOff>
      <xdr:row>37</xdr:row>
      <xdr:rowOff>110504</xdr:rowOff>
    </xdr:to>
    <xdr:sp macro="" textlink="">
      <xdr:nvSpPr>
        <xdr:cNvPr id="308" name="楕円 307"/>
        <xdr:cNvSpPr/>
      </xdr:nvSpPr>
      <xdr:spPr>
        <a:xfrm>
          <a:off x="10426700" y="635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31781</xdr:rowOff>
    </xdr:from>
    <xdr:ext cx="534377" cy="259045"/>
    <xdr:sp macro="" textlink="">
      <xdr:nvSpPr>
        <xdr:cNvPr id="309" name="補助費等該当値テキスト"/>
        <xdr:cNvSpPr txBox="1"/>
      </xdr:nvSpPr>
      <xdr:spPr>
        <a:xfrm>
          <a:off x="10528300" y="62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26762</xdr:rowOff>
    </xdr:from>
    <xdr:to>
      <xdr:col>50</xdr:col>
      <xdr:colOff>165100</xdr:colOff>
      <xdr:row>37</xdr:row>
      <xdr:rowOff>128362</xdr:rowOff>
    </xdr:to>
    <xdr:sp macro="" textlink="">
      <xdr:nvSpPr>
        <xdr:cNvPr id="310" name="楕円 309"/>
        <xdr:cNvSpPr/>
      </xdr:nvSpPr>
      <xdr:spPr>
        <a:xfrm>
          <a:off x="9588500" y="63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144889</xdr:rowOff>
    </xdr:from>
    <xdr:ext cx="534377" cy="259045"/>
    <xdr:sp macro="" textlink="">
      <xdr:nvSpPr>
        <xdr:cNvPr id="311" name="テキスト ボックス 310"/>
        <xdr:cNvSpPr txBox="1"/>
      </xdr:nvSpPr>
      <xdr:spPr>
        <a:xfrm>
          <a:off x="9372111" y="61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24188</xdr:rowOff>
    </xdr:from>
    <xdr:to>
      <xdr:col>46</xdr:col>
      <xdr:colOff>38100</xdr:colOff>
      <xdr:row>37</xdr:row>
      <xdr:rowOff>125788</xdr:rowOff>
    </xdr:to>
    <xdr:sp macro="" textlink="">
      <xdr:nvSpPr>
        <xdr:cNvPr id="312" name="楕円 311"/>
        <xdr:cNvSpPr/>
      </xdr:nvSpPr>
      <xdr:spPr>
        <a:xfrm>
          <a:off x="8699500" y="63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142315</xdr:rowOff>
    </xdr:from>
    <xdr:ext cx="534377" cy="259045"/>
    <xdr:sp macro="" textlink="">
      <xdr:nvSpPr>
        <xdr:cNvPr id="313" name="テキスト ボックス 312"/>
        <xdr:cNvSpPr txBox="1"/>
      </xdr:nvSpPr>
      <xdr:spPr>
        <a:xfrm>
          <a:off x="8483111" y="614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17335</xdr:rowOff>
    </xdr:from>
    <xdr:to>
      <xdr:col>41</xdr:col>
      <xdr:colOff>101600</xdr:colOff>
      <xdr:row>37</xdr:row>
      <xdr:rowOff>118935</xdr:rowOff>
    </xdr:to>
    <xdr:sp macro="" textlink="">
      <xdr:nvSpPr>
        <xdr:cNvPr id="314" name="楕円 313"/>
        <xdr:cNvSpPr/>
      </xdr:nvSpPr>
      <xdr:spPr>
        <a:xfrm>
          <a:off x="7810500" y="63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135462</xdr:rowOff>
    </xdr:from>
    <xdr:ext cx="534377" cy="259045"/>
    <xdr:sp macro="" textlink="">
      <xdr:nvSpPr>
        <xdr:cNvPr id="315" name="テキスト ボックス 314"/>
        <xdr:cNvSpPr txBox="1"/>
      </xdr:nvSpPr>
      <xdr:spPr>
        <a:xfrm>
          <a:off x="7594111" y="61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75852</xdr:rowOff>
    </xdr:from>
    <xdr:to>
      <xdr:col>36</xdr:col>
      <xdr:colOff>165100</xdr:colOff>
      <xdr:row>38</xdr:row>
      <xdr:rowOff>6001</xdr:rowOff>
    </xdr:to>
    <xdr:sp macro="" textlink="">
      <xdr:nvSpPr>
        <xdr:cNvPr id="316" name="楕円 315"/>
        <xdr:cNvSpPr/>
      </xdr:nvSpPr>
      <xdr:spPr>
        <a:xfrm>
          <a:off x="6921500" y="6419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22529</xdr:rowOff>
    </xdr:from>
    <xdr:ext cx="534377" cy="259045"/>
    <xdr:sp macro="" textlink="">
      <xdr:nvSpPr>
        <xdr:cNvPr id="317" name="テキスト ボックス 316"/>
        <xdr:cNvSpPr txBox="1"/>
      </xdr:nvSpPr>
      <xdr:spPr>
        <a:xfrm>
          <a:off x="6705111" y="61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75143</xdr:rowOff>
    </xdr:from>
    <xdr:to>
      <xdr:col>55</xdr:col>
      <xdr:colOff>0</xdr:colOff>
      <xdr:row>53</xdr:row>
      <xdr:rowOff>8103</xdr:rowOff>
    </xdr:to>
    <xdr:cxnSp macro="">
      <xdr:nvCxnSpPr>
        <xdr:cNvPr id="346" name="直線コネクタ 345"/>
        <xdr:cNvCxnSpPr/>
      </xdr:nvCxnSpPr>
      <xdr:spPr>
        <a:xfrm flipV="1">
          <a:off x="9639300" y="8819093"/>
          <a:ext cx="838200" cy="27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8103</xdr:rowOff>
    </xdr:from>
    <xdr:to>
      <xdr:col>50</xdr:col>
      <xdr:colOff>114300</xdr:colOff>
      <xdr:row>54</xdr:row>
      <xdr:rowOff>86710</xdr:rowOff>
    </xdr:to>
    <xdr:cxnSp macro="">
      <xdr:nvCxnSpPr>
        <xdr:cNvPr id="349" name="直線コネクタ 348"/>
        <xdr:cNvCxnSpPr/>
      </xdr:nvCxnSpPr>
      <xdr:spPr>
        <a:xfrm flipV="1">
          <a:off x="8750300" y="9094953"/>
          <a:ext cx="889000" cy="25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86710</xdr:rowOff>
    </xdr:from>
    <xdr:to>
      <xdr:col>45</xdr:col>
      <xdr:colOff>177800</xdr:colOff>
      <xdr:row>55</xdr:row>
      <xdr:rowOff>19007</xdr:rowOff>
    </xdr:to>
    <xdr:cxnSp macro="">
      <xdr:nvCxnSpPr>
        <xdr:cNvPr id="352" name="直線コネクタ 351"/>
        <xdr:cNvCxnSpPr/>
      </xdr:nvCxnSpPr>
      <xdr:spPr>
        <a:xfrm flipV="1">
          <a:off x="7861300" y="9345010"/>
          <a:ext cx="889000" cy="10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19007</xdr:rowOff>
    </xdr:from>
    <xdr:to>
      <xdr:col>41</xdr:col>
      <xdr:colOff>50800</xdr:colOff>
      <xdr:row>56</xdr:row>
      <xdr:rowOff>109959</xdr:rowOff>
    </xdr:to>
    <xdr:cxnSp macro="">
      <xdr:nvCxnSpPr>
        <xdr:cNvPr id="355" name="直線コネクタ 354"/>
        <xdr:cNvCxnSpPr/>
      </xdr:nvCxnSpPr>
      <xdr:spPr>
        <a:xfrm flipV="1">
          <a:off x="6972300" y="9448757"/>
          <a:ext cx="889000" cy="26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91963</xdr:rowOff>
    </xdr:from>
    <xdr:ext cx="534377" cy="259045"/>
    <xdr:sp macro="" textlink="">
      <xdr:nvSpPr>
        <xdr:cNvPr id="357" name="テキスト ボックス 356"/>
        <xdr:cNvSpPr txBox="1"/>
      </xdr:nvSpPr>
      <xdr:spPr>
        <a:xfrm>
          <a:off x="7594111" y="9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24343</xdr:rowOff>
    </xdr:from>
    <xdr:to>
      <xdr:col>55</xdr:col>
      <xdr:colOff>50800</xdr:colOff>
      <xdr:row>51</xdr:row>
      <xdr:rowOff>125943</xdr:rowOff>
    </xdr:to>
    <xdr:sp macro="" textlink="">
      <xdr:nvSpPr>
        <xdr:cNvPr id="365" name="楕円 364"/>
        <xdr:cNvSpPr/>
      </xdr:nvSpPr>
      <xdr:spPr>
        <a:xfrm>
          <a:off x="10426700" y="8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148820</xdr:rowOff>
    </xdr:from>
    <xdr:ext cx="599010" cy="259045"/>
    <xdr:sp macro="" textlink="">
      <xdr:nvSpPr>
        <xdr:cNvPr id="366" name="普通建設事業費該当値テキスト"/>
        <xdr:cNvSpPr txBox="1"/>
      </xdr:nvSpPr>
      <xdr:spPr>
        <a:xfrm>
          <a:off x="10528300" y="872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128753</xdr:rowOff>
    </xdr:from>
    <xdr:to>
      <xdr:col>50</xdr:col>
      <xdr:colOff>165100</xdr:colOff>
      <xdr:row>53</xdr:row>
      <xdr:rowOff>58903</xdr:rowOff>
    </xdr:to>
    <xdr:sp macro="" textlink="">
      <xdr:nvSpPr>
        <xdr:cNvPr id="367" name="楕円 366"/>
        <xdr:cNvSpPr/>
      </xdr:nvSpPr>
      <xdr:spPr>
        <a:xfrm>
          <a:off x="9588500" y="90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75430</xdr:rowOff>
    </xdr:from>
    <xdr:ext cx="599010" cy="259045"/>
    <xdr:sp macro="" textlink="">
      <xdr:nvSpPr>
        <xdr:cNvPr id="368" name="テキスト ボックス 367"/>
        <xdr:cNvSpPr txBox="1"/>
      </xdr:nvSpPr>
      <xdr:spPr>
        <a:xfrm>
          <a:off x="9339795" y="881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35910</xdr:rowOff>
    </xdr:from>
    <xdr:to>
      <xdr:col>46</xdr:col>
      <xdr:colOff>38100</xdr:colOff>
      <xdr:row>54</xdr:row>
      <xdr:rowOff>137510</xdr:rowOff>
    </xdr:to>
    <xdr:sp macro="" textlink="">
      <xdr:nvSpPr>
        <xdr:cNvPr id="369" name="楕円 368"/>
        <xdr:cNvSpPr/>
      </xdr:nvSpPr>
      <xdr:spPr>
        <a:xfrm>
          <a:off x="8699500" y="92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154037</xdr:rowOff>
    </xdr:from>
    <xdr:ext cx="599010" cy="259045"/>
    <xdr:sp macro="" textlink="">
      <xdr:nvSpPr>
        <xdr:cNvPr id="370" name="テキスト ボックス 369"/>
        <xdr:cNvSpPr txBox="1"/>
      </xdr:nvSpPr>
      <xdr:spPr>
        <a:xfrm>
          <a:off x="8450795" y="906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139657</xdr:rowOff>
    </xdr:from>
    <xdr:to>
      <xdr:col>41</xdr:col>
      <xdr:colOff>101600</xdr:colOff>
      <xdr:row>55</xdr:row>
      <xdr:rowOff>69807</xdr:rowOff>
    </xdr:to>
    <xdr:sp macro="" textlink="">
      <xdr:nvSpPr>
        <xdr:cNvPr id="371" name="楕円 370"/>
        <xdr:cNvSpPr/>
      </xdr:nvSpPr>
      <xdr:spPr>
        <a:xfrm>
          <a:off x="7810500" y="93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86334</xdr:rowOff>
    </xdr:from>
    <xdr:ext cx="534377" cy="259045"/>
    <xdr:sp macro="" textlink="">
      <xdr:nvSpPr>
        <xdr:cNvPr id="372" name="テキスト ボックス 371"/>
        <xdr:cNvSpPr txBox="1"/>
      </xdr:nvSpPr>
      <xdr:spPr>
        <a:xfrm>
          <a:off x="7594111" y="91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59159</xdr:rowOff>
    </xdr:from>
    <xdr:to>
      <xdr:col>36</xdr:col>
      <xdr:colOff>165100</xdr:colOff>
      <xdr:row>56</xdr:row>
      <xdr:rowOff>160759</xdr:rowOff>
    </xdr:to>
    <xdr:sp macro="" textlink="">
      <xdr:nvSpPr>
        <xdr:cNvPr id="373" name="楕円 372"/>
        <xdr:cNvSpPr/>
      </xdr:nvSpPr>
      <xdr:spPr>
        <a:xfrm>
          <a:off x="6921500" y="966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5836</xdr:rowOff>
    </xdr:from>
    <xdr:ext cx="534377" cy="259045"/>
    <xdr:sp macro="" textlink="">
      <xdr:nvSpPr>
        <xdr:cNvPr id="374" name="テキスト ボックス 373"/>
        <xdr:cNvSpPr txBox="1"/>
      </xdr:nvSpPr>
      <xdr:spPr>
        <a:xfrm>
          <a:off x="6705111" y="94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82462</xdr:rowOff>
    </xdr:from>
    <xdr:to>
      <xdr:col>55</xdr:col>
      <xdr:colOff>0</xdr:colOff>
      <xdr:row>78</xdr:row>
      <xdr:rowOff>93802</xdr:rowOff>
    </xdr:to>
    <xdr:cxnSp macro="">
      <xdr:nvCxnSpPr>
        <xdr:cNvPr id="403" name="直線コネクタ 402"/>
        <xdr:cNvCxnSpPr/>
      </xdr:nvCxnSpPr>
      <xdr:spPr>
        <a:xfrm flipV="1">
          <a:off x="9639300" y="13455562"/>
          <a:ext cx="8382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93802</xdr:rowOff>
    </xdr:from>
    <xdr:to>
      <xdr:col>50</xdr:col>
      <xdr:colOff>114300</xdr:colOff>
      <xdr:row>78</xdr:row>
      <xdr:rowOff>142545</xdr:rowOff>
    </xdr:to>
    <xdr:cxnSp macro="">
      <xdr:nvCxnSpPr>
        <xdr:cNvPr id="406" name="直線コネクタ 405"/>
        <xdr:cNvCxnSpPr/>
      </xdr:nvCxnSpPr>
      <xdr:spPr>
        <a:xfrm flipV="1">
          <a:off x="8750300" y="13466902"/>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33820</xdr:rowOff>
    </xdr:from>
    <xdr:to>
      <xdr:col>45</xdr:col>
      <xdr:colOff>177800</xdr:colOff>
      <xdr:row>78</xdr:row>
      <xdr:rowOff>142545</xdr:rowOff>
    </xdr:to>
    <xdr:cxnSp macro="">
      <xdr:nvCxnSpPr>
        <xdr:cNvPr id="409" name="直線コネクタ 408"/>
        <xdr:cNvCxnSpPr/>
      </xdr:nvCxnSpPr>
      <xdr:spPr>
        <a:xfrm>
          <a:off x="7861300" y="13064020"/>
          <a:ext cx="889000" cy="4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33820</xdr:rowOff>
    </xdr:from>
    <xdr:to>
      <xdr:col>41</xdr:col>
      <xdr:colOff>50800</xdr:colOff>
      <xdr:row>77</xdr:row>
      <xdr:rowOff>128815</xdr:rowOff>
    </xdr:to>
    <xdr:cxnSp macro="">
      <xdr:nvCxnSpPr>
        <xdr:cNvPr id="412" name="直線コネクタ 411"/>
        <xdr:cNvCxnSpPr/>
      </xdr:nvCxnSpPr>
      <xdr:spPr>
        <a:xfrm flipV="1">
          <a:off x="6972300" y="13064020"/>
          <a:ext cx="889000" cy="2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31703</xdr:rowOff>
    </xdr:from>
    <xdr:ext cx="534377" cy="259045"/>
    <xdr:sp macro="" textlink="">
      <xdr:nvSpPr>
        <xdr:cNvPr id="414" name="テキスト ボックス 413"/>
        <xdr:cNvSpPr txBox="1"/>
      </xdr:nvSpPr>
      <xdr:spPr>
        <a:xfrm>
          <a:off x="7594111" y="13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31662</xdr:rowOff>
    </xdr:from>
    <xdr:to>
      <xdr:col>55</xdr:col>
      <xdr:colOff>50800</xdr:colOff>
      <xdr:row>78</xdr:row>
      <xdr:rowOff>133262</xdr:rowOff>
    </xdr:to>
    <xdr:sp macro="" textlink="">
      <xdr:nvSpPr>
        <xdr:cNvPr id="422" name="楕円 421"/>
        <xdr:cNvSpPr/>
      </xdr:nvSpPr>
      <xdr:spPr>
        <a:xfrm>
          <a:off x="10426700" y="134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10089</xdr:rowOff>
    </xdr:from>
    <xdr:ext cx="534377" cy="259045"/>
    <xdr:sp macro="" textlink="">
      <xdr:nvSpPr>
        <xdr:cNvPr id="423" name="普通建設事業費 （ うち新規整備　）該当値テキスト"/>
        <xdr:cNvSpPr txBox="1"/>
      </xdr:nvSpPr>
      <xdr:spPr>
        <a:xfrm>
          <a:off x="10528300"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43002</xdr:rowOff>
    </xdr:from>
    <xdr:to>
      <xdr:col>50</xdr:col>
      <xdr:colOff>165100</xdr:colOff>
      <xdr:row>78</xdr:row>
      <xdr:rowOff>144602</xdr:rowOff>
    </xdr:to>
    <xdr:sp macro="" textlink="">
      <xdr:nvSpPr>
        <xdr:cNvPr id="424" name="楕円 423"/>
        <xdr:cNvSpPr/>
      </xdr:nvSpPr>
      <xdr:spPr>
        <a:xfrm>
          <a:off x="9588500" y="134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135729</xdr:rowOff>
    </xdr:from>
    <xdr:ext cx="469744" cy="259045"/>
    <xdr:sp macro="" textlink="">
      <xdr:nvSpPr>
        <xdr:cNvPr id="425" name="テキスト ボックス 424"/>
        <xdr:cNvSpPr txBox="1"/>
      </xdr:nvSpPr>
      <xdr:spPr>
        <a:xfrm>
          <a:off x="9404428" y="135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91745</xdr:rowOff>
    </xdr:from>
    <xdr:to>
      <xdr:col>46</xdr:col>
      <xdr:colOff>38100</xdr:colOff>
      <xdr:row>79</xdr:row>
      <xdr:rowOff>21895</xdr:rowOff>
    </xdr:to>
    <xdr:sp macro="" textlink="">
      <xdr:nvSpPr>
        <xdr:cNvPr id="426" name="楕円 425"/>
        <xdr:cNvSpPr/>
      </xdr:nvSpPr>
      <xdr:spPr>
        <a:xfrm>
          <a:off x="8699500" y="134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13022</xdr:rowOff>
    </xdr:from>
    <xdr:ext cx="469744" cy="259045"/>
    <xdr:sp macro="" textlink="">
      <xdr:nvSpPr>
        <xdr:cNvPr id="427" name="テキスト ボックス 426"/>
        <xdr:cNvSpPr txBox="1"/>
      </xdr:nvSpPr>
      <xdr:spPr>
        <a:xfrm>
          <a:off x="8515428" y="135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154470</xdr:rowOff>
    </xdr:from>
    <xdr:to>
      <xdr:col>41</xdr:col>
      <xdr:colOff>101600</xdr:colOff>
      <xdr:row>76</xdr:row>
      <xdr:rowOff>84620</xdr:rowOff>
    </xdr:to>
    <xdr:sp macro="" textlink="">
      <xdr:nvSpPr>
        <xdr:cNvPr id="428" name="楕円 427"/>
        <xdr:cNvSpPr/>
      </xdr:nvSpPr>
      <xdr:spPr>
        <a:xfrm>
          <a:off x="7810500" y="130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101147</xdr:rowOff>
    </xdr:from>
    <xdr:ext cx="534377" cy="259045"/>
    <xdr:sp macro="" textlink="">
      <xdr:nvSpPr>
        <xdr:cNvPr id="429" name="テキスト ボックス 428"/>
        <xdr:cNvSpPr txBox="1"/>
      </xdr:nvSpPr>
      <xdr:spPr>
        <a:xfrm>
          <a:off x="7594111" y="12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78015</xdr:rowOff>
    </xdr:from>
    <xdr:to>
      <xdr:col>36</xdr:col>
      <xdr:colOff>165100</xdr:colOff>
      <xdr:row>78</xdr:row>
      <xdr:rowOff>8165</xdr:rowOff>
    </xdr:to>
    <xdr:sp macro="" textlink="">
      <xdr:nvSpPr>
        <xdr:cNvPr id="430" name="楕円 429"/>
        <xdr:cNvSpPr/>
      </xdr:nvSpPr>
      <xdr:spPr>
        <a:xfrm>
          <a:off x="6921500" y="132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170742</xdr:rowOff>
    </xdr:from>
    <xdr:ext cx="534377" cy="259045"/>
    <xdr:sp macro="" textlink="">
      <xdr:nvSpPr>
        <xdr:cNvPr id="431" name="テキスト ボックス 430"/>
        <xdr:cNvSpPr txBox="1"/>
      </xdr:nvSpPr>
      <xdr:spPr>
        <a:xfrm>
          <a:off x="6705111" y="133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94593</xdr:rowOff>
    </xdr:from>
    <xdr:to>
      <xdr:col>55</xdr:col>
      <xdr:colOff>0</xdr:colOff>
      <xdr:row>92</xdr:row>
      <xdr:rowOff>157028</xdr:rowOff>
    </xdr:to>
    <xdr:cxnSp macro="">
      <xdr:nvCxnSpPr>
        <xdr:cNvPr id="458" name="直線コネクタ 457"/>
        <xdr:cNvCxnSpPr/>
      </xdr:nvCxnSpPr>
      <xdr:spPr>
        <a:xfrm flipV="1">
          <a:off x="9639300" y="15525093"/>
          <a:ext cx="838200" cy="40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157028</xdr:rowOff>
    </xdr:from>
    <xdr:to>
      <xdr:col>50</xdr:col>
      <xdr:colOff>114300</xdr:colOff>
      <xdr:row>94</xdr:row>
      <xdr:rowOff>40433</xdr:rowOff>
    </xdr:to>
    <xdr:cxnSp macro="">
      <xdr:nvCxnSpPr>
        <xdr:cNvPr id="461" name="直線コネクタ 460"/>
        <xdr:cNvCxnSpPr/>
      </xdr:nvCxnSpPr>
      <xdr:spPr>
        <a:xfrm flipV="1">
          <a:off x="8750300" y="15930428"/>
          <a:ext cx="889000" cy="2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40433</xdr:rowOff>
    </xdr:from>
    <xdr:to>
      <xdr:col>45</xdr:col>
      <xdr:colOff>177800</xdr:colOff>
      <xdr:row>96</xdr:row>
      <xdr:rowOff>109917</xdr:rowOff>
    </xdr:to>
    <xdr:cxnSp macro="">
      <xdr:nvCxnSpPr>
        <xdr:cNvPr id="464" name="直線コネクタ 463"/>
        <xdr:cNvCxnSpPr/>
      </xdr:nvCxnSpPr>
      <xdr:spPr>
        <a:xfrm flipV="1">
          <a:off x="7861300" y="16156733"/>
          <a:ext cx="889000" cy="4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109917</xdr:rowOff>
    </xdr:from>
    <xdr:to>
      <xdr:col>41</xdr:col>
      <xdr:colOff>50800</xdr:colOff>
      <xdr:row>97</xdr:row>
      <xdr:rowOff>84068</xdr:rowOff>
    </xdr:to>
    <xdr:cxnSp macro="">
      <xdr:nvCxnSpPr>
        <xdr:cNvPr id="467" name="直線コネクタ 466"/>
        <xdr:cNvCxnSpPr/>
      </xdr:nvCxnSpPr>
      <xdr:spPr>
        <a:xfrm flipV="1">
          <a:off x="6972300" y="16569117"/>
          <a:ext cx="889000" cy="14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43793</xdr:rowOff>
    </xdr:from>
    <xdr:to>
      <xdr:col>55</xdr:col>
      <xdr:colOff>50800</xdr:colOff>
      <xdr:row>90</xdr:row>
      <xdr:rowOff>145393</xdr:rowOff>
    </xdr:to>
    <xdr:sp macro="" textlink="">
      <xdr:nvSpPr>
        <xdr:cNvPr id="477" name="楕円 476"/>
        <xdr:cNvSpPr/>
      </xdr:nvSpPr>
      <xdr:spPr>
        <a:xfrm>
          <a:off x="10426700" y="154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168270</xdr:rowOff>
    </xdr:from>
    <xdr:ext cx="599010" cy="259045"/>
    <xdr:sp macro="" textlink="">
      <xdr:nvSpPr>
        <xdr:cNvPr id="478" name="普通建設事業費 （ うち更新整備　）該当値テキスト"/>
        <xdr:cNvSpPr txBox="1"/>
      </xdr:nvSpPr>
      <xdr:spPr>
        <a:xfrm>
          <a:off x="10528300" y="1542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106228</xdr:rowOff>
    </xdr:from>
    <xdr:to>
      <xdr:col>50</xdr:col>
      <xdr:colOff>165100</xdr:colOff>
      <xdr:row>93</xdr:row>
      <xdr:rowOff>36378</xdr:rowOff>
    </xdr:to>
    <xdr:sp macro="" textlink="">
      <xdr:nvSpPr>
        <xdr:cNvPr id="479" name="楕円 478"/>
        <xdr:cNvSpPr/>
      </xdr:nvSpPr>
      <xdr:spPr>
        <a:xfrm>
          <a:off x="9588500" y="158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52905</xdr:rowOff>
    </xdr:from>
    <xdr:ext cx="599010" cy="259045"/>
    <xdr:sp macro="" textlink="">
      <xdr:nvSpPr>
        <xdr:cNvPr id="480" name="テキスト ボックス 479"/>
        <xdr:cNvSpPr txBox="1"/>
      </xdr:nvSpPr>
      <xdr:spPr>
        <a:xfrm>
          <a:off x="9339795" y="156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161083</xdr:rowOff>
    </xdr:from>
    <xdr:to>
      <xdr:col>46</xdr:col>
      <xdr:colOff>38100</xdr:colOff>
      <xdr:row>94</xdr:row>
      <xdr:rowOff>91233</xdr:rowOff>
    </xdr:to>
    <xdr:sp macro="" textlink="">
      <xdr:nvSpPr>
        <xdr:cNvPr id="481" name="楕円 480"/>
        <xdr:cNvSpPr/>
      </xdr:nvSpPr>
      <xdr:spPr>
        <a:xfrm>
          <a:off x="8699500" y="161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107760</xdr:rowOff>
    </xdr:from>
    <xdr:ext cx="534377" cy="259045"/>
    <xdr:sp macro="" textlink="">
      <xdr:nvSpPr>
        <xdr:cNvPr id="482" name="テキスト ボックス 481"/>
        <xdr:cNvSpPr txBox="1"/>
      </xdr:nvSpPr>
      <xdr:spPr>
        <a:xfrm>
          <a:off x="8483111" y="158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59117</xdr:rowOff>
    </xdr:from>
    <xdr:to>
      <xdr:col>41</xdr:col>
      <xdr:colOff>101600</xdr:colOff>
      <xdr:row>96</xdr:row>
      <xdr:rowOff>160717</xdr:rowOff>
    </xdr:to>
    <xdr:sp macro="" textlink="">
      <xdr:nvSpPr>
        <xdr:cNvPr id="483" name="楕円 482"/>
        <xdr:cNvSpPr/>
      </xdr:nvSpPr>
      <xdr:spPr>
        <a:xfrm>
          <a:off x="7810500" y="165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5794</xdr:rowOff>
    </xdr:from>
    <xdr:ext cx="534377" cy="259045"/>
    <xdr:sp macro="" textlink="">
      <xdr:nvSpPr>
        <xdr:cNvPr id="484" name="テキスト ボックス 483"/>
        <xdr:cNvSpPr txBox="1"/>
      </xdr:nvSpPr>
      <xdr:spPr>
        <a:xfrm>
          <a:off x="7594111" y="1629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33268</xdr:rowOff>
    </xdr:from>
    <xdr:to>
      <xdr:col>36</xdr:col>
      <xdr:colOff>165100</xdr:colOff>
      <xdr:row>97</xdr:row>
      <xdr:rowOff>134868</xdr:rowOff>
    </xdr:to>
    <xdr:sp macro="" textlink="">
      <xdr:nvSpPr>
        <xdr:cNvPr id="485" name="楕円 484"/>
        <xdr:cNvSpPr/>
      </xdr:nvSpPr>
      <xdr:spPr>
        <a:xfrm>
          <a:off x="6921500" y="166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151395</xdr:rowOff>
    </xdr:from>
    <xdr:ext cx="534377" cy="259045"/>
    <xdr:sp macro="" textlink="">
      <xdr:nvSpPr>
        <xdr:cNvPr id="486" name="テキスト ボックス 485"/>
        <xdr:cNvSpPr txBox="1"/>
      </xdr:nvSpPr>
      <xdr:spPr>
        <a:xfrm>
          <a:off x="6705111" y="164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110058</xdr:rowOff>
    </xdr:from>
    <xdr:to>
      <xdr:col>85</xdr:col>
      <xdr:colOff>127000</xdr:colOff>
      <xdr:row>38</xdr:row>
      <xdr:rowOff>23343</xdr:rowOff>
    </xdr:to>
    <xdr:cxnSp macro="">
      <xdr:nvCxnSpPr>
        <xdr:cNvPr id="515" name="直線コネクタ 514"/>
        <xdr:cNvCxnSpPr/>
      </xdr:nvCxnSpPr>
      <xdr:spPr>
        <a:xfrm flipV="1">
          <a:off x="15481300" y="5253558"/>
          <a:ext cx="838200" cy="128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36237</xdr:rowOff>
    </xdr:from>
    <xdr:ext cx="469744" cy="259045"/>
    <xdr:sp macro="" textlink="">
      <xdr:nvSpPr>
        <xdr:cNvPr id="516" name="災害復旧事業費平均値テキスト"/>
        <xdr:cNvSpPr txBox="1"/>
      </xdr:nvSpPr>
      <xdr:spPr>
        <a:xfrm>
          <a:off x="16370300" y="65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62586</xdr:rowOff>
    </xdr:from>
    <xdr:to>
      <xdr:col>81</xdr:col>
      <xdr:colOff>50800</xdr:colOff>
      <xdr:row>38</xdr:row>
      <xdr:rowOff>23343</xdr:rowOff>
    </xdr:to>
    <xdr:cxnSp macro="">
      <xdr:nvCxnSpPr>
        <xdr:cNvPr id="518" name="直線コネクタ 517"/>
        <xdr:cNvCxnSpPr/>
      </xdr:nvCxnSpPr>
      <xdr:spPr>
        <a:xfrm>
          <a:off x="14592300" y="6406236"/>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119888</xdr:rowOff>
    </xdr:from>
    <xdr:to>
      <xdr:col>76</xdr:col>
      <xdr:colOff>114300</xdr:colOff>
      <xdr:row>37</xdr:row>
      <xdr:rowOff>62586</xdr:rowOff>
    </xdr:to>
    <xdr:cxnSp macro="">
      <xdr:nvCxnSpPr>
        <xdr:cNvPr id="521" name="直線コネクタ 520"/>
        <xdr:cNvCxnSpPr/>
      </xdr:nvCxnSpPr>
      <xdr:spPr>
        <a:xfrm>
          <a:off x="13703300" y="6120638"/>
          <a:ext cx="889000" cy="2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115544</xdr:rowOff>
    </xdr:from>
    <xdr:to>
      <xdr:col>71</xdr:col>
      <xdr:colOff>177800</xdr:colOff>
      <xdr:row>35</xdr:row>
      <xdr:rowOff>119888</xdr:rowOff>
    </xdr:to>
    <xdr:cxnSp macro="">
      <xdr:nvCxnSpPr>
        <xdr:cNvPr id="524" name="直線コネクタ 523"/>
        <xdr:cNvCxnSpPr/>
      </xdr:nvCxnSpPr>
      <xdr:spPr>
        <a:xfrm>
          <a:off x="12814300" y="611629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50030</xdr:rowOff>
    </xdr:from>
    <xdr:ext cx="378565" cy="259045"/>
    <xdr:sp macro="" textlink="">
      <xdr:nvSpPr>
        <xdr:cNvPr id="526" name="テキスト ボックス 525"/>
        <xdr:cNvSpPr txBox="1"/>
      </xdr:nvSpPr>
      <xdr:spPr>
        <a:xfrm>
          <a:off x="13514017" y="67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34027</xdr:rowOff>
    </xdr:from>
    <xdr:ext cx="378565" cy="259045"/>
    <xdr:sp macro="" textlink="">
      <xdr:nvSpPr>
        <xdr:cNvPr id="528" name="テキスト ボックス 527"/>
        <xdr:cNvSpPr txBox="1"/>
      </xdr:nvSpPr>
      <xdr:spPr>
        <a:xfrm>
          <a:off x="12625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59258</xdr:rowOff>
    </xdr:from>
    <xdr:to>
      <xdr:col>85</xdr:col>
      <xdr:colOff>177800</xdr:colOff>
      <xdr:row>30</xdr:row>
      <xdr:rowOff>160858</xdr:rowOff>
    </xdr:to>
    <xdr:sp macro="" textlink="">
      <xdr:nvSpPr>
        <xdr:cNvPr id="534" name="楕円 533"/>
        <xdr:cNvSpPr/>
      </xdr:nvSpPr>
      <xdr:spPr>
        <a:xfrm>
          <a:off x="16268700" y="520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12285</xdr:rowOff>
    </xdr:from>
    <xdr:ext cx="534377" cy="259045"/>
    <xdr:sp macro="" textlink="">
      <xdr:nvSpPr>
        <xdr:cNvPr id="535" name="災害復旧事業費該当値テキスト"/>
        <xdr:cNvSpPr txBox="1"/>
      </xdr:nvSpPr>
      <xdr:spPr>
        <a:xfrm>
          <a:off x="16370300" y="51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143993</xdr:rowOff>
    </xdr:from>
    <xdr:to>
      <xdr:col>81</xdr:col>
      <xdr:colOff>101600</xdr:colOff>
      <xdr:row>38</xdr:row>
      <xdr:rowOff>74143</xdr:rowOff>
    </xdr:to>
    <xdr:sp macro="" textlink="">
      <xdr:nvSpPr>
        <xdr:cNvPr id="536" name="楕円 535"/>
        <xdr:cNvSpPr/>
      </xdr:nvSpPr>
      <xdr:spPr>
        <a:xfrm>
          <a:off x="15430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90670</xdr:rowOff>
    </xdr:from>
    <xdr:ext cx="469744" cy="259045"/>
    <xdr:sp macro="" textlink="">
      <xdr:nvSpPr>
        <xdr:cNvPr id="537" name="テキスト ボックス 536"/>
        <xdr:cNvSpPr txBox="1"/>
      </xdr:nvSpPr>
      <xdr:spPr>
        <a:xfrm>
          <a:off x="15246428" y="626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11786</xdr:rowOff>
    </xdr:from>
    <xdr:to>
      <xdr:col>76</xdr:col>
      <xdr:colOff>165100</xdr:colOff>
      <xdr:row>37</xdr:row>
      <xdr:rowOff>113386</xdr:rowOff>
    </xdr:to>
    <xdr:sp macro="" textlink="">
      <xdr:nvSpPr>
        <xdr:cNvPr id="538" name="楕円 537"/>
        <xdr:cNvSpPr/>
      </xdr:nvSpPr>
      <xdr:spPr>
        <a:xfrm>
          <a:off x="14541500" y="63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129913</xdr:rowOff>
    </xdr:from>
    <xdr:ext cx="469744" cy="259045"/>
    <xdr:sp macro="" textlink="">
      <xdr:nvSpPr>
        <xdr:cNvPr id="539" name="テキスト ボックス 538"/>
        <xdr:cNvSpPr txBox="1"/>
      </xdr:nvSpPr>
      <xdr:spPr>
        <a:xfrm>
          <a:off x="14357428" y="61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69088</xdr:rowOff>
    </xdr:from>
    <xdr:to>
      <xdr:col>72</xdr:col>
      <xdr:colOff>38100</xdr:colOff>
      <xdr:row>35</xdr:row>
      <xdr:rowOff>170688</xdr:rowOff>
    </xdr:to>
    <xdr:sp macro="" textlink="">
      <xdr:nvSpPr>
        <xdr:cNvPr id="540" name="楕円 539"/>
        <xdr:cNvSpPr/>
      </xdr:nvSpPr>
      <xdr:spPr>
        <a:xfrm>
          <a:off x="13652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15765</xdr:rowOff>
    </xdr:from>
    <xdr:ext cx="469744" cy="259045"/>
    <xdr:sp macro="" textlink="">
      <xdr:nvSpPr>
        <xdr:cNvPr id="541" name="テキスト ボックス 540"/>
        <xdr:cNvSpPr txBox="1"/>
      </xdr:nvSpPr>
      <xdr:spPr>
        <a:xfrm>
          <a:off x="13468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64744</xdr:rowOff>
    </xdr:from>
    <xdr:to>
      <xdr:col>67</xdr:col>
      <xdr:colOff>101600</xdr:colOff>
      <xdr:row>35</xdr:row>
      <xdr:rowOff>166344</xdr:rowOff>
    </xdr:to>
    <xdr:sp macro="" textlink="">
      <xdr:nvSpPr>
        <xdr:cNvPr id="542" name="楕円 541"/>
        <xdr:cNvSpPr/>
      </xdr:nvSpPr>
      <xdr:spPr>
        <a:xfrm>
          <a:off x="12763500" y="6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11421</xdr:rowOff>
    </xdr:from>
    <xdr:ext cx="469744" cy="259045"/>
    <xdr:sp macro="" textlink="">
      <xdr:nvSpPr>
        <xdr:cNvPr id="543" name="テキスト ボックス 542"/>
        <xdr:cNvSpPr txBox="1"/>
      </xdr:nvSpPr>
      <xdr:spPr>
        <a:xfrm>
          <a:off x="12579428" y="584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122212</xdr:rowOff>
    </xdr:from>
    <xdr:to>
      <xdr:col>85</xdr:col>
      <xdr:colOff>127000</xdr:colOff>
      <xdr:row>74</xdr:row>
      <xdr:rowOff>168618</xdr:rowOff>
    </xdr:to>
    <xdr:cxnSp macro="">
      <xdr:nvCxnSpPr>
        <xdr:cNvPr id="621" name="直線コネクタ 620"/>
        <xdr:cNvCxnSpPr/>
      </xdr:nvCxnSpPr>
      <xdr:spPr>
        <a:xfrm>
          <a:off x="15481300" y="12809512"/>
          <a:ext cx="8382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72968</xdr:rowOff>
    </xdr:from>
    <xdr:to>
      <xdr:col>81</xdr:col>
      <xdr:colOff>50800</xdr:colOff>
      <xdr:row>74</xdr:row>
      <xdr:rowOff>122212</xdr:rowOff>
    </xdr:to>
    <xdr:cxnSp macro="">
      <xdr:nvCxnSpPr>
        <xdr:cNvPr id="624" name="直線コネクタ 623"/>
        <xdr:cNvCxnSpPr/>
      </xdr:nvCxnSpPr>
      <xdr:spPr>
        <a:xfrm>
          <a:off x="14592300" y="12417368"/>
          <a:ext cx="889000" cy="39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72968</xdr:rowOff>
    </xdr:from>
    <xdr:to>
      <xdr:col>76</xdr:col>
      <xdr:colOff>114300</xdr:colOff>
      <xdr:row>73</xdr:row>
      <xdr:rowOff>150063</xdr:rowOff>
    </xdr:to>
    <xdr:cxnSp macro="">
      <xdr:nvCxnSpPr>
        <xdr:cNvPr id="627" name="直線コネクタ 626"/>
        <xdr:cNvCxnSpPr/>
      </xdr:nvCxnSpPr>
      <xdr:spPr>
        <a:xfrm flipV="1">
          <a:off x="13703300" y="12417368"/>
          <a:ext cx="889000" cy="2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86322</xdr:rowOff>
    </xdr:from>
    <xdr:to>
      <xdr:col>71</xdr:col>
      <xdr:colOff>177800</xdr:colOff>
      <xdr:row>73</xdr:row>
      <xdr:rowOff>150063</xdr:rowOff>
    </xdr:to>
    <xdr:cxnSp macro="">
      <xdr:nvCxnSpPr>
        <xdr:cNvPr id="630" name="直線コネクタ 629"/>
        <xdr:cNvCxnSpPr/>
      </xdr:nvCxnSpPr>
      <xdr:spPr>
        <a:xfrm>
          <a:off x="12814300" y="12602172"/>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117818</xdr:rowOff>
    </xdr:from>
    <xdr:to>
      <xdr:col>85</xdr:col>
      <xdr:colOff>177800</xdr:colOff>
      <xdr:row>75</xdr:row>
      <xdr:rowOff>47968</xdr:rowOff>
    </xdr:to>
    <xdr:sp macro="" textlink="">
      <xdr:nvSpPr>
        <xdr:cNvPr id="640" name="楕円 639"/>
        <xdr:cNvSpPr/>
      </xdr:nvSpPr>
      <xdr:spPr>
        <a:xfrm>
          <a:off x="16268700" y="12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140695</xdr:rowOff>
    </xdr:from>
    <xdr:ext cx="534377" cy="259045"/>
    <xdr:sp macro="" textlink="">
      <xdr:nvSpPr>
        <xdr:cNvPr id="641" name="公債費該当値テキスト"/>
        <xdr:cNvSpPr txBox="1"/>
      </xdr:nvSpPr>
      <xdr:spPr>
        <a:xfrm>
          <a:off x="16370300" y="126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71412</xdr:rowOff>
    </xdr:from>
    <xdr:to>
      <xdr:col>81</xdr:col>
      <xdr:colOff>101600</xdr:colOff>
      <xdr:row>75</xdr:row>
      <xdr:rowOff>1562</xdr:rowOff>
    </xdr:to>
    <xdr:sp macro="" textlink="">
      <xdr:nvSpPr>
        <xdr:cNvPr id="642" name="楕円 641"/>
        <xdr:cNvSpPr/>
      </xdr:nvSpPr>
      <xdr:spPr>
        <a:xfrm>
          <a:off x="15430500" y="127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18089</xdr:rowOff>
    </xdr:from>
    <xdr:ext cx="534377" cy="259045"/>
    <xdr:sp macro="" textlink="">
      <xdr:nvSpPr>
        <xdr:cNvPr id="643" name="テキスト ボックス 642"/>
        <xdr:cNvSpPr txBox="1"/>
      </xdr:nvSpPr>
      <xdr:spPr>
        <a:xfrm>
          <a:off x="15214111" y="125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22168</xdr:rowOff>
    </xdr:from>
    <xdr:to>
      <xdr:col>76</xdr:col>
      <xdr:colOff>165100</xdr:colOff>
      <xdr:row>72</xdr:row>
      <xdr:rowOff>123768</xdr:rowOff>
    </xdr:to>
    <xdr:sp macro="" textlink="">
      <xdr:nvSpPr>
        <xdr:cNvPr id="644" name="楕円 643"/>
        <xdr:cNvSpPr/>
      </xdr:nvSpPr>
      <xdr:spPr>
        <a:xfrm>
          <a:off x="14541500" y="123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140295</xdr:rowOff>
    </xdr:from>
    <xdr:ext cx="534377" cy="259045"/>
    <xdr:sp macro="" textlink="">
      <xdr:nvSpPr>
        <xdr:cNvPr id="645" name="テキスト ボックス 644"/>
        <xdr:cNvSpPr txBox="1"/>
      </xdr:nvSpPr>
      <xdr:spPr>
        <a:xfrm>
          <a:off x="14325111" y="121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99263</xdr:rowOff>
    </xdr:from>
    <xdr:to>
      <xdr:col>72</xdr:col>
      <xdr:colOff>38100</xdr:colOff>
      <xdr:row>74</xdr:row>
      <xdr:rowOff>29413</xdr:rowOff>
    </xdr:to>
    <xdr:sp macro="" textlink="">
      <xdr:nvSpPr>
        <xdr:cNvPr id="646" name="楕円 645"/>
        <xdr:cNvSpPr/>
      </xdr:nvSpPr>
      <xdr:spPr>
        <a:xfrm>
          <a:off x="13652500" y="126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45940</xdr:rowOff>
    </xdr:from>
    <xdr:ext cx="534377" cy="259045"/>
    <xdr:sp macro="" textlink="">
      <xdr:nvSpPr>
        <xdr:cNvPr id="647" name="テキスト ボックス 646"/>
        <xdr:cNvSpPr txBox="1"/>
      </xdr:nvSpPr>
      <xdr:spPr>
        <a:xfrm>
          <a:off x="13436111" y="12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35522</xdr:rowOff>
    </xdr:from>
    <xdr:to>
      <xdr:col>67</xdr:col>
      <xdr:colOff>101600</xdr:colOff>
      <xdr:row>73</xdr:row>
      <xdr:rowOff>137122</xdr:rowOff>
    </xdr:to>
    <xdr:sp macro="" textlink="">
      <xdr:nvSpPr>
        <xdr:cNvPr id="648" name="楕円 647"/>
        <xdr:cNvSpPr/>
      </xdr:nvSpPr>
      <xdr:spPr>
        <a:xfrm>
          <a:off x="12763500" y="125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153649</xdr:rowOff>
    </xdr:from>
    <xdr:ext cx="534377" cy="259045"/>
    <xdr:sp macro="" textlink="">
      <xdr:nvSpPr>
        <xdr:cNvPr id="649" name="テキスト ボックス 648"/>
        <xdr:cNvSpPr txBox="1"/>
      </xdr:nvSpPr>
      <xdr:spPr>
        <a:xfrm>
          <a:off x="12547111" y="123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88274</xdr:rowOff>
    </xdr:from>
    <xdr:to>
      <xdr:col>85</xdr:col>
      <xdr:colOff>127000</xdr:colOff>
      <xdr:row>98</xdr:row>
      <xdr:rowOff>112781</xdr:rowOff>
    </xdr:to>
    <xdr:cxnSp macro="">
      <xdr:nvCxnSpPr>
        <xdr:cNvPr id="676" name="直線コネクタ 675"/>
        <xdr:cNvCxnSpPr/>
      </xdr:nvCxnSpPr>
      <xdr:spPr>
        <a:xfrm flipV="1">
          <a:off x="15481300" y="16890374"/>
          <a:ext cx="8382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112781</xdr:rowOff>
    </xdr:from>
    <xdr:to>
      <xdr:col>81</xdr:col>
      <xdr:colOff>50800</xdr:colOff>
      <xdr:row>98</xdr:row>
      <xdr:rowOff>115008</xdr:rowOff>
    </xdr:to>
    <xdr:cxnSp macro="">
      <xdr:nvCxnSpPr>
        <xdr:cNvPr id="679" name="直線コネクタ 678"/>
        <xdr:cNvCxnSpPr/>
      </xdr:nvCxnSpPr>
      <xdr:spPr>
        <a:xfrm flipV="1">
          <a:off x="14592300" y="16914881"/>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106697</xdr:rowOff>
    </xdr:from>
    <xdr:to>
      <xdr:col>76</xdr:col>
      <xdr:colOff>114300</xdr:colOff>
      <xdr:row>98</xdr:row>
      <xdr:rowOff>115008</xdr:rowOff>
    </xdr:to>
    <xdr:cxnSp macro="">
      <xdr:nvCxnSpPr>
        <xdr:cNvPr id="682" name="直線コネクタ 681"/>
        <xdr:cNvCxnSpPr/>
      </xdr:nvCxnSpPr>
      <xdr:spPr>
        <a:xfrm>
          <a:off x="13703300" y="16908797"/>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101848</xdr:rowOff>
    </xdr:from>
    <xdr:to>
      <xdr:col>71</xdr:col>
      <xdr:colOff>177800</xdr:colOff>
      <xdr:row>98</xdr:row>
      <xdr:rowOff>106697</xdr:rowOff>
    </xdr:to>
    <xdr:cxnSp macro="">
      <xdr:nvCxnSpPr>
        <xdr:cNvPr id="685" name="直線コネクタ 684"/>
        <xdr:cNvCxnSpPr/>
      </xdr:nvCxnSpPr>
      <xdr:spPr>
        <a:xfrm>
          <a:off x="12814300" y="16903948"/>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37474</xdr:rowOff>
    </xdr:from>
    <xdr:to>
      <xdr:col>85</xdr:col>
      <xdr:colOff>177800</xdr:colOff>
      <xdr:row>98</xdr:row>
      <xdr:rowOff>139074</xdr:rowOff>
    </xdr:to>
    <xdr:sp macro="" textlink="">
      <xdr:nvSpPr>
        <xdr:cNvPr id="695" name="楕円 694"/>
        <xdr:cNvSpPr/>
      </xdr:nvSpPr>
      <xdr:spPr>
        <a:xfrm>
          <a:off x="16268700" y="168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168301</xdr:rowOff>
    </xdr:from>
    <xdr:ext cx="534377" cy="259045"/>
    <xdr:sp macro="" textlink="">
      <xdr:nvSpPr>
        <xdr:cNvPr id="696" name="積立金該当値テキスト"/>
        <xdr:cNvSpPr txBox="1"/>
      </xdr:nvSpPr>
      <xdr:spPr>
        <a:xfrm>
          <a:off x="16370300" y="166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61981</xdr:rowOff>
    </xdr:from>
    <xdr:to>
      <xdr:col>81</xdr:col>
      <xdr:colOff>101600</xdr:colOff>
      <xdr:row>98</xdr:row>
      <xdr:rowOff>163581</xdr:rowOff>
    </xdr:to>
    <xdr:sp macro="" textlink="">
      <xdr:nvSpPr>
        <xdr:cNvPr id="697" name="楕円 696"/>
        <xdr:cNvSpPr/>
      </xdr:nvSpPr>
      <xdr:spPr>
        <a:xfrm>
          <a:off x="15430500" y="168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154708</xdr:rowOff>
    </xdr:from>
    <xdr:ext cx="534377" cy="259045"/>
    <xdr:sp macro="" textlink="">
      <xdr:nvSpPr>
        <xdr:cNvPr id="698" name="テキスト ボックス 697"/>
        <xdr:cNvSpPr txBox="1"/>
      </xdr:nvSpPr>
      <xdr:spPr>
        <a:xfrm>
          <a:off x="15214111" y="169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64208</xdr:rowOff>
    </xdr:from>
    <xdr:to>
      <xdr:col>76</xdr:col>
      <xdr:colOff>165100</xdr:colOff>
      <xdr:row>98</xdr:row>
      <xdr:rowOff>165808</xdr:rowOff>
    </xdr:to>
    <xdr:sp macro="" textlink="">
      <xdr:nvSpPr>
        <xdr:cNvPr id="699" name="楕円 698"/>
        <xdr:cNvSpPr/>
      </xdr:nvSpPr>
      <xdr:spPr>
        <a:xfrm>
          <a:off x="14541500" y="168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10885</xdr:rowOff>
    </xdr:from>
    <xdr:ext cx="534377" cy="259045"/>
    <xdr:sp macro="" textlink="">
      <xdr:nvSpPr>
        <xdr:cNvPr id="700" name="テキスト ボックス 699"/>
        <xdr:cNvSpPr txBox="1"/>
      </xdr:nvSpPr>
      <xdr:spPr>
        <a:xfrm>
          <a:off x="14325111" y="166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55897</xdr:rowOff>
    </xdr:from>
    <xdr:to>
      <xdr:col>72</xdr:col>
      <xdr:colOff>38100</xdr:colOff>
      <xdr:row>98</xdr:row>
      <xdr:rowOff>157497</xdr:rowOff>
    </xdr:to>
    <xdr:sp macro="" textlink="">
      <xdr:nvSpPr>
        <xdr:cNvPr id="701" name="楕円 700"/>
        <xdr:cNvSpPr/>
      </xdr:nvSpPr>
      <xdr:spPr>
        <a:xfrm>
          <a:off x="13652500" y="168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2574</xdr:rowOff>
    </xdr:from>
    <xdr:ext cx="534377" cy="259045"/>
    <xdr:sp macro="" textlink="">
      <xdr:nvSpPr>
        <xdr:cNvPr id="702" name="テキスト ボックス 701"/>
        <xdr:cNvSpPr txBox="1"/>
      </xdr:nvSpPr>
      <xdr:spPr>
        <a:xfrm>
          <a:off x="13436111" y="166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51048</xdr:rowOff>
    </xdr:from>
    <xdr:to>
      <xdr:col>67</xdr:col>
      <xdr:colOff>101600</xdr:colOff>
      <xdr:row>98</xdr:row>
      <xdr:rowOff>152648</xdr:rowOff>
    </xdr:to>
    <xdr:sp macro="" textlink="">
      <xdr:nvSpPr>
        <xdr:cNvPr id="703" name="楕円 702"/>
        <xdr:cNvSpPr/>
      </xdr:nvSpPr>
      <xdr:spPr>
        <a:xfrm>
          <a:off x="12763500" y="168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169175</xdr:rowOff>
    </xdr:from>
    <xdr:ext cx="534377" cy="259045"/>
    <xdr:sp macro="" textlink="">
      <xdr:nvSpPr>
        <xdr:cNvPr id="704" name="テキスト ボックス 703"/>
        <xdr:cNvSpPr txBox="1"/>
      </xdr:nvSpPr>
      <xdr:spPr>
        <a:xfrm>
          <a:off x="12547111" y="166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33020</xdr:rowOff>
    </xdr:from>
    <xdr:to>
      <xdr:col>116</xdr:col>
      <xdr:colOff>63500</xdr:colOff>
      <xdr:row>39</xdr:row>
      <xdr:rowOff>44374</xdr:rowOff>
    </xdr:to>
    <xdr:cxnSp macro="">
      <xdr:nvCxnSpPr>
        <xdr:cNvPr id="733" name="直線コネクタ 732"/>
        <xdr:cNvCxnSpPr/>
      </xdr:nvCxnSpPr>
      <xdr:spPr>
        <a:xfrm>
          <a:off x="21323300" y="6719570"/>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33020</xdr:rowOff>
    </xdr:from>
    <xdr:to>
      <xdr:col>111</xdr:col>
      <xdr:colOff>177800</xdr:colOff>
      <xdr:row>39</xdr:row>
      <xdr:rowOff>43993</xdr:rowOff>
    </xdr:to>
    <xdr:cxnSp macro="">
      <xdr:nvCxnSpPr>
        <xdr:cNvPr id="736" name="直線コネクタ 735"/>
        <xdr:cNvCxnSpPr/>
      </xdr:nvCxnSpPr>
      <xdr:spPr>
        <a:xfrm flipV="1">
          <a:off x="20434300" y="671957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43688</xdr:rowOff>
    </xdr:from>
    <xdr:to>
      <xdr:col>107</xdr:col>
      <xdr:colOff>50800</xdr:colOff>
      <xdr:row>39</xdr:row>
      <xdr:rowOff>43993</xdr:rowOff>
    </xdr:to>
    <xdr:cxnSp macro="">
      <xdr:nvCxnSpPr>
        <xdr:cNvPr id="739" name="直線コネクタ 738"/>
        <xdr:cNvCxnSpPr/>
      </xdr:nvCxnSpPr>
      <xdr:spPr>
        <a:xfrm>
          <a:off x="19545300" y="673023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43688</xdr:rowOff>
    </xdr:to>
    <xdr:cxnSp macro="">
      <xdr:nvCxnSpPr>
        <xdr:cNvPr id="742" name="直線コネクタ 741"/>
        <xdr:cNvCxnSpPr/>
      </xdr:nvCxnSpPr>
      <xdr:spPr>
        <a:xfrm>
          <a:off x="18656300" y="673000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165024</xdr:rowOff>
    </xdr:from>
    <xdr:to>
      <xdr:col>116</xdr:col>
      <xdr:colOff>114300</xdr:colOff>
      <xdr:row>39</xdr:row>
      <xdr:rowOff>95174</xdr:rowOff>
    </xdr:to>
    <xdr:sp macro="" textlink="">
      <xdr:nvSpPr>
        <xdr:cNvPr id="752" name="楕円 751"/>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79951</xdr:rowOff>
    </xdr:from>
    <xdr:ext cx="249299" cy="259045"/>
    <xdr:sp macro="" textlink="">
      <xdr:nvSpPr>
        <xdr:cNvPr id="753" name="投資及び出資金該当値テキスト"/>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153670</xdr:rowOff>
    </xdr:from>
    <xdr:to>
      <xdr:col>112</xdr:col>
      <xdr:colOff>38100</xdr:colOff>
      <xdr:row>39</xdr:row>
      <xdr:rowOff>83820</xdr:rowOff>
    </xdr:to>
    <xdr:sp macro="" textlink="">
      <xdr:nvSpPr>
        <xdr:cNvPr id="754" name="楕円 753"/>
        <xdr:cNvSpPr/>
      </xdr:nvSpPr>
      <xdr:spPr>
        <a:xfrm>
          <a:off x="2127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74947</xdr:rowOff>
    </xdr:from>
    <xdr:ext cx="378565" cy="259045"/>
    <xdr:sp macro="" textlink="">
      <xdr:nvSpPr>
        <xdr:cNvPr id="755" name="テキスト ボックス 754"/>
        <xdr:cNvSpPr txBox="1"/>
      </xdr:nvSpPr>
      <xdr:spPr>
        <a:xfrm>
          <a:off x="21134017" y="6761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56" name="楕円 755"/>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85920</xdr:rowOff>
    </xdr:from>
    <xdr:ext cx="249299" cy="259045"/>
    <xdr:sp macro="" textlink="">
      <xdr:nvSpPr>
        <xdr:cNvPr id="757" name="テキスト ボックス 756"/>
        <xdr:cNvSpPr txBox="1"/>
      </xdr:nvSpPr>
      <xdr:spPr>
        <a:xfrm>
          <a:off x="2030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164338</xdr:rowOff>
    </xdr:from>
    <xdr:to>
      <xdr:col>102</xdr:col>
      <xdr:colOff>165100</xdr:colOff>
      <xdr:row>39</xdr:row>
      <xdr:rowOff>94488</xdr:rowOff>
    </xdr:to>
    <xdr:sp macro="" textlink="">
      <xdr:nvSpPr>
        <xdr:cNvPr id="758" name="楕円 757"/>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85615</xdr:rowOff>
    </xdr:from>
    <xdr:ext cx="313932" cy="259045"/>
    <xdr:sp macro="" textlink="">
      <xdr:nvSpPr>
        <xdr:cNvPr id="759" name="テキスト ボックス 758"/>
        <xdr:cNvSpPr txBox="1"/>
      </xdr:nvSpPr>
      <xdr:spPr>
        <a:xfrm>
          <a:off x="19388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164109</xdr:rowOff>
    </xdr:from>
    <xdr:to>
      <xdr:col>98</xdr:col>
      <xdr:colOff>38100</xdr:colOff>
      <xdr:row>39</xdr:row>
      <xdr:rowOff>94259</xdr:rowOff>
    </xdr:to>
    <xdr:sp macro="" textlink="">
      <xdr:nvSpPr>
        <xdr:cNvPr id="760" name="楕円 759"/>
        <xdr:cNvSpPr/>
      </xdr:nvSpPr>
      <xdr:spPr>
        <a:xfrm>
          <a:off x="18605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85386</xdr:rowOff>
    </xdr:from>
    <xdr:ext cx="313932" cy="259045"/>
    <xdr:sp macro="" textlink="">
      <xdr:nvSpPr>
        <xdr:cNvPr id="761" name="テキスト ボックス 760"/>
        <xdr:cNvSpPr txBox="1"/>
      </xdr:nvSpPr>
      <xdr:spPr>
        <a:xfrm>
          <a:off x="18499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68083</xdr:rowOff>
    </xdr:from>
    <xdr:to>
      <xdr:col>116</xdr:col>
      <xdr:colOff>63500</xdr:colOff>
      <xdr:row>59</xdr:row>
      <xdr:rowOff>92739</xdr:rowOff>
    </xdr:to>
    <xdr:cxnSp macro="">
      <xdr:nvCxnSpPr>
        <xdr:cNvPr id="792" name="直線コネクタ 791"/>
        <xdr:cNvCxnSpPr/>
      </xdr:nvCxnSpPr>
      <xdr:spPr>
        <a:xfrm>
          <a:off x="21323300" y="10012183"/>
          <a:ext cx="838200" cy="19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5349</xdr:rowOff>
    </xdr:from>
    <xdr:to>
      <xdr:col>111</xdr:col>
      <xdr:colOff>177800</xdr:colOff>
      <xdr:row>58</xdr:row>
      <xdr:rowOff>68083</xdr:rowOff>
    </xdr:to>
    <xdr:cxnSp macro="">
      <xdr:nvCxnSpPr>
        <xdr:cNvPr id="795" name="直線コネクタ 794"/>
        <xdr:cNvCxnSpPr/>
      </xdr:nvCxnSpPr>
      <xdr:spPr>
        <a:xfrm>
          <a:off x="20434300" y="9949449"/>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141300</xdr:rowOff>
    </xdr:from>
    <xdr:to>
      <xdr:col>107</xdr:col>
      <xdr:colOff>50800</xdr:colOff>
      <xdr:row>58</xdr:row>
      <xdr:rowOff>5349</xdr:rowOff>
    </xdr:to>
    <xdr:cxnSp macro="">
      <xdr:nvCxnSpPr>
        <xdr:cNvPr id="798" name="直線コネクタ 797"/>
        <xdr:cNvCxnSpPr/>
      </xdr:nvCxnSpPr>
      <xdr:spPr>
        <a:xfrm>
          <a:off x="19545300" y="9913950"/>
          <a:ext cx="8890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84313</xdr:rowOff>
    </xdr:from>
    <xdr:to>
      <xdr:col>102</xdr:col>
      <xdr:colOff>114300</xdr:colOff>
      <xdr:row>57</xdr:row>
      <xdr:rowOff>141300</xdr:rowOff>
    </xdr:to>
    <xdr:cxnSp macro="">
      <xdr:nvCxnSpPr>
        <xdr:cNvPr id="801" name="直線コネクタ 800"/>
        <xdr:cNvCxnSpPr/>
      </xdr:nvCxnSpPr>
      <xdr:spPr>
        <a:xfrm>
          <a:off x="18656300" y="9856963"/>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33397</xdr:rowOff>
    </xdr:from>
    <xdr:ext cx="469744" cy="259045"/>
    <xdr:sp macro="" textlink="">
      <xdr:nvSpPr>
        <xdr:cNvPr id="803" name="テキスト ボックス 802"/>
        <xdr:cNvSpPr txBox="1"/>
      </xdr:nvSpPr>
      <xdr:spPr>
        <a:xfrm>
          <a:off x="19310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41939</xdr:rowOff>
    </xdr:from>
    <xdr:to>
      <xdr:col>116</xdr:col>
      <xdr:colOff>114300</xdr:colOff>
      <xdr:row>59</xdr:row>
      <xdr:rowOff>143539</xdr:rowOff>
    </xdr:to>
    <xdr:sp macro="" textlink="">
      <xdr:nvSpPr>
        <xdr:cNvPr id="811" name="楕円 810"/>
        <xdr:cNvSpPr/>
      </xdr:nvSpPr>
      <xdr:spPr>
        <a:xfrm>
          <a:off x="221107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128316</xdr:rowOff>
    </xdr:from>
    <xdr:ext cx="378565" cy="259045"/>
    <xdr:sp macro="" textlink="">
      <xdr:nvSpPr>
        <xdr:cNvPr id="812" name="貸付金該当値テキスト"/>
        <xdr:cNvSpPr txBox="1"/>
      </xdr:nvSpPr>
      <xdr:spPr>
        <a:xfrm>
          <a:off x="22212300" y="10072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17283</xdr:rowOff>
    </xdr:from>
    <xdr:to>
      <xdr:col>112</xdr:col>
      <xdr:colOff>38100</xdr:colOff>
      <xdr:row>58</xdr:row>
      <xdr:rowOff>118883</xdr:rowOff>
    </xdr:to>
    <xdr:sp macro="" textlink="">
      <xdr:nvSpPr>
        <xdr:cNvPr id="813" name="楕円 812"/>
        <xdr:cNvSpPr/>
      </xdr:nvSpPr>
      <xdr:spPr>
        <a:xfrm>
          <a:off x="21272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135410</xdr:rowOff>
    </xdr:from>
    <xdr:ext cx="469744" cy="259045"/>
    <xdr:sp macro="" textlink="">
      <xdr:nvSpPr>
        <xdr:cNvPr id="814" name="テキスト ボックス 813"/>
        <xdr:cNvSpPr txBox="1"/>
      </xdr:nvSpPr>
      <xdr:spPr>
        <a:xfrm>
          <a:off x="21088428" y="97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125999</xdr:rowOff>
    </xdr:from>
    <xdr:to>
      <xdr:col>107</xdr:col>
      <xdr:colOff>101600</xdr:colOff>
      <xdr:row>58</xdr:row>
      <xdr:rowOff>56149</xdr:rowOff>
    </xdr:to>
    <xdr:sp macro="" textlink="">
      <xdr:nvSpPr>
        <xdr:cNvPr id="815" name="楕円 814"/>
        <xdr:cNvSpPr/>
      </xdr:nvSpPr>
      <xdr:spPr>
        <a:xfrm>
          <a:off x="20383500" y="989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72676</xdr:rowOff>
    </xdr:from>
    <xdr:ext cx="469744" cy="259045"/>
    <xdr:sp macro="" textlink="">
      <xdr:nvSpPr>
        <xdr:cNvPr id="816" name="テキスト ボックス 815"/>
        <xdr:cNvSpPr txBox="1"/>
      </xdr:nvSpPr>
      <xdr:spPr>
        <a:xfrm>
          <a:off x="20199428" y="96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90500</xdr:rowOff>
    </xdr:from>
    <xdr:to>
      <xdr:col>102</xdr:col>
      <xdr:colOff>165100</xdr:colOff>
      <xdr:row>58</xdr:row>
      <xdr:rowOff>20650</xdr:rowOff>
    </xdr:to>
    <xdr:sp macro="" textlink="">
      <xdr:nvSpPr>
        <xdr:cNvPr id="817" name="楕円 816"/>
        <xdr:cNvSpPr/>
      </xdr:nvSpPr>
      <xdr:spPr>
        <a:xfrm>
          <a:off x="19494500" y="98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37177</xdr:rowOff>
    </xdr:from>
    <xdr:ext cx="469744" cy="259045"/>
    <xdr:sp macro="" textlink="">
      <xdr:nvSpPr>
        <xdr:cNvPr id="818" name="テキスト ボックス 817"/>
        <xdr:cNvSpPr txBox="1"/>
      </xdr:nvSpPr>
      <xdr:spPr>
        <a:xfrm>
          <a:off x="19310428" y="963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33513</xdr:rowOff>
    </xdr:from>
    <xdr:to>
      <xdr:col>98</xdr:col>
      <xdr:colOff>38100</xdr:colOff>
      <xdr:row>57</xdr:row>
      <xdr:rowOff>135113</xdr:rowOff>
    </xdr:to>
    <xdr:sp macro="" textlink="">
      <xdr:nvSpPr>
        <xdr:cNvPr id="819" name="楕円 818"/>
        <xdr:cNvSpPr/>
      </xdr:nvSpPr>
      <xdr:spPr>
        <a:xfrm>
          <a:off x="18605500" y="98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151640</xdr:rowOff>
    </xdr:from>
    <xdr:ext cx="534377" cy="259045"/>
    <xdr:sp macro="" textlink="">
      <xdr:nvSpPr>
        <xdr:cNvPr id="820" name="テキスト ボックス 819"/>
        <xdr:cNvSpPr txBox="1"/>
      </xdr:nvSpPr>
      <xdr:spPr>
        <a:xfrm>
          <a:off x="18389111" y="9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29221</xdr:rowOff>
    </xdr:from>
    <xdr:to>
      <xdr:col>116</xdr:col>
      <xdr:colOff>63500</xdr:colOff>
      <xdr:row>72</xdr:row>
      <xdr:rowOff>72688</xdr:rowOff>
    </xdr:to>
    <xdr:cxnSp macro="">
      <xdr:nvCxnSpPr>
        <xdr:cNvPr id="852" name="直線コネクタ 851"/>
        <xdr:cNvCxnSpPr/>
      </xdr:nvCxnSpPr>
      <xdr:spPr>
        <a:xfrm flipV="1">
          <a:off x="21323300" y="12373621"/>
          <a:ext cx="8382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169516</xdr:rowOff>
    </xdr:from>
    <xdr:to>
      <xdr:col>111</xdr:col>
      <xdr:colOff>177800</xdr:colOff>
      <xdr:row>72</xdr:row>
      <xdr:rowOff>72688</xdr:rowOff>
    </xdr:to>
    <xdr:cxnSp macro="">
      <xdr:nvCxnSpPr>
        <xdr:cNvPr id="855" name="直線コネクタ 854"/>
        <xdr:cNvCxnSpPr/>
      </xdr:nvCxnSpPr>
      <xdr:spPr>
        <a:xfrm>
          <a:off x="20434300" y="12342466"/>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169516</xdr:rowOff>
    </xdr:from>
    <xdr:to>
      <xdr:col>107</xdr:col>
      <xdr:colOff>50800</xdr:colOff>
      <xdr:row>72</xdr:row>
      <xdr:rowOff>108807</xdr:rowOff>
    </xdr:to>
    <xdr:cxnSp macro="">
      <xdr:nvCxnSpPr>
        <xdr:cNvPr id="858" name="直線コネクタ 857"/>
        <xdr:cNvCxnSpPr/>
      </xdr:nvCxnSpPr>
      <xdr:spPr>
        <a:xfrm flipV="1">
          <a:off x="19545300" y="12342466"/>
          <a:ext cx="889000" cy="1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15407</xdr:rowOff>
    </xdr:from>
    <xdr:to>
      <xdr:col>102</xdr:col>
      <xdr:colOff>114300</xdr:colOff>
      <xdr:row>72</xdr:row>
      <xdr:rowOff>108807</xdr:rowOff>
    </xdr:to>
    <xdr:cxnSp macro="">
      <xdr:nvCxnSpPr>
        <xdr:cNvPr id="861" name="直線コネクタ 860"/>
        <xdr:cNvCxnSpPr/>
      </xdr:nvCxnSpPr>
      <xdr:spPr>
        <a:xfrm>
          <a:off x="18656300" y="12188357"/>
          <a:ext cx="889000" cy="2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149871</xdr:rowOff>
    </xdr:from>
    <xdr:to>
      <xdr:col>116</xdr:col>
      <xdr:colOff>114300</xdr:colOff>
      <xdr:row>72</xdr:row>
      <xdr:rowOff>80021</xdr:rowOff>
    </xdr:to>
    <xdr:sp macro="" textlink="">
      <xdr:nvSpPr>
        <xdr:cNvPr id="871" name="楕円 870"/>
        <xdr:cNvSpPr/>
      </xdr:nvSpPr>
      <xdr:spPr>
        <a:xfrm>
          <a:off x="22110700" y="123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1298</xdr:rowOff>
    </xdr:from>
    <xdr:ext cx="534377" cy="259045"/>
    <xdr:sp macro="" textlink="">
      <xdr:nvSpPr>
        <xdr:cNvPr id="872" name="繰出金該当値テキスト"/>
        <xdr:cNvSpPr txBox="1"/>
      </xdr:nvSpPr>
      <xdr:spPr>
        <a:xfrm>
          <a:off x="22212300" y="121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21888</xdr:rowOff>
    </xdr:from>
    <xdr:to>
      <xdr:col>112</xdr:col>
      <xdr:colOff>38100</xdr:colOff>
      <xdr:row>72</xdr:row>
      <xdr:rowOff>123488</xdr:rowOff>
    </xdr:to>
    <xdr:sp macro="" textlink="">
      <xdr:nvSpPr>
        <xdr:cNvPr id="873" name="楕円 872"/>
        <xdr:cNvSpPr/>
      </xdr:nvSpPr>
      <xdr:spPr>
        <a:xfrm>
          <a:off x="21272500" y="123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140015</xdr:rowOff>
    </xdr:from>
    <xdr:ext cx="534377" cy="259045"/>
    <xdr:sp macro="" textlink="">
      <xdr:nvSpPr>
        <xdr:cNvPr id="874" name="テキスト ボックス 873"/>
        <xdr:cNvSpPr txBox="1"/>
      </xdr:nvSpPr>
      <xdr:spPr>
        <a:xfrm>
          <a:off x="21056111" y="121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118716</xdr:rowOff>
    </xdr:from>
    <xdr:to>
      <xdr:col>107</xdr:col>
      <xdr:colOff>101600</xdr:colOff>
      <xdr:row>72</xdr:row>
      <xdr:rowOff>48866</xdr:rowOff>
    </xdr:to>
    <xdr:sp macro="" textlink="">
      <xdr:nvSpPr>
        <xdr:cNvPr id="875" name="楕円 874"/>
        <xdr:cNvSpPr/>
      </xdr:nvSpPr>
      <xdr:spPr>
        <a:xfrm>
          <a:off x="20383500" y="122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65393</xdr:rowOff>
    </xdr:from>
    <xdr:ext cx="534377" cy="259045"/>
    <xdr:sp macro="" textlink="">
      <xdr:nvSpPr>
        <xdr:cNvPr id="876" name="テキスト ボックス 875"/>
        <xdr:cNvSpPr txBox="1"/>
      </xdr:nvSpPr>
      <xdr:spPr>
        <a:xfrm>
          <a:off x="20167111" y="1206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58007</xdr:rowOff>
    </xdr:from>
    <xdr:to>
      <xdr:col>102</xdr:col>
      <xdr:colOff>165100</xdr:colOff>
      <xdr:row>72</xdr:row>
      <xdr:rowOff>159607</xdr:rowOff>
    </xdr:to>
    <xdr:sp macro="" textlink="">
      <xdr:nvSpPr>
        <xdr:cNvPr id="877" name="楕円 876"/>
        <xdr:cNvSpPr/>
      </xdr:nvSpPr>
      <xdr:spPr>
        <a:xfrm>
          <a:off x="19494500" y="124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4684</xdr:rowOff>
    </xdr:from>
    <xdr:ext cx="534377" cy="259045"/>
    <xdr:sp macro="" textlink="">
      <xdr:nvSpPr>
        <xdr:cNvPr id="878" name="テキスト ボックス 877"/>
        <xdr:cNvSpPr txBox="1"/>
      </xdr:nvSpPr>
      <xdr:spPr>
        <a:xfrm>
          <a:off x="19278111" y="121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136057</xdr:rowOff>
    </xdr:from>
    <xdr:to>
      <xdr:col>98</xdr:col>
      <xdr:colOff>38100</xdr:colOff>
      <xdr:row>71</xdr:row>
      <xdr:rowOff>66207</xdr:rowOff>
    </xdr:to>
    <xdr:sp macro="" textlink="">
      <xdr:nvSpPr>
        <xdr:cNvPr id="879" name="楕円 878"/>
        <xdr:cNvSpPr/>
      </xdr:nvSpPr>
      <xdr:spPr>
        <a:xfrm>
          <a:off x="18605500" y="121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82734</xdr:rowOff>
    </xdr:from>
    <xdr:ext cx="534377" cy="259045"/>
    <xdr:sp macro="" textlink="">
      <xdr:nvSpPr>
        <xdr:cNvPr id="880" name="テキスト ボックス 879"/>
        <xdr:cNvSpPr txBox="1"/>
      </xdr:nvSpPr>
      <xdr:spPr>
        <a:xfrm>
          <a:off x="18389111" y="119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598,997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主な構成費目のうち、人件費は、住民一人当たり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75,246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円で、職員数の増により前年度と比較して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円の増となっている。また、合併により面積が広大であるため類似団体平均と比べても高水準となっているが、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「行政経営改革プラン」により、組織体制の最適化、民間委託の推進などに取り組み、</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175,972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円で、ごみ焼却施設建設など大規模事業費の増により前年度と比較して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36,202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また、類似団体平均と比べると最大値となっている。今後も多額の財政負担が見込まれるため、各種補助金や合併特例債などの財政的に有利な財源を活用し、単年度に事業が集中しないよう計画的に事業を実施し、持続可能な財政運営の確立を図る。　公債費は、近年の大規模事業に係る元金償還が始まっていないため、住民一人当たり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38,482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円の減となっているが、類似団体平均と比較すると高い水準となっている。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今後は大規模事業の元金償還の開始により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数値の増が見込まれるため、市債発行額を可能な限り抑制し、将来負担を軽減するよう努める。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山口県岩国市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135,342
133,514
873.72
83,906,163
81,069,456
1,005,762
35,622,159
59,454,905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48260</xdr:rowOff>
    </xdr:from>
    <xdr:to>
      <xdr:col>24</xdr:col>
      <xdr:colOff>63500</xdr:colOff>
      <xdr:row>35</xdr:row>
      <xdr:rowOff>100838</xdr:rowOff>
    </xdr:to>
    <xdr:cxnSp macro="">
      <xdr:nvCxnSpPr>
        <xdr:cNvPr id="61" name="直線コネクタ 60"/>
        <xdr:cNvCxnSpPr/>
      </xdr:nvCxnSpPr>
      <xdr:spPr>
        <a:xfrm>
          <a:off x="3797300" y="604901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7874</xdr:rowOff>
    </xdr:from>
    <xdr:to>
      <xdr:col>19</xdr:col>
      <xdr:colOff>177800</xdr:colOff>
      <xdr:row>35</xdr:row>
      <xdr:rowOff>48260</xdr:rowOff>
    </xdr:to>
    <xdr:cxnSp macro="">
      <xdr:nvCxnSpPr>
        <xdr:cNvPr id="64" name="直線コネクタ 63"/>
        <xdr:cNvCxnSpPr/>
      </xdr:nvCxnSpPr>
      <xdr:spPr>
        <a:xfrm>
          <a:off x="2908300" y="600862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106172</xdr:rowOff>
    </xdr:from>
    <xdr:to>
      <xdr:col>15</xdr:col>
      <xdr:colOff>50800</xdr:colOff>
      <xdr:row>35</xdr:row>
      <xdr:rowOff>7874</xdr:rowOff>
    </xdr:to>
    <xdr:cxnSp macro="">
      <xdr:nvCxnSpPr>
        <xdr:cNvPr id="67" name="直線コネクタ 66"/>
        <xdr:cNvCxnSpPr/>
      </xdr:nvCxnSpPr>
      <xdr:spPr>
        <a:xfrm>
          <a:off x="2019300" y="5935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106172</xdr:rowOff>
    </xdr:from>
    <xdr:to>
      <xdr:col>10</xdr:col>
      <xdr:colOff>114300</xdr:colOff>
      <xdr:row>35</xdr:row>
      <xdr:rowOff>111506</xdr:rowOff>
    </xdr:to>
    <xdr:cxnSp macro="">
      <xdr:nvCxnSpPr>
        <xdr:cNvPr id="70" name="直線コネクタ 69"/>
        <xdr:cNvCxnSpPr/>
      </xdr:nvCxnSpPr>
      <xdr:spPr>
        <a:xfrm flipV="1">
          <a:off x="1130300" y="5935472"/>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50038</xdr:rowOff>
    </xdr:from>
    <xdr:to>
      <xdr:col>24</xdr:col>
      <xdr:colOff>114300</xdr:colOff>
      <xdr:row>35</xdr:row>
      <xdr:rowOff>151638</xdr:rowOff>
    </xdr:to>
    <xdr:sp macro="" textlink="">
      <xdr:nvSpPr>
        <xdr:cNvPr id="80" name="楕円 79"/>
        <xdr:cNvSpPr/>
      </xdr:nvSpPr>
      <xdr:spPr>
        <a:xfrm>
          <a:off x="4584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72915</xdr:rowOff>
    </xdr:from>
    <xdr:ext cx="469744" cy="259045"/>
    <xdr:sp macro="" textlink="">
      <xdr:nvSpPr>
        <xdr:cNvPr id="81" name="議会費該当値テキスト"/>
        <xdr:cNvSpPr txBox="1"/>
      </xdr:nvSpPr>
      <xdr:spPr>
        <a:xfrm>
          <a:off x="4686300"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168910</xdr:rowOff>
    </xdr:from>
    <xdr:to>
      <xdr:col>20</xdr:col>
      <xdr:colOff>38100</xdr:colOff>
      <xdr:row>35</xdr:row>
      <xdr:rowOff>99060</xdr:rowOff>
    </xdr:to>
    <xdr:sp macro="" textlink="">
      <xdr:nvSpPr>
        <xdr:cNvPr id="82" name="楕円 81"/>
        <xdr:cNvSpPr/>
      </xdr:nvSpPr>
      <xdr:spPr>
        <a:xfrm>
          <a:off x="3746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115587</xdr:rowOff>
    </xdr:from>
    <xdr:ext cx="469744" cy="259045"/>
    <xdr:sp macro="" textlink="">
      <xdr:nvSpPr>
        <xdr:cNvPr id="83" name="テキスト ボックス 82"/>
        <xdr:cNvSpPr txBox="1"/>
      </xdr:nvSpPr>
      <xdr:spPr>
        <a:xfrm>
          <a:off x="3562428"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128524</xdr:rowOff>
    </xdr:from>
    <xdr:to>
      <xdr:col>15</xdr:col>
      <xdr:colOff>101600</xdr:colOff>
      <xdr:row>35</xdr:row>
      <xdr:rowOff>58674</xdr:rowOff>
    </xdr:to>
    <xdr:sp macro="" textlink="">
      <xdr:nvSpPr>
        <xdr:cNvPr id="84" name="楕円 83"/>
        <xdr:cNvSpPr/>
      </xdr:nvSpPr>
      <xdr:spPr>
        <a:xfrm>
          <a:off x="2857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75201</xdr:rowOff>
    </xdr:from>
    <xdr:ext cx="469744" cy="259045"/>
    <xdr:sp macro="" textlink="">
      <xdr:nvSpPr>
        <xdr:cNvPr id="85" name="テキスト ボックス 84"/>
        <xdr:cNvSpPr txBox="1"/>
      </xdr:nvSpPr>
      <xdr:spPr>
        <a:xfrm>
          <a:off x="2673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55372</xdr:rowOff>
    </xdr:from>
    <xdr:to>
      <xdr:col>10</xdr:col>
      <xdr:colOff>165100</xdr:colOff>
      <xdr:row>34</xdr:row>
      <xdr:rowOff>156972</xdr:rowOff>
    </xdr:to>
    <xdr:sp macro="" textlink="">
      <xdr:nvSpPr>
        <xdr:cNvPr id="86" name="楕円 85"/>
        <xdr:cNvSpPr/>
      </xdr:nvSpPr>
      <xdr:spPr>
        <a:xfrm>
          <a:off x="1968500" y="5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2049</xdr:rowOff>
    </xdr:from>
    <xdr:ext cx="469744" cy="259045"/>
    <xdr:sp macro="" textlink="">
      <xdr:nvSpPr>
        <xdr:cNvPr id="87" name="テキスト ボックス 86"/>
        <xdr:cNvSpPr txBox="1"/>
      </xdr:nvSpPr>
      <xdr:spPr>
        <a:xfrm>
          <a:off x="1784428" y="565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60706</xdr:rowOff>
    </xdr:from>
    <xdr:to>
      <xdr:col>6</xdr:col>
      <xdr:colOff>38100</xdr:colOff>
      <xdr:row>35</xdr:row>
      <xdr:rowOff>162306</xdr:rowOff>
    </xdr:to>
    <xdr:sp macro="" textlink="">
      <xdr:nvSpPr>
        <xdr:cNvPr id="88" name="楕円 87"/>
        <xdr:cNvSpPr/>
      </xdr:nvSpPr>
      <xdr:spPr>
        <a:xfrm>
          <a:off x="1079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153433</xdr:rowOff>
    </xdr:from>
    <xdr:ext cx="469744" cy="259045"/>
    <xdr:sp macro="" textlink="">
      <xdr:nvSpPr>
        <xdr:cNvPr id="89" name="テキスト ボックス 88"/>
        <xdr:cNvSpPr txBox="1"/>
      </xdr:nvSpPr>
      <xdr:spPr>
        <a:xfrm>
          <a:off x="895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86760</xdr:rowOff>
    </xdr:from>
    <xdr:to>
      <xdr:col>24</xdr:col>
      <xdr:colOff>63500</xdr:colOff>
      <xdr:row>58</xdr:row>
      <xdr:rowOff>103019</xdr:rowOff>
    </xdr:to>
    <xdr:cxnSp macro="">
      <xdr:nvCxnSpPr>
        <xdr:cNvPr id="118" name="直線コネクタ 117"/>
        <xdr:cNvCxnSpPr/>
      </xdr:nvCxnSpPr>
      <xdr:spPr>
        <a:xfrm flipV="1">
          <a:off x="3797300" y="10030860"/>
          <a:ext cx="838200" cy="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103019</xdr:rowOff>
    </xdr:from>
    <xdr:to>
      <xdr:col>19</xdr:col>
      <xdr:colOff>177800</xdr:colOff>
      <xdr:row>58</xdr:row>
      <xdr:rowOff>112188</xdr:rowOff>
    </xdr:to>
    <xdr:cxnSp macro="">
      <xdr:nvCxnSpPr>
        <xdr:cNvPr id="121" name="直線コネクタ 120"/>
        <xdr:cNvCxnSpPr/>
      </xdr:nvCxnSpPr>
      <xdr:spPr>
        <a:xfrm flipV="1">
          <a:off x="2908300" y="1004711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112188</xdr:rowOff>
    </xdr:from>
    <xdr:to>
      <xdr:col>15</xdr:col>
      <xdr:colOff>50800</xdr:colOff>
      <xdr:row>58</xdr:row>
      <xdr:rowOff>122586</xdr:rowOff>
    </xdr:to>
    <xdr:cxnSp macro="">
      <xdr:nvCxnSpPr>
        <xdr:cNvPr id="124" name="直線コネクタ 123"/>
        <xdr:cNvCxnSpPr/>
      </xdr:nvCxnSpPr>
      <xdr:spPr>
        <a:xfrm flipV="1">
          <a:off x="2019300" y="10056288"/>
          <a:ext cx="8890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122586</xdr:rowOff>
    </xdr:from>
    <xdr:to>
      <xdr:col>10</xdr:col>
      <xdr:colOff>114300</xdr:colOff>
      <xdr:row>58</xdr:row>
      <xdr:rowOff>126906</xdr:rowOff>
    </xdr:to>
    <xdr:cxnSp macro="">
      <xdr:nvCxnSpPr>
        <xdr:cNvPr id="127" name="直線コネクタ 126"/>
        <xdr:cNvCxnSpPr/>
      </xdr:nvCxnSpPr>
      <xdr:spPr>
        <a:xfrm flipV="1">
          <a:off x="1130300" y="10066686"/>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35960</xdr:rowOff>
    </xdr:from>
    <xdr:to>
      <xdr:col>24</xdr:col>
      <xdr:colOff>114300</xdr:colOff>
      <xdr:row>58</xdr:row>
      <xdr:rowOff>137560</xdr:rowOff>
    </xdr:to>
    <xdr:sp macro="" textlink="">
      <xdr:nvSpPr>
        <xdr:cNvPr id="137" name="楕円 136"/>
        <xdr:cNvSpPr/>
      </xdr:nvSpPr>
      <xdr:spPr>
        <a:xfrm>
          <a:off x="4584700" y="99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166787</xdr:rowOff>
    </xdr:from>
    <xdr:ext cx="534377" cy="259045"/>
    <xdr:sp macro="" textlink="">
      <xdr:nvSpPr>
        <xdr:cNvPr id="138" name="総務費該当値テキスト"/>
        <xdr:cNvSpPr txBox="1"/>
      </xdr:nvSpPr>
      <xdr:spPr>
        <a:xfrm>
          <a:off x="4686300" y="97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52219</xdr:rowOff>
    </xdr:from>
    <xdr:to>
      <xdr:col>20</xdr:col>
      <xdr:colOff>38100</xdr:colOff>
      <xdr:row>58</xdr:row>
      <xdr:rowOff>153819</xdr:rowOff>
    </xdr:to>
    <xdr:sp macro="" textlink="">
      <xdr:nvSpPr>
        <xdr:cNvPr id="139" name="楕円 138"/>
        <xdr:cNvSpPr/>
      </xdr:nvSpPr>
      <xdr:spPr>
        <a:xfrm>
          <a:off x="3746500" y="99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170346</xdr:rowOff>
    </xdr:from>
    <xdr:ext cx="534377" cy="259045"/>
    <xdr:sp macro="" textlink="">
      <xdr:nvSpPr>
        <xdr:cNvPr id="140" name="テキスト ボックス 139"/>
        <xdr:cNvSpPr txBox="1"/>
      </xdr:nvSpPr>
      <xdr:spPr>
        <a:xfrm>
          <a:off x="3530111" y="97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61388</xdr:rowOff>
    </xdr:from>
    <xdr:to>
      <xdr:col>15</xdr:col>
      <xdr:colOff>101600</xdr:colOff>
      <xdr:row>58</xdr:row>
      <xdr:rowOff>162988</xdr:rowOff>
    </xdr:to>
    <xdr:sp macro="" textlink="">
      <xdr:nvSpPr>
        <xdr:cNvPr id="141" name="楕円 140"/>
        <xdr:cNvSpPr/>
      </xdr:nvSpPr>
      <xdr:spPr>
        <a:xfrm>
          <a:off x="2857500" y="100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8065</xdr:rowOff>
    </xdr:from>
    <xdr:ext cx="534377" cy="259045"/>
    <xdr:sp macro="" textlink="">
      <xdr:nvSpPr>
        <xdr:cNvPr id="142" name="テキスト ボックス 141"/>
        <xdr:cNvSpPr txBox="1"/>
      </xdr:nvSpPr>
      <xdr:spPr>
        <a:xfrm>
          <a:off x="2641111" y="978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71786</xdr:rowOff>
    </xdr:from>
    <xdr:to>
      <xdr:col>10</xdr:col>
      <xdr:colOff>165100</xdr:colOff>
      <xdr:row>59</xdr:row>
      <xdr:rowOff>1936</xdr:rowOff>
    </xdr:to>
    <xdr:sp macro="" textlink="">
      <xdr:nvSpPr>
        <xdr:cNvPr id="143" name="楕円 142"/>
        <xdr:cNvSpPr/>
      </xdr:nvSpPr>
      <xdr:spPr>
        <a:xfrm>
          <a:off x="1968500" y="100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18463</xdr:rowOff>
    </xdr:from>
    <xdr:ext cx="534377" cy="259045"/>
    <xdr:sp macro="" textlink="">
      <xdr:nvSpPr>
        <xdr:cNvPr id="144" name="テキスト ボックス 143"/>
        <xdr:cNvSpPr txBox="1"/>
      </xdr:nvSpPr>
      <xdr:spPr>
        <a:xfrm>
          <a:off x="1752111" y="97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76106</xdr:rowOff>
    </xdr:from>
    <xdr:to>
      <xdr:col>6</xdr:col>
      <xdr:colOff>38100</xdr:colOff>
      <xdr:row>59</xdr:row>
      <xdr:rowOff>6256</xdr:rowOff>
    </xdr:to>
    <xdr:sp macro="" textlink="">
      <xdr:nvSpPr>
        <xdr:cNvPr id="145" name="楕円 144"/>
        <xdr:cNvSpPr/>
      </xdr:nvSpPr>
      <xdr:spPr>
        <a:xfrm>
          <a:off x="1079500" y="100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22783</xdr:rowOff>
    </xdr:from>
    <xdr:ext cx="534377" cy="259045"/>
    <xdr:sp macro="" textlink="">
      <xdr:nvSpPr>
        <xdr:cNvPr id="146" name="テキスト ボックス 145"/>
        <xdr:cNvSpPr txBox="1"/>
      </xdr:nvSpPr>
      <xdr:spPr>
        <a:xfrm>
          <a:off x="863111" y="97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2899</xdr:rowOff>
    </xdr:from>
    <xdr:to>
      <xdr:col>24</xdr:col>
      <xdr:colOff>63500</xdr:colOff>
      <xdr:row>75</xdr:row>
      <xdr:rowOff>11967</xdr:rowOff>
    </xdr:to>
    <xdr:cxnSp macro="">
      <xdr:nvCxnSpPr>
        <xdr:cNvPr id="178" name="直線コネクタ 177"/>
        <xdr:cNvCxnSpPr/>
      </xdr:nvCxnSpPr>
      <xdr:spPr>
        <a:xfrm flipV="1">
          <a:off x="3797300" y="12861649"/>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11967</xdr:rowOff>
    </xdr:from>
    <xdr:to>
      <xdr:col>19</xdr:col>
      <xdr:colOff>177800</xdr:colOff>
      <xdr:row>75</xdr:row>
      <xdr:rowOff>38615</xdr:rowOff>
    </xdr:to>
    <xdr:cxnSp macro="">
      <xdr:nvCxnSpPr>
        <xdr:cNvPr id="181" name="直線コネクタ 180"/>
        <xdr:cNvCxnSpPr/>
      </xdr:nvCxnSpPr>
      <xdr:spPr>
        <a:xfrm flipV="1">
          <a:off x="2908300" y="12870717"/>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38615</xdr:rowOff>
    </xdr:from>
    <xdr:to>
      <xdr:col>15</xdr:col>
      <xdr:colOff>50800</xdr:colOff>
      <xdr:row>75</xdr:row>
      <xdr:rowOff>131133</xdr:rowOff>
    </xdr:to>
    <xdr:cxnSp macro="">
      <xdr:nvCxnSpPr>
        <xdr:cNvPr id="184" name="直線コネクタ 183"/>
        <xdr:cNvCxnSpPr/>
      </xdr:nvCxnSpPr>
      <xdr:spPr>
        <a:xfrm flipV="1">
          <a:off x="2019300" y="12897365"/>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131133</xdr:rowOff>
    </xdr:from>
    <xdr:to>
      <xdr:col>10</xdr:col>
      <xdr:colOff>114300</xdr:colOff>
      <xdr:row>75</xdr:row>
      <xdr:rowOff>157835</xdr:rowOff>
    </xdr:to>
    <xdr:cxnSp macro="">
      <xdr:nvCxnSpPr>
        <xdr:cNvPr id="187" name="直線コネクタ 186"/>
        <xdr:cNvCxnSpPr/>
      </xdr:nvCxnSpPr>
      <xdr:spPr>
        <a:xfrm flipV="1">
          <a:off x="1130300" y="12989883"/>
          <a:ext cx="8890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123549</xdr:rowOff>
    </xdr:from>
    <xdr:to>
      <xdr:col>24</xdr:col>
      <xdr:colOff>114300</xdr:colOff>
      <xdr:row>75</xdr:row>
      <xdr:rowOff>53699</xdr:rowOff>
    </xdr:to>
    <xdr:sp macro="" textlink="">
      <xdr:nvSpPr>
        <xdr:cNvPr id="197" name="楕円 196"/>
        <xdr:cNvSpPr/>
      </xdr:nvSpPr>
      <xdr:spPr>
        <a:xfrm>
          <a:off x="4584700" y="128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146426</xdr:rowOff>
    </xdr:from>
    <xdr:ext cx="599010" cy="259045"/>
    <xdr:sp macro="" textlink="">
      <xdr:nvSpPr>
        <xdr:cNvPr id="198" name="民生費該当値テキスト"/>
        <xdr:cNvSpPr txBox="1"/>
      </xdr:nvSpPr>
      <xdr:spPr>
        <a:xfrm>
          <a:off x="4686300" y="126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132617</xdr:rowOff>
    </xdr:from>
    <xdr:to>
      <xdr:col>20</xdr:col>
      <xdr:colOff>38100</xdr:colOff>
      <xdr:row>75</xdr:row>
      <xdr:rowOff>62767</xdr:rowOff>
    </xdr:to>
    <xdr:sp macro="" textlink="">
      <xdr:nvSpPr>
        <xdr:cNvPr id="199" name="楕円 198"/>
        <xdr:cNvSpPr/>
      </xdr:nvSpPr>
      <xdr:spPr>
        <a:xfrm>
          <a:off x="3746500" y="128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79294</xdr:rowOff>
    </xdr:from>
    <xdr:ext cx="599010" cy="259045"/>
    <xdr:sp macro="" textlink="">
      <xdr:nvSpPr>
        <xdr:cNvPr id="200" name="テキスト ボックス 199"/>
        <xdr:cNvSpPr txBox="1"/>
      </xdr:nvSpPr>
      <xdr:spPr>
        <a:xfrm>
          <a:off x="3497795" y="1259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159265</xdr:rowOff>
    </xdr:from>
    <xdr:to>
      <xdr:col>15</xdr:col>
      <xdr:colOff>101600</xdr:colOff>
      <xdr:row>75</xdr:row>
      <xdr:rowOff>89415</xdr:rowOff>
    </xdr:to>
    <xdr:sp macro="" textlink="">
      <xdr:nvSpPr>
        <xdr:cNvPr id="201" name="楕円 200"/>
        <xdr:cNvSpPr/>
      </xdr:nvSpPr>
      <xdr:spPr>
        <a:xfrm>
          <a:off x="2857500" y="128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105942</xdr:rowOff>
    </xdr:from>
    <xdr:ext cx="599010" cy="259045"/>
    <xdr:sp macro="" textlink="">
      <xdr:nvSpPr>
        <xdr:cNvPr id="202" name="テキスト ボックス 201"/>
        <xdr:cNvSpPr txBox="1"/>
      </xdr:nvSpPr>
      <xdr:spPr>
        <a:xfrm>
          <a:off x="2608795" y="126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80333</xdr:rowOff>
    </xdr:from>
    <xdr:to>
      <xdr:col>10</xdr:col>
      <xdr:colOff>165100</xdr:colOff>
      <xdr:row>76</xdr:row>
      <xdr:rowOff>10483</xdr:rowOff>
    </xdr:to>
    <xdr:sp macro="" textlink="">
      <xdr:nvSpPr>
        <xdr:cNvPr id="203" name="楕円 202"/>
        <xdr:cNvSpPr/>
      </xdr:nvSpPr>
      <xdr:spPr>
        <a:xfrm>
          <a:off x="1968500" y="12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27010</xdr:rowOff>
    </xdr:from>
    <xdr:ext cx="599010" cy="259045"/>
    <xdr:sp macro="" textlink="">
      <xdr:nvSpPr>
        <xdr:cNvPr id="204" name="テキスト ボックス 203"/>
        <xdr:cNvSpPr txBox="1"/>
      </xdr:nvSpPr>
      <xdr:spPr>
        <a:xfrm>
          <a:off x="1719795" y="1271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107035</xdr:rowOff>
    </xdr:from>
    <xdr:to>
      <xdr:col>6</xdr:col>
      <xdr:colOff>38100</xdr:colOff>
      <xdr:row>76</xdr:row>
      <xdr:rowOff>37185</xdr:rowOff>
    </xdr:to>
    <xdr:sp macro="" textlink="">
      <xdr:nvSpPr>
        <xdr:cNvPr id="205" name="楕円 204"/>
        <xdr:cNvSpPr/>
      </xdr:nvSpPr>
      <xdr:spPr>
        <a:xfrm>
          <a:off x="1079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53712</xdr:rowOff>
    </xdr:from>
    <xdr:ext cx="599010" cy="259045"/>
    <xdr:sp macro="" textlink="">
      <xdr:nvSpPr>
        <xdr:cNvPr id="206" name="テキスト ボックス 205"/>
        <xdr:cNvSpPr txBox="1"/>
      </xdr:nvSpPr>
      <xdr:spPr>
        <a:xfrm>
          <a:off x="830795" y="1274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38494</xdr:rowOff>
    </xdr:from>
    <xdr:to>
      <xdr:col>24</xdr:col>
      <xdr:colOff>63500</xdr:colOff>
      <xdr:row>93</xdr:row>
      <xdr:rowOff>1436</xdr:rowOff>
    </xdr:to>
    <xdr:cxnSp macro="">
      <xdr:nvCxnSpPr>
        <xdr:cNvPr id="235" name="直線コネクタ 234"/>
        <xdr:cNvCxnSpPr/>
      </xdr:nvCxnSpPr>
      <xdr:spPr>
        <a:xfrm flipV="1">
          <a:off x="3797300" y="15468994"/>
          <a:ext cx="838200" cy="4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1436</xdr:rowOff>
    </xdr:from>
    <xdr:to>
      <xdr:col>19</xdr:col>
      <xdr:colOff>177800</xdr:colOff>
      <xdr:row>95</xdr:row>
      <xdr:rowOff>63576</xdr:rowOff>
    </xdr:to>
    <xdr:cxnSp macro="">
      <xdr:nvCxnSpPr>
        <xdr:cNvPr id="238" name="直線コネクタ 237"/>
        <xdr:cNvCxnSpPr/>
      </xdr:nvCxnSpPr>
      <xdr:spPr>
        <a:xfrm flipV="1">
          <a:off x="2908300" y="15946286"/>
          <a:ext cx="889000" cy="40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63576</xdr:rowOff>
    </xdr:from>
    <xdr:to>
      <xdr:col>15</xdr:col>
      <xdr:colOff>50800</xdr:colOff>
      <xdr:row>96</xdr:row>
      <xdr:rowOff>15050</xdr:rowOff>
    </xdr:to>
    <xdr:cxnSp macro="">
      <xdr:nvCxnSpPr>
        <xdr:cNvPr id="241" name="直線コネクタ 240"/>
        <xdr:cNvCxnSpPr/>
      </xdr:nvCxnSpPr>
      <xdr:spPr>
        <a:xfrm flipV="1">
          <a:off x="2019300" y="16351326"/>
          <a:ext cx="889000" cy="1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15050</xdr:rowOff>
    </xdr:from>
    <xdr:to>
      <xdr:col>10</xdr:col>
      <xdr:colOff>114300</xdr:colOff>
      <xdr:row>96</xdr:row>
      <xdr:rowOff>34277</xdr:rowOff>
    </xdr:to>
    <xdr:cxnSp macro="">
      <xdr:nvCxnSpPr>
        <xdr:cNvPr id="244" name="直線コネクタ 243"/>
        <xdr:cNvCxnSpPr/>
      </xdr:nvCxnSpPr>
      <xdr:spPr>
        <a:xfrm flipV="1">
          <a:off x="1130300" y="16474250"/>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159144</xdr:rowOff>
    </xdr:from>
    <xdr:to>
      <xdr:col>24</xdr:col>
      <xdr:colOff>114300</xdr:colOff>
      <xdr:row>90</xdr:row>
      <xdr:rowOff>89294</xdr:rowOff>
    </xdr:to>
    <xdr:sp macro="" textlink="">
      <xdr:nvSpPr>
        <xdr:cNvPr id="254" name="楕円 253"/>
        <xdr:cNvSpPr/>
      </xdr:nvSpPr>
      <xdr:spPr>
        <a:xfrm>
          <a:off x="4584700" y="154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112171</xdr:rowOff>
    </xdr:from>
    <xdr:ext cx="599010" cy="259045"/>
    <xdr:sp macro="" textlink="">
      <xdr:nvSpPr>
        <xdr:cNvPr id="255" name="衛生費該当値テキスト"/>
        <xdr:cNvSpPr txBox="1"/>
      </xdr:nvSpPr>
      <xdr:spPr>
        <a:xfrm>
          <a:off x="4686300" y="1537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122086</xdr:rowOff>
    </xdr:from>
    <xdr:to>
      <xdr:col>20</xdr:col>
      <xdr:colOff>38100</xdr:colOff>
      <xdr:row>93</xdr:row>
      <xdr:rowOff>52236</xdr:rowOff>
    </xdr:to>
    <xdr:sp macro="" textlink="">
      <xdr:nvSpPr>
        <xdr:cNvPr id="256" name="楕円 255"/>
        <xdr:cNvSpPr/>
      </xdr:nvSpPr>
      <xdr:spPr>
        <a:xfrm>
          <a:off x="3746500" y="15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68763</xdr:rowOff>
    </xdr:from>
    <xdr:ext cx="534377" cy="259045"/>
    <xdr:sp macro="" textlink="">
      <xdr:nvSpPr>
        <xdr:cNvPr id="257" name="テキスト ボックス 256"/>
        <xdr:cNvSpPr txBox="1"/>
      </xdr:nvSpPr>
      <xdr:spPr>
        <a:xfrm>
          <a:off x="3530111" y="156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12776</xdr:rowOff>
    </xdr:from>
    <xdr:to>
      <xdr:col>15</xdr:col>
      <xdr:colOff>101600</xdr:colOff>
      <xdr:row>95</xdr:row>
      <xdr:rowOff>114376</xdr:rowOff>
    </xdr:to>
    <xdr:sp macro="" textlink="">
      <xdr:nvSpPr>
        <xdr:cNvPr id="258" name="楕円 257"/>
        <xdr:cNvSpPr/>
      </xdr:nvSpPr>
      <xdr:spPr>
        <a:xfrm>
          <a:off x="2857500" y="1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130903</xdr:rowOff>
    </xdr:from>
    <xdr:ext cx="534377" cy="259045"/>
    <xdr:sp macro="" textlink="">
      <xdr:nvSpPr>
        <xdr:cNvPr id="259" name="テキスト ボックス 258"/>
        <xdr:cNvSpPr txBox="1"/>
      </xdr:nvSpPr>
      <xdr:spPr>
        <a:xfrm>
          <a:off x="2641111" y="160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135700</xdr:rowOff>
    </xdr:from>
    <xdr:to>
      <xdr:col>10</xdr:col>
      <xdr:colOff>165100</xdr:colOff>
      <xdr:row>96</xdr:row>
      <xdr:rowOff>65850</xdr:rowOff>
    </xdr:to>
    <xdr:sp macro="" textlink="">
      <xdr:nvSpPr>
        <xdr:cNvPr id="260" name="楕円 259"/>
        <xdr:cNvSpPr/>
      </xdr:nvSpPr>
      <xdr:spPr>
        <a:xfrm>
          <a:off x="1968500" y="164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82377</xdr:rowOff>
    </xdr:from>
    <xdr:ext cx="534377" cy="259045"/>
    <xdr:sp macro="" textlink="">
      <xdr:nvSpPr>
        <xdr:cNvPr id="261" name="テキスト ボックス 260"/>
        <xdr:cNvSpPr txBox="1"/>
      </xdr:nvSpPr>
      <xdr:spPr>
        <a:xfrm>
          <a:off x="1752111" y="161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154927</xdr:rowOff>
    </xdr:from>
    <xdr:to>
      <xdr:col>6</xdr:col>
      <xdr:colOff>38100</xdr:colOff>
      <xdr:row>96</xdr:row>
      <xdr:rowOff>85077</xdr:rowOff>
    </xdr:to>
    <xdr:sp macro="" textlink="">
      <xdr:nvSpPr>
        <xdr:cNvPr id="262" name="楕円 261"/>
        <xdr:cNvSpPr/>
      </xdr:nvSpPr>
      <xdr:spPr>
        <a:xfrm>
          <a:off x="1079500" y="164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101604</xdr:rowOff>
    </xdr:from>
    <xdr:ext cx="534377" cy="259045"/>
    <xdr:sp macro="" textlink="">
      <xdr:nvSpPr>
        <xdr:cNvPr id="263" name="テキスト ボックス 262"/>
        <xdr:cNvSpPr txBox="1"/>
      </xdr:nvSpPr>
      <xdr:spPr>
        <a:xfrm>
          <a:off x="863111" y="162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139243</xdr:rowOff>
    </xdr:from>
    <xdr:to>
      <xdr:col>55</xdr:col>
      <xdr:colOff>0</xdr:colOff>
      <xdr:row>37</xdr:row>
      <xdr:rowOff>144729</xdr:rowOff>
    </xdr:to>
    <xdr:cxnSp macro="">
      <xdr:nvCxnSpPr>
        <xdr:cNvPr id="290" name="直線コネクタ 289"/>
        <xdr:cNvCxnSpPr/>
      </xdr:nvCxnSpPr>
      <xdr:spPr>
        <a:xfrm flipV="1">
          <a:off x="9639300" y="648289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144729</xdr:rowOff>
    </xdr:from>
    <xdr:to>
      <xdr:col>50</xdr:col>
      <xdr:colOff>114300</xdr:colOff>
      <xdr:row>37</xdr:row>
      <xdr:rowOff>147472</xdr:rowOff>
    </xdr:to>
    <xdr:cxnSp macro="">
      <xdr:nvCxnSpPr>
        <xdr:cNvPr id="293" name="直線コネクタ 292"/>
        <xdr:cNvCxnSpPr/>
      </xdr:nvCxnSpPr>
      <xdr:spPr>
        <a:xfrm flipV="1">
          <a:off x="8750300" y="64883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138786</xdr:rowOff>
    </xdr:from>
    <xdr:to>
      <xdr:col>45</xdr:col>
      <xdr:colOff>177800</xdr:colOff>
      <xdr:row>37</xdr:row>
      <xdr:rowOff>147472</xdr:rowOff>
    </xdr:to>
    <xdr:cxnSp macro="">
      <xdr:nvCxnSpPr>
        <xdr:cNvPr id="296" name="直線コネクタ 295"/>
        <xdr:cNvCxnSpPr/>
      </xdr:nvCxnSpPr>
      <xdr:spPr>
        <a:xfrm>
          <a:off x="7861300" y="648243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128270</xdr:rowOff>
    </xdr:from>
    <xdr:to>
      <xdr:col>41</xdr:col>
      <xdr:colOff>50800</xdr:colOff>
      <xdr:row>37</xdr:row>
      <xdr:rowOff>138786</xdr:rowOff>
    </xdr:to>
    <xdr:cxnSp macro="">
      <xdr:nvCxnSpPr>
        <xdr:cNvPr id="299" name="直線コネクタ 298"/>
        <xdr:cNvCxnSpPr/>
      </xdr:nvCxnSpPr>
      <xdr:spPr>
        <a:xfrm>
          <a:off x="6972300" y="647192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88443</xdr:rowOff>
    </xdr:from>
    <xdr:to>
      <xdr:col>55</xdr:col>
      <xdr:colOff>50800</xdr:colOff>
      <xdr:row>38</xdr:row>
      <xdr:rowOff>18593</xdr:rowOff>
    </xdr:to>
    <xdr:sp macro="" textlink="">
      <xdr:nvSpPr>
        <xdr:cNvPr id="309" name="楕円 308"/>
        <xdr:cNvSpPr/>
      </xdr:nvSpPr>
      <xdr:spPr>
        <a:xfrm>
          <a:off x="104267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66870</xdr:rowOff>
    </xdr:from>
    <xdr:ext cx="378565" cy="259045"/>
    <xdr:sp macro="" textlink="">
      <xdr:nvSpPr>
        <xdr:cNvPr id="310" name="労働費該当値テキスト"/>
        <xdr:cNvSpPr txBox="1"/>
      </xdr:nvSpPr>
      <xdr:spPr>
        <a:xfrm>
          <a:off x="10528300" y="64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93929</xdr:rowOff>
    </xdr:from>
    <xdr:to>
      <xdr:col>50</xdr:col>
      <xdr:colOff>165100</xdr:colOff>
      <xdr:row>38</xdr:row>
      <xdr:rowOff>24079</xdr:rowOff>
    </xdr:to>
    <xdr:sp macro="" textlink="">
      <xdr:nvSpPr>
        <xdr:cNvPr id="311" name="楕円 310"/>
        <xdr:cNvSpPr/>
      </xdr:nvSpPr>
      <xdr:spPr>
        <a:xfrm>
          <a:off x="9588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15206</xdr:rowOff>
    </xdr:from>
    <xdr:ext cx="378565" cy="259045"/>
    <xdr:sp macro="" textlink="">
      <xdr:nvSpPr>
        <xdr:cNvPr id="312" name="テキスト ボックス 311"/>
        <xdr:cNvSpPr txBox="1"/>
      </xdr:nvSpPr>
      <xdr:spPr>
        <a:xfrm>
          <a:off x="9450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96672</xdr:rowOff>
    </xdr:from>
    <xdr:to>
      <xdr:col>46</xdr:col>
      <xdr:colOff>38100</xdr:colOff>
      <xdr:row>38</xdr:row>
      <xdr:rowOff>26822</xdr:rowOff>
    </xdr:to>
    <xdr:sp macro="" textlink="">
      <xdr:nvSpPr>
        <xdr:cNvPr id="313" name="楕円 312"/>
        <xdr:cNvSpPr/>
      </xdr:nvSpPr>
      <xdr:spPr>
        <a:xfrm>
          <a:off x="8699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17949</xdr:rowOff>
    </xdr:from>
    <xdr:ext cx="378565" cy="259045"/>
    <xdr:sp macro="" textlink="">
      <xdr:nvSpPr>
        <xdr:cNvPr id="314" name="テキスト ボックス 313"/>
        <xdr:cNvSpPr txBox="1"/>
      </xdr:nvSpPr>
      <xdr:spPr>
        <a:xfrm>
          <a:off x="8561017" y="65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87986</xdr:rowOff>
    </xdr:from>
    <xdr:to>
      <xdr:col>41</xdr:col>
      <xdr:colOff>101600</xdr:colOff>
      <xdr:row>38</xdr:row>
      <xdr:rowOff>18135</xdr:rowOff>
    </xdr:to>
    <xdr:sp macro="" textlink="">
      <xdr:nvSpPr>
        <xdr:cNvPr id="315" name="楕円 314"/>
        <xdr:cNvSpPr/>
      </xdr:nvSpPr>
      <xdr:spPr>
        <a:xfrm>
          <a:off x="7810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9262</xdr:rowOff>
    </xdr:from>
    <xdr:ext cx="378565" cy="259045"/>
    <xdr:sp macro="" textlink="">
      <xdr:nvSpPr>
        <xdr:cNvPr id="316" name="テキスト ボックス 315"/>
        <xdr:cNvSpPr txBox="1"/>
      </xdr:nvSpPr>
      <xdr:spPr>
        <a:xfrm>
          <a:off x="7672017" y="65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77470</xdr:rowOff>
    </xdr:from>
    <xdr:to>
      <xdr:col>36</xdr:col>
      <xdr:colOff>165100</xdr:colOff>
      <xdr:row>38</xdr:row>
      <xdr:rowOff>7620</xdr:rowOff>
    </xdr:to>
    <xdr:sp macro="" textlink="">
      <xdr:nvSpPr>
        <xdr:cNvPr id="317" name="楕円 316"/>
        <xdr:cNvSpPr/>
      </xdr:nvSpPr>
      <xdr:spPr>
        <a:xfrm>
          <a:off x="6921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170197</xdr:rowOff>
    </xdr:from>
    <xdr:ext cx="378565" cy="259045"/>
    <xdr:sp macro="" textlink="">
      <xdr:nvSpPr>
        <xdr:cNvPr id="318" name="テキスト ボックス 317"/>
        <xdr:cNvSpPr txBox="1"/>
      </xdr:nvSpPr>
      <xdr:spPr>
        <a:xfrm>
          <a:off x="6783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106050</xdr:rowOff>
    </xdr:from>
    <xdr:to>
      <xdr:col>55</xdr:col>
      <xdr:colOff>0</xdr:colOff>
      <xdr:row>56</xdr:row>
      <xdr:rowOff>19639</xdr:rowOff>
    </xdr:to>
    <xdr:cxnSp macro="">
      <xdr:nvCxnSpPr>
        <xdr:cNvPr id="345" name="直線コネクタ 344"/>
        <xdr:cNvCxnSpPr/>
      </xdr:nvCxnSpPr>
      <xdr:spPr>
        <a:xfrm>
          <a:off x="9639300" y="9364350"/>
          <a:ext cx="838200" cy="2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106050</xdr:rowOff>
    </xdr:from>
    <xdr:to>
      <xdr:col>50</xdr:col>
      <xdr:colOff>114300</xdr:colOff>
      <xdr:row>55</xdr:row>
      <xdr:rowOff>142123</xdr:rowOff>
    </xdr:to>
    <xdr:cxnSp macro="">
      <xdr:nvCxnSpPr>
        <xdr:cNvPr id="348" name="直線コネクタ 347"/>
        <xdr:cNvCxnSpPr/>
      </xdr:nvCxnSpPr>
      <xdr:spPr>
        <a:xfrm flipV="1">
          <a:off x="8750300" y="9364350"/>
          <a:ext cx="889000" cy="20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142123</xdr:rowOff>
    </xdr:from>
    <xdr:to>
      <xdr:col>45</xdr:col>
      <xdr:colOff>177800</xdr:colOff>
      <xdr:row>55</xdr:row>
      <xdr:rowOff>144272</xdr:rowOff>
    </xdr:to>
    <xdr:cxnSp macro="">
      <xdr:nvCxnSpPr>
        <xdr:cNvPr id="351" name="直線コネクタ 350"/>
        <xdr:cNvCxnSpPr/>
      </xdr:nvCxnSpPr>
      <xdr:spPr>
        <a:xfrm flipV="1">
          <a:off x="7861300" y="957187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144272</xdr:rowOff>
    </xdr:from>
    <xdr:to>
      <xdr:col>41</xdr:col>
      <xdr:colOff>50800</xdr:colOff>
      <xdr:row>55</xdr:row>
      <xdr:rowOff>170012</xdr:rowOff>
    </xdr:to>
    <xdr:cxnSp macro="">
      <xdr:nvCxnSpPr>
        <xdr:cNvPr id="354" name="直線コネクタ 353"/>
        <xdr:cNvCxnSpPr/>
      </xdr:nvCxnSpPr>
      <xdr:spPr>
        <a:xfrm flipV="1">
          <a:off x="6972300" y="9574022"/>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143680</xdr:rowOff>
    </xdr:from>
    <xdr:ext cx="469744" cy="259045"/>
    <xdr:sp macro="" textlink="">
      <xdr:nvSpPr>
        <xdr:cNvPr id="358" name="テキスト ボックス 357"/>
        <xdr:cNvSpPr txBox="1"/>
      </xdr:nvSpPr>
      <xdr:spPr>
        <a:xfrm>
          <a:off x="6737428"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140289</xdr:rowOff>
    </xdr:from>
    <xdr:to>
      <xdr:col>55</xdr:col>
      <xdr:colOff>50800</xdr:colOff>
      <xdr:row>56</xdr:row>
      <xdr:rowOff>70439</xdr:rowOff>
    </xdr:to>
    <xdr:sp macro="" textlink="">
      <xdr:nvSpPr>
        <xdr:cNvPr id="364" name="楕円 363"/>
        <xdr:cNvSpPr/>
      </xdr:nvSpPr>
      <xdr:spPr>
        <a:xfrm>
          <a:off x="10426700" y="957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163166</xdr:rowOff>
    </xdr:from>
    <xdr:ext cx="534377" cy="259045"/>
    <xdr:sp macro="" textlink="">
      <xdr:nvSpPr>
        <xdr:cNvPr id="365" name="農林水産業費該当値テキスト"/>
        <xdr:cNvSpPr txBox="1"/>
      </xdr:nvSpPr>
      <xdr:spPr>
        <a:xfrm>
          <a:off x="10528300" y="942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55250</xdr:rowOff>
    </xdr:from>
    <xdr:to>
      <xdr:col>50</xdr:col>
      <xdr:colOff>165100</xdr:colOff>
      <xdr:row>54</xdr:row>
      <xdr:rowOff>156850</xdr:rowOff>
    </xdr:to>
    <xdr:sp macro="" textlink="">
      <xdr:nvSpPr>
        <xdr:cNvPr id="366" name="楕円 365"/>
        <xdr:cNvSpPr/>
      </xdr:nvSpPr>
      <xdr:spPr>
        <a:xfrm>
          <a:off x="9588500" y="93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1927</xdr:rowOff>
    </xdr:from>
    <xdr:ext cx="534377" cy="259045"/>
    <xdr:sp macro="" textlink="">
      <xdr:nvSpPr>
        <xdr:cNvPr id="367" name="テキスト ボックス 366"/>
        <xdr:cNvSpPr txBox="1"/>
      </xdr:nvSpPr>
      <xdr:spPr>
        <a:xfrm>
          <a:off x="9372111" y="90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91323</xdr:rowOff>
    </xdr:from>
    <xdr:to>
      <xdr:col>46</xdr:col>
      <xdr:colOff>38100</xdr:colOff>
      <xdr:row>56</xdr:row>
      <xdr:rowOff>21473</xdr:rowOff>
    </xdr:to>
    <xdr:sp macro="" textlink="">
      <xdr:nvSpPr>
        <xdr:cNvPr id="368" name="楕円 367"/>
        <xdr:cNvSpPr/>
      </xdr:nvSpPr>
      <xdr:spPr>
        <a:xfrm>
          <a:off x="8699500" y="95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38000</xdr:rowOff>
    </xdr:from>
    <xdr:ext cx="534377" cy="259045"/>
    <xdr:sp macro="" textlink="">
      <xdr:nvSpPr>
        <xdr:cNvPr id="369" name="テキスト ボックス 368"/>
        <xdr:cNvSpPr txBox="1"/>
      </xdr:nvSpPr>
      <xdr:spPr>
        <a:xfrm>
          <a:off x="8483111" y="92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93472</xdr:rowOff>
    </xdr:from>
    <xdr:to>
      <xdr:col>41</xdr:col>
      <xdr:colOff>101600</xdr:colOff>
      <xdr:row>56</xdr:row>
      <xdr:rowOff>23622</xdr:rowOff>
    </xdr:to>
    <xdr:sp macro="" textlink="">
      <xdr:nvSpPr>
        <xdr:cNvPr id="370" name="楕円 369"/>
        <xdr:cNvSpPr/>
      </xdr:nvSpPr>
      <xdr:spPr>
        <a:xfrm>
          <a:off x="78105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40149</xdr:rowOff>
    </xdr:from>
    <xdr:ext cx="534377" cy="259045"/>
    <xdr:sp macro="" textlink="">
      <xdr:nvSpPr>
        <xdr:cNvPr id="371" name="テキスト ボックス 370"/>
        <xdr:cNvSpPr txBox="1"/>
      </xdr:nvSpPr>
      <xdr:spPr>
        <a:xfrm>
          <a:off x="7594111" y="92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119212</xdr:rowOff>
    </xdr:from>
    <xdr:to>
      <xdr:col>36</xdr:col>
      <xdr:colOff>165100</xdr:colOff>
      <xdr:row>56</xdr:row>
      <xdr:rowOff>49362</xdr:rowOff>
    </xdr:to>
    <xdr:sp macro="" textlink="">
      <xdr:nvSpPr>
        <xdr:cNvPr id="372" name="楕円 371"/>
        <xdr:cNvSpPr/>
      </xdr:nvSpPr>
      <xdr:spPr>
        <a:xfrm>
          <a:off x="6921500" y="95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65889</xdr:rowOff>
    </xdr:from>
    <xdr:ext cx="534377" cy="259045"/>
    <xdr:sp macro="" textlink="">
      <xdr:nvSpPr>
        <xdr:cNvPr id="373" name="テキスト ボックス 372"/>
        <xdr:cNvSpPr txBox="1"/>
      </xdr:nvSpPr>
      <xdr:spPr>
        <a:xfrm>
          <a:off x="6705111" y="932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36863</xdr:rowOff>
    </xdr:from>
    <xdr:to>
      <xdr:col>55</xdr:col>
      <xdr:colOff>0</xdr:colOff>
      <xdr:row>78</xdr:row>
      <xdr:rowOff>60409</xdr:rowOff>
    </xdr:to>
    <xdr:cxnSp macro="">
      <xdr:nvCxnSpPr>
        <xdr:cNvPr id="404" name="直線コネクタ 403"/>
        <xdr:cNvCxnSpPr/>
      </xdr:nvCxnSpPr>
      <xdr:spPr>
        <a:xfrm flipV="1">
          <a:off x="9639300" y="13409963"/>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51526</xdr:rowOff>
    </xdr:from>
    <xdr:to>
      <xdr:col>50</xdr:col>
      <xdr:colOff>114300</xdr:colOff>
      <xdr:row>78</xdr:row>
      <xdr:rowOff>60409</xdr:rowOff>
    </xdr:to>
    <xdr:cxnSp macro="">
      <xdr:nvCxnSpPr>
        <xdr:cNvPr id="407" name="直線コネクタ 406"/>
        <xdr:cNvCxnSpPr/>
      </xdr:nvCxnSpPr>
      <xdr:spPr>
        <a:xfrm>
          <a:off x="8750300" y="13424626"/>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11520</xdr:rowOff>
    </xdr:from>
    <xdr:to>
      <xdr:col>45</xdr:col>
      <xdr:colOff>177800</xdr:colOff>
      <xdr:row>78</xdr:row>
      <xdr:rowOff>51526</xdr:rowOff>
    </xdr:to>
    <xdr:cxnSp macro="">
      <xdr:nvCxnSpPr>
        <xdr:cNvPr id="410" name="直線コネクタ 409"/>
        <xdr:cNvCxnSpPr/>
      </xdr:nvCxnSpPr>
      <xdr:spPr>
        <a:xfrm>
          <a:off x="7861300" y="1338462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11520</xdr:rowOff>
    </xdr:from>
    <xdr:to>
      <xdr:col>41</xdr:col>
      <xdr:colOff>50800</xdr:colOff>
      <xdr:row>78</xdr:row>
      <xdr:rowOff>85816</xdr:rowOff>
    </xdr:to>
    <xdr:cxnSp macro="">
      <xdr:nvCxnSpPr>
        <xdr:cNvPr id="413" name="直線コネクタ 412"/>
        <xdr:cNvCxnSpPr/>
      </xdr:nvCxnSpPr>
      <xdr:spPr>
        <a:xfrm flipV="1">
          <a:off x="6972300" y="13384620"/>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157513</xdr:rowOff>
    </xdr:from>
    <xdr:to>
      <xdr:col>55</xdr:col>
      <xdr:colOff>50800</xdr:colOff>
      <xdr:row>78</xdr:row>
      <xdr:rowOff>87663</xdr:rowOff>
    </xdr:to>
    <xdr:sp macro="" textlink="">
      <xdr:nvSpPr>
        <xdr:cNvPr id="423" name="楕円 422"/>
        <xdr:cNvSpPr/>
      </xdr:nvSpPr>
      <xdr:spPr>
        <a:xfrm>
          <a:off x="10426700" y="133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8940</xdr:rowOff>
    </xdr:from>
    <xdr:ext cx="469744" cy="259045"/>
    <xdr:sp macro="" textlink="">
      <xdr:nvSpPr>
        <xdr:cNvPr id="424" name="商工費該当値テキスト"/>
        <xdr:cNvSpPr txBox="1"/>
      </xdr:nvSpPr>
      <xdr:spPr>
        <a:xfrm>
          <a:off x="10528300" y="132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9609</xdr:rowOff>
    </xdr:from>
    <xdr:to>
      <xdr:col>50</xdr:col>
      <xdr:colOff>165100</xdr:colOff>
      <xdr:row>78</xdr:row>
      <xdr:rowOff>111209</xdr:rowOff>
    </xdr:to>
    <xdr:sp macro="" textlink="">
      <xdr:nvSpPr>
        <xdr:cNvPr id="425" name="楕円 424"/>
        <xdr:cNvSpPr/>
      </xdr:nvSpPr>
      <xdr:spPr>
        <a:xfrm>
          <a:off x="9588500" y="133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102336</xdr:rowOff>
    </xdr:from>
    <xdr:ext cx="469744" cy="259045"/>
    <xdr:sp macro="" textlink="">
      <xdr:nvSpPr>
        <xdr:cNvPr id="426" name="テキスト ボックス 425"/>
        <xdr:cNvSpPr txBox="1"/>
      </xdr:nvSpPr>
      <xdr:spPr>
        <a:xfrm>
          <a:off x="9404428" y="1347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726</xdr:rowOff>
    </xdr:from>
    <xdr:to>
      <xdr:col>46</xdr:col>
      <xdr:colOff>38100</xdr:colOff>
      <xdr:row>78</xdr:row>
      <xdr:rowOff>102326</xdr:rowOff>
    </xdr:to>
    <xdr:sp macro="" textlink="">
      <xdr:nvSpPr>
        <xdr:cNvPr id="427" name="楕円 426"/>
        <xdr:cNvSpPr/>
      </xdr:nvSpPr>
      <xdr:spPr>
        <a:xfrm>
          <a:off x="8699500" y="133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118853</xdr:rowOff>
    </xdr:from>
    <xdr:ext cx="469744" cy="259045"/>
    <xdr:sp macro="" textlink="">
      <xdr:nvSpPr>
        <xdr:cNvPr id="428" name="テキスト ボックス 427"/>
        <xdr:cNvSpPr txBox="1"/>
      </xdr:nvSpPr>
      <xdr:spPr>
        <a:xfrm>
          <a:off x="8515428" y="131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132170</xdr:rowOff>
    </xdr:from>
    <xdr:to>
      <xdr:col>41</xdr:col>
      <xdr:colOff>101600</xdr:colOff>
      <xdr:row>78</xdr:row>
      <xdr:rowOff>62320</xdr:rowOff>
    </xdr:to>
    <xdr:sp macro="" textlink="">
      <xdr:nvSpPr>
        <xdr:cNvPr id="429" name="楕円 428"/>
        <xdr:cNvSpPr/>
      </xdr:nvSpPr>
      <xdr:spPr>
        <a:xfrm>
          <a:off x="7810500" y="133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78847</xdr:rowOff>
    </xdr:from>
    <xdr:ext cx="469744" cy="259045"/>
    <xdr:sp macro="" textlink="">
      <xdr:nvSpPr>
        <xdr:cNvPr id="430" name="テキスト ボックス 429"/>
        <xdr:cNvSpPr txBox="1"/>
      </xdr:nvSpPr>
      <xdr:spPr>
        <a:xfrm>
          <a:off x="7626428" y="131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35016</xdr:rowOff>
    </xdr:from>
    <xdr:to>
      <xdr:col>36</xdr:col>
      <xdr:colOff>165100</xdr:colOff>
      <xdr:row>78</xdr:row>
      <xdr:rowOff>136616</xdr:rowOff>
    </xdr:to>
    <xdr:sp macro="" textlink="">
      <xdr:nvSpPr>
        <xdr:cNvPr id="431" name="楕円 430"/>
        <xdr:cNvSpPr/>
      </xdr:nvSpPr>
      <xdr:spPr>
        <a:xfrm>
          <a:off x="6921500" y="134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127743</xdr:rowOff>
    </xdr:from>
    <xdr:ext cx="469744" cy="259045"/>
    <xdr:sp macro="" textlink="">
      <xdr:nvSpPr>
        <xdr:cNvPr id="432" name="テキスト ボックス 431"/>
        <xdr:cNvSpPr txBox="1"/>
      </xdr:nvSpPr>
      <xdr:spPr>
        <a:xfrm>
          <a:off x="6737428" y="135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74647</xdr:rowOff>
    </xdr:from>
    <xdr:to>
      <xdr:col>55</xdr:col>
      <xdr:colOff>0</xdr:colOff>
      <xdr:row>94</xdr:row>
      <xdr:rowOff>101121</xdr:rowOff>
    </xdr:to>
    <xdr:cxnSp macro="">
      <xdr:nvCxnSpPr>
        <xdr:cNvPr id="463" name="直線コネクタ 462"/>
        <xdr:cNvCxnSpPr/>
      </xdr:nvCxnSpPr>
      <xdr:spPr>
        <a:xfrm>
          <a:off x="9639300" y="16190947"/>
          <a:ext cx="838200" cy="2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118511</xdr:rowOff>
    </xdr:from>
    <xdr:ext cx="534377" cy="259045"/>
    <xdr:sp macro="" textlink="">
      <xdr:nvSpPr>
        <xdr:cNvPr id="464" name="土木費平均値テキスト"/>
        <xdr:cNvSpPr txBox="1"/>
      </xdr:nvSpPr>
      <xdr:spPr>
        <a:xfrm>
          <a:off x="10528300" y="1657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149975</xdr:rowOff>
    </xdr:from>
    <xdr:to>
      <xdr:col>50</xdr:col>
      <xdr:colOff>114300</xdr:colOff>
      <xdr:row>94</xdr:row>
      <xdr:rowOff>74647</xdr:rowOff>
    </xdr:to>
    <xdr:cxnSp macro="">
      <xdr:nvCxnSpPr>
        <xdr:cNvPr id="466" name="直線コネクタ 465"/>
        <xdr:cNvCxnSpPr/>
      </xdr:nvCxnSpPr>
      <xdr:spPr>
        <a:xfrm>
          <a:off x="8750300" y="16094825"/>
          <a:ext cx="889000" cy="9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149975</xdr:rowOff>
    </xdr:from>
    <xdr:to>
      <xdr:col>45</xdr:col>
      <xdr:colOff>177800</xdr:colOff>
      <xdr:row>95</xdr:row>
      <xdr:rowOff>21078</xdr:rowOff>
    </xdr:to>
    <xdr:cxnSp macro="">
      <xdr:nvCxnSpPr>
        <xdr:cNvPr id="469" name="直線コネクタ 468"/>
        <xdr:cNvCxnSpPr/>
      </xdr:nvCxnSpPr>
      <xdr:spPr>
        <a:xfrm flipV="1">
          <a:off x="7861300" y="16094825"/>
          <a:ext cx="889000" cy="2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21078</xdr:rowOff>
    </xdr:from>
    <xdr:to>
      <xdr:col>41</xdr:col>
      <xdr:colOff>50800</xdr:colOff>
      <xdr:row>95</xdr:row>
      <xdr:rowOff>93512</xdr:rowOff>
    </xdr:to>
    <xdr:cxnSp macro="">
      <xdr:nvCxnSpPr>
        <xdr:cNvPr id="472" name="直線コネクタ 471"/>
        <xdr:cNvCxnSpPr/>
      </xdr:nvCxnSpPr>
      <xdr:spPr>
        <a:xfrm flipV="1">
          <a:off x="6972300" y="16308828"/>
          <a:ext cx="889000" cy="7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94868</xdr:rowOff>
    </xdr:from>
    <xdr:ext cx="534377" cy="259045"/>
    <xdr:sp macro="" textlink="">
      <xdr:nvSpPr>
        <xdr:cNvPr id="474" name="テキスト ボックス 473"/>
        <xdr:cNvSpPr txBox="1"/>
      </xdr:nvSpPr>
      <xdr:spPr>
        <a:xfrm>
          <a:off x="7594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6" name="テキスト ボックス 475"/>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50321</xdr:rowOff>
    </xdr:from>
    <xdr:to>
      <xdr:col>55</xdr:col>
      <xdr:colOff>50800</xdr:colOff>
      <xdr:row>94</xdr:row>
      <xdr:rowOff>151921</xdr:rowOff>
    </xdr:to>
    <xdr:sp macro="" textlink="">
      <xdr:nvSpPr>
        <xdr:cNvPr id="482" name="楕円 481"/>
        <xdr:cNvSpPr/>
      </xdr:nvSpPr>
      <xdr:spPr>
        <a:xfrm>
          <a:off x="10426700" y="161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73198</xdr:rowOff>
    </xdr:from>
    <xdr:ext cx="534377" cy="259045"/>
    <xdr:sp macro="" textlink="">
      <xdr:nvSpPr>
        <xdr:cNvPr id="483" name="土木費該当値テキスト"/>
        <xdr:cNvSpPr txBox="1"/>
      </xdr:nvSpPr>
      <xdr:spPr>
        <a:xfrm>
          <a:off x="10528300" y="160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23847</xdr:rowOff>
    </xdr:from>
    <xdr:to>
      <xdr:col>50</xdr:col>
      <xdr:colOff>165100</xdr:colOff>
      <xdr:row>94</xdr:row>
      <xdr:rowOff>125447</xdr:rowOff>
    </xdr:to>
    <xdr:sp macro="" textlink="">
      <xdr:nvSpPr>
        <xdr:cNvPr id="484" name="楕円 483"/>
        <xdr:cNvSpPr/>
      </xdr:nvSpPr>
      <xdr:spPr>
        <a:xfrm>
          <a:off x="9588500" y="161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141974</xdr:rowOff>
    </xdr:from>
    <xdr:ext cx="534377" cy="259045"/>
    <xdr:sp macro="" textlink="">
      <xdr:nvSpPr>
        <xdr:cNvPr id="485" name="テキスト ボックス 484"/>
        <xdr:cNvSpPr txBox="1"/>
      </xdr:nvSpPr>
      <xdr:spPr>
        <a:xfrm>
          <a:off x="9372111" y="159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99175</xdr:rowOff>
    </xdr:from>
    <xdr:to>
      <xdr:col>46</xdr:col>
      <xdr:colOff>38100</xdr:colOff>
      <xdr:row>94</xdr:row>
      <xdr:rowOff>29325</xdr:rowOff>
    </xdr:to>
    <xdr:sp macro="" textlink="">
      <xdr:nvSpPr>
        <xdr:cNvPr id="486" name="楕円 485"/>
        <xdr:cNvSpPr/>
      </xdr:nvSpPr>
      <xdr:spPr>
        <a:xfrm>
          <a:off x="8699500" y="160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45852</xdr:rowOff>
    </xdr:from>
    <xdr:ext cx="534377" cy="259045"/>
    <xdr:sp macro="" textlink="">
      <xdr:nvSpPr>
        <xdr:cNvPr id="487" name="テキスト ボックス 486"/>
        <xdr:cNvSpPr txBox="1"/>
      </xdr:nvSpPr>
      <xdr:spPr>
        <a:xfrm>
          <a:off x="8483111" y="158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141728</xdr:rowOff>
    </xdr:from>
    <xdr:to>
      <xdr:col>41</xdr:col>
      <xdr:colOff>101600</xdr:colOff>
      <xdr:row>95</xdr:row>
      <xdr:rowOff>71878</xdr:rowOff>
    </xdr:to>
    <xdr:sp macro="" textlink="">
      <xdr:nvSpPr>
        <xdr:cNvPr id="488" name="楕円 487"/>
        <xdr:cNvSpPr/>
      </xdr:nvSpPr>
      <xdr:spPr>
        <a:xfrm>
          <a:off x="7810500" y="162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88405</xdr:rowOff>
    </xdr:from>
    <xdr:ext cx="534377" cy="259045"/>
    <xdr:sp macro="" textlink="">
      <xdr:nvSpPr>
        <xdr:cNvPr id="489" name="テキスト ボックス 488"/>
        <xdr:cNvSpPr txBox="1"/>
      </xdr:nvSpPr>
      <xdr:spPr>
        <a:xfrm>
          <a:off x="7594111" y="160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42712</xdr:rowOff>
    </xdr:from>
    <xdr:to>
      <xdr:col>36</xdr:col>
      <xdr:colOff>165100</xdr:colOff>
      <xdr:row>95</xdr:row>
      <xdr:rowOff>144312</xdr:rowOff>
    </xdr:to>
    <xdr:sp macro="" textlink="">
      <xdr:nvSpPr>
        <xdr:cNvPr id="490" name="楕円 489"/>
        <xdr:cNvSpPr/>
      </xdr:nvSpPr>
      <xdr:spPr>
        <a:xfrm>
          <a:off x="6921500" y="163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160839</xdr:rowOff>
    </xdr:from>
    <xdr:ext cx="534377" cy="259045"/>
    <xdr:sp macro="" textlink="">
      <xdr:nvSpPr>
        <xdr:cNvPr id="491" name="テキスト ボックス 490"/>
        <xdr:cNvSpPr txBox="1"/>
      </xdr:nvSpPr>
      <xdr:spPr>
        <a:xfrm>
          <a:off x="6705111" y="161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164938</xdr:rowOff>
    </xdr:from>
    <xdr:to>
      <xdr:col>85</xdr:col>
      <xdr:colOff>126364</xdr:colOff>
      <xdr:row>39</xdr:row>
      <xdr:rowOff>37790</xdr:rowOff>
    </xdr:to>
    <xdr:cxnSp macro="">
      <xdr:nvCxnSpPr>
        <xdr:cNvPr id="514" name="直線コネクタ 513"/>
        <xdr:cNvCxnSpPr/>
      </xdr:nvCxnSpPr>
      <xdr:spPr>
        <a:xfrm flipV="1">
          <a:off x="16317595" y="6165688"/>
          <a:ext cx="1269" cy="55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41617</xdr:rowOff>
    </xdr:from>
    <xdr:ext cx="469744" cy="259045"/>
    <xdr:sp macro="" textlink="">
      <xdr:nvSpPr>
        <xdr:cNvPr id="515" name="消防費最小値テキスト"/>
        <xdr:cNvSpPr txBox="1"/>
      </xdr:nvSpPr>
      <xdr:spPr>
        <a:xfrm>
          <a:off x="16370300" y="67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37790</xdr:rowOff>
    </xdr:from>
    <xdr:to>
      <xdr:col>86</xdr:col>
      <xdr:colOff>25400</xdr:colOff>
      <xdr:row>39</xdr:row>
      <xdr:rowOff>37790</xdr:rowOff>
    </xdr:to>
    <xdr:cxnSp macro="">
      <xdr:nvCxnSpPr>
        <xdr:cNvPr id="516" name="直線コネクタ 515"/>
        <xdr:cNvCxnSpPr/>
      </xdr:nvCxnSpPr>
      <xdr:spPr>
        <a:xfrm>
          <a:off x="16230600" y="67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111615</xdr:rowOff>
    </xdr:from>
    <xdr:ext cx="534377" cy="259045"/>
    <xdr:sp macro="" textlink="">
      <xdr:nvSpPr>
        <xdr:cNvPr id="517" name="消防費最大値テキスト"/>
        <xdr:cNvSpPr txBox="1"/>
      </xdr:nvSpPr>
      <xdr:spPr>
        <a:xfrm>
          <a:off x="16370300" y="59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164938</xdr:rowOff>
    </xdr:from>
    <xdr:to>
      <xdr:col>86</xdr:col>
      <xdr:colOff>25400</xdr:colOff>
      <xdr:row>35</xdr:row>
      <xdr:rowOff>164938</xdr:rowOff>
    </xdr:to>
    <xdr:cxnSp macro="">
      <xdr:nvCxnSpPr>
        <xdr:cNvPr id="518" name="直線コネクタ 517"/>
        <xdr:cNvCxnSpPr/>
      </xdr:nvCxnSpPr>
      <xdr:spPr>
        <a:xfrm>
          <a:off x="16230600" y="616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164938</xdr:rowOff>
    </xdr:from>
    <xdr:to>
      <xdr:col>85</xdr:col>
      <xdr:colOff>127000</xdr:colOff>
      <xdr:row>36</xdr:row>
      <xdr:rowOff>61930</xdr:rowOff>
    </xdr:to>
    <xdr:cxnSp macro="">
      <xdr:nvCxnSpPr>
        <xdr:cNvPr id="519" name="直線コネクタ 518"/>
        <xdr:cNvCxnSpPr/>
      </xdr:nvCxnSpPr>
      <xdr:spPr>
        <a:xfrm flipV="1">
          <a:off x="15481300" y="6165688"/>
          <a:ext cx="8382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70025</xdr:rowOff>
    </xdr:from>
    <xdr:ext cx="534377" cy="259045"/>
    <xdr:sp macro="" textlink="">
      <xdr:nvSpPr>
        <xdr:cNvPr id="520" name="消防費平均値テキスト"/>
        <xdr:cNvSpPr txBox="1"/>
      </xdr:nvSpPr>
      <xdr:spPr>
        <a:xfrm>
          <a:off x="16370300" y="641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91598</xdr:rowOff>
    </xdr:from>
    <xdr:to>
      <xdr:col>85</xdr:col>
      <xdr:colOff>177800</xdr:colOff>
      <xdr:row>38</xdr:row>
      <xdr:rowOff>21748</xdr:rowOff>
    </xdr:to>
    <xdr:sp macro="" textlink="">
      <xdr:nvSpPr>
        <xdr:cNvPr id="521" name="フローチャート: 判断 520"/>
        <xdr:cNvSpPr/>
      </xdr:nvSpPr>
      <xdr:spPr>
        <a:xfrm>
          <a:off x="16268700" y="64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61930</xdr:rowOff>
    </xdr:from>
    <xdr:to>
      <xdr:col>81</xdr:col>
      <xdr:colOff>50800</xdr:colOff>
      <xdr:row>36</xdr:row>
      <xdr:rowOff>113228</xdr:rowOff>
    </xdr:to>
    <xdr:cxnSp macro="">
      <xdr:nvCxnSpPr>
        <xdr:cNvPr id="522" name="直線コネクタ 521"/>
        <xdr:cNvCxnSpPr/>
      </xdr:nvCxnSpPr>
      <xdr:spPr>
        <a:xfrm flipV="1">
          <a:off x="14592300" y="6234130"/>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95987</xdr:rowOff>
    </xdr:from>
    <xdr:to>
      <xdr:col>81</xdr:col>
      <xdr:colOff>101600</xdr:colOff>
      <xdr:row>38</xdr:row>
      <xdr:rowOff>26136</xdr:rowOff>
    </xdr:to>
    <xdr:sp macro="" textlink="">
      <xdr:nvSpPr>
        <xdr:cNvPr id="523" name="フローチャート: 判断 522"/>
        <xdr:cNvSpPr/>
      </xdr:nvSpPr>
      <xdr:spPr>
        <a:xfrm>
          <a:off x="154305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17263</xdr:rowOff>
    </xdr:from>
    <xdr:ext cx="534377" cy="259045"/>
    <xdr:sp macro="" textlink="">
      <xdr:nvSpPr>
        <xdr:cNvPr id="524" name="テキスト ボックス 523"/>
        <xdr:cNvSpPr txBox="1"/>
      </xdr:nvSpPr>
      <xdr:spPr>
        <a:xfrm>
          <a:off x="15214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17856</xdr:rowOff>
    </xdr:from>
    <xdr:to>
      <xdr:col>76</xdr:col>
      <xdr:colOff>114300</xdr:colOff>
      <xdr:row>36</xdr:row>
      <xdr:rowOff>113228</xdr:rowOff>
    </xdr:to>
    <xdr:cxnSp macro="">
      <xdr:nvCxnSpPr>
        <xdr:cNvPr id="525" name="直線コネクタ 524"/>
        <xdr:cNvCxnSpPr/>
      </xdr:nvCxnSpPr>
      <xdr:spPr>
        <a:xfrm>
          <a:off x="13703300" y="5161356"/>
          <a:ext cx="889000" cy="11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98547</xdr:rowOff>
    </xdr:from>
    <xdr:to>
      <xdr:col>76</xdr:col>
      <xdr:colOff>165100</xdr:colOff>
      <xdr:row>38</xdr:row>
      <xdr:rowOff>28697</xdr:rowOff>
    </xdr:to>
    <xdr:sp macro="" textlink="">
      <xdr:nvSpPr>
        <xdr:cNvPr id="526" name="フローチャート: 判断 525"/>
        <xdr:cNvSpPr/>
      </xdr:nvSpPr>
      <xdr:spPr>
        <a:xfrm>
          <a:off x="14541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19824</xdr:rowOff>
    </xdr:from>
    <xdr:ext cx="534377" cy="259045"/>
    <xdr:sp macro="" textlink="">
      <xdr:nvSpPr>
        <xdr:cNvPr id="527" name="テキスト ボックス 526"/>
        <xdr:cNvSpPr txBox="1"/>
      </xdr:nvSpPr>
      <xdr:spPr>
        <a:xfrm>
          <a:off x="14325111" y="6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17856</xdr:rowOff>
    </xdr:from>
    <xdr:to>
      <xdr:col>71</xdr:col>
      <xdr:colOff>177800</xdr:colOff>
      <xdr:row>33</xdr:row>
      <xdr:rowOff>148981</xdr:rowOff>
    </xdr:to>
    <xdr:cxnSp macro="">
      <xdr:nvCxnSpPr>
        <xdr:cNvPr id="528" name="直線コネクタ 527"/>
        <xdr:cNvCxnSpPr/>
      </xdr:nvCxnSpPr>
      <xdr:spPr>
        <a:xfrm flipV="1">
          <a:off x="12814300" y="5161356"/>
          <a:ext cx="889000" cy="6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15017</xdr:rowOff>
    </xdr:from>
    <xdr:to>
      <xdr:col>72</xdr:col>
      <xdr:colOff>38100</xdr:colOff>
      <xdr:row>37</xdr:row>
      <xdr:rowOff>116617</xdr:rowOff>
    </xdr:to>
    <xdr:sp macro="" textlink="">
      <xdr:nvSpPr>
        <xdr:cNvPr id="529" name="フローチャート: 判断 528"/>
        <xdr:cNvSpPr/>
      </xdr:nvSpPr>
      <xdr:spPr>
        <a:xfrm>
          <a:off x="13652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107744</xdr:rowOff>
    </xdr:from>
    <xdr:ext cx="534377" cy="259045"/>
    <xdr:sp macro="" textlink="">
      <xdr:nvSpPr>
        <xdr:cNvPr id="530" name="テキスト ボックス 529"/>
        <xdr:cNvSpPr txBox="1"/>
      </xdr:nvSpPr>
      <xdr:spPr>
        <a:xfrm>
          <a:off x="13436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31" name="フローチャート: 判断 530"/>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137873</xdr:rowOff>
    </xdr:from>
    <xdr:ext cx="534377" cy="259045"/>
    <xdr:sp macro="" textlink="">
      <xdr:nvSpPr>
        <xdr:cNvPr id="532" name="テキスト ボックス 531"/>
        <xdr:cNvSpPr txBox="1"/>
      </xdr:nvSpPr>
      <xdr:spPr>
        <a:xfrm>
          <a:off x="12547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114138</xdr:rowOff>
    </xdr:from>
    <xdr:to>
      <xdr:col>85</xdr:col>
      <xdr:colOff>177800</xdr:colOff>
      <xdr:row>36</xdr:row>
      <xdr:rowOff>44288</xdr:rowOff>
    </xdr:to>
    <xdr:sp macro="" textlink="">
      <xdr:nvSpPr>
        <xdr:cNvPr id="538" name="楕円 537"/>
        <xdr:cNvSpPr/>
      </xdr:nvSpPr>
      <xdr:spPr>
        <a:xfrm>
          <a:off x="16268700" y="61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67165</xdr:rowOff>
    </xdr:from>
    <xdr:ext cx="534377" cy="259045"/>
    <xdr:sp macro="" textlink="">
      <xdr:nvSpPr>
        <xdr:cNvPr id="539" name="消防費該当値テキスト"/>
        <xdr:cNvSpPr txBox="1"/>
      </xdr:nvSpPr>
      <xdr:spPr>
        <a:xfrm>
          <a:off x="16370300" y="60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11130</xdr:rowOff>
    </xdr:from>
    <xdr:to>
      <xdr:col>81</xdr:col>
      <xdr:colOff>101600</xdr:colOff>
      <xdr:row>36</xdr:row>
      <xdr:rowOff>112730</xdr:rowOff>
    </xdr:to>
    <xdr:sp macro="" textlink="">
      <xdr:nvSpPr>
        <xdr:cNvPr id="540" name="楕円 539"/>
        <xdr:cNvSpPr/>
      </xdr:nvSpPr>
      <xdr:spPr>
        <a:xfrm>
          <a:off x="15430500" y="61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129257</xdr:rowOff>
    </xdr:from>
    <xdr:ext cx="534377" cy="259045"/>
    <xdr:sp macro="" textlink="">
      <xdr:nvSpPr>
        <xdr:cNvPr id="541" name="テキスト ボックス 540"/>
        <xdr:cNvSpPr txBox="1"/>
      </xdr:nvSpPr>
      <xdr:spPr>
        <a:xfrm>
          <a:off x="15214111" y="59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62428</xdr:rowOff>
    </xdr:from>
    <xdr:to>
      <xdr:col>76</xdr:col>
      <xdr:colOff>165100</xdr:colOff>
      <xdr:row>36</xdr:row>
      <xdr:rowOff>164028</xdr:rowOff>
    </xdr:to>
    <xdr:sp macro="" textlink="">
      <xdr:nvSpPr>
        <xdr:cNvPr id="542" name="楕円 541"/>
        <xdr:cNvSpPr/>
      </xdr:nvSpPr>
      <xdr:spPr>
        <a:xfrm>
          <a:off x="14541500" y="62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9105</xdr:rowOff>
    </xdr:from>
    <xdr:ext cx="534377" cy="259045"/>
    <xdr:sp macro="" textlink="">
      <xdr:nvSpPr>
        <xdr:cNvPr id="543" name="テキスト ボックス 542"/>
        <xdr:cNvSpPr txBox="1"/>
      </xdr:nvSpPr>
      <xdr:spPr>
        <a:xfrm>
          <a:off x="14325111" y="60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138506</xdr:rowOff>
    </xdr:from>
    <xdr:to>
      <xdr:col>72</xdr:col>
      <xdr:colOff>38100</xdr:colOff>
      <xdr:row>30</xdr:row>
      <xdr:rowOff>68656</xdr:rowOff>
    </xdr:to>
    <xdr:sp macro="" textlink="">
      <xdr:nvSpPr>
        <xdr:cNvPr id="544" name="楕円 543"/>
        <xdr:cNvSpPr/>
      </xdr:nvSpPr>
      <xdr:spPr>
        <a:xfrm>
          <a:off x="13652500" y="51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85183</xdr:rowOff>
    </xdr:from>
    <xdr:ext cx="534377" cy="259045"/>
    <xdr:sp macro="" textlink="">
      <xdr:nvSpPr>
        <xdr:cNvPr id="545" name="テキスト ボックス 544"/>
        <xdr:cNvSpPr txBox="1"/>
      </xdr:nvSpPr>
      <xdr:spPr>
        <a:xfrm>
          <a:off x="13436111" y="488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98181</xdr:rowOff>
    </xdr:from>
    <xdr:to>
      <xdr:col>67</xdr:col>
      <xdr:colOff>101600</xdr:colOff>
      <xdr:row>34</xdr:row>
      <xdr:rowOff>28331</xdr:rowOff>
    </xdr:to>
    <xdr:sp macro="" textlink="">
      <xdr:nvSpPr>
        <xdr:cNvPr id="546" name="楕円 545"/>
        <xdr:cNvSpPr/>
      </xdr:nvSpPr>
      <xdr:spPr>
        <a:xfrm>
          <a:off x="12763500" y="57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44858</xdr:rowOff>
    </xdr:from>
    <xdr:ext cx="534377" cy="259045"/>
    <xdr:sp macro="" textlink="">
      <xdr:nvSpPr>
        <xdr:cNvPr id="547" name="テキスト ボックス 546"/>
        <xdr:cNvSpPr txBox="1"/>
      </xdr:nvSpPr>
      <xdr:spPr>
        <a:xfrm>
          <a:off x="12547111" y="55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2" name="直線コネクタ 571"/>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3"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4" name="直線コネクタ 573"/>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5"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6" name="直線コネクタ 575"/>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123889</xdr:rowOff>
    </xdr:from>
    <xdr:to>
      <xdr:col>85</xdr:col>
      <xdr:colOff>127000</xdr:colOff>
      <xdr:row>55</xdr:row>
      <xdr:rowOff>82607</xdr:rowOff>
    </xdr:to>
    <xdr:cxnSp macro="">
      <xdr:nvCxnSpPr>
        <xdr:cNvPr id="577" name="直線コネクタ 576"/>
        <xdr:cNvCxnSpPr/>
      </xdr:nvCxnSpPr>
      <xdr:spPr>
        <a:xfrm flipV="1">
          <a:off x="15481300" y="9210739"/>
          <a:ext cx="838200" cy="30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78"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79" name="フローチャート: 判断 578"/>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167151</xdr:rowOff>
    </xdr:from>
    <xdr:to>
      <xdr:col>81</xdr:col>
      <xdr:colOff>50800</xdr:colOff>
      <xdr:row>55</xdr:row>
      <xdr:rowOff>82607</xdr:rowOff>
    </xdr:to>
    <xdr:cxnSp macro="">
      <xdr:nvCxnSpPr>
        <xdr:cNvPr id="580" name="直線コネクタ 579"/>
        <xdr:cNvCxnSpPr/>
      </xdr:nvCxnSpPr>
      <xdr:spPr>
        <a:xfrm>
          <a:off x="14592300" y="9425451"/>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1" name="フローチャート: 判断 580"/>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2" name="テキスト ボックス 581"/>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167151</xdr:rowOff>
    </xdr:from>
    <xdr:to>
      <xdr:col>76</xdr:col>
      <xdr:colOff>114300</xdr:colOff>
      <xdr:row>55</xdr:row>
      <xdr:rowOff>61976</xdr:rowOff>
    </xdr:to>
    <xdr:cxnSp macro="">
      <xdr:nvCxnSpPr>
        <xdr:cNvPr id="583" name="直線コネクタ 582"/>
        <xdr:cNvCxnSpPr/>
      </xdr:nvCxnSpPr>
      <xdr:spPr>
        <a:xfrm flipV="1">
          <a:off x="13703300" y="9425451"/>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4" name="フローチャート: 判断 583"/>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5" name="テキスト ボックス 584"/>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61976</xdr:rowOff>
    </xdr:from>
    <xdr:to>
      <xdr:col>71</xdr:col>
      <xdr:colOff>177800</xdr:colOff>
      <xdr:row>56</xdr:row>
      <xdr:rowOff>151168</xdr:rowOff>
    </xdr:to>
    <xdr:cxnSp macro="">
      <xdr:nvCxnSpPr>
        <xdr:cNvPr id="586" name="直線コネクタ 585"/>
        <xdr:cNvCxnSpPr/>
      </xdr:nvCxnSpPr>
      <xdr:spPr>
        <a:xfrm flipV="1">
          <a:off x="12814300" y="9491726"/>
          <a:ext cx="889000" cy="26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7" name="フローチャート: 判断 586"/>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88" name="テキスト ボックス 587"/>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0" name="テキスト ボックス 589"/>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73089</xdr:rowOff>
    </xdr:from>
    <xdr:to>
      <xdr:col>85</xdr:col>
      <xdr:colOff>177800</xdr:colOff>
      <xdr:row>54</xdr:row>
      <xdr:rowOff>3239</xdr:rowOff>
    </xdr:to>
    <xdr:sp macro="" textlink="">
      <xdr:nvSpPr>
        <xdr:cNvPr id="596" name="楕円 595"/>
        <xdr:cNvSpPr/>
      </xdr:nvSpPr>
      <xdr:spPr>
        <a:xfrm>
          <a:off x="16268700" y="91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95966</xdr:rowOff>
    </xdr:from>
    <xdr:ext cx="534377" cy="259045"/>
    <xdr:sp macro="" textlink="">
      <xdr:nvSpPr>
        <xdr:cNvPr id="597" name="教育費該当値テキスト"/>
        <xdr:cNvSpPr txBox="1"/>
      </xdr:nvSpPr>
      <xdr:spPr>
        <a:xfrm>
          <a:off x="16370300" y="901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31807</xdr:rowOff>
    </xdr:from>
    <xdr:to>
      <xdr:col>81</xdr:col>
      <xdr:colOff>101600</xdr:colOff>
      <xdr:row>55</xdr:row>
      <xdr:rowOff>133407</xdr:rowOff>
    </xdr:to>
    <xdr:sp macro="" textlink="">
      <xdr:nvSpPr>
        <xdr:cNvPr id="598" name="楕円 597"/>
        <xdr:cNvSpPr/>
      </xdr:nvSpPr>
      <xdr:spPr>
        <a:xfrm>
          <a:off x="15430500" y="94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149934</xdr:rowOff>
    </xdr:from>
    <xdr:ext cx="534377" cy="259045"/>
    <xdr:sp macro="" textlink="">
      <xdr:nvSpPr>
        <xdr:cNvPr id="599" name="テキスト ボックス 598"/>
        <xdr:cNvSpPr txBox="1"/>
      </xdr:nvSpPr>
      <xdr:spPr>
        <a:xfrm>
          <a:off x="15214111" y="92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116351</xdr:rowOff>
    </xdr:from>
    <xdr:to>
      <xdr:col>76</xdr:col>
      <xdr:colOff>165100</xdr:colOff>
      <xdr:row>55</xdr:row>
      <xdr:rowOff>46501</xdr:rowOff>
    </xdr:to>
    <xdr:sp macro="" textlink="">
      <xdr:nvSpPr>
        <xdr:cNvPr id="600" name="楕円 599"/>
        <xdr:cNvSpPr/>
      </xdr:nvSpPr>
      <xdr:spPr>
        <a:xfrm>
          <a:off x="14541500" y="93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63028</xdr:rowOff>
    </xdr:from>
    <xdr:ext cx="534377" cy="259045"/>
    <xdr:sp macro="" textlink="">
      <xdr:nvSpPr>
        <xdr:cNvPr id="601" name="テキスト ボックス 600"/>
        <xdr:cNvSpPr txBox="1"/>
      </xdr:nvSpPr>
      <xdr:spPr>
        <a:xfrm>
          <a:off x="14325111" y="91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11176</xdr:rowOff>
    </xdr:from>
    <xdr:to>
      <xdr:col>72</xdr:col>
      <xdr:colOff>38100</xdr:colOff>
      <xdr:row>55</xdr:row>
      <xdr:rowOff>112776</xdr:rowOff>
    </xdr:to>
    <xdr:sp macro="" textlink="">
      <xdr:nvSpPr>
        <xdr:cNvPr id="602" name="楕円 601"/>
        <xdr:cNvSpPr/>
      </xdr:nvSpPr>
      <xdr:spPr>
        <a:xfrm>
          <a:off x="13652500" y="94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129303</xdr:rowOff>
    </xdr:from>
    <xdr:ext cx="534377" cy="259045"/>
    <xdr:sp macro="" textlink="">
      <xdr:nvSpPr>
        <xdr:cNvPr id="603" name="テキスト ボックス 602"/>
        <xdr:cNvSpPr txBox="1"/>
      </xdr:nvSpPr>
      <xdr:spPr>
        <a:xfrm>
          <a:off x="13436111" y="92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100368</xdr:rowOff>
    </xdr:from>
    <xdr:to>
      <xdr:col>67</xdr:col>
      <xdr:colOff>101600</xdr:colOff>
      <xdr:row>57</xdr:row>
      <xdr:rowOff>30518</xdr:rowOff>
    </xdr:to>
    <xdr:sp macro="" textlink="">
      <xdr:nvSpPr>
        <xdr:cNvPr id="604" name="楕円 603"/>
        <xdr:cNvSpPr/>
      </xdr:nvSpPr>
      <xdr:spPr>
        <a:xfrm>
          <a:off x="12763500" y="97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21645</xdr:rowOff>
    </xdr:from>
    <xdr:ext cx="534377" cy="259045"/>
    <xdr:sp macro="" textlink="">
      <xdr:nvSpPr>
        <xdr:cNvPr id="605" name="テキスト ボックス 604"/>
        <xdr:cNvSpPr txBox="1"/>
      </xdr:nvSpPr>
      <xdr:spPr>
        <a:xfrm>
          <a:off x="12547111" y="97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29" name="直線コネクタ 628"/>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2"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3" name="直線コネクタ 632"/>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110058</xdr:rowOff>
    </xdr:from>
    <xdr:to>
      <xdr:col>85</xdr:col>
      <xdr:colOff>127000</xdr:colOff>
      <xdr:row>78</xdr:row>
      <xdr:rowOff>23343</xdr:rowOff>
    </xdr:to>
    <xdr:cxnSp macro="">
      <xdr:nvCxnSpPr>
        <xdr:cNvPr id="634" name="直線コネクタ 633"/>
        <xdr:cNvCxnSpPr/>
      </xdr:nvCxnSpPr>
      <xdr:spPr>
        <a:xfrm flipV="1">
          <a:off x="15481300" y="12111558"/>
          <a:ext cx="838200" cy="128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36237</xdr:rowOff>
    </xdr:from>
    <xdr:ext cx="469744" cy="259045"/>
    <xdr:sp macro="" textlink="">
      <xdr:nvSpPr>
        <xdr:cNvPr id="635" name="災害復旧費平均値テキスト"/>
        <xdr:cNvSpPr txBox="1"/>
      </xdr:nvSpPr>
      <xdr:spPr>
        <a:xfrm>
          <a:off x="16370300" y="1340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6" name="フローチャート: 判断 635"/>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62585</xdr:rowOff>
    </xdr:from>
    <xdr:to>
      <xdr:col>81</xdr:col>
      <xdr:colOff>50800</xdr:colOff>
      <xdr:row>78</xdr:row>
      <xdr:rowOff>23343</xdr:rowOff>
    </xdr:to>
    <xdr:cxnSp macro="">
      <xdr:nvCxnSpPr>
        <xdr:cNvPr id="637" name="直線コネクタ 636"/>
        <xdr:cNvCxnSpPr/>
      </xdr:nvCxnSpPr>
      <xdr:spPr>
        <a:xfrm>
          <a:off x="14592300" y="13264235"/>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38" name="フローチャート: 判断 637"/>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39" name="テキスト ボックス 638"/>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119888</xdr:rowOff>
    </xdr:from>
    <xdr:to>
      <xdr:col>76</xdr:col>
      <xdr:colOff>114300</xdr:colOff>
      <xdr:row>77</xdr:row>
      <xdr:rowOff>62585</xdr:rowOff>
    </xdr:to>
    <xdr:cxnSp macro="">
      <xdr:nvCxnSpPr>
        <xdr:cNvPr id="640" name="直線コネクタ 639"/>
        <xdr:cNvCxnSpPr/>
      </xdr:nvCxnSpPr>
      <xdr:spPr>
        <a:xfrm>
          <a:off x="13703300" y="12978638"/>
          <a:ext cx="889000" cy="2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1" name="フローチャート: 判断 640"/>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2" name="テキスト ボックス 641"/>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115545</xdr:rowOff>
    </xdr:from>
    <xdr:to>
      <xdr:col>71</xdr:col>
      <xdr:colOff>177800</xdr:colOff>
      <xdr:row>75</xdr:row>
      <xdr:rowOff>119888</xdr:rowOff>
    </xdr:to>
    <xdr:cxnSp macro="">
      <xdr:nvCxnSpPr>
        <xdr:cNvPr id="643" name="直線コネクタ 642"/>
        <xdr:cNvCxnSpPr/>
      </xdr:nvCxnSpPr>
      <xdr:spPr>
        <a:xfrm>
          <a:off x="12814300" y="1297429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4" name="フローチャート: 判断 643"/>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50029</xdr:rowOff>
    </xdr:from>
    <xdr:ext cx="378565" cy="259045"/>
    <xdr:sp macro="" textlink="">
      <xdr:nvSpPr>
        <xdr:cNvPr id="645" name="テキスト ボックス 644"/>
        <xdr:cNvSpPr txBox="1"/>
      </xdr:nvSpPr>
      <xdr:spPr>
        <a:xfrm>
          <a:off x="13514017" y="1359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6" name="フローチャート: 判断 645"/>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34028</xdr:rowOff>
    </xdr:from>
    <xdr:ext cx="378565" cy="259045"/>
    <xdr:sp macro="" textlink="">
      <xdr:nvSpPr>
        <xdr:cNvPr id="647" name="テキスト ボックス 646"/>
        <xdr:cNvSpPr txBox="1"/>
      </xdr:nvSpPr>
      <xdr:spPr>
        <a:xfrm>
          <a:off x="12625017"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59258</xdr:rowOff>
    </xdr:from>
    <xdr:to>
      <xdr:col>85</xdr:col>
      <xdr:colOff>177800</xdr:colOff>
      <xdr:row>70</xdr:row>
      <xdr:rowOff>160858</xdr:rowOff>
    </xdr:to>
    <xdr:sp macro="" textlink="">
      <xdr:nvSpPr>
        <xdr:cNvPr id="653" name="楕円 652"/>
        <xdr:cNvSpPr/>
      </xdr:nvSpPr>
      <xdr:spPr>
        <a:xfrm>
          <a:off x="16268700" y="120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12285</xdr:rowOff>
    </xdr:from>
    <xdr:ext cx="534377" cy="259045"/>
    <xdr:sp macro="" textlink="">
      <xdr:nvSpPr>
        <xdr:cNvPr id="654" name="災害復旧費該当値テキスト"/>
        <xdr:cNvSpPr txBox="1"/>
      </xdr:nvSpPr>
      <xdr:spPr>
        <a:xfrm>
          <a:off x="16370300" y="120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143993</xdr:rowOff>
    </xdr:from>
    <xdr:to>
      <xdr:col>81</xdr:col>
      <xdr:colOff>101600</xdr:colOff>
      <xdr:row>78</xdr:row>
      <xdr:rowOff>74143</xdr:rowOff>
    </xdr:to>
    <xdr:sp macro="" textlink="">
      <xdr:nvSpPr>
        <xdr:cNvPr id="655" name="楕円 654"/>
        <xdr:cNvSpPr/>
      </xdr:nvSpPr>
      <xdr:spPr>
        <a:xfrm>
          <a:off x="15430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90670</xdr:rowOff>
    </xdr:from>
    <xdr:ext cx="469744" cy="259045"/>
    <xdr:sp macro="" textlink="">
      <xdr:nvSpPr>
        <xdr:cNvPr id="656" name="テキスト ボックス 655"/>
        <xdr:cNvSpPr txBox="1"/>
      </xdr:nvSpPr>
      <xdr:spPr>
        <a:xfrm>
          <a:off x="15246428" y="1312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11785</xdr:rowOff>
    </xdr:from>
    <xdr:to>
      <xdr:col>76</xdr:col>
      <xdr:colOff>165100</xdr:colOff>
      <xdr:row>77</xdr:row>
      <xdr:rowOff>113385</xdr:rowOff>
    </xdr:to>
    <xdr:sp macro="" textlink="">
      <xdr:nvSpPr>
        <xdr:cNvPr id="657" name="楕円 656"/>
        <xdr:cNvSpPr/>
      </xdr:nvSpPr>
      <xdr:spPr>
        <a:xfrm>
          <a:off x="14541500" y="132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129912</xdr:rowOff>
    </xdr:from>
    <xdr:ext cx="469744" cy="259045"/>
    <xdr:sp macro="" textlink="">
      <xdr:nvSpPr>
        <xdr:cNvPr id="658" name="テキスト ボックス 657"/>
        <xdr:cNvSpPr txBox="1"/>
      </xdr:nvSpPr>
      <xdr:spPr>
        <a:xfrm>
          <a:off x="14357428" y="1298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69088</xdr:rowOff>
    </xdr:from>
    <xdr:to>
      <xdr:col>72</xdr:col>
      <xdr:colOff>38100</xdr:colOff>
      <xdr:row>75</xdr:row>
      <xdr:rowOff>170687</xdr:rowOff>
    </xdr:to>
    <xdr:sp macro="" textlink="">
      <xdr:nvSpPr>
        <xdr:cNvPr id="659" name="楕円 658"/>
        <xdr:cNvSpPr/>
      </xdr:nvSpPr>
      <xdr:spPr>
        <a:xfrm>
          <a:off x="13652500" y="12927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15765</xdr:rowOff>
    </xdr:from>
    <xdr:ext cx="469744" cy="259045"/>
    <xdr:sp macro="" textlink="">
      <xdr:nvSpPr>
        <xdr:cNvPr id="660" name="テキスト ボックス 659"/>
        <xdr:cNvSpPr txBox="1"/>
      </xdr:nvSpPr>
      <xdr:spPr>
        <a:xfrm>
          <a:off x="13468428" y="1270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64745</xdr:rowOff>
    </xdr:from>
    <xdr:to>
      <xdr:col>67</xdr:col>
      <xdr:colOff>101600</xdr:colOff>
      <xdr:row>75</xdr:row>
      <xdr:rowOff>166345</xdr:rowOff>
    </xdr:to>
    <xdr:sp macro="" textlink="">
      <xdr:nvSpPr>
        <xdr:cNvPr id="661" name="楕円 660"/>
        <xdr:cNvSpPr/>
      </xdr:nvSpPr>
      <xdr:spPr>
        <a:xfrm>
          <a:off x="12763500" y="129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11422</xdr:rowOff>
    </xdr:from>
    <xdr:ext cx="469744" cy="259045"/>
    <xdr:sp macro="" textlink="">
      <xdr:nvSpPr>
        <xdr:cNvPr id="662" name="テキスト ボックス 661"/>
        <xdr:cNvSpPr txBox="1"/>
      </xdr:nvSpPr>
      <xdr:spPr>
        <a:xfrm>
          <a:off x="12579428" y="126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6" name="直線コネクタ 685"/>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7"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88" name="直線コネクタ 687"/>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89"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0" name="直線コネクタ 689"/>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122213</xdr:rowOff>
    </xdr:from>
    <xdr:to>
      <xdr:col>85</xdr:col>
      <xdr:colOff>127000</xdr:colOff>
      <xdr:row>94</xdr:row>
      <xdr:rowOff>168618</xdr:rowOff>
    </xdr:to>
    <xdr:cxnSp macro="">
      <xdr:nvCxnSpPr>
        <xdr:cNvPr id="691" name="直線コネクタ 690"/>
        <xdr:cNvCxnSpPr/>
      </xdr:nvCxnSpPr>
      <xdr:spPr>
        <a:xfrm>
          <a:off x="15481300" y="16238513"/>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2"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3" name="フローチャート: 判断 692"/>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72968</xdr:rowOff>
    </xdr:from>
    <xdr:to>
      <xdr:col>81</xdr:col>
      <xdr:colOff>50800</xdr:colOff>
      <xdr:row>94</xdr:row>
      <xdr:rowOff>122213</xdr:rowOff>
    </xdr:to>
    <xdr:cxnSp macro="">
      <xdr:nvCxnSpPr>
        <xdr:cNvPr id="694" name="直線コネクタ 693"/>
        <xdr:cNvCxnSpPr/>
      </xdr:nvCxnSpPr>
      <xdr:spPr>
        <a:xfrm>
          <a:off x="14592300" y="15846368"/>
          <a:ext cx="889000" cy="3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5" name="フローチャート: 判断 694"/>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6" name="テキスト ボックス 695"/>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72968</xdr:rowOff>
    </xdr:from>
    <xdr:to>
      <xdr:col>76</xdr:col>
      <xdr:colOff>114300</xdr:colOff>
      <xdr:row>93</xdr:row>
      <xdr:rowOff>150064</xdr:rowOff>
    </xdr:to>
    <xdr:cxnSp macro="">
      <xdr:nvCxnSpPr>
        <xdr:cNvPr id="697" name="直線コネクタ 696"/>
        <xdr:cNvCxnSpPr/>
      </xdr:nvCxnSpPr>
      <xdr:spPr>
        <a:xfrm flipV="1">
          <a:off x="13703300" y="15846368"/>
          <a:ext cx="889000" cy="2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698" name="フローチャート: 判断 697"/>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699" name="テキスト ボックス 698"/>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86322</xdr:rowOff>
    </xdr:from>
    <xdr:to>
      <xdr:col>71</xdr:col>
      <xdr:colOff>177800</xdr:colOff>
      <xdr:row>93</xdr:row>
      <xdr:rowOff>150064</xdr:rowOff>
    </xdr:to>
    <xdr:cxnSp macro="">
      <xdr:nvCxnSpPr>
        <xdr:cNvPr id="700" name="直線コネクタ 699"/>
        <xdr:cNvCxnSpPr/>
      </xdr:nvCxnSpPr>
      <xdr:spPr>
        <a:xfrm>
          <a:off x="12814300" y="16031172"/>
          <a:ext cx="889000" cy="6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1" name="フローチャート: 判断 700"/>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2" name="テキスト ボックス 701"/>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3" name="フローチャート: 判断 702"/>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4" name="テキスト ボックス 703"/>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117818</xdr:rowOff>
    </xdr:from>
    <xdr:to>
      <xdr:col>85</xdr:col>
      <xdr:colOff>177800</xdr:colOff>
      <xdr:row>95</xdr:row>
      <xdr:rowOff>47968</xdr:rowOff>
    </xdr:to>
    <xdr:sp macro="" textlink="">
      <xdr:nvSpPr>
        <xdr:cNvPr id="710" name="楕円 709"/>
        <xdr:cNvSpPr/>
      </xdr:nvSpPr>
      <xdr:spPr>
        <a:xfrm>
          <a:off x="16268700" y="162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140695</xdr:rowOff>
    </xdr:from>
    <xdr:ext cx="534377" cy="259045"/>
    <xdr:sp macro="" textlink="">
      <xdr:nvSpPr>
        <xdr:cNvPr id="711" name="公債費該当値テキスト"/>
        <xdr:cNvSpPr txBox="1"/>
      </xdr:nvSpPr>
      <xdr:spPr>
        <a:xfrm>
          <a:off x="16370300" y="160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71413</xdr:rowOff>
    </xdr:from>
    <xdr:to>
      <xdr:col>81</xdr:col>
      <xdr:colOff>101600</xdr:colOff>
      <xdr:row>95</xdr:row>
      <xdr:rowOff>1563</xdr:rowOff>
    </xdr:to>
    <xdr:sp macro="" textlink="">
      <xdr:nvSpPr>
        <xdr:cNvPr id="712" name="楕円 711"/>
        <xdr:cNvSpPr/>
      </xdr:nvSpPr>
      <xdr:spPr>
        <a:xfrm>
          <a:off x="15430500" y="161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18090</xdr:rowOff>
    </xdr:from>
    <xdr:ext cx="534377" cy="259045"/>
    <xdr:sp macro="" textlink="">
      <xdr:nvSpPr>
        <xdr:cNvPr id="713" name="テキスト ボックス 712"/>
        <xdr:cNvSpPr txBox="1"/>
      </xdr:nvSpPr>
      <xdr:spPr>
        <a:xfrm>
          <a:off x="15214111" y="159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22168</xdr:rowOff>
    </xdr:from>
    <xdr:to>
      <xdr:col>76</xdr:col>
      <xdr:colOff>165100</xdr:colOff>
      <xdr:row>92</xdr:row>
      <xdr:rowOff>123768</xdr:rowOff>
    </xdr:to>
    <xdr:sp macro="" textlink="">
      <xdr:nvSpPr>
        <xdr:cNvPr id="714" name="楕円 713"/>
        <xdr:cNvSpPr/>
      </xdr:nvSpPr>
      <xdr:spPr>
        <a:xfrm>
          <a:off x="14541500" y="157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140295</xdr:rowOff>
    </xdr:from>
    <xdr:ext cx="534377" cy="259045"/>
    <xdr:sp macro="" textlink="">
      <xdr:nvSpPr>
        <xdr:cNvPr id="715" name="テキスト ボックス 714"/>
        <xdr:cNvSpPr txBox="1"/>
      </xdr:nvSpPr>
      <xdr:spPr>
        <a:xfrm>
          <a:off x="14325111" y="155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99264</xdr:rowOff>
    </xdr:from>
    <xdr:to>
      <xdr:col>72</xdr:col>
      <xdr:colOff>38100</xdr:colOff>
      <xdr:row>94</xdr:row>
      <xdr:rowOff>29414</xdr:rowOff>
    </xdr:to>
    <xdr:sp macro="" textlink="">
      <xdr:nvSpPr>
        <xdr:cNvPr id="716" name="楕円 715"/>
        <xdr:cNvSpPr/>
      </xdr:nvSpPr>
      <xdr:spPr>
        <a:xfrm>
          <a:off x="13652500" y="160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45941</xdr:rowOff>
    </xdr:from>
    <xdr:ext cx="534377" cy="259045"/>
    <xdr:sp macro="" textlink="">
      <xdr:nvSpPr>
        <xdr:cNvPr id="717" name="テキスト ボックス 716"/>
        <xdr:cNvSpPr txBox="1"/>
      </xdr:nvSpPr>
      <xdr:spPr>
        <a:xfrm>
          <a:off x="13436111" y="1581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35522</xdr:rowOff>
    </xdr:from>
    <xdr:to>
      <xdr:col>67</xdr:col>
      <xdr:colOff>101600</xdr:colOff>
      <xdr:row>93</xdr:row>
      <xdr:rowOff>137122</xdr:rowOff>
    </xdr:to>
    <xdr:sp macro="" textlink="">
      <xdr:nvSpPr>
        <xdr:cNvPr id="718" name="楕円 717"/>
        <xdr:cNvSpPr/>
      </xdr:nvSpPr>
      <xdr:spPr>
        <a:xfrm>
          <a:off x="12763500" y="159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153649</xdr:rowOff>
    </xdr:from>
    <xdr:ext cx="534377" cy="259045"/>
    <xdr:sp macro="" textlink="">
      <xdr:nvSpPr>
        <xdr:cNvPr id="719" name="テキスト ボックス 718"/>
        <xdr:cNvSpPr txBox="1"/>
      </xdr:nvSpPr>
      <xdr:spPr>
        <a:xfrm>
          <a:off x="12547111" y="157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40259</xdr:rowOff>
    </xdr:from>
    <xdr:to>
      <xdr:col>116</xdr:col>
      <xdr:colOff>62864</xdr:colOff>
      <xdr:row>39</xdr:row>
      <xdr:rowOff>44450</xdr:rowOff>
    </xdr:to>
    <xdr:cxnSp macro="">
      <xdr:nvCxnSpPr>
        <xdr:cNvPr id="743" name="直線コネクタ 742"/>
        <xdr:cNvCxnSpPr/>
      </xdr:nvCxnSpPr>
      <xdr:spPr>
        <a:xfrm flipV="1">
          <a:off x="22159595" y="5869559"/>
          <a:ext cx="1269" cy="86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74693</xdr:rowOff>
    </xdr:from>
    <xdr:ext cx="249299" cy="259045"/>
    <xdr:sp macro="" textlink="">
      <xdr:nvSpPr>
        <xdr:cNvPr id="744" name="諸支出金最小値テキスト"/>
        <xdr:cNvSpPr txBox="1"/>
      </xdr:nvSpPr>
      <xdr:spPr>
        <a:xfrm>
          <a:off x="22212300" y="6761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158386</xdr:rowOff>
    </xdr:from>
    <xdr:ext cx="469744" cy="259045"/>
    <xdr:sp macro="" textlink="">
      <xdr:nvSpPr>
        <xdr:cNvPr id="746" name="諸支出金最大値テキスト"/>
        <xdr:cNvSpPr txBox="1"/>
      </xdr:nvSpPr>
      <xdr:spPr>
        <a:xfrm>
          <a:off x="22212300" y="564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40259</xdr:rowOff>
    </xdr:from>
    <xdr:to>
      <xdr:col>116</xdr:col>
      <xdr:colOff>152400</xdr:colOff>
      <xdr:row>34</xdr:row>
      <xdr:rowOff>40259</xdr:rowOff>
    </xdr:to>
    <xdr:cxnSp macro="">
      <xdr:nvCxnSpPr>
        <xdr:cNvPr id="747" name="直線コネクタ 746"/>
        <xdr:cNvCxnSpPr/>
      </xdr:nvCxnSpPr>
      <xdr:spPr>
        <a:xfrm>
          <a:off x="22072600" y="586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8636</xdr:rowOff>
    </xdr:from>
    <xdr:to>
      <xdr:col>116</xdr:col>
      <xdr:colOff>63500</xdr:colOff>
      <xdr:row>39</xdr:row>
      <xdr:rowOff>44450</xdr:rowOff>
    </xdr:to>
    <xdr:cxnSp macro="">
      <xdr:nvCxnSpPr>
        <xdr:cNvPr id="748" name="直線コネクタ 747"/>
        <xdr:cNvCxnSpPr/>
      </xdr:nvCxnSpPr>
      <xdr:spPr>
        <a:xfrm>
          <a:off x="21323300" y="5323586"/>
          <a:ext cx="838200" cy="140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163593</xdr:rowOff>
    </xdr:from>
    <xdr:ext cx="313932" cy="259045"/>
    <xdr:sp macro="" textlink="">
      <xdr:nvSpPr>
        <xdr:cNvPr id="749" name="諸支出金平均値テキスト"/>
        <xdr:cNvSpPr txBox="1"/>
      </xdr:nvSpPr>
      <xdr:spPr>
        <a:xfrm>
          <a:off x="22212300" y="65072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140716</xdr:rowOff>
    </xdr:from>
    <xdr:to>
      <xdr:col>116</xdr:col>
      <xdr:colOff>114300</xdr:colOff>
      <xdr:row>39</xdr:row>
      <xdr:rowOff>70866</xdr:rowOff>
    </xdr:to>
    <xdr:sp macro="" textlink="">
      <xdr:nvSpPr>
        <xdr:cNvPr id="750" name="フローチャート: 判断 749"/>
        <xdr:cNvSpPr/>
      </xdr:nvSpPr>
      <xdr:spPr>
        <a:xfrm>
          <a:off x="221107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8636</xdr:rowOff>
    </xdr:from>
    <xdr:to>
      <xdr:col>111</xdr:col>
      <xdr:colOff>177800</xdr:colOff>
      <xdr:row>37</xdr:row>
      <xdr:rowOff>113792</xdr:rowOff>
    </xdr:to>
    <xdr:cxnSp macro="">
      <xdr:nvCxnSpPr>
        <xdr:cNvPr id="751" name="直線コネクタ 750"/>
        <xdr:cNvCxnSpPr/>
      </xdr:nvCxnSpPr>
      <xdr:spPr>
        <a:xfrm flipV="1">
          <a:off x="20434300" y="5323586"/>
          <a:ext cx="889000" cy="11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99568</xdr:rowOff>
    </xdr:from>
    <xdr:to>
      <xdr:col>112</xdr:col>
      <xdr:colOff>38100</xdr:colOff>
      <xdr:row>39</xdr:row>
      <xdr:rowOff>29718</xdr:rowOff>
    </xdr:to>
    <xdr:sp macro="" textlink="">
      <xdr:nvSpPr>
        <xdr:cNvPr id="752" name="フローチャート: 判断 751"/>
        <xdr:cNvSpPr/>
      </xdr:nvSpPr>
      <xdr:spPr>
        <a:xfrm>
          <a:off x="21272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20845</xdr:rowOff>
    </xdr:from>
    <xdr:ext cx="378565" cy="259045"/>
    <xdr:sp macro="" textlink="">
      <xdr:nvSpPr>
        <xdr:cNvPr id="753" name="テキスト ボックス 752"/>
        <xdr:cNvSpPr txBox="1"/>
      </xdr:nvSpPr>
      <xdr:spPr>
        <a:xfrm>
          <a:off x="21134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45974</xdr:rowOff>
    </xdr:from>
    <xdr:to>
      <xdr:col>107</xdr:col>
      <xdr:colOff>50800</xdr:colOff>
      <xdr:row>37</xdr:row>
      <xdr:rowOff>113792</xdr:rowOff>
    </xdr:to>
    <xdr:cxnSp macro="">
      <xdr:nvCxnSpPr>
        <xdr:cNvPr id="754" name="直線コネクタ 753"/>
        <xdr:cNvCxnSpPr/>
      </xdr:nvCxnSpPr>
      <xdr:spPr>
        <a:xfrm>
          <a:off x="19545300" y="5875274"/>
          <a:ext cx="889000" cy="5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106807</xdr:rowOff>
    </xdr:from>
    <xdr:to>
      <xdr:col>107</xdr:col>
      <xdr:colOff>101600</xdr:colOff>
      <xdr:row>39</xdr:row>
      <xdr:rowOff>36957</xdr:rowOff>
    </xdr:to>
    <xdr:sp macro="" textlink="">
      <xdr:nvSpPr>
        <xdr:cNvPr id="755" name="フローチャート: 判断 754"/>
        <xdr:cNvSpPr/>
      </xdr:nvSpPr>
      <xdr:spPr>
        <a:xfrm>
          <a:off x="20383500" y="66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28084</xdr:rowOff>
    </xdr:from>
    <xdr:ext cx="378565" cy="259045"/>
    <xdr:sp macro="" textlink="">
      <xdr:nvSpPr>
        <xdr:cNvPr id="756" name="テキスト ボックス 755"/>
        <xdr:cNvSpPr txBox="1"/>
      </xdr:nvSpPr>
      <xdr:spPr>
        <a:xfrm>
          <a:off x="20245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45974</xdr:rowOff>
    </xdr:from>
    <xdr:to>
      <xdr:col>102</xdr:col>
      <xdr:colOff>114300</xdr:colOff>
      <xdr:row>37</xdr:row>
      <xdr:rowOff>11684</xdr:rowOff>
    </xdr:to>
    <xdr:cxnSp macro="">
      <xdr:nvCxnSpPr>
        <xdr:cNvPr id="757" name="直線コネクタ 756"/>
        <xdr:cNvCxnSpPr/>
      </xdr:nvCxnSpPr>
      <xdr:spPr>
        <a:xfrm flipV="1">
          <a:off x="18656300" y="5875274"/>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77089</xdr:rowOff>
    </xdr:from>
    <xdr:to>
      <xdr:col>102</xdr:col>
      <xdr:colOff>165100</xdr:colOff>
      <xdr:row>39</xdr:row>
      <xdr:rowOff>7239</xdr:rowOff>
    </xdr:to>
    <xdr:sp macro="" textlink="">
      <xdr:nvSpPr>
        <xdr:cNvPr id="758" name="フローチャート: 判断 757"/>
        <xdr:cNvSpPr/>
      </xdr:nvSpPr>
      <xdr:spPr>
        <a:xfrm>
          <a:off x="19494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169816</xdr:rowOff>
    </xdr:from>
    <xdr:ext cx="378565" cy="259045"/>
    <xdr:sp macro="" textlink="">
      <xdr:nvSpPr>
        <xdr:cNvPr id="759" name="テキスト ボックス 758"/>
        <xdr:cNvSpPr txBox="1"/>
      </xdr:nvSpPr>
      <xdr:spPr>
        <a:xfrm>
          <a:off x="19356017" y="66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60" name="フローチャート: 判断 759"/>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8653</xdr:rowOff>
    </xdr:from>
    <xdr:ext cx="378565" cy="259045"/>
    <xdr:sp macro="" textlink="">
      <xdr:nvSpPr>
        <xdr:cNvPr id="761" name="テキスト ボックス 760"/>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119143</xdr:rowOff>
    </xdr:from>
    <xdr:ext cx="249299" cy="259045"/>
    <xdr:sp macro="" textlink="">
      <xdr:nvSpPr>
        <xdr:cNvPr id="768" name="諸支出金該当値テキスト"/>
        <xdr:cNvSpPr txBox="1"/>
      </xdr:nvSpPr>
      <xdr:spPr>
        <a:xfrm>
          <a:off x="22212300" y="6634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129286</xdr:rowOff>
    </xdr:from>
    <xdr:to>
      <xdr:col>112</xdr:col>
      <xdr:colOff>38100</xdr:colOff>
      <xdr:row>31</xdr:row>
      <xdr:rowOff>59436</xdr:rowOff>
    </xdr:to>
    <xdr:sp macro="" textlink="">
      <xdr:nvSpPr>
        <xdr:cNvPr id="769" name="楕円 768"/>
        <xdr:cNvSpPr/>
      </xdr:nvSpPr>
      <xdr:spPr>
        <a:xfrm>
          <a:off x="21272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75963</xdr:rowOff>
    </xdr:from>
    <xdr:ext cx="469744" cy="259045"/>
    <xdr:sp macro="" textlink="">
      <xdr:nvSpPr>
        <xdr:cNvPr id="770" name="テキスト ボックス 769"/>
        <xdr:cNvSpPr txBox="1"/>
      </xdr:nvSpPr>
      <xdr:spPr>
        <a:xfrm>
          <a:off x="21088428" y="50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62992</xdr:rowOff>
    </xdr:from>
    <xdr:to>
      <xdr:col>107</xdr:col>
      <xdr:colOff>101600</xdr:colOff>
      <xdr:row>37</xdr:row>
      <xdr:rowOff>164592</xdr:rowOff>
    </xdr:to>
    <xdr:sp macro="" textlink="">
      <xdr:nvSpPr>
        <xdr:cNvPr id="771" name="楕円 770"/>
        <xdr:cNvSpPr/>
      </xdr:nvSpPr>
      <xdr:spPr>
        <a:xfrm>
          <a:off x="20383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9669</xdr:rowOff>
    </xdr:from>
    <xdr:ext cx="378565" cy="259045"/>
    <xdr:sp macro="" textlink="">
      <xdr:nvSpPr>
        <xdr:cNvPr id="772" name="テキスト ボックス 771"/>
        <xdr:cNvSpPr txBox="1"/>
      </xdr:nvSpPr>
      <xdr:spPr>
        <a:xfrm>
          <a:off x="20245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166624</xdr:rowOff>
    </xdr:from>
    <xdr:to>
      <xdr:col>102</xdr:col>
      <xdr:colOff>165100</xdr:colOff>
      <xdr:row>34</xdr:row>
      <xdr:rowOff>96774</xdr:rowOff>
    </xdr:to>
    <xdr:sp macro="" textlink="">
      <xdr:nvSpPr>
        <xdr:cNvPr id="773" name="楕円 772"/>
        <xdr:cNvSpPr/>
      </xdr:nvSpPr>
      <xdr:spPr>
        <a:xfrm>
          <a:off x="19494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113301</xdr:rowOff>
    </xdr:from>
    <xdr:ext cx="469744" cy="259045"/>
    <xdr:sp macro="" textlink="">
      <xdr:nvSpPr>
        <xdr:cNvPr id="774" name="テキスト ボックス 773"/>
        <xdr:cNvSpPr txBox="1"/>
      </xdr:nvSpPr>
      <xdr:spPr>
        <a:xfrm>
          <a:off x="19310428"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132334</xdr:rowOff>
    </xdr:from>
    <xdr:to>
      <xdr:col>98</xdr:col>
      <xdr:colOff>38100</xdr:colOff>
      <xdr:row>37</xdr:row>
      <xdr:rowOff>62484</xdr:rowOff>
    </xdr:to>
    <xdr:sp macro="" textlink="">
      <xdr:nvSpPr>
        <xdr:cNvPr id="775" name="楕円 774"/>
        <xdr:cNvSpPr/>
      </xdr:nvSpPr>
      <xdr:spPr>
        <a:xfrm>
          <a:off x="18605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79011</xdr:rowOff>
    </xdr:from>
    <xdr:ext cx="378565" cy="259045"/>
    <xdr:sp macro="" textlink="">
      <xdr:nvSpPr>
        <xdr:cNvPr id="776" name="テキスト ボックス 775"/>
        <xdr:cNvSpPr txBox="1"/>
      </xdr:nvSpPr>
      <xdr:spPr>
        <a:xfrm>
          <a:off x="18467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67,790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円の増で、類似団体平均と比べて高い水準にある。これは、市民会館改修事業、総合支所整備事業などの普通建設事業費が増加したことが主な要因である。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121,969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37,582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円の増で、類似団体平均と比べると最大値となっている。これは、ごみ焼却施設建設事業などの普通建設事業費が大幅に増加したことが要因である。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円の減となっている。これは、畜産・酪農収益力強化整備等特別対策事業費補助金などの事業が前年度をもって完了したことが要因である。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78,544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これは、岩国駅周辺整備事業などの普通建設事業費が減となったことが主な要因である。しかしながら、大規模な普通建設事業は引き続き実施していることから類似団体平均と比べると高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69.830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円の増で、類似団体平均と比べ高い水準にある。これは、東小・中学校施設整備事業などの普通建設事業費が大幅に増加したことが主な要因である。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16,862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円の増で、類似団体と比べると最大値となっている。これは、平成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年７月豪雨に伴う災害復旧事業を実施したことが要因である。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月豪雨に係る災害復旧の臨時財政需要があったため、実質単年度収支は赤字となっているが、財政調整基金の取崩しにより、実質収支は黒字となっている。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年度末の財政調整基金残高は、積立額を上回る取崩しを行ったため、前年度末と比較して減少した。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すべての会計で黒字となっており、健全な財政運営が行われているものと考えられる。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しかしながら、前年度と比較すると、市全体で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ポイント低下していることから、今後も引き続き、地方債残高の縮減や歳入の確保など財政の健全化に努める。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83906163</v>
      </c>
      <c r="BO4" s="430"/>
      <c r="BP4" s="430"/>
      <c r="BQ4" s="430"/>
      <c r="BR4" s="430"/>
      <c r="BS4" s="430"/>
      <c r="BT4" s="430"/>
      <c r="BU4" s="431"/>
      <c r="BV4" s="429">
        <v>73971713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2.8</v>
      </c>
      <c r="CU4" s="436"/>
      <c r="CV4" s="436"/>
      <c r="CW4" s="436"/>
      <c r="CX4" s="436"/>
      <c r="CY4" s="436"/>
      <c r="CZ4" s="436"/>
      <c r="DA4" s="437"/>
      <c r="DB4" s="435">
        <v>2.7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81069456</v>
      </c>
      <c r="BO5" s="467"/>
      <c r="BP5" s="467"/>
      <c r="BQ5" s="467"/>
      <c r="BR5" s="467"/>
      <c r="BS5" s="467"/>
      <c r="BT5" s="467"/>
      <c r="BU5" s="468"/>
      <c r="BV5" s="466">
        <v>72662693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92.1</v>
      </c>
      <c r="CU5" s="464"/>
      <c r="CV5" s="464"/>
      <c r="CW5" s="464"/>
      <c r="CX5" s="464"/>
      <c r="CY5" s="464"/>
      <c r="CZ5" s="464"/>
      <c r="DA5" s="465"/>
      <c r="DB5" s="463">
        <v>91.6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2836707</v>
      </c>
      <c r="BO6" s="467"/>
      <c r="BP6" s="467"/>
      <c r="BQ6" s="467"/>
      <c r="BR6" s="467"/>
      <c r="BS6" s="467"/>
      <c r="BT6" s="467"/>
      <c r="BU6" s="468"/>
      <c r="BV6" s="466">
        <v>1309020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95.1</v>
      </c>
      <c r="CU6" s="504"/>
      <c r="CV6" s="504"/>
      <c r="CW6" s="504"/>
      <c r="CX6" s="504"/>
      <c r="CY6" s="504"/>
      <c r="CZ6" s="504"/>
      <c r="DA6" s="505"/>
      <c r="DB6" s="503">
        <v>95.6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1830945</v>
      </c>
      <c r="BO7" s="467"/>
      <c r="BP7" s="467"/>
      <c r="BQ7" s="467"/>
      <c r="BR7" s="467"/>
      <c r="BS7" s="467"/>
      <c r="BT7" s="467"/>
      <c r="BU7" s="468"/>
      <c r="BV7" s="466">
        <v>365126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35622159</v>
      </c>
      <c r="CU7" s="467"/>
      <c r="CV7" s="467"/>
      <c r="CW7" s="467"/>
      <c r="CX7" s="467"/>
      <c r="CY7" s="467"/>
      <c r="CZ7" s="467"/>
      <c r="DA7" s="468"/>
      <c r="DB7" s="466">
        <v>35100611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1005762</v>
      </c>
      <c r="BO8" s="467"/>
      <c r="BP8" s="467"/>
      <c r="BQ8" s="467"/>
      <c r="BR8" s="467"/>
      <c r="BS8" s="467"/>
      <c r="BT8" s="467"/>
      <c r="BU8" s="468"/>
      <c r="BV8" s="466">
        <v>943894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0.57999999999999996</v>
      </c>
      <c r="CU8" s="507"/>
      <c r="CV8" s="507"/>
      <c r="CW8" s="507"/>
      <c r="CX8" s="507"/>
      <c r="CY8" s="507"/>
      <c r="CZ8" s="507"/>
      <c r="DA8" s="508"/>
      <c r="DB8" s="506">
        <v>0.57999999999999996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136757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61868</v>
      </c>
      <c r="BO9" s="467"/>
      <c r="BP9" s="467"/>
      <c r="BQ9" s="467"/>
      <c r="BR9" s="467"/>
      <c r="BS9" s="467"/>
      <c r="BT9" s="467"/>
      <c r="BU9" s="468"/>
      <c r="BV9" s="466">
        <v>-453206</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10.199999999999999</v>
      </c>
      <c r="CU9" s="464"/>
      <c r="CV9" s="464"/>
      <c r="CW9" s="464"/>
      <c r="CX9" s="464"/>
      <c r="CY9" s="464"/>
      <c r="CZ9" s="464"/>
      <c r="DA9" s="465"/>
      <c r="DB9" s="463">
        <v>11.8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143857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570340</v>
      </c>
      <c r="BO10" s="467"/>
      <c r="BP10" s="467"/>
      <c r="BQ10" s="467"/>
      <c r="BR10" s="467"/>
      <c r="BS10" s="467"/>
      <c r="BT10" s="467"/>
      <c r="BU10" s="468"/>
      <c r="BV10" s="466">
        <v>782023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135342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1400000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133514</v>
      </c>
      <c r="S13" s="548"/>
      <c r="T13" s="548"/>
      <c r="U13" s="548"/>
      <c r="V13" s="549"/>
      <c r="W13" s="482" t="s">
        <v>140</v>
      </c>
      <c r="X13" s="483"/>
      <c r="Y13" s="483"/>
      <c r="Z13" s="483"/>
      <c r="AA13" s="483"/>
      <c r="AB13" s="473"/>
      <c r="AC13" s="517">
        <v>2143</v>
      </c>
      <c r="AD13" s="518"/>
      <c r="AE13" s="518"/>
      <c r="AF13" s="518"/>
      <c r="AG13" s="557"/>
      <c r="AH13" s="517">
        <v>2675</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-767792</v>
      </c>
      <c r="BO13" s="467"/>
      <c r="BP13" s="467"/>
      <c r="BQ13" s="467"/>
      <c r="BR13" s="467"/>
      <c r="BS13" s="467"/>
      <c r="BT13" s="467"/>
      <c r="BU13" s="468"/>
      <c r="BV13" s="466">
        <v>328817</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5.0999999999999996</v>
      </c>
      <c r="CU13" s="464"/>
      <c r="CV13" s="464"/>
      <c r="CW13" s="464"/>
      <c r="CX13" s="464"/>
      <c r="CY13" s="464"/>
      <c r="CZ13" s="464"/>
      <c r="DA13" s="465"/>
      <c r="DB13" s="463">
        <v>6.9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136748</v>
      </c>
      <c r="S14" s="548"/>
      <c r="T14" s="548"/>
      <c r="U14" s="548"/>
      <c r="V14" s="549"/>
      <c r="W14" s="456"/>
      <c r="X14" s="457"/>
      <c r="Y14" s="457"/>
      <c r="Z14" s="457"/>
      <c r="AA14" s="457"/>
      <c r="AB14" s="446"/>
      <c r="AC14" s="550">
        <v>3.7</v>
      </c>
      <c r="AD14" s="551"/>
      <c r="AE14" s="551"/>
      <c r="AF14" s="551"/>
      <c r="AG14" s="552"/>
      <c r="AH14" s="550">
        <v>4.3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4.3</v>
      </c>
      <c r="CU14" s="562"/>
      <c r="CV14" s="562"/>
      <c r="CW14" s="562"/>
      <c r="CX14" s="562"/>
      <c r="CY14" s="562"/>
      <c r="CZ14" s="562"/>
      <c r="DA14" s="563"/>
      <c r="DB14" s="561">
        <v>5.5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134996</v>
      </c>
      <c r="S15" s="548"/>
      <c r="T15" s="548"/>
      <c r="U15" s="548"/>
      <c r="V15" s="549"/>
      <c r="W15" s="482" t="s">
        <v>148</v>
      </c>
      <c r="X15" s="483"/>
      <c r="Y15" s="483"/>
      <c r="Z15" s="483"/>
      <c r="AA15" s="483"/>
      <c r="AB15" s="473"/>
      <c r="AC15" s="517">
        <v>16337</v>
      </c>
      <c r="AD15" s="518"/>
      <c r="AE15" s="518"/>
      <c r="AF15" s="518"/>
      <c r="AG15" s="557"/>
      <c r="AH15" s="517">
        <v>17976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16239178</v>
      </c>
      <c r="BO15" s="430"/>
      <c r="BP15" s="430"/>
      <c r="BQ15" s="430"/>
      <c r="BR15" s="430"/>
      <c r="BS15" s="430"/>
      <c r="BT15" s="430"/>
      <c r="BU15" s="431"/>
      <c r="BV15" s="429">
        <v>16005562</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27.8</v>
      </c>
      <c r="AD16" s="551"/>
      <c r="AE16" s="551"/>
      <c r="AF16" s="551"/>
      <c r="AG16" s="552"/>
      <c r="AH16" s="550">
        <v>28.8</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28006815</v>
      </c>
      <c r="BO16" s="467"/>
      <c r="BP16" s="467"/>
      <c r="BQ16" s="467"/>
      <c r="BR16" s="467"/>
      <c r="BS16" s="467"/>
      <c r="BT16" s="467"/>
      <c r="BU16" s="468"/>
      <c r="BV16" s="466">
        <v>27663718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40198</v>
      </c>
      <c r="AD17" s="518"/>
      <c r="AE17" s="518"/>
      <c r="AF17" s="518"/>
      <c r="AG17" s="557"/>
      <c r="AH17" s="517">
        <v>41760</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20745139</v>
      </c>
      <c r="BO17" s="467"/>
      <c r="BP17" s="467"/>
      <c r="BQ17" s="467"/>
      <c r="BR17" s="467"/>
      <c r="BS17" s="467"/>
      <c r="BT17" s="467"/>
      <c r="BU17" s="468"/>
      <c r="BV17" s="466">
        <v>20425076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873.72</v>
      </c>
      <c r="M18" s="579"/>
      <c r="N18" s="579"/>
      <c r="O18" s="579"/>
      <c r="P18" s="579"/>
      <c r="Q18" s="579"/>
      <c r="R18" s="580"/>
      <c r="S18" s="580"/>
      <c r="T18" s="580"/>
      <c r="U18" s="580"/>
      <c r="V18" s="581"/>
      <c r="W18" s="484"/>
      <c r="X18" s="485"/>
      <c r="Y18" s="485"/>
      <c r="Z18" s="485"/>
      <c r="AA18" s="485"/>
      <c r="AB18" s="476"/>
      <c r="AC18" s="582">
        <v>68.5</v>
      </c>
      <c r="AD18" s="583"/>
      <c r="AE18" s="583"/>
      <c r="AF18" s="583"/>
      <c r="AG18" s="584"/>
      <c r="AH18" s="582">
        <v>66.900000000000006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34561597</v>
      </c>
      <c r="BO18" s="467"/>
      <c r="BP18" s="467"/>
      <c r="BQ18" s="467"/>
      <c r="BR18" s="467"/>
      <c r="BS18" s="467"/>
      <c r="BT18" s="467"/>
      <c r="BU18" s="468"/>
      <c r="BV18" s="466">
        <v>34410288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157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48078007</v>
      </c>
      <c r="BO19" s="467"/>
      <c r="BP19" s="467"/>
      <c r="BQ19" s="467"/>
      <c r="BR19" s="467"/>
      <c r="BS19" s="467"/>
      <c r="BT19" s="467"/>
      <c r="BU19" s="468"/>
      <c r="BV19" s="466">
        <v>44760794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59080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59454905</v>
      </c>
      <c r="BO23" s="467"/>
      <c r="BP23" s="467"/>
      <c r="BQ23" s="467"/>
      <c r="BR23" s="467"/>
      <c r="BS23" s="467"/>
      <c r="BT23" s="467"/>
      <c r="BU23" s="468"/>
      <c r="BV23" s="466">
        <v>54241601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9650</v>
      </c>
      <c r="R24" s="518"/>
      <c r="S24" s="518"/>
      <c r="T24" s="518"/>
      <c r="U24" s="518"/>
      <c r="V24" s="557"/>
      <c r="W24" s="616"/>
      <c r="X24" s="604"/>
      <c r="Y24" s="605"/>
      <c r="Z24" s="516" t="s">
        <v>172</v>
      </c>
      <c r="AA24" s="496"/>
      <c r="AB24" s="496"/>
      <c r="AC24" s="496"/>
      <c r="AD24" s="496"/>
      <c r="AE24" s="496"/>
      <c r="AF24" s="496"/>
      <c r="AG24" s="497"/>
      <c r="AH24" s="517">
        <v>1044</v>
      </c>
      <c r="AI24" s="518"/>
      <c r="AJ24" s="518"/>
      <c r="AK24" s="518"/>
      <c r="AL24" s="557"/>
      <c r="AM24" s="517">
        <v>3431628</v>
      </c>
      <c r="AN24" s="518"/>
      <c r="AO24" s="518"/>
      <c r="AP24" s="518"/>
      <c r="AQ24" s="518"/>
      <c r="AR24" s="557"/>
      <c r="AS24" s="517">
        <v>3287</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40010744</v>
      </c>
      <c r="BO24" s="467"/>
      <c r="BP24" s="467"/>
      <c r="BQ24" s="467"/>
      <c r="BR24" s="467"/>
      <c r="BS24" s="467"/>
      <c r="BT24" s="467"/>
      <c r="BU24" s="468"/>
      <c r="BV24" s="466">
        <v>40464806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7850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129</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27125373</v>
      </c>
      <c r="BO25" s="430"/>
      <c r="BP25" s="430"/>
      <c r="BQ25" s="430"/>
      <c r="BR25" s="430"/>
      <c r="BS25" s="430"/>
      <c r="BT25" s="430"/>
      <c r="BU25" s="431"/>
      <c r="BV25" s="429">
        <v>33171259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6850</v>
      </c>
      <c r="R26" s="518"/>
      <c r="S26" s="518"/>
      <c r="T26" s="518"/>
      <c r="U26" s="518"/>
      <c r="V26" s="557"/>
      <c r="W26" s="616"/>
      <c r="X26" s="604"/>
      <c r="Y26" s="605"/>
      <c r="Z26" s="516" t="s">
        <v>178</v>
      </c>
      <c r="AA26" s="626"/>
      <c r="AB26" s="626"/>
      <c r="AC26" s="626"/>
      <c r="AD26" s="626"/>
      <c r="AE26" s="626"/>
      <c r="AF26" s="626"/>
      <c r="AG26" s="627"/>
      <c r="AH26" s="517">
        <v>55</v>
      </c>
      <c r="AI26" s="518"/>
      <c r="AJ26" s="518"/>
      <c r="AK26" s="518"/>
      <c r="AL26" s="557"/>
      <c r="AM26" s="517">
        <v>177045</v>
      </c>
      <c r="AN26" s="518"/>
      <c r="AO26" s="518"/>
      <c r="AP26" s="518"/>
      <c r="AQ26" s="518"/>
      <c r="AR26" s="557"/>
      <c r="AS26" s="517">
        <v>3219</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5400</v>
      </c>
      <c r="R27" s="518"/>
      <c r="S27" s="518"/>
      <c r="T27" s="518"/>
      <c r="U27" s="518"/>
      <c r="V27" s="557"/>
      <c r="W27" s="616"/>
      <c r="X27" s="604"/>
      <c r="Y27" s="605"/>
      <c r="Z27" s="516" t="s">
        <v>181</v>
      </c>
      <c r="AA27" s="496"/>
      <c r="AB27" s="496"/>
      <c r="AC27" s="496"/>
      <c r="AD27" s="496"/>
      <c r="AE27" s="496"/>
      <c r="AF27" s="496"/>
      <c r="AG27" s="497"/>
      <c r="AH27" s="517">
        <v>6</v>
      </c>
      <c r="AI27" s="518"/>
      <c r="AJ27" s="518"/>
      <c r="AK27" s="518"/>
      <c r="AL27" s="557"/>
      <c r="AM27" s="517">
        <v>17850</v>
      </c>
      <c r="AN27" s="518"/>
      <c r="AO27" s="518"/>
      <c r="AP27" s="518"/>
      <c r="AQ27" s="518"/>
      <c r="AR27" s="557"/>
      <c r="AS27" s="517">
        <v>2975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922225</v>
      </c>
      <c r="BO27" s="640"/>
      <c r="BP27" s="640"/>
      <c r="BQ27" s="640"/>
      <c r="BR27" s="640"/>
      <c r="BS27" s="640"/>
      <c r="BT27" s="640"/>
      <c r="BU27" s="641"/>
      <c r="BV27" s="639">
        <v>922218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4700</v>
      </c>
      <c r="R28" s="518"/>
      <c r="S28" s="518"/>
      <c r="T28" s="518"/>
      <c r="U28" s="518"/>
      <c r="V28" s="557"/>
      <c r="W28" s="616"/>
      <c r="X28" s="604"/>
      <c r="Y28" s="605"/>
      <c r="Z28" s="516" t="s">
        <v>184</v>
      </c>
      <c r="AA28" s="496"/>
      <c r="AB28" s="496"/>
      <c r="AC28" s="496"/>
      <c r="AD28" s="496"/>
      <c r="AE28" s="496"/>
      <c r="AF28" s="496"/>
      <c r="AG28" s="497"/>
      <c r="AH28" s="517" t="s">
        <v>129</v>
      </c>
      <c r="AI28" s="518"/>
      <c r="AJ28" s="518"/>
      <c r="AK28" s="518"/>
      <c r="AL28" s="557"/>
      <c r="AM28" s="517" t="s">
        <v>138</v>
      </c>
      <c r="AN28" s="518"/>
      <c r="AO28" s="518"/>
      <c r="AP28" s="518"/>
      <c r="AQ28" s="518"/>
      <c r="AR28" s="557"/>
      <c r="AS28" s="517" t="s">
        <v>129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8762557</v>
      </c>
      <c r="BO28" s="430"/>
      <c r="BP28" s="430"/>
      <c r="BQ28" s="430"/>
      <c r="BR28" s="430"/>
      <c r="BS28" s="430"/>
      <c r="BT28" s="430"/>
      <c r="BU28" s="431"/>
      <c r="BV28" s="429">
        <v>9592217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28</v>
      </c>
      <c r="M29" s="518"/>
      <c r="N29" s="518"/>
      <c r="O29" s="518"/>
      <c r="P29" s="557"/>
      <c r="Q29" s="517">
        <v>4400</v>
      </c>
      <c r="R29" s="518"/>
      <c r="S29" s="518"/>
      <c r="T29" s="518"/>
      <c r="U29" s="518"/>
      <c r="V29" s="557"/>
      <c r="W29" s="617"/>
      <c r="X29" s="618"/>
      <c r="Y29" s="619"/>
      <c r="Z29" s="516" t="s">
        <v>187</v>
      </c>
      <c r="AA29" s="496"/>
      <c r="AB29" s="496"/>
      <c r="AC29" s="496"/>
      <c r="AD29" s="496"/>
      <c r="AE29" s="496"/>
      <c r="AF29" s="496"/>
      <c r="AG29" s="497"/>
      <c r="AH29" s="517">
        <v>1050</v>
      </c>
      <c r="AI29" s="518"/>
      <c r="AJ29" s="518"/>
      <c r="AK29" s="518"/>
      <c r="AL29" s="557"/>
      <c r="AM29" s="517">
        <v>3449478</v>
      </c>
      <c r="AN29" s="518"/>
      <c r="AO29" s="518"/>
      <c r="AP29" s="518"/>
      <c r="AQ29" s="518"/>
      <c r="AR29" s="557"/>
      <c r="AS29" s="517">
        <v>3285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3695309</v>
      </c>
      <c r="BO29" s="467"/>
      <c r="BP29" s="467"/>
      <c r="BQ29" s="467"/>
      <c r="BR29" s="467"/>
      <c r="BS29" s="467"/>
      <c r="BT29" s="467"/>
      <c r="BU29" s="468"/>
      <c r="BV29" s="466">
        <v>3694959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6225307</v>
      </c>
      <c r="BO30" s="640"/>
      <c r="BP30" s="640"/>
      <c r="BQ30" s="640"/>
      <c r="BR30" s="640"/>
      <c r="BS30" s="640"/>
      <c r="BT30" s="640"/>
      <c r="BU30" s="641"/>
      <c r="BV30" s="639">
        <v>4981593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IF('各会計、関係団体の財政状況及び健全化判断比率'!B36="","",'各会計、関係団体の財政状況及び健全化判断比率'!B36)</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18</v>
      </c>
      <c r="BX34" s="652"/>
      <c r="BY34" s="653" t="str">
        <f>IF('各会計、関係団体の財政状況及び健全化判断比率'!B68="","",'各会計、関係団体の財政状況及び健全化判断比率'!B68)</f>
        <v>玖珂地方老人福祉施設組合（一般会計）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28</v>
      </c>
      <c r="CP34" s="652"/>
      <c r="CQ34" s="653" t="str">
        <f>IF('各会計、関係団体の財政状況及び健全化判断比率'!BS7="","",'各会計、関係団体の財政状況及び健全化判断比率'!BS7)</f>
        <v>岩国柱島海運</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IF('各会計、関係団体の財政状況及び健全化判断比率'!B37="","",'各会計、関係団体の財政状況及び健全化判断比率'!B37)</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19</v>
      </c>
      <c r="BX35" s="652"/>
      <c r="BY35" s="653" t="str">
        <f>IF('各会計、関係団体の財政状況及び健全化判断比率'!B69="","",'各会計、関係団体の財政状況及び健全化判断比率'!B69)</f>
        <v>玖珂地方老人福祉施設組合（指定訪問介護事業特別会計）</v>
      </c>
      <c r="BZ35" s="653"/>
      <c r="CA35" s="653"/>
      <c r="CB35" s="653"/>
      <c r="CC35" s="653"/>
      <c r="CD35" s="653"/>
      <c r="CE35" s="653"/>
      <c r="CF35" s="653"/>
      <c r="CG35" s="653"/>
      <c r="CH35" s="653"/>
      <c r="CI35" s="653"/>
      <c r="CJ35" s="653"/>
      <c r="CK35" s="653"/>
      <c r="CL35" s="653"/>
      <c r="CM35" s="653"/>
      <c r="CN35" s="213"/>
      <c r="CO35" s="652">
        <f t="shared" ref="CO35:CO43" si="3">IF(CQ35="","",CO34+1)</f>
        <v>29</v>
      </c>
      <c r="CP35" s="652"/>
      <c r="CQ35" s="653" t="str">
        <f>IF('各会計、関係団体の財政状況及び健全化判断比率'!BS8="","",'各会計、関係団体の財政状況及び健全化判断比率'!BS8)</f>
        <v>岩国市土地開発公社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IF('各会計、関係団体の財政状況及び健全化判断比率'!B38="","",'各会計、関係団体の財政状況及び健全化判断比率'!B38)</f>
        <v>特定地域生活排水処理事業特別会計</v>
      </c>
      <c r="BH36" s="653"/>
      <c r="BI36" s="653"/>
      <c r="BJ36" s="653"/>
      <c r="BK36" s="653"/>
      <c r="BL36" s="653"/>
      <c r="BM36" s="653"/>
      <c r="BN36" s="653"/>
      <c r="BO36" s="653"/>
      <c r="BP36" s="653"/>
      <c r="BQ36" s="653"/>
      <c r="BR36" s="653"/>
      <c r="BS36" s="653"/>
      <c r="BT36" s="653"/>
      <c r="BU36" s="653"/>
      <c r="BV36" s="213"/>
      <c r="BW36" s="652">
        <f t="shared" si="2"/>
        <v>20</v>
      </c>
      <c r="BX36" s="652"/>
      <c r="BY36" s="653" t="str">
        <f>IF('各会計、関係団体の財政状況及び健全化判断比率'!B70="","",'各会計、関係団体の財政状況及び健全化判断比率'!B70)</f>
        <v>玖西環境衛生組合（一般会計）</v>
      </c>
      <c r="BZ36" s="653"/>
      <c r="CA36" s="653"/>
      <c r="CB36" s="653"/>
      <c r="CC36" s="653"/>
      <c r="CD36" s="653"/>
      <c r="CE36" s="653"/>
      <c r="CF36" s="653"/>
      <c r="CG36" s="653"/>
      <c r="CH36" s="653"/>
      <c r="CI36" s="653"/>
      <c r="CJ36" s="653"/>
      <c r="CK36" s="653"/>
      <c r="CL36" s="653"/>
      <c r="CM36" s="653"/>
      <c r="CN36" s="213"/>
      <c r="CO36" s="652">
        <f t="shared" si="3"/>
        <v>30</v>
      </c>
      <c r="CP36" s="652"/>
      <c r="CQ36" s="653" t="str">
        <f>IF('各会計、関係団体の財政状況及び健全化判断比率'!BS9="","",'各会計、関係団体の財政状況及び健全化判断比率'!BS9)</f>
        <v>玖珂町体育施設等管理協会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f t="shared" si="0"/>
        <v>10</v>
      </c>
      <c r="AN37" s="652"/>
      <c r="AO37" s="653" t="str">
        <f>IF('各会計、関係団体の財政状況及び健全化判断比率'!B35="","",'各会計、関係団体の財政状況及び健全化判断比率'!B35)</f>
        <v>下水道事業会計</v>
      </c>
      <c r="AP37" s="653"/>
      <c r="AQ37" s="653"/>
      <c r="AR37" s="653"/>
      <c r="AS37" s="653"/>
      <c r="AT37" s="653"/>
      <c r="AU37" s="653"/>
      <c r="AV37" s="653"/>
      <c r="AW37" s="653"/>
      <c r="AX37" s="653"/>
      <c r="AY37" s="653"/>
      <c r="AZ37" s="653"/>
      <c r="BA37" s="653"/>
      <c r="BB37" s="653"/>
      <c r="BC37" s="653"/>
      <c r="BD37" s="213"/>
      <c r="BE37" s="652">
        <f t="shared" si="1"/>
        <v>14</v>
      </c>
      <c r="BF37" s="652"/>
      <c r="BG37" s="653" t="str">
        <f>IF('各会計、関係団体の財政状況及び健全化判断比率'!B39="","",'各会計、関係団体の財政状況及び健全化判断比率'!B39)</f>
        <v>周東食肉センター事業特別会計</v>
      </c>
      <c r="BH37" s="653"/>
      <c r="BI37" s="653"/>
      <c r="BJ37" s="653"/>
      <c r="BK37" s="653"/>
      <c r="BL37" s="653"/>
      <c r="BM37" s="653"/>
      <c r="BN37" s="653"/>
      <c r="BO37" s="653"/>
      <c r="BP37" s="653"/>
      <c r="BQ37" s="653"/>
      <c r="BR37" s="653"/>
      <c r="BS37" s="653"/>
      <c r="BT37" s="653"/>
      <c r="BU37" s="653"/>
      <c r="BV37" s="213"/>
      <c r="BW37" s="652">
        <f t="shared" si="2"/>
        <v>21</v>
      </c>
      <c r="BX37" s="652"/>
      <c r="BY37" s="653" t="str">
        <f>IF('各会計、関係団体の財政状況及び健全化判断比率'!B71="","",'各会計、関係団体の財政状況及び健全化判断比率'!B71)</f>
        <v>周東環境衛生組合（一般会計）</v>
      </c>
      <c r="BZ37" s="653"/>
      <c r="CA37" s="653"/>
      <c r="CB37" s="653"/>
      <c r="CC37" s="653"/>
      <c r="CD37" s="653"/>
      <c r="CE37" s="653"/>
      <c r="CF37" s="653"/>
      <c r="CG37" s="653"/>
      <c r="CH37" s="653"/>
      <c r="CI37" s="653"/>
      <c r="CJ37" s="653"/>
      <c r="CK37" s="653"/>
      <c r="CL37" s="653"/>
      <c r="CM37" s="653"/>
      <c r="CN37" s="213"/>
      <c r="CO37" s="652">
        <f t="shared" si="3"/>
        <v>31</v>
      </c>
      <c r="CP37" s="652"/>
      <c r="CQ37" s="653" t="str">
        <f>IF('各会計、関係団体の財政状況及び健全化判断比率'!BS10="","",'各会計、関係団体の財政状況及び健全化判断比率'!BS10)</f>
        <v>周東町農業開発センター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15</v>
      </c>
      <c r="BF38" s="652"/>
      <c r="BG38" s="653" t="str">
        <f>IF('各会計、関係団体の財政状況及び健全化判断比率'!B40="","",'各会計、関係団体の財政状況及び健全化判断比率'!B40)</f>
        <v>観光施設運営事業特別会計</v>
      </c>
      <c r="BH38" s="653"/>
      <c r="BI38" s="653"/>
      <c r="BJ38" s="653"/>
      <c r="BK38" s="653"/>
      <c r="BL38" s="653"/>
      <c r="BM38" s="653"/>
      <c r="BN38" s="653"/>
      <c r="BO38" s="653"/>
      <c r="BP38" s="653"/>
      <c r="BQ38" s="653"/>
      <c r="BR38" s="653"/>
      <c r="BS38" s="653"/>
      <c r="BT38" s="653"/>
      <c r="BU38" s="653"/>
      <c r="BV38" s="213"/>
      <c r="BW38" s="652">
        <f t="shared" si="2"/>
        <v>22</v>
      </c>
      <c r="BX38" s="652"/>
      <c r="BY38" s="653" t="str">
        <f>IF('各会計、関係団体の財政状況及び健全化判断比率'!B72="","",'各会計、関係団体の財政状況及び健全化判断比率'!B72)</f>
        <v>岩国地区消防組合（一般会計）</v>
      </c>
      <c r="BZ38" s="653"/>
      <c r="CA38" s="653"/>
      <c r="CB38" s="653"/>
      <c r="CC38" s="653"/>
      <c r="CD38" s="653"/>
      <c r="CE38" s="653"/>
      <c r="CF38" s="653"/>
      <c r="CG38" s="653"/>
      <c r="CH38" s="653"/>
      <c r="CI38" s="653"/>
      <c r="CJ38" s="653"/>
      <c r="CK38" s="653"/>
      <c r="CL38" s="653"/>
      <c r="CM38" s="653"/>
      <c r="CN38" s="213"/>
      <c r="CO38" s="652">
        <f t="shared" si="3"/>
        <v>32</v>
      </c>
      <c r="CP38" s="652"/>
      <c r="CQ38" s="653" t="str">
        <f>IF('各会計、関係団体の財政状況及び健全化判断比率'!BS11="","",'各会計、関係団体の財政状況及び健全化判断比率'!BS11)</f>
        <v>美川開発</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16</v>
      </c>
      <c r="BF39" s="652"/>
      <c r="BG39" s="653" t="str">
        <f>IF('各会計、関係団体の財政状況及び健全化判断比率'!B41="","",'各会計、関係団体の財政状況及び健全化判断比率'!B41)</f>
        <v>錦帯橋管理特別会計</v>
      </c>
      <c r="BH39" s="653"/>
      <c r="BI39" s="653"/>
      <c r="BJ39" s="653"/>
      <c r="BK39" s="653"/>
      <c r="BL39" s="653"/>
      <c r="BM39" s="653"/>
      <c r="BN39" s="653"/>
      <c r="BO39" s="653"/>
      <c r="BP39" s="653"/>
      <c r="BQ39" s="653"/>
      <c r="BR39" s="653"/>
      <c r="BS39" s="653"/>
      <c r="BT39" s="653"/>
      <c r="BU39" s="653"/>
      <c r="BV39" s="213"/>
      <c r="BW39" s="652">
        <f t="shared" si="2"/>
        <v>23</v>
      </c>
      <c r="BX39" s="652"/>
      <c r="BY39" s="653" t="str">
        <f>IF('各会計、関係団体の財政状況及び健全化判断比率'!B73="","",'各会計、関係団体の財政状況及び健全化判断比率'!B73)</f>
        <v>周陽環境整備組合（一般会計）</v>
      </c>
      <c r="BZ39" s="653"/>
      <c r="CA39" s="653"/>
      <c r="CB39" s="653"/>
      <c r="CC39" s="653"/>
      <c r="CD39" s="653"/>
      <c r="CE39" s="653"/>
      <c r="CF39" s="653"/>
      <c r="CG39" s="653"/>
      <c r="CH39" s="653"/>
      <c r="CI39" s="653"/>
      <c r="CJ39" s="653"/>
      <c r="CK39" s="653"/>
      <c r="CL39" s="653"/>
      <c r="CM39" s="653"/>
      <c r="CN39" s="213"/>
      <c r="CO39" s="652">
        <f t="shared" si="3"/>
        <v>33</v>
      </c>
      <c r="CP39" s="652"/>
      <c r="CQ39" s="653" t="str">
        <f>IF('各会計、関係団体の財政状況及び健全化判断比率'!BS12="","",'各会計、関係団体の財政状況及び健全化判断比率'!BS12)</f>
        <v>やさか</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f t="shared" si="1"/>
        <v>17</v>
      </c>
      <c r="BF40" s="652"/>
      <c r="BG40" s="653" t="str">
        <f>IF('各会計、関係団体の財政状況及び健全化判断比率'!B42="","",'各会計、関係団体の財政状況及び健全化判断比率'!B42)</f>
        <v>市場事業特別会計</v>
      </c>
      <c r="BH40" s="653"/>
      <c r="BI40" s="653"/>
      <c r="BJ40" s="653"/>
      <c r="BK40" s="653"/>
      <c r="BL40" s="653"/>
      <c r="BM40" s="653"/>
      <c r="BN40" s="653"/>
      <c r="BO40" s="653"/>
      <c r="BP40" s="653"/>
      <c r="BQ40" s="653"/>
      <c r="BR40" s="653"/>
      <c r="BS40" s="653"/>
      <c r="BT40" s="653"/>
      <c r="BU40" s="653"/>
      <c r="BV40" s="213"/>
      <c r="BW40" s="652">
        <f t="shared" si="2"/>
        <v>24</v>
      </c>
      <c r="BX40" s="652"/>
      <c r="BY40" s="653" t="str">
        <f>IF('各会計、関係団体の財政状況及び健全化判断比率'!B74="","",'各会計、関係団体の財政状況及び健全化判断比率'!B74)</f>
        <v>柳井地域広域水道企業団（水道用水供給事業会計）</v>
      </c>
      <c r="BZ40" s="653"/>
      <c r="CA40" s="653"/>
      <c r="CB40" s="653"/>
      <c r="CC40" s="653"/>
      <c r="CD40" s="653"/>
      <c r="CE40" s="653"/>
      <c r="CF40" s="653"/>
      <c r="CG40" s="653"/>
      <c r="CH40" s="653"/>
      <c r="CI40" s="653"/>
      <c r="CJ40" s="653"/>
      <c r="CK40" s="653"/>
      <c r="CL40" s="653"/>
      <c r="CM40" s="653"/>
      <c r="CN40" s="213"/>
      <c r="CO40" s="652">
        <f t="shared" si="3"/>
        <v>34</v>
      </c>
      <c r="CP40" s="652"/>
      <c r="CQ40" s="653" t="str">
        <f>IF('各会計、関係団体の財政状況及び健全化判断比率'!BS13="","",'各会計、関係団体の財政状況及び健全化判断比率'!BS13)</f>
        <v>錦川鉄道</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25</v>
      </c>
      <c r="BX41" s="652"/>
      <c r="BY41" s="653" t="str">
        <f>IF('各会計、関係団体の財政状況及び健全化判断比率'!B75="","",'各会計、関係団体の財政状況及び健全化判断比率'!B75)</f>
        <v>山口県市町総合事務組合（一般会計）</v>
      </c>
      <c r="BZ41" s="653"/>
      <c r="CA41" s="653"/>
      <c r="CB41" s="653"/>
      <c r="CC41" s="653"/>
      <c r="CD41" s="653"/>
      <c r="CE41" s="653"/>
      <c r="CF41" s="653"/>
      <c r="CG41" s="653"/>
      <c r="CH41" s="653"/>
      <c r="CI41" s="653"/>
      <c r="CJ41" s="653"/>
      <c r="CK41" s="653"/>
      <c r="CL41" s="653"/>
      <c r="CM41" s="653"/>
      <c r="CN41" s="213"/>
      <c r="CO41" s="652">
        <f t="shared" si="3"/>
        <v>35</v>
      </c>
      <c r="CP41" s="652"/>
      <c r="CQ41" s="653" t="str">
        <f>IF('各会計、関係団体の財政状況及び健全化判断比率'!BS14="","",'各会計、関係団体の財政状況及び健全化判断比率'!BS14)</f>
        <v>街づくり岩国</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26</v>
      </c>
      <c r="BX42" s="652"/>
      <c r="BY42" s="653" t="str">
        <f>IF('各会計、関係団体の財政状況及び健全化判断比率'!B76="","",'各会計、関係団体の財政状況及び健全化判断比率'!B76)</f>
        <v>山口県市町総合事務組合（非常勤職員公務災害補償特別会計）</v>
      </c>
      <c r="BZ42" s="653"/>
      <c r="CA42" s="653"/>
      <c r="CB42" s="653"/>
      <c r="CC42" s="653"/>
      <c r="CD42" s="653"/>
      <c r="CE42" s="653"/>
      <c r="CF42" s="653"/>
      <c r="CG42" s="653"/>
      <c r="CH42" s="653"/>
      <c r="CI42" s="653"/>
      <c r="CJ42" s="653"/>
      <c r="CK42" s="653"/>
      <c r="CL42" s="653"/>
      <c r="CM42" s="653"/>
      <c r="CN42" s="213"/>
      <c r="CO42" s="652">
        <f t="shared" si="3"/>
        <v>36</v>
      </c>
      <c r="CP42" s="652"/>
      <c r="CQ42" s="653" t="str">
        <f>IF('各会計、関係団体の財政状況及び健全化判断比率'!BS15="","",'各会計、関係団体の財政状況及び健全化判断比率'!BS15)</f>
        <v>いわくにバス</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27</v>
      </c>
      <c r="BX43" s="652"/>
      <c r="BY43" s="653" t="str">
        <f>IF('各会計、関係団体の財政状況及び健全化判断比率'!B77="","",'各会計、関係団体の財政状況及び健全化判断比率'!B77)</f>
        <v>山口県市町総合事務組合（山口県自治会館管理特別会計）</v>
      </c>
      <c r="BZ43" s="653"/>
      <c r="CA43" s="653"/>
      <c r="CB43" s="653"/>
      <c r="CC43" s="653"/>
      <c r="CD43" s="653"/>
      <c r="CE43" s="653"/>
      <c r="CF43" s="653"/>
      <c r="CG43" s="653"/>
      <c r="CH43" s="653"/>
      <c r="CI43" s="653"/>
      <c r="CJ43" s="653"/>
      <c r="CK43" s="653"/>
      <c r="CL43" s="653"/>
      <c r="CM43" s="653"/>
      <c r="CN43" s="213"/>
      <c r="CO43" s="652">
        <f t="shared" si="3"/>
        <v>37</v>
      </c>
      <c r="CP43" s="652"/>
      <c r="CQ43" s="653" t="str">
        <f>IF('各会計、関係団体の財政状況及び健全化判断比率'!BS16="","",'各会計、関係団体の財政状況及び健全化判断比率'!BS16)</f>
        <v>やまぐち農林振興公社</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bOIawXMA97u3lk29ASrEa07Cs6HbkEbGDJaF4cMzzatVwaLBgaSo0ykcUO2IKsmoBxxOzDnnPtUyrbf0JwiVg==" saltValue="KLBOn8gD6TR1oA0aT3MD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578</v>
      </c>
      <c r="D34" s="1244"/>
      <c r="E34" s="1245"/>
      <c r="F34" s="32">
        <v>4.09</v>
      </c>
      <c r="G34" s="33">
        <v>4.62</v>
      </c>
      <c r="H34" s="33">
        <v>5.34</v>
      </c>
      <c r="I34" s="33">
        <v>5.64</v>
      </c>
      <c r="J34" s="34">
        <v>5.61</v>
      </c>
      <c r="K34" s="22"/>
      <c r="L34" s="22"/>
      <c r="M34" s="22"/>
      <c r="N34" s="22"/>
      <c r="O34" s="22"/>
      <c r="P34" s="22"/>
    </row>
    <row r="35" spans="1:16" ht="39" customHeight="1" x14ac:dyDescent="0.15">
      <c r="A35" s="22"/>
      <c r="B35" s="35"/>
      <c r="C35" s="1238" t="s">
        <v>579</v>
      </c>
      <c r="D35" s="1239"/>
      <c r="E35" s="1240"/>
      <c r="F35" s="36">
        <v>2.38</v>
      </c>
      <c r="G35" s="37">
        <v>3.69</v>
      </c>
      <c r="H35" s="37">
        <v>3.79</v>
      </c>
      <c r="I35" s="37">
        <v>2.68</v>
      </c>
      <c r="J35" s="38">
        <v>2.82</v>
      </c>
      <c r="K35" s="22"/>
      <c r="L35" s="22"/>
      <c r="M35" s="22"/>
      <c r="N35" s="22"/>
      <c r="O35" s="22"/>
      <c r="P35" s="22"/>
    </row>
    <row r="36" spans="1:16" ht="39" customHeight="1" x14ac:dyDescent="0.15">
      <c r="A36" s="22"/>
      <c r="B36" s="35"/>
      <c r="C36" s="1238" t="s">
        <v>580</v>
      </c>
      <c r="D36" s="1239"/>
      <c r="E36" s="1240"/>
      <c r="F36" s="36">
        <v>2.91</v>
      </c>
      <c r="G36" s="37">
        <v>2.95</v>
      </c>
      <c r="H36" s="37">
        <v>2.92</v>
      </c>
      <c r="I36" s="37">
        <v>2.89</v>
      </c>
      <c r="J36" s="38">
        <v>2.48</v>
      </c>
      <c r="K36" s="22"/>
      <c r="L36" s="22"/>
      <c r="M36" s="22"/>
      <c r="N36" s="22"/>
      <c r="O36" s="22"/>
      <c r="P36" s="22"/>
    </row>
    <row r="37" spans="1:16" ht="39" customHeight="1" x14ac:dyDescent="0.15">
      <c r="A37" s="22"/>
      <c r="B37" s="35"/>
      <c r="C37" s="1238" t="s">
        <v>581</v>
      </c>
      <c r="D37" s="1239"/>
      <c r="E37" s="1240"/>
      <c r="F37" s="36">
        <v>1.77</v>
      </c>
      <c r="G37" s="37">
        <v>1.88</v>
      </c>
      <c r="H37" s="37">
        <v>1.95</v>
      </c>
      <c r="I37" s="37">
        <v>2.06</v>
      </c>
      <c r="J37" s="38">
        <v>1.97</v>
      </c>
      <c r="K37" s="22"/>
      <c r="L37" s="22"/>
      <c r="M37" s="22"/>
      <c r="N37" s="22"/>
      <c r="O37" s="22"/>
      <c r="P37" s="22"/>
    </row>
    <row r="38" spans="1:16" ht="39" customHeight="1" x14ac:dyDescent="0.15">
      <c r="A38" s="22"/>
      <c r="B38" s="35"/>
      <c r="C38" s="1238" t="s">
        <v>582</v>
      </c>
      <c r="D38" s="1239"/>
      <c r="E38" s="1240"/>
      <c r="F38" s="36">
        <v>0.18</v>
      </c>
      <c r="G38" s="37">
        <v>0.06</v>
      </c>
      <c r="H38" s="37">
        <v>1.93</v>
      </c>
      <c r="I38" s="37">
        <v>3.05</v>
      </c>
      <c r="J38" s="38">
        <v>1.17</v>
      </c>
      <c r="K38" s="22"/>
      <c r="L38" s="22"/>
      <c r="M38" s="22"/>
      <c r="N38" s="22"/>
      <c r="O38" s="22"/>
      <c r="P38" s="22"/>
    </row>
    <row r="39" spans="1:16" ht="39" customHeight="1" x14ac:dyDescent="0.15">
      <c r="A39" s="22"/>
      <c r="B39" s="35"/>
      <c r="C39" s="1238" t="s">
        <v>583</v>
      </c>
      <c r="D39" s="1239"/>
      <c r="E39" s="1240"/>
      <c r="F39" s="36">
        <v>0.49</v>
      </c>
      <c r="G39" s="37">
        <v>0.51</v>
      </c>
      <c r="H39" s="37">
        <v>0.66</v>
      </c>
      <c r="I39" s="37">
        <v>0.42</v>
      </c>
      <c r="J39" s="38">
        <v>0.95</v>
      </c>
      <c r="K39" s="22"/>
      <c r="L39" s="22"/>
      <c r="M39" s="22"/>
      <c r="N39" s="22"/>
      <c r="O39" s="22"/>
      <c r="P39" s="22"/>
    </row>
    <row r="40" spans="1:16" ht="39" customHeight="1" x14ac:dyDescent="0.15">
      <c r="A40" s="22"/>
      <c r="B40" s="35"/>
      <c r="C40" s="1238" t="s">
        <v>584</v>
      </c>
      <c r="D40" s="1239"/>
      <c r="E40" s="1240"/>
      <c r="F40" s="36" t="s">
        <v>530</v>
      </c>
      <c r="G40" s="37">
        <v>0.83</v>
      </c>
      <c r="H40" s="37">
        <v>0.85</v>
      </c>
      <c r="I40" s="37">
        <v>0.42</v>
      </c>
      <c r="J40" s="38">
        <v>0.3</v>
      </c>
      <c r="K40" s="22"/>
      <c r="L40" s="22"/>
      <c r="M40" s="22"/>
      <c r="N40" s="22"/>
      <c r="O40" s="22"/>
      <c r="P40" s="22"/>
    </row>
    <row r="41" spans="1:16" ht="39" customHeight="1" x14ac:dyDescent="0.15">
      <c r="A41" s="22"/>
      <c r="B41" s="35"/>
      <c r="C41" s="1238" t="s">
        <v>585</v>
      </c>
      <c r="D41" s="1239"/>
      <c r="E41" s="1240"/>
      <c r="F41" s="36">
        <v>0.18</v>
      </c>
      <c r="G41" s="37">
        <v>0.18</v>
      </c>
      <c r="H41" s="37">
        <v>0.2</v>
      </c>
      <c r="I41" s="37">
        <v>0.21</v>
      </c>
      <c r="J41" s="38">
        <v>0.21</v>
      </c>
      <c r="K41" s="22"/>
      <c r="L41" s="22"/>
      <c r="M41" s="22"/>
      <c r="N41" s="22"/>
      <c r="O41" s="22"/>
      <c r="P41" s="22"/>
    </row>
    <row r="42" spans="1:16" ht="39" customHeight="1" x14ac:dyDescent="0.15">
      <c r="A42" s="22"/>
      <c r="B42" s="39"/>
      <c r="C42" s="1238" t="s">
        <v>586</v>
      </c>
      <c r="D42" s="1239"/>
      <c r="E42" s="1240"/>
      <c r="F42" s="36" t="s">
        <v>587</v>
      </c>
      <c r="G42" s="37" t="s">
        <v>530</v>
      </c>
      <c r="H42" s="37" t="s">
        <v>530</v>
      </c>
      <c r="I42" s="37" t="s">
        <v>530</v>
      </c>
      <c r="J42" s="38" t="s">
        <v>530</v>
      </c>
      <c r="K42" s="22"/>
      <c r="L42" s="22"/>
      <c r="M42" s="22"/>
      <c r="N42" s="22"/>
      <c r="O42" s="22"/>
      <c r="P42" s="22"/>
    </row>
    <row r="43" spans="1:16" ht="39" customHeight="1" thickBot="1" x14ac:dyDescent="0.2">
      <c r="A43" s="22"/>
      <c r="B43" s="40"/>
      <c r="C43" s="1241" t="s">
        <v>588</v>
      </c>
      <c r="D43" s="1242"/>
      <c r="E43" s="1243"/>
      <c r="F43" s="41">
        <v>2.81</v>
      </c>
      <c r="G43" s="42">
        <v>0.09</v>
      </c>
      <c r="H43" s="42">
        <v>0.04</v>
      </c>
      <c r="I43" s="42">
        <v>0.16</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ZS2XVI8htIk2o1UUXS1UHKqfHg6rv4mmGwSeDnsXGoLmMCCXXsx1sSqU0PXp97ps3AcAMtGuM1/3ZgyOUWjHw==" saltValue="8DIdQJXLgxqnFpU0GHNZ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7362</v>
      </c>
      <c r="L45" s="60">
        <v>6807</v>
      </c>
      <c r="M45" s="60">
        <v>7007</v>
      </c>
      <c r="N45" s="60">
        <v>5617</v>
      </c>
      <c r="O45" s="61">
        <v>5230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48"/>
      <c r="C48" s="1249"/>
      <c r="D48" s="62"/>
      <c r="E48" s="1254" t="s">
        <v>15</v>
      </c>
      <c r="F48" s="1254"/>
      <c r="G48" s="1254"/>
      <c r="H48" s="1254"/>
      <c r="I48" s="1254"/>
      <c r="J48" s="1255"/>
      <c r="K48" s="63">
        <v>1582</v>
      </c>
      <c r="L48" s="64">
        <v>1584</v>
      </c>
      <c r="M48" s="64">
        <v>1490</v>
      </c>
      <c r="N48" s="64">
        <v>1370</v>
      </c>
      <c r="O48" s="65">
        <v>1495</v>
      </c>
      <c r="P48" s="48"/>
      <c r="Q48" s="48"/>
      <c r="R48" s="48"/>
      <c r="S48" s="48"/>
      <c r="T48" s="48"/>
      <c r="U48" s="48"/>
    </row>
    <row r="49" spans="1:21" ht="30.75" customHeight="1" x14ac:dyDescent="0.15">
      <c r="A49" s="48"/>
      <c r="B49" s="1248"/>
      <c r="C49" s="1249"/>
      <c r="D49" s="62"/>
      <c r="E49" s="1254" t="s">
        <v>16</v>
      </c>
      <c r="F49" s="1254"/>
      <c r="G49" s="1254"/>
      <c r="H49" s="1254"/>
      <c r="I49" s="1254"/>
      <c r="J49" s="1255"/>
      <c r="K49" s="63">
        <v>128</v>
      </c>
      <c r="L49" s="64">
        <v>133</v>
      </c>
      <c r="M49" s="64">
        <v>138</v>
      </c>
      <c r="N49" s="64">
        <v>138</v>
      </c>
      <c r="O49" s="65">
        <v>78</v>
      </c>
      <c r="P49" s="48"/>
      <c r="Q49" s="48"/>
      <c r="R49" s="48"/>
      <c r="S49" s="48"/>
      <c r="T49" s="48"/>
      <c r="U49" s="48"/>
    </row>
    <row r="50" spans="1:21" ht="30.75" customHeight="1" x14ac:dyDescent="0.15">
      <c r="A50" s="48"/>
      <c r="B50" s="1248"/>
      <c r="C50" s="1249"/>
      <c r="D50" s="62"/>
      <c r="E50" s="1254" t="s">
        <v>17</v>
      </c>
      <c r="F50" s="1254"/>
      <c r="G50" s="1254"/>
      <c r="H50" s="1254"/>
      <c r="I50" s="1254"/>
      <c r="J50" s="1255"/>
      <c r="K50" s="63">
        <v>368</v>
      </c>
      <c r="L50" s="64">
        <v>169</v>
      </c>
      <c r="M50" s="64">
        <v>172</v>
      </c>
      <c r="N50" s="64">
        <v>235</v>
      </c>
      <c r="O50" s="65">
        <v>173</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t="s">
        <v>530</v>
      </c>
      <c r="N51" s="64">
        <v>0</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6050</v>
      </c>
      <c r="L52" s="64">
        <v>5773</v>
      </c>
      <c r="M52" s="64">
        <v>6510</v>
      </c>
      <c r="N52" s="64">
        <v>6008</v>
      </c>
      <c r="O52" s="65">
        <v>5847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3390</v>
      </c>
      <c r="L53" s="69">
        <v>2920</v>
      </c>
      <c r="M53" s="69">
        <v>2297</v>
      </c>
      <c r="N53" s="69">
        <v>1352</v>
      </c>
      <c r="O53" s="70">
        <v>1130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589</v>
      </c>
      <c r="L56" s="80" t="s">
        <v>590</v>
      </c>
      <c r="M56" s="80" t="s">
        <v>591</v>
      </c>
      <c r="N56" s="80" t="s">
        <v>592</v>
      </c>
      <c r="O56" s="81" t="s">
        <v>593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625</v>
      </c>
      <c r="L57" s="83" t="s">
        <v>625</v>
      </c>
      <c r="M57" s="83" t="s">
        <v>625</v>
      </c>
      <c r="N57" s="83" t="s">
        <v>625</v>
      </c>
      <c r="O57" s="84" t="s">
        <v>625</v>
      </c>
    </row>
    <row r="58" spans="1:21" ht="31.5" customHeight="1" thickBot="1" x14ac:dyDescent="0.2">
      <c r="B58" s="1264"/>
      <c r="C58" s="1265"/>
      <c r="D58" s="1269" t="s">
        <v>27</v>
      </c>
      <c r="E58" s="1270"/>
      <c r="F58" s="1270"/>
      <c r="G58" s="1270"/>
      <c r="H58" s="1270"/>
      <c r="I58" s="1270"/>
      <c r="J58" s="1271"/>
      <c r="K58" s="85" t="s">
        <v>625</v>
      </c>
      <c r="L58" s="86" t="s">
        <v>626</v>
      </c>
      <c r="M58" s="86" t="s">
        <v>625</v>
      </c>
      <c r="N58" s="86" t="s">
        <v>625</v>
      </c>
      <c r="O58" s="87" t="s">
        <v>625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E0GvK1SLFUq6q1pWCizq/Jjjv1WPUSPorIs5JBy7pv8nRdItP6xjV1leGjUG8J4DaO3ofilQ0qREb9vhgKw==" saltValue="sjUixi5IVW2WV+RAZJt9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72" t="s">
        <v>30</v>
      </c>
      <c r="C41" s="1273"/>
      <c r="D41" s="101"/>
      <c r="E41" s="1278" t="s">
        <v>31</v>
      </c>
      <c r="F41" s="1278"/>
      <c r="G41" s="1278"/>
      <c r="H41" s="1279"/>
      <c r="I41" s="102">
        <v>55043</v>
      </c>
      <c r="J41" s="103">
        <v>53801</v>
      </c>
      <c r="K41" s="103">
        <v>51900</v>
      </c>
      <c r="L41" s="103">
        <v>54358</v>
      </c>
      <c r="M41" s="104">
        <v>59552</v>
      </c>
    </row>
    <row r="42" spans="2:13" ht="27.75" customHeight="1" x14ac:dyDescent="0.15">
      <c r="B42" s="1274"/>
      <c r="C42" s="1275"/>
      <c r="D42" s="105"/>
      <c r="E42" s="1280" t="s">
        <v>32</v>
      </c>
      <c r="F42" s="1280"/>
      <c r="G42" s="1280"/>
      <c r="H42" s="1281"/>
      <c r="I42" s="106">
        <v>4093</v>
      </c>
      <c r="J42" s="107">
        <v>3541</v>
      </c>
      <c r="K42" s="107">
        <v>5176</v>
      </c>
      <c r="L42" s="107">
        <v>4644</v>
      </c>
      <c r="M42" s="108">
        <v>4398</v>
      </c>
    </row>
    <row r="43" spans="2:13" ht="27.75" customHeight="1" x14ac:dyDescent="0.15">
      <c r="B43" s="1274"/>
      <c r="C43" s="1275"/>
      <c r="D43" s="105"/>
      <c r="E43" s="1280" t="s">
        <v>33</v>
      </c>
      <c r="F43" s="1280"/>
      <c r="G43" s="1280"/>
      <c r="H43" s="1281"/>
      <c r="I43" s="106">
        <v>18287</v>
      </c>
      <c r="J43" s="107">
        <v>18322</v>
      </c>
      <c r="K43" s="107">
        <v>18175</v>
      </c>
      <c r="L43" s="107">
        <v>18049</v>
      </c>
      <c r="M43" s="108">
        <v>17654</v>
      </c>
    </row>
    <row r="44" spans="2:13" ht="27.75" customHeight="1" x14ac:dyDescent="0.15">
      <c r="B44" s="1274"/>
      <c r="C44" s="1275"/>
      <c r="D44" s="105"/>
      <c r="E44" s="1280" t="s">
        <v>34</v>
      </c>
      <c r="F44" s="1280"/>
      <c r="G44" s="1280"/>
      <c r="H44" s="1281"/>
      <c r="I44" s="106">
        <v>537</v>
      </c>
      <c r="J44" s="107">
        <v>398</v>
      </c>
      <c r="K44" s="107">
        <v>338</v>
      </c>
      <c r="L44" s="107">
        <v>263</v>
      </c>
      <c r="M44" s="108">
        <v>314</v>
      </c>
    </row>
    <row r="45" spans="2:13" ht="27.75" customHeight="1" x14ac:dyDescent="0.15">
      <c r="B45" s="1274"/>
      <c r="C45" s="1275"/>
      <c r="D45" s="105"/>
      <c r="E45" s="1280" t="s">
        <v>35</v>
      </c>
      <c r="F45" s="1280"/>
      <c r="G45" s="1280"/>
      <c r="H45" s="1281"/>
      <c r="I45" s="106">
        <v>10587</v>
      </c>
      <c r="J45" s="107">
        <v>10291</v>
      </c>
      <c r="K45" s="107">
        <v>10322</v>
      </c>
      <c r="L45" s="107">
        <v>10245</v>
      </c>
      <c r="M45" s="108">
        <v>9816</v>
      </c>
    </row>
    <row r="46" spans="2:13" ht="27.75" customHeight="1" x14ac:dyDescent="0.15">
      <c r="B46" s="1274"/>
      <c r="C46" s="1275"/>
      <c r="D46" s="109"/>
      <c r="E46" s="1280" t="s">
        <v>36</v>
      </c>
      <c r="F46" s="1280"/>
      <c r="G46" s="1280"/>
      <c r="H46" s="1281"/>
      <c r="I46" s="106">
        <v>85</v>
      </c>
      <c r="J46" s="107" t="s">
        <v>530</v>
      </c>
      <c r="K46" s="107">
        <v>1</v>
      </c>
      <c r="L46" s="107" t="s">
        <v>530</v>
      </c>
      <c r="M46" s="108" t="s">
        <v>530</v>
      </c>
    </row>
    <row r="47" spans="2:13" ht="27.75" customHeight="1" x14ac:dyDescent="0.15">
      <c r="B47" s="1274"/>
      <c r="C47" s="1275"/>
      <c r="D47" s="110"/>
      <c r="E47" s="1282" t="s">
        <v>37</v>
      </c>
      <c r="F47" s="1283"/>
      <c r="G47" s="1283"/>
      <c r="H47" s="1284"/>
      <c r="I47" s="106" t="s">
        <v>530</v>
      </c>
      <c r="J47" s="107" t="s">
        <v>530</v>
      </c>
      <c r="K47" s="107" t="s">
        <v>530</v>
      </c>
      <c r="L47" s="107" t="s">
        <v>530</v>
      </c>
      <c r="M47" s="108" t="s">
        <v>530</v>
      </c>
    </row>
    <row r="48" spans="2:13" ht="27.75" customHeight="1" x14ac:dyDescent="0.15">
      <c r="B48" s="1274"/>
      <c r="C48" s="1275"/>
      <c r="D48" s="105"/>
      <c r="E48" s="1280" t="s">
        <v>38</v>
      </c>
      <c r="F48" s="1280"/>
      <c r="G48" s="1280"/>
      <c r="H48" s="1281"/>
      <c r="I48" s="106" t="s">
        <v>530</v>
      </c>
      <c r="J48" s="107" t="s">
        <v>530</v>
      </c>
      <c r="K48" s="107" t="s">
        <v>530</v>
      </c>
      <c r="L48" s="107" t="s">
        <v>530</v>
      </c>
      <c r="M48" s="108" t="s">
        <v>530</v>
      </c>
    </row>
    <row r="49" spans="2:13" ht="27.75" customHeight="1" x14ac:dyDescent="0.15">
      <c r="B49" s="1276"/>
      <c r="C49" s="1277"/>
      <c r="D49" s="105"/>
      <c r="E49" s="1280" t="s">
        <v>39</v>
      </c>
      <c r="F49" s="1280"/>
      <c r="G49" s="1280"/>
      <c r="H49" s="1281"/>
      <c r="I49" s="106" t="s">
        <v>530</v>
      </c>
      <c r="J49" s="107" t="s">
        <v>530</v>
      </c>
      <c r="K49" s="107" t="s">
        <v>530</v>
      </c>
      <c r="L49" s="107" t="s">
        <v>530</v>
      </c>
      <c r="M49" s="108" t="s">
        <v>530</v>
      </c>
    </row>
    <row r="50" spans="2:13" ht="27.75" customHeight="1" x14ac:dyDescent="0.15">
      <c r="B50" s="1285" t="s">
        <v>40</v>
      </c>
      <c r="C50" s="1286"/>
      <c r="D50" s="111"/>
      <c r="E50" s="1280" t="s">
        <v>41</v>
      </c>
      <c r="F50" s="1280"/>
      <c r="G50" s="1280"/>
      <c r="H50" s="1281"/>
      <c r="I50" s="106">
        <v>15413</v>
      </c>
      <c r="J50" s="107">
        <v>16242</v>
      </c>
      <c r="K50" s="107">
        <v>17398</v>
      </c>
      <c r="L50" s="107">
        <v>18354</v>
      </c>
      <c r="M50" s="108">
        <v>18150</v>
      </c>
    </row>
    <row r="51" spans="2:13" ht="27.75" customHeight="1" x14ac:dyDescent="0.15">
      <c r="B51" s="1274"/>
      <c r="C51" s="1275"/>
      <c r="D51" s="105"/>
      <c r="E51" s="1280" t="s">
        <v>42</v>
      </c>
      <c r="F51" s="1280"/>
      <c r="G51" s="1280"/>
      <c r="H51" s="1281"/>
      <c r="I51" s="106">
        <v>11086</v>
      </c>
      <c r="J51" s="107">
        <v>10093</v>
      </c>
      <c r="K51" s="107">
        <v>10085</v>
      </c>
      <c r="L51" s="107">
        <v>10800</v>
      </c>
      <c r="M51" s="108">
        <v>11396</v>
      </c>
    </row>
    <row r="52" spans="2:13" ht="27.75" customHeight="1" x14ac:dyDescent="0.15">
      <c r="B52" s="1276"/>
      <c r="C52" s="1277"/>
      <c r="D52" s="105"/>
      <c r="E52" s="1280" t="s">
        <v>43</v>
      </c>
      <c r="F52" s="1280"/>
      <c r="G52" s="1280"/>
      <c r="H52" s="1281"/>
      <c r="I52" s="106">
        <v>52485</v>
      </c>
      <c r="J52" s="107">
        <v>53871</v>
      </c>
      <c r="K52" s="107">
        <v>54711</v>
      </c>
      <c r="L52" s="107">
        <v>56723</v>
      </c>
      <c r="M52" s="108">
        <v>60858</v>
      </c>
    </row>
    <row r="53" spans="2:13" ht="27.75" customHeight="1" thickBot="1" x14ac:dyDescent="0.2">
      <c r="B53" s="1287" t="s">
        <v>44</v>
      </c>
      <c r="C53" s="1288"/>
      <c r="D53" s="112"/>
      <c r="E53" s="1289" t="s">
        <v>45</v>
      </c>
      <c r="F53" s="1289"/>
      <c r="G53" s="1289"/>
      <c r="H53" s="1290"/>
      <c r="I53" s="113">
        <v>9649</v>
      </c>
      <c r="J53" s="114">
        <v>6148</v>
      </c>
      <c r="K53" s="114">
        <v>3718</v>
      </c>
      <c r="L53" s="114">
        <v>1682</v>
      </c>
      <c r="M53" s="115">
        <v>1329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hJfyW7awoTSLi8cHmOSxZOrXIEfwUxz83i0G/gPJLn24bcmLMbDFRG4GD5Hs3+A43oAyFQP/La7yscr+RkPtQ==" saltValue="MtfpoV6UPIH8fm+p2Cqc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9" t="s">
        <v>48</v>
      </c>
      <c r="D55" s="1299"/>
      <c r="E55" s="1300"/>
      <c r="F55" s="127">
        <v>8810</v>
      </c>
      <c r="G55" s="127">
        <v>9592</v>
      </c>
      <c r="H55" s="128">
        <v>8763</v>
      </c>
    </row>
    <row r="56" spans="2:8" ht="52.5" customHeight="1" x14ac:dyDescent="0.15">
      <c r="B56" s="129"/>
      <c r="C56" s="1301" t="s">
        <v>49</v>
      </c>
      <c r="D56" s="1301"/>
      <c r="E56" s="1302"/>
      <c r="F56" s="130">
        <v>3694</v>
      </c>
      <c r="G56" s="130">
        <v>3695</v>
      </c>
      <c r="H56" s="131">
        <v>3695</v>
      </c>
    </row>
    <row r="57" spans="2:8" ht="53.25" customHeight="1" x14ac:dyDescent="0.15">
      <c r="B57" s="129"/>
      <c r="C57" s="1303" t="s">
        <v>50</v>
      </c>
      <c r="D57" s="1303"/>
      <c r="E57" s="1304"/>
      <c r="F57" s="132">
        <v>4999</v>
      </c>
      <c r="G57" s="132">
        <v>4982</v>
      </c>
      <c r="H57" s="133">
        <v>6225</v>
      </c>
    </row>
    <row r="58" spans="2:8" ht="45.75" customHeight="1" x14ac:dyDescent="0.15">
      <c r="B58" s="134"/>
      <c r="C58" s="1291" t="s">
        <v>618</v>
      </c>
      <c r="D58" s="1292"/>
      <c r="E58" s="1293"/>
      <c r="F58" s="135">
        <v>1562</v>
      </c>
      <c r="G58" s="135">
        <v>1562</v>
      </c>
      <c r="H58" s="136">
        <v>1562</v>
      </c>
    </row>
    <row r="59" spans="2:8" ht="45.75" customHeight="1" x14ac:dyDescent="0.15">
      <c r="B59" s="134"/>
      <c r="C59" s="1291" t="s">
        <v>619</v>
      </c>
      <c r="D59" s="1292"/>
      <c r="E59" s="1293"/>
      <c r="F59" s="135">
        <v>752</v>
      </c>
      <c r="G59" s="135">
        <v>778</v>
      </c>
      <c r="H59" s="136">
        <v>1013</v>
      </c>
    </row>
    <row r="60" spans="2:8" ht="45.75" customHeight="1" x14ac:dyDescent="0.15">
      <c r="B60" s="134"/>
      <c r="C60" s="1291" t="s">
        <v>620</v>
      </c>
      <c r="D60" s="1292"/>
      <c r="E60" s="1293"/>
      <c r="F60" s="135" t="s">
        <v>621</v>
      </c>
      <c r="G60" s="135" t="s">
        <v>622</v>
      </c>
      <c r="H60" s="136">
        <v>980</v>
      </c>
    </row>
    <row r="61" spans="2:8" ht="45.75" customHeight="1" x14ac:dyDescent="0.15">
      <c r="B61" s="134"/>
      <c r="C61" s="1291" t="s">
        <v>623</v>
      </c>
      <c r="D61" s="1292"/>
      <c r="E61" s="1293"/>
      <c r="F61" s="135">
        <v>940</v>
      </c>
      <c r="G61" s="135">
        <v>866</v>
      </c>
      <c r="H61" s="136">
        <v>792</v>
      </c>
    </row>
    <row r="62" spans="2:8" ht="45.75" customHeight="1" thickBot="1" x14ac:dyDescent="0.2">
      <c r="B62" s="137"/>
      <c r="C62" s="1294" t="s">
        <v>624</v>
      </c>
      <c r="D62" s="1295"/>
      <c r="E62" s="1296"/>
      <c r="F62" s="138" t="s">
        <v>621</v>
      </c>
      <c r="G62" s="138">
        <v>171</v>
      </c>
      <c r="H62" s="139">
        <v>328</v>
      </c>
    </row>
    <row r="63" spans="2:8" ht="52.5" customHeight="1" thickBot="1" x14ac:dyDescent="0.2">
      <c r="B63" s="140"/>
      <c r="C63" s="1297" t="s">
        <v>51</v>
      </c>
      <c r="D63" s="1297"/>
      <c r="E63" s="1298"/>
      <c r="F63" s="141">
        <v>17503</v>
      </c>
      <c r="G63" s="141">
        <v>18269</v>
      </c>
      <c r="H63" s="142">
        <v>18683</v>
      </c>
    </row>
    <row r="64" spans="2:8" ht="15" customHeight="1" x14ac:dyDescent="0.15"/>
    <row r="65" ht="0" hidden="1" customHeight="1" x14ac:dyDescent="0.15"/>
    <row r="66" ht="0" hidden="1" customHeight="1" x14ac:dyDescent="0.15"/>
  </sheetData>
  <sheetProtection algorithmName="SHA-512" hashValue="JDfRaMyFzPh+KjSpTSrxN7xFolzjCbOXsDKj7tZsnSDSMN0Wicecvj3pSbYKKtBDY3NbvRrWm7ZwISPBOakK3w==" saltValue="/lelUCRn8ks3jQRDTShd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630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571</v>
      </c>
      <c r="BQ50" s="1310"/>
      <c r="BR50" s="1310"/>
      <c r="BS50" s="1310"/>
      <c r="BT50" s="1310"/>
      <c r="BU50" s="1310"/>
      <c r="BV50" s="1310"/>
      <c r="BW50" s="1310"/>
      <c r="BX50" s="1310" t="s">
        <v>572</v>
      </c>
      <c r="BY50" s="1310"/>
      <c r="BZ50" s="1310"/>
      <c r="CA50" s="1310"/>
      <c r="CB50" s="1310"/>
      <c r="CC50" s="1310"/>
      <c r="CD50" s="1310"/>
      <c r="CE50" s="1310"/>
      <c r="CF50" s="1310" t="s">
        <v>573</v>
      </c>
      <c r="CG50" s="1310"/>
      <c r="CH50" s="1310"/>
      <c r="CI50" s="1310"/>
      <c r="CJ50" s="1310"/>
      <c r="CK50" s="1310"/>
      <c r="CL50" s="1310"/>
      <c r="CM50" s="1310"/>
      <c r="CN50" s="1310" t="s">
        <v>574</v>
      </c>
      <c r="CO50" s="1310"/>
      <c r="CP50" s="1310"/>
      <c r="CQ50" s="1310"/>
      <c r="CR50" s="1310"/>
      <c r="CS50" s="1310"/>
      <c r="CT50" s="1310"/>
      <c r="CU50" s="1310"/>
      <c r="CV50" s="1310" t="s">
        <v>575</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632</v>
      </c>
      <c r="AO51" s="1308"/>
      <c r="AP51" s="1308"/>
      <c r="AQ51" s="1308"/>
      <c r="AR51" s="1308"/>
      <c r="AS51" s="1308"/>
      <c r="AT51" s="1308"/>
      <c r="AU51" s="1308"/>
      <c r="AV51" s="1308"/>
      <c r="AW51" s="1308"/>
      <c r="AX51" s="1308"/>
      <c r="AY51" s="1308"/>
      <c r="AZ51" s="1308"/>
      <c r="BA51" s="1308"/>
      <c r="BB51" s="1308" t="s">
        <v>633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11.8</v>
      </c>
      <c r="CG51" s="1305"/>
      <c r="CH51" s="1305"/>
      <c r="CI51" s="1305"/>
      <c r="CJ51" s="1305"/>
      <c r="CK51" s="1305"/>
      <c r="CL51" s="1305"/>
      <c r="CM51" s="1305"/>
      <c r="CN51" s="1305">
        <v>5.5</v>
      </c>
      <c r="CO51" s="1305"/>
      <c r="CP51" s="1305"/>
      <c r="CQ51" s="1305"/>
      <c r="CR51" s="1305"/>
      <c r="CS51" s="1305"/>
      <c r="CT51" s="1305"/>
      <c r="CU51" s="1305"/>
      <c r="CV51" s="1305">
        <v>4.3</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634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71.400000000000006</v>
      </c>
      <c r="CG53" s="1305"/>
      <c r="CH53" s="1305"/>
      <c r="CI53" s="1305"/>
      <c r="CJ53" s="1305"/>
      <c r="CK53" s="1305"/>
      <c r="CL53" s="1305"/>
      <c r="CM53" s="1305"/>
      <c r="CN53" s="1305">
        <v>70.8</v>
      </c>
      <c r="CO53" s="1305"/>
      <c r="CP53" s="1305"/>
      <c r="CQ53" s="1305"/>
      <c r="CR53" s="1305"/>
      <c r="CS53" s="1305"/>
      <c r="CT53" s="1305"/>
      <c r="CU53" s="1305"/>
      <c r="CV53" s="1305">
        <v>67.599999999999994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635</v>
      </c>
      <c r="AO55" s="1310"/>
      <c r="AP55" s="1310"/>
      <c r="AQ55" s="1310"/>
      <c r="AR55" s="1310"/>
      <c r="AS55" s="1310"/>
      <c r="AT55" s="1310"/>
      <c r="AU55" s="1310"/>
      <c r="AV55" s="1310"/>
      <c r="AW55" s="1310"/>
      <c r="AX55" s="1310"/>
      <c r="AY55" s="1310"/>
      <c r="AZ55" s="1310"/>
      <c r="BA55" s="1310"/>
      <c r="BB55" s="1308" t="s">
        <v>636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15</v>
      </c>
      <c r="CG55" s="1305"/>
      <c r="CH55" s="1305"/>
      <c r="CI55" s="1305"/>
      <c r="CJ55" s="1305"/>
      <c r="CK55" s="1305"/>
      <c r="CL55" s="1305"/>
      <c r="CM55" s="1305"/>
      <c r="CN55" s="1305">
        <v>12.2</v>
      </c>
      <c r="CO55" s="1305"/>
      <c r="CP55" s="1305"/>
      <c r="CQ55" s="1305"/>
      <c r="CR55" s="1305"/>
      <c r="CS55" s="1305"/>
      <c r="CT55" s="1305"/>
      <c r="CU55" s="1305"/>
      <c r="CV55" s="1305">
        <v>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637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60.1</v>
      </c>
      <c r="CG57" s="1305"/>
      <c r="CH57" s="1305"/>
      <c r="CI57" s="1305"/>
      <c r="CJ57" s="1305"/>
      <c r="CK57" s="1305"/>
      <c r="CL57" s="1305"/>
      <c r="CM57" s="1305"/>
      <c r="CN57" s="1305">
        <v>61.2</v>
      </c>
      <c r="CO57" s="1305"/>
      <c r="CP57" s="1305"/>
      <c r="CQ57" s="1305"/>
      <c r="CR57" s="1305"/>
      <c r="CS57" s="1305"/>
      <c r="CT57" s="1305"/>
      <c r="CU57" s="1305"/>
      <c r="CV57" s="1305">
        <v>61.7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638</v>
      </c>
    </row>
    <row r="64" spans="1:109" x14ac:dyDescent="0.15">
      <c r="B64" s="394"/>
      <c r="G64" s="401"/>
      <c r="I64" s="414"/>
      <c r="J64" s="414"/>
      <c r="K64" s="414"/>
      <c r="L64" s="414"/>
      <c r="M64" s="414"/>
      <c r="N64" s="415"/>
      <c r="AM64" s="401"/>
      <c r="AN64" s="401" t="s">
        <v>629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571</v>
      </c>
      <c r="BQ72" s="1310"/>
      <c r="BR72" s="1310"/>
      <c r="BS72" s="1310"/>
      <c r="BT72" s="1310"/>
      <c r="BU72" s="1310"/>
      <c r="BV72" s="1310"/>
      <c r="BW72" s="1310"/>
      <c r="BX72" s="1310" t="s">
        <v>572</v>
      </c>
      <c r="BY72" s="1310"/>
      <c r="BZ72" s="1310"/>
      <c r="CA72" s="1310"/>
      <c r="CB72" s="1310"/>
      <c r="CC72" s="1310"/>
      <c r="CD72" s="1310"/>
      <c r="CE72" s="1310"/>
      <c r="CF72" s="1310" t="s">
        <v>573</v>
      </c>
      <c r="CG72" s="1310"/>
      <c r="CH72" s="1310"/>
      <c r="CI72" s="1310"/>
      <c r="CJ72" s="1310"/>
      <c r="CK72" s="1310"/>
      <c r="CL72" s="1310"/>
      <c r="CM72" s="1310"/>
      <c r="CN72" s="1310" t="s">
        <v>574</v>
      </c>
      <c r="CO72" s="1310"/>
      <c r="CP72" s="1310"/>
      <c r="CQ72" s="1310"/>
      <c r="CR72" s="1310"/>
      <c r="CS72" s="1310"/>
      <c r="CT72" s="1310"/>
      <c r="CU72" s="1310"/>
      <c r="CV72" s="1310" t="s">
        <v>575</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632</v>
      </c>
      <c r="AO73" s="1308"/>
      <c r="AP73" s="1308"/>
      <c r="AQ73" s="1308"/>
      <c r="AR73" s="1308"/>
      <c r="AS73" s="1308"/>
      <c r="AT73" s="1308"/>
      <c r="AU73" s="1308"/>
      <c r="AV73" s="1308"/>
      <c r="AW73" s="1308"/>
      <c r="AX73" s="1308"/>
      <c r="AY73" s="1308"/>
      <c r="AZ73" s="1308"/>
      <c r="BA73" s="1308"/>
      <c r="BB73" s="1308" t="s">
        <v>636</v>
      </c>
      <c r="BC73" s="1308"/>
      <c r="BD73" s="1308"/>
      <c r="BE73" s="1308"/>
      <c r="BF73" s="1308"/>
      <c r="BG73" s="1308"/>
      <c r="BH73" s="1308"/>
      <c r="BI73" s="1308"/>
      <c r="BJ73" s="1308"/>
      <c r="BK73" s="1308"/>
      <c r="BL73" s="1308"/>
      <c r="BM73" s="1308"/>
      <c r="BN73" s="1308"/>
      <c r="BO73" s="1308"/>
      <c r="BP73" s="1305">
        <v>29.9</v>
      </c>
      <c r="BQ73" s="1305"/>
      <c r="BR73" s="1305"/>
      <c r="BS73" s="1305"/>
      <c r="BT73" s="1305"/>
      <c r="BU73" s="1305"/>
      <c r="BV73" s="1305"/>
      <c r="BW73" s="1305"/>
      <c r="BX73" s="1305">
        <v>18.899999999999999</v>
      </c>
      <c r="BY73" s="1305"/>
      <c r="BZ73" s="1305"/>
      <c r="CA73" s="1305"/>
      <c r="CB73" s="1305"/>
      <c r="CC73" s="1305"/>
      <c r="CD73" s="1305"/>
      <c r="CE73" s="1305"/>
      <c r="CF73" s="1305">
        <v>11.8</v>
      </c>
      <c r="CG73" s="1305"/>
      <c r="CH73" s="1305"/>
      <c r="CI73" s="1305"/>
      <c r="CJ73" s="1305"/>
      <c r="CK73" s="1305"/>
      <c r="CL73" s="1305"/>
      <c r="CM73" s="1305"/>
      <c r="CN73" s="1305">
        <v>5.5</v>
      </c>
      <c r="CO73" s="1305"/>
      <c r="CP73" s="1305"/>
      <c r="CQ73" s="1305"/>
      <c r="CR73" s="1305"/>
      <c r="CS73" s="1305"/>
      <c r="CT73" s="1305"/>
      <c r="CU73" s="1305"/>
      <c r="CV73" s="1305">
        <v>4.3</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640</v>
      </c>
      <c r="BC75" s="1308"/>
      <c r="BD75" s="1308"/>
      <c r="BE75" s="1308"/>
      <c r="BF75" s="1308"/>
      <c r="BG75" s="1308"/>
      <c r="BH75" s="1308"/>
      <c r="BI75" s="1308"/>
      <c r="BJ75" s="1308"/>
      <c r="BK75" s="1308"/>
      <c r="BL75" s="1308"/>
      <c r="BM75" s="1308"/>
      <c r="BN75" s="1308"/>
      <c r="BO75" s="1308"/>
      <c r="BP75" s="1305">
        <v>12.2</v>
      </c>
      <c r="BQ75" s="1305"/>
      <c r="BR75" s="1305"/>
      <c r="BS75" s="1305"/>
      <c r="BT75" s="1305"/>
      <c r="BU75" s="1305"/>
      <c r="BV75" s="1305"/>
      <c r="BW75" s="1305"/>
      <c r="BX75" s="1305">
        <v>10.5</v>
      </c>
      <c r="BY75" s="1305"/>
      <c r="BZ75" s="1305"/>
      <c r="CA75" s="1305"/>
      <c r="CB75" s="1305"/>
      <c r="CC75" s="1305"/>
      <c r="CD75" s="1305"/>
      <c r="CE75" s="1305"/>
      <c r="CF75" s="1305">
        <v>8.9</v>
      </c>
      <c r="CG75" s="1305"/>
      <c r="CH75" s="1305"/>
      <c r="CI75" s="1305"/>
      <c r="CJ75" s="1305"/>
      <c r="CK75" s="1305"/>
      <c r="CL75" s="1305"/>
      <c r="CM75" s="1305"/>
      <c r="CN75" s="1305">
        <v>6.9</v>
      </c>
      <c r="CO75" s="1305"/>
      <c r="CP75" s="1305"/>
      <c r="CQ75" s="1305"/>
      <c r="CR75" s="1305"/>
      <c r="CS75" s="1305"/>
      <c r="CT75" s="1305"/>
      <c r="CU75" s="1305"/>
      <c r="CV75" s="1305">
        <v>5.0999999999999996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641</v>
      </c>
      <c r="AO77" s="1310"/>
      <c r="AP77" s="1310"/>
      <c r="AQ77" s="1310"/>
      <c r="AR77" s="1310"/>
      <c r="AS77" s="1310"/>
      <c r="AT77" s="1310"/>
      <c r="AU77" s="1310"/>
      <c r="AV77" s="1310"/>
      <c r="AW77" s="1310"/>
      <c r="AX77" s="1310"/>
      <c r="AY77" s="1310"/>
      <c r="AZ77" s="1310"/>
      <c r="BA77" s="1310"/>
      <c r="BB77" s="1308" t="s">
        <v>642</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17.8</v>
      </c>
      <c r="BY77" s="1305"/>
      <c r="BZ77" s="1305"/>
      <c r="CA77" s="1305"/>
      <c r="CB77" s="1305"/>
      <c r="CC77" s="1305"/>
      <c r="CD77" s="1305"/>
      <c r="CE77" s="1305"/>
      <c r="CF77" s="1305">
        <v>15</v>
      </c>
      <c r="CG77" s="1305"/>
      <c r="CH77" s="1305"/>
      <c r="CI77" s="1305"/>
      <c r="CJ77" s="1305"/>
      <c r="CK77" s="1305"/>
      <c r="CL77" s="1305"/>
      <c r="CM77" s="1305"/>
      <c r="CN77" s="1305">
        <v>12.2</v>
      </c>
      <c r="CO77" s="1305"/>
      <c r="CP77" s="1305"/>
      <c r="CQ77" s="1305"/>
      <c r="CR77" s="1305"/>
      <c r="CS77" s="1305"/>
      <c r="CT77" s="1305"/>
      <c r="CU77" s="1305"/>
      <c r="CV77" s="1305">
        <v>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640</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5.3</v>
      </c>
      <c r="BY79" s="1305"/>
      <c r="BZ79" s="1305"/>
      <c r="CA79" s="1305"/>
      <c r="CB79" s="1305"/>
      <c r="CC79" s="1305"/>
      <c r="CD79" s="1305"/>
      <c r="CE79" s="1305"/>
      <c r="CF79" s="1305">
        <v>5</v>
      </c>
      <c r="CG79" s="1305"/>
      <c r="CH79" s="1305"/>
      <c r="CI79" s="1305"/>
      <c r="CJ79" s="1305"/>
      <c r="CK79" s="1305"/>
      <c r="CL79" s="1305"/>
      <c r="CM79" s="1305"/>
      <c r="CN79" s="1305">
        <v>4.8</v>
      </c>
      <c r="CO79" s="1305"/>
      <c r="CP79" s="1305"/>
      <c r="CQ79" s="1305"/>
      <c r="CR79" s="1305"/>
      <c r="CS79" s="1305"/>
      <c r="CT79" s="1305"/>
      <c r="CU79" s="1305"/>
      <c r="CV79" s="1305">
        <v>4.5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tAX7lr+K6lnf2YFaFNozkKPKsN0VLp1LbaZuMbxBNpIj+X7CpNVTb7Y74x3GjOsS+TjcTPyx+ONGhQdS/Hn2g==" saltValue="tGzJh+KLb203GksSsMC5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nLCJ3uBIidYid8DkfHlWg5BZDG3bMDlhar5oak2t74trjhTwVy2r2kOdfcSX04gDAiPr+5FHbFEQw6qRQk7SQ==" saltValue="ykZ9LOwzV+9HhovBVbn9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WKNgNwi6BcCIIfhSj1S7KDHPfjzqYm6DwZqktK9/u/RVNLG6H+A5+HEvrGRP4Jb8ZF84Cau/HNR0h4SL1vx8g==" saltValue="S9RX39z7FY+5zFUBdivNW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58903</v>
      </c>
      <c r="E3" s="161"/>
      <c r="F3" s="162">
        <v>53605</v>
      </c>
      <c r="G3" s="163"/>
      <c r="H3" s="164"/>
    </row>
    <row r="4" spans="1:8" x14ac:dyDescent="0.15">
      <c r="A4" s="165"/>
      <c r="B4" s="166"/>
      <c r="C4" s="167"/>
      <c r="D4" s="168">
        <v>27356</v>
      </c>
      <c r="E4" s="169"/>
      <c r="F4" s="170">
        <v>28343</v>
      </c>
      <c r="G4" s="171"/>
      <c r="H4" s="172"/>
    </row>
    <row r="5" spans="1:8" x14ac:dyDescent="0.15">
      <c r="A5" s="153" t="s">
        <v>563</v>
      </c>
      <c r="B5" s="158"/>
      <c r="C5" s="159"/>
      <c r="D5" s="160">
        <v>93339</v>
      </c>
      <c r="E5" s="161"/>
      <c r="F5" s="162">
        <v>44267</v>
      </c>
      <c r="G5" s="163"/>
      <c r="H5" s="164"/>
    </row>
    <row r="6" spans="1:8" x14ac:dyDescent="0.15">
      <c r="A6" s="165"/>
      <c r="B6" s="166"/>
      <c r="C6" s="167"/>
      <c r="D6" s="168">
        <v>34870</v>
      </c>
      <c r="E6" s="169"/>
      <c r="F6" s="170">
        <v>26161</v>
      </c>
      <c r="G6" s="171"/>
      <c r="H6" s="172"/>
    </row>
    <row r="7" spans="1:8" x14ac:dyDescent="0.15">
      <c r="A7" s="153" t="s">
        <v>564</v>
      </c>
      <c r="B7" s="158"/>
      <c r="C7" s="159"/>
      <c r="D7" s="160">
        <v>106954</v>
      </c>
      <c r="E7" s="161"/>
      <c r="F7" s="162">
        <v>40879</v>
      </c>
      <c r="G7" s="163"/>
      <c r="H7" s="164"/>
    </row>
    <row r="8" spans="1:8" x14ac:dyDescent="0.15">
      <c r="A8" s="165"/>
      <c r="B8" s="166"/>
      <c r="C8" s="167"/>
      <c r="D8" s="168">
        <v>38631</v>
      </c>
      <c r="E8" s="169"/>
      <c r="F8" s="170">
        <v>24087</v>
      </c>
      <c r="G8" s="171"/>
      <c r="H8" s="172"/>
    </row>
    <row r="9" spans="1:8" x14ac:dyDescent="0.15">
      <c r="A9" s="153" t="s">
        <v>565</v>
      </c>
      <c r="B9" s="158"/>
      <c r="C9" s="159"/>
      <c r="D9" s="160">
        <v>139770</v>
      </c>
      <c r="E9" s="161"/>
      <c r="F9" s="162">
        <v>42651</v>
      </c>
      <c r="G9" s="163"/>
      <c r="H9" s="164"/>
    </row>
    <row r="10" spans="1:8" x14ac:dyDescent="0.15">
      <c r="A10" s="165"/>
      <c r="B10" s="166"/>
      <c r="C10" s="167"/>
      <c r="D10" s="168">
        <v>46222</v>
      </c>
      <c r="E10" s="169"/>
      <c r="F10" s="170">
        <v>22675</v>
      </c>
      <c r="G10" s="171"/>
      <c r="H10" s="172"/>
    </row>
    <row r="11" spans="1:8" x14ac:dyDescent="0.15">
      <c r="A11" s="153" t="s">
        <v>566</v>
      </c>
      <c r="B11" s="158"/>
      <c r="C11" s="159"/>
      <c r="D11" s="160">
        <v>175972</v>
      </c>
      <c r="E11" s="161"/>
      <c r="F11" s="162">
        <v>43226</v>
      </c>
      <c r="G11" s="163"/>
      <c r="H11" s="164"/>
    </row>
    <row r="12" spans="1:8" x14ac:dyDescent="0.15">
      <c r="A12" s="165"/>
      <c r="B12" s="166"/>
      <c r="C12" s="173"/>
      <c r="D12" s="168">
        <v>49485</v>
      </c>
      <c r="E12" s="169"/>
      <c r="F12" s="170">
        <v>22622</v>
      </c>
      <c r="G12" s="171"/>
      <c r="H12" s="172"/>
    </row>
    <row r="13" spans="1:8" x14ac:dyDescent="0.15">
      <c r="A13" s="153"/>
      <c r="B13" s="158"/>
      <c r="C13" s="174"/>
      <c r="D13" s="175">
        <v>114988</v>
      </c>
      <c r="E13" s="176"/>
      <c r="F13" s="177">
        <v>44926</v>
      </c>
      <c r="G13" s="178"/>
      <c r="H13" s="164"/>
    </row>
    <row r="14" spans="1:8" x14ac:dyDescent="0.15">
      <c r="A14" s="165"/>
      <c r="B14" s="166"/>
      <c r="C14" s="167"/>
      <c r="D14" s="168">
        <v>39313</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2.39</v>
      </c>
      <c r="C19" s="179">
        <f>ROUND(VALUE(SUBSTITUTE(実質収支比率等に係る経年分析!G$48,"▲","-")),2)</f>
        <v>3.69</v>
      </c>
      <c r="D19" s="179">
        <f>ROUND(VALUE(SUBSTITUTE(実質収支比率等に係る経年分析!H$48,"▲","-")),2)</f>
        <v>3.79</v>
      </c>
      <c r="E19" s="179">
        <f>ROUND(VALUE(SUBSTITUTE(実質収支比率等に係る経年分析!I$48,"▲","-")),2)</f>
        <v>2.69</v>
      </c>
      <c r="F19" s="179">
        <f>ROUND(VALUE(SUBSTITUTE(実質収支比率等に係る経年分析!J$48,"▲","-")),2)</f>
        <v>2.82</v>
      </c>
    </row>
    <row r="20" spans="1:11" x14ac:dyDescent="0.15">
      <c r="A20" s="179" t="s">
        <v>55</v>
      </c>
      <c r="B20" s="179">
        <f>ROUND(VALUE(SUBSTITUTE(実質収支比率等に係る経年分析!F$47,"▲","-")),2)</f>
        <v>20.43</v>
      </c>
      <c r="C20" s="179">
        <f>ROUND(VALUE(SUBSTITUTE(実質収支比率等に係る経年分析!G$47,"▲","-")),2)</f>
        <v>21.69</v>
      </c>
      <c r="D20" s="179">
        <f>ROUND(VALUE(SUBSTITUTE(実質収支比率等に係る経年分析!H$47,"▲","-")),2)</f>
        <v>23.9</v>
      </c>
      <c r="E20" s="179">
        <f>ROUND(VALUE(SUBSTITUTE(実質収支比率等に係る経年分析!I$47,"▲","-")),2)</f>
        <v>27.33</v>
      </c>
      <c r="F20" s="179">
        <f>ROUND(VALUE(SUBSTITUTE(実質収支比率等に係る経年分析!J$47,"▲","-")),2)</f>
        <v>24.6</v>
      </c>
    </row>
    <row r="21" spans="1:11" x14ac:dyDescent="0.15">
      <c r="A21" s="179" t="s">
        <v>56</v>
      </c>
      <c r="B21" s="179">
        <f>IF(ISNUMBER(VALUE(SUBSTITUTE(実質収支比率等に係る経年分析!F$49,"▲","-"))),ROUND(VALUE(SUBSTITUTE(実質収支比率等に係る経年分析!F$49,"▲","-")),2),NA())</f>
        <v>-0.49</v>
      </c>
      <c r="C21" s="179">
        <f>IF(ISNUMBER(VALUE(SUBSTITUTE(実質収支比率等に係る経年分析!G$49,"▲","-"))),ROUND(VALUE(SUBSTITUTE(実質収支比率等に係る経年分析!G$49,"▲","-")),2),NA())</f>
        <v>2.5099999999999998</v>
      </c>
      <c r="D21" s="179">
        <f>IF(ISNUMBER(VALUE(SUBSTITUTE(実質収支比率等に係る経年分析!H$49,"▲","-"))),ROUND(VALUE(SUBSTITUTE(実質収支比率等に係る経年分析!H$49,"▲","-")),2),NA())</f>
        <v>1.95</v>
      </c>
      <c r="E21" s="179">
        <f>IF(ISNUMBER(VALUE(SUBSTITUTE(実質収支比率等に係る経年分析!I$49,"▲","-"))),ROUND(VALUE(SUBSTITUTE(実質収支比率等に係る経年分析!I$49,"▲","-")),2),NA())</f>
        <v>0.94</v>
      </c>
      <c r="F21" s="179">
        <f>IF(ISNUMBER(VALUE(SUBSTITUTE(実質収支比率等に係る経年分析!J$49,"▲","-"))),ROUND(VALUE(SUBSTITUTE(実質収支比率等に係る経年分析!J$49,"▲","-")),2),NA())</f>
        <v>-2.16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2.81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#N/A</v>
      </c>
      <c r="C28" s="180">
        <f>IF(ROUND(VALUE(SUBSTITUTE(連結実質赤字比率に係る赤字・黒字の構成分析!F$42,"▲", "-")), 2) &gt;= 0, ABS(ROUND(VALUE(SUBSTITUTE(連結実質赤字比率に係る赤字・黒字の構成分析!F$42,"▲", "-")), 2)), NA())</f>
        <v>0</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0.21</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0.83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0.95</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1.93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1.17</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1.97</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6050</v>
      </c>
      <c r="E42" s="181"/>
      <c r="F42" s="181"/>
      <c r="G42" s="181">
        <f>'実質公債費比率（分子）の構造'!L$52</f>
        <v>5773</v>
      </c>
      <c r="H42" s="181"/>
      <c r="I42" s="181"/>
      <c r="J42" s="181">
        <f>'実質公債費比率（分子）の構造'!M$52</f>
        <v>6510</v>
      </c>
      <c r="K42" s="181"/>
      <c r="L42" s="181"/>
      <c r="M42" s="181">
        <f>'実質公債費比率（分子）の構造'!N$52</f>
        <v>6008</v>
      </c>
      <c r="N42" s="181"/>
      <c r="O42" s="181"/>
      <c r="P42" s="181">
        <f>'実質公債費比率（分子）の構造'!O$52</f>
        <v>5847</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1</v>
      </c>
      <c r="O43" s="181"/>
      <c r="P43" s="181"/>
    </row>
    <row r="44" spans="1:16" x14ac:dyDescent="0.15">
      <c r="A44" s="181" t="s">
        <v>65</v>
      </c>
      <c r="B44" s="181">
        <f>'実質公債費比率（分子）の構造'!K$50</f>
        <v>368</v>
      </c>
      <c r="C44" s="181"/>
      <c r="D44" s="181"/>
      <c r="E44" s="181">
        <f>'実質公債費比率（分子）の構造'!L$50</f>
        <v>169</v>
      </c>
      <c r="F44" s="181"/>
      <c r="G44" s="181"/>
      <c r="H44" s="181">
        <f>'実質公債費比率（分子）の構造'!M$50</f>
        <v>172</v>
      </c>
      <c r="I44" s="181"/>
      <c r="J44" s="181"/>
      <c r="K44" s="181">
        <f>'実質公債費比率（分子）の構造'!N$50</f>
        <v>235</v>
      </c>
      <c r="L44" s="181"/>
      <c r="M44" s="181"/>
      <c r="N44" s="181">
        <f>'実質公債費比率（分子）の構造'!O$50</f>
        <v>173</v>
      </c>
      <c r="O44" s="181"/>
      <c r="P44" s="181"/>
    </row>
    <row r="45" spans="1:16" x14ac:dyDescent="0.15">
      <c r="A45" s="181" t="s">
        <v>66</v>
      </c>
      <c r="B45" s="181">
        <f>'実質公債費比率（分子）の構造'!K$49</f>
        <v>128</v>
      </c>
      <c r="C45" s="181"/>
      <c r="D45" s="181"/>
      <c r="E45" s="181">
        <f>'実質公債費比率（分子）の構造'!L$49</f>
        <v>133</v>
      </c>
      <c r="F45" s="181"/>
      <c r="G45" s="181"/>
      <c r="H45" s="181">
        <f>'実質公債費比率（分子）の構造'!M$49</f>
        <v>138</v>
      </c>
      <c r="I45" s="181"/>
      <c r="J45" s="181"/>
      <c r="K45" s="181">
        <f>'実質公債費比率（分子）の構造'!N$49</f>
        <v>138</v>
      </c>
      <c r="L45" s="181"/>
      <c r="M45" s="181"/>
      <c r="N45" s="181">
        <f>'実質公債費比率（分子）の構造'!O$49</f>
        <v>78</v>
      </c>
      <c r="O45" s="181"/>
      <c r="P45" s="181"/>
    </row>
    <row r="46" spans="1:16" x14ac:dyDescent="0.15">
      <c r="A46" s="181" t="s">
        <v>67</v>
      </c>
      <c r="B46" s="181">
        <f>'実質公債費比率（分子）の構造'!K$48</f>
        <v>1582</v>
      </c>
      <c r="C46" s="181"/>
      <c r="D46" s="181"/>
      <c r="E46" s="181">
        <f>'実質公債費比率（分子）の構造'!L$48</f>
        <v>1584</v>
      </c>
      <c r="F46" s="181"/>
      <c r="G46" s="181"/>
      <c r="H46" s="181">
        <f>'実質公債費比率（分子）の構造'!M$48</f>
        <v>1490</v>
      </c>
      <c r="I46" s="181"/>
      <c r="J46" s="181"/>
      <c r="K46" s="181">
        <f>'実質公債費比率（分子）の構造'!N$48</f>
        <v>1370</v>
      </c>
      <c r="L46" s="181"/>
      <c r="M46" s="181"/>
      <c r="N46" s="181">
        <f>'実質公債費比率（分子）の構造'!O$48</f>
        <v>1495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7362</v>
      </c>
      <c r="C49" s="181"/>
      <c r="D49" s="181"/>
      <c r="E49" s="181">
        <f>'実質公債費比率（分子）の構造'!L$45</f>
        <v>6807</v>
      </c>
      <c r="F49" s="181"/>
      <c r="G49" s="181"/>
      <c r="H49" s="181">
        <f>'実質公債費比率（分子）の構造'!M$45</f>
        <v>7007</v>
      </c>
      <c r="I49" s="181"/>
      <c r="J49" s="181"/>
      <c r="K49" s="181">
        <f>'実質公債費比率（分子）の構造'!N$45</f>
        <v>5617</v>
      </c>
      <c r="L49" s="181"/>
      <c r="M49" s="181"/>
      <c r="N49" s="181">
        <f>'実質公債費比率（分子）の構造'!O$45</f>
        <v>5230</v>
      </c>
      <c r="O49" s="181"/>
      <c r="P49" s="181"/>
    </row>
    <row r="50" spans="1:16" x14ac:dyDescent="0.15">
      <c r="A50" s="181" t="s">
        <v>71</v>
      </c>
      <c r="B50" s="181" t="e">
        <f>NA()</f>
        <v>#N/A</v>
      </c>
      <c r="C50" s="181">
        <f>IF(ISNUMBER('実質公債費比率（分子）の構造'!K$53),'実質公債費比率（分子）の構造'!K$53,NA())</f>
        <v>3390</v>
      </c>
      <c r="D50" s="181" t="e">
        <f>NA()</f>
        <v>#N/A</v>
      </c>
      <c r="E50" s="181" t="e">
        <f>NA()</f>
        <v>#N/A</v>
      </c>
      <c r="F50" s="181">
        <f>IF(ISNUMBER('実質公債費比率（分子）の構造'!L$53),'実質公債費比率（分子）の構造'!L$53,NA())</f>
        <v>2920</v>
      </c>
      <c r="G50" s="181" t="e">
        <f>NA()</f>
        <v>#N/A</v>
      </c>
      <c r="H50" s="181" t="e">
        <f>NA()</f>
        <v>#N/A</v>
      </c>
      <c r="I50" s="181">
        <f>IF(ISNUMBER('実質公債費比率（分子）の構造'!M$53),'実質公債費比率（分子）の構造'!M$53,NA())</f>
        <v>2297</v>
      </c>
      <c r="J50" s="181" t="e">
        <f>NA()</f>
        <v>#N/A</v>
      </c>
      <c r="K50" s="181" t="e">
        <f>NA()</f>
        <v>#N/A</v>
      </c>
      <c r="L50" s="181">
        <f>IF(ISNUMBER('実質公債費比率（分子）の構造'!N$53),'実質公債費比率（分子）の構造'!N$53,NA())</f>
        <v>1352</v>
      </c>
      <c r="M50" s="181" t="e">
        <f>NA()</f>
        <v>#N/A</v>
      </c>
      <c r="N50" s="181" t="e">
        <f>NA()</f>
        <v>#N/A</v>
      </c>
      <c r="O50" s="181">
        <f>IF(ISNUMBER('実質公債費比率（分子）の構造'!O$53),'実質公債費比率（分子）の構造'!O$53,NA())</f>
        <v>1130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52485</v>
      </c>
      <c r="E56" s="180"/>
      <c r="F56" s="180"/>
      <c r="G56" s="180">
        <f>'将来負担比率（分子）の構造'!J$52</f>
        <v>53871</v>
      </c>
      <c r="H56" s="180"/>
      <c r="I56" s="180"/>
      <c r="J56" s="180">
        <f>'将来負担比率（分子）の構造'!K$52</f>
        <v>54711</v>
      </c>
      <c r="K56" s="180"/>
      <c r="L56" s="180"/>
      <c r="M56" s="180">
        <f>'将来負担比率（分子）の構造'!L$52</f>
        <v>56723</v>
      </c>
      <c r="N56" s="180"/>
      <c r="O56" s="180"/>
      <c r="P56" s="180">
        <f>'将来負担比率（分子）の構造'!M$52</f>
        <v>60858</v>
      </c>
    </row>
    <row r="57" spans="1:16" x14ac:dyDescent="0.15">
      <c r="A57" s="180" t="s">
        <v>42</v>
      </c>
      <c r="B57" s="180"/>
      <c r="C57" s="180"/>
      <c r="D57" s="180">
        <f>'将来負担比率（分子）の構造'!I$51</f>
        <v>11086</v>
      </c>
      <c r="E57" s="180"/>
      <c r="F57" s="180"/>
      <c r="G57" s="180">
        <f>'将来負担比率（分子）の構造'!J$51</f>
        <v>10093</v>
      </c>
      <c r="H57" s="180"/>
      <c r="I57" s="180"/>
      <c r="J57" s="180">
        <f>'将来負担比率（分子）の構造'!K$51</f>
        <v>10085</v>
      </c>
      <c r="K57" s="180"/>
      <c r="L57" s="180"/>
      <c r="M57" s="180">
        <f>'将来負担比率（分子）の構造'!L$51</f>
        <v>10800</v>
      </c>
      <c r="N57" s="180"/>
      <c r="O57" s="180"/>
      <c r="P57" s="180">
        <f>'将来負担比率（分子）の構造'!M$51</f>
        <v>11396</v>
      </c>
    </row>
    <row r="58" spans="1:16" x14ac:dyDescent="0.15">
      <c r="A58" s="180" t="s">
        <v>41</v>
      </c>
      <c r="B58" s="180"/>
      <c r="C58" s="180"/>
      <c r="D58" s="180">
        <f>'将来負担比率（分子）の構造'!I$50</f>
        <v>15413</v>
      </c>
      <c r="E58" s="180"/>
      <c r="F58" s="180"/>
      <c r="G58" s="180">
        <f>'将来負担比率（分子）の構造'!J$50</f>
        <v>16242</v>
      </c>
      <c r="H58" s="180"/>
      <c r="I58" s="180"/>
      <c r="J58" s="180">
        <f>'将来負担比率（分子）の構造'!K$50</f>
        <v>17398</v>
      </c>
      <c r="K58" s="180"/>
      <c r="L58" s="180"/>
      <c r="M58" s="180">
        <f>'将来負担比率（分子）の構造'!L$50</f>
        <v>18354</v>
      </c>
      <c r="N58" s="180"/>
      <c r="O58" s="180"/>
      <c r="P58" s="180">
        <f>'将来負担比率（分子）の構造'!M$50</f>
        <v>18150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85</v>
      </c>
      <c r="C61" s="180"/>
      <c r="D61" s="180"/>
      <c r="E61" s="180" t="str">
        <f>'将来負担比率（分子）の構造'!J$46</f>
        <v>-</v>
      </c>
      <c r="F61" s="180"/>
      <c r="G61" s="180"/>
      <c r="H61" s="180">
        <f>'将来負担比率（分子）の構造'!K$46</f>
        <v>1</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10587</v>
      </c>
      <c r="C62" s="180"/>
      <c r="D62" s="180"/>
      <c r="E62" s="180">
        <f>'将来負担比率（分子）の構造'!J$45</f>
        <v>10291</v>
      </c>
      <c r="F62" s="180"/>
      <c r="G62" s="180"/>
      <c r="H62" s="180">
        <f>'将来負担比率（分子）の構造'!K$45</f>
        <v>10322</v>
      </c>
      <c r="I62" s="180"/>
      <c r="J62" s="180"/>
      <c r="K62" s="180">
        <f>'将来負担比率（分子）の構造'!L$45</f>
        <v>10245</v>
      </c>
      <c r="L62" s="180"/>
      <c r="M62" s="180"/>
      <c r="N62" s="180">
        <f>'将来負担比率（分子）の構造'!M$45</f>
        <v>9816</v>
      </c>
      <c r="O62" s="180"/>
      <c r="P62" s="180"/>
    </row>
    <row r="63" spans="1:16" x14ac:dyDescent="0.15">
      <c r="A63" s="180" t="s">
        <v>34</v>
      </c>
      <c r="B63" s="180">
        <f>'将来負担比率（分子）の構造'!I$44</f>
        <v>537</v>
      </c>
      <c r="C63" s="180"/>
      <c r="D63" s="180"/>
      <c r="E63" s="180">
        <f>'将来負担比率（分子）の構造'!J$44</f>
        <v>398</v>
      </c>
      <c r="F63" s="180"/>
      <c r="G63" s="180"/>
      <c r="H63" s="180">
        <f>'将来負担比率（分子）の構造'!K$44</f>
        <v>338</v>
      </c>
      <c r="I63" s="180"/>
      <c r="J63" s="180"/>
      <c r="K63" s="180">
        <f>'将来負担比率（分子）の構造'!L$44</f>
        <v>263</v>
      </c>
      <c r="L63" s="180"/>
      <c r="M63" s="180"/>
      <c r="N63" s="180">
        <f>'将来負担比率（分子）の構造'!M$44</f>
        <v>314</v>
      </c>
      <c r="O63" s="180"/>
      <c r="P63" s="180"/>
    </row>
    <row r="64" spans="1:16" x14ac:dyDescent="0.15">
      <c r="A64" s="180" t="s">
        <v>33</v>
      </c>
      <c r="B64" s="180">
        <f>'将来負担比率（分子）の構造'!I$43</f>
        <v>18287</v>
      </c>
      <c r="C64" s="180"/>
      <c r="D64" s="180"/>
      <c r="E64" s="180">
        <f>'将来負担比率（分子）の構造'!J$43</f>
        <v>18322</v>
      </c>
      <c r="F64" s="180"/>
      <c r="G64" s="180"/>
      <c r="H64" s="180">
        <f>'将来負担比率（分子）の構造'!K$43</f>
        <v>18175</v>
      </c>
      <c r="I64" s="180"/>
      <c r="J64" s="180"/>
      <c r="K64" s="180">
        <f>'将来負担比率（分子）の構造'!L$43</f>
        <v>18049</v>
      </c>
      <c r="L64" s="180"/>
      <c r="M64" s="180"/>
      <c r="N64" s="180">
        <f>'将来負担比率（分子）の構造'!M$43</f>
        <v>17654</v>
      </c>
      <c r="O64" s="180"/>
      <c r="P64" s="180"/>
    </row>
    <row r="65" spans="1:16" x14ac:dyDescent="0.15">
      <c r="A65" s="180" t="s">
        <v>32</v>
      </c>
      <c r="B65" s="180">
        <f>'将来負担比率（分子）の構造'!I$42</f>
        <v>4093</v>
      </c>
      <c r="C65" s="180"/>
      <c r="D65" s="180"/>
      <c r="E65" s="180">
        <f>'将来負担比率（分子）の構造'!J$42</f>
        <v>3541</v>
      </c>
      <c r="F65" s="180"/>
      <c r="G65" s="180"/>
      <c r="H65" s="180">
        <f>'将来負担比率（分子）の構造'!K$42</f>
        <v>5176</v>
      </c>
      <c r="I65" s="180"/>
      <c r="J65" s="180"/>
      <c r="K65" s="180">
        <f>'将来負担比率（分子）の構造'!L$42</f>
        <v>4644</v>
      </c>
      <c r="L65" s="180"/>
      <c r="M65" s="180"/>
      <c r="N65" s="180">
        <f>'将来負担比率（分子）の構造'!M$42</f>
        <v>4398</v>
      </c>
      <c r="O65" s="180"/>
      <c r="P65" s="180"/>
    </row>
    <row r="66" spans="1:16" x14ac:dyDescent="0.15">
      <c r="A66" s="180" t="s">
        <v>31</v>
      </c>
      <c r="B66" s="180">
        <f>'将来負担比率（分子）の構造'!I$41</f>
        <v>55043</v>
      </c>
      <c r="C66" s="180"/>
      <c r="D66" s="180"/>
      <c r="E66" s="180">
        <f>'将来負担比率（分子）の構造'!J$41</f>
        <v>53801</v>
      </c>
      <c r="F66" s="180"/>
      <c r="G66" s="180"/>
      <c r="H66" s="180">
        <f>'将来負担比率（分子）の構造'!K$41</f>
        <v>51900</v>
      </c>
      <c r="I66" s="180"/>
      <c r="J66" s="180"/>
      <c r="K66" s="180">
        <f>'将来負担比率（分子）の構造'!L$41</f>
        <v>54358</v>
      </c>
      <c r="L66" s="180"/>
      <c r="M66" s="180"/>
      <c r="N66" s="180">
        <f>'将来負担比率（分子）の構造'!M$41</f>
        <v>59552</v>
      </c>
      <c r="O66" s="180"/>
      <c r="P66" s="180"/>
    </row>
    <row r="67" spans="1:16" x14ac:dyDescent="0.15">
      <c r="A67" s="180" t="s">
        <v>75</v>
      </c>
      <c r="B67" s="180" t="e">
        <f>NA()</f>
        <v>#N/A</v>
      </c>
      <c r="C67" s="180">
        <f>IF(ISNUMBER('将来負担比率（分子）の構造'!I$53), IF('将来負担比率（分子）の構造'!I$53 &lt; 0, 0, '将来負担比率（分子）の構造'!I$53), NA())</f>
        <v>9649</v>
      </c>
      <c r="D67" s="180" t="e">
        <f>NA()</f>
        <v>#N/A</v>
      </c>
      <c r="E67" s="180" t="e">
        <f>NA()</f>
        <v>#N/A</v>
      </c>
      <c r="F67" s="180">
        <f>IF(ISNUMBER('将来負担比率（分子）の構造'!J$53), IF('将来負担比率（分子）の構造'!J$53 &lt; 0, 0, '将来負担比率（分子）の構造'!J$53), NA())</f>
        <v>6148</v>
      </c>
      <c r="G67" s="180" t="e">
        <f>NA()</f>
        <v>#N/A</v>
      </c>
      <c r="H67" s="180" t="e">
        <f>NA()</f>
        <v>#N/A</v>
      </c>
      <c r="I67" s="180">
        <f>IF(ISNUMBER('将来負担比率（分子）の構造'!K$53), IF('将来負担比率（分子）の構造'!K$53 &lt; 0, 0, '将来負担比率（分子）の構造'!K$53), NA())</f>
        <v>3718</v>
      </c>
      <c r="J67" s="180" t="e">
        <f>NA()</f>
        <v>#N/A</v>
      </c>
      <c r="K67" s="180" t="e">
        <f>NA()</f>
        <v>#N/A</v>
      </c>
      <c r="L67" s="180">
        <f>IF(ISNUMBER('将来負担比率（分子）の構造'!L$53), IF('将来負担比率（分子）の構造'!L$53 &lt; 0, 0, '将来負担比率（分子）の構造'!L$53), NA())</f>
        <v>1682</v>
      </c>
      <c r="M67" s="180" t="e">
        <f>NA()</f>
        <v>#N/A</v>
      </c>
      <c r="N67" s="180" t="e">
        <f>NA()</f>
        <v>#N/A</v>
      </c>
      <c r="O67" s="180">
        <f>IF(ISNUMBER('将来負担比率（分子）の構造'!M$53), IF('将来負担比率（分子）の構造'!M$53 &lt; 0, 0, '将来負担比率（分子）の構造'!M$53), NA())</f>
        <v>1329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8810</v>
      </c>
      <c r="C72" s="184">
        <f>基金残高に係る経年分析!G55</f>
        <v>9592</v>
      </c>
      <c r="D72" s="184">
        <f>基金残高に係る経年分析!H55</f>
        <v>8763</v>
      </c>
    </row>
    <row r="73" spans="1:16" x14ac:dyDescent="0.15">
      <c r="A73" s="183" t="s">
        <v>78</v>
      </c>
      <c r="B73" s="184">
        <f>基金残高に係る経年分析!F56</f>
        <v>3694</v>
      </c>
      <c r="C73" s="184">
        <f>基金残高に係る経年分析!G56</f>
        <v>3695</v>
      </c>
      <c r="D73" s="184">
        <f>基金残高に係る経年分析!H56</f>
        <v>3695</v>
      </c>
    </row>
    <row r="74" spans="1:16" x14ac:dyDescent="0.15">
      <c r="A74" s="183" t="s">
        <v>79</v>
      </c>
      <c r="B74" s="184">
        <f>基金残高に係る経年分析!F57</f>
        <v>4999</v>
      </c>
      <c r="C74" s="184">
        <f>基金残高に係る経年分析!G57</f>
        <v>4982</v>
      </c>
      <c r="D74" s="184">
        <f>基金残高に係る経年分析!H57</f>
        <v>6225</v>
      </c>
    </row>
  </sheetData>
  <sheetProtection algorithmName="SHA-512" hashValue="rer/HnHoEnrnyoS/C6Hgep8wunCJoB7v18lwSMi5pa3EnAbccZkOLrmd50vrgpZywqg7BB4bbCD2ytD4CW2o+Q==" saltValue="OTT9cYpa3H80rEYvsKRw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18427019</v>
      </c>
      <c r="S5" s="669"/>
      <c r="T5" s="669"/>
      <c r="U5" s="669"/>
      <c r="V5" s="669"/>
      <c r="W5" s="669"/>
      <c r="X5" s="669"/>
      <c r="Y5" s="670"/>
      <c r="Z5" s="671">
        <v>22</v>
      </c>
      <c r="AA5" s="671"/>
      <c r="AB5" s="671"/>
      <c r="AC5" s="671"/>
      <c r="AD5" s="672">
        <v>17554726</v>
      </c>
      <c r="AE5" s="672"/>
      <c r="AF5" s="672"/>
      <c r="AG5" s="672"/>
      <c r="AH5" s="672"/>
      <c r="AI5" s="672"/>
      <c r="AJ5" s="672"/>
      <c r="AK5" s="672"/>
      <c r="AL5" s="673">
        <v>48.3</v>
      </c>
      <c r="AM5" s="674"/>
      <c r="AN5" s="674"/>
      <c r="AO5" s="675"/>
      <c r="AP5" s="665" t="s">
        <v>227</v>
      </c>
      <c r="AQ5" s="666"/>
      <c r="AR5" s="666"/>
      <c r="AS5" s="666"/>
      <c r="AT5" s="666"/>
      <c r="AU5" s="666"/>
      <c r="AV5" s="666"/>
      <c r="AW5" s="666"/>
      <c r="AX5" s="666"/>
      <c r="AY5" s="666"/>
      <c r="AZ5" s="666"/>
      <c r="BA5" s="666"/>
      <c r="BB5" s="666"/>
      <c r="BC5" s="666"/>
      <c r="BD5" s="666"/>
      <c r="BE5" s="666"/>
      <c r="BF5" s="667"/>
      <c r="BG5" s="679">
        <v>17545057</v>
      </c>
      <c r="BH5" s="680"/>
      <c r="BI5" s="680"/>
      <c r="BJ5" s="680"/>
      <c r="BK5" s="680"/>
      <c r="BL5" s="680"/>
      <c r="BM5" s="680"/>
      <c r="BN5" s="681"/>
      <c r="BO5" s="682">
        <v>95.2</v>
      </c>
      <c r="BP5" s="682"/>
      <c r="BQ5" s="682"/>
      <c r="BR5" s="682"/>
      <c r="BS5" s="683">
        <v>203058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503268</v>
      </c>
      <c r="S6" s="680"/>
      <c r="T6" s="680"/>
      <c r="U6" s="680"/>
      <c r="V6" s="680"/>
      <c r="W6" s="680"/>
      <c r="X6" s="680"/>
      <c r="Y6" s="681"/>
      <c r="Z6" s="682">
        <v>0.6</v>
      </c>
      <c r="AA6" s="682"/>
      <c r="AB6" s="682"/>
      <c r="AC6" s="682"/>
      <c r="AD6" s="683">
        <v>503268</v>
      </c>
      <c r="AE6" s="683"/>
      <c r="AF6" s="683"/>
      <c r="AG6" s="683"/>
      <c r="AH6" s="683"/>
      <c r="AI6" s="683"/>
      <c r="AJ6" s="683"/>
      <c r="AK6" s="683"/>
      <c r="AL6" s="684">
        <v>1.4</v>
      </c>
      <c r="AM6" s="685"/>
      <c r="AN6" s="685"/>
      <c r="AO6" s="686"/>
      <c r="AP6" s="676" t="s">
        <v>232</v>
      </c>
      <c r="AQ6" s="677"/>
      <c r="AR6" s="677"/>
      <c r="AS6" s="677"/>
      <c r="AT6" s="677"/>
      <c r="AU6" s="677"/>
      <c r="AV6" s="677"/>
      <c r="AW6" s="677"/>
      <c r="AX6" s="677"/>
      <c r="AY6" s="677"/>
      <c r="AZ6" s="677"/>
      <c r="BA6" s="677"/>
      <c r="BB6" s="677"/>
      <c r="BC6" s="677"/>
      <c r="BD6" s="677"/>
      <c r="BE6" s="677"/>
      <c r="BF6" s="678"/>
      <c r="BG6" s="679">
        <v>17545057</v>
      </c>
      <c r="BH6" s="680"/>
      <c r="BI6" s="680"/>
      <c r="BJ6" s="680"/>
      <c r="BK6" s="680"/>
      <c r="BL6" s="680"/>
      <c r="BM6" s="680"/>
      <c r="BN6" s="681"/>
      <c r="BO6" s="682">
        <v>95.2</v>
      </c>
      <c r="BP6" s="682"/>
      <c r="BQ6" s="682"/>
      <c r="BR6" s="682"/>
      <c r="BS6" s="683">
        <v>203058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382539</v>
      </c>
      <c r="CS6" s="680"/>
      <c r="CT6" s="680"/>
      <c r="CU6" s="680"/>
      <c r="CV6" s="680"/>
      <c r="CW6" s="680"/>
      <c r="CX6" s="680"/>
      <c r="CY6" s="681"/>
      <c r="CZ6" s="673">
        <v>0.5</v>
      </c>
      <c r="DA6" s="674"/>
      <c r="DB6" s="674"/>
      <c r="DC6" s="693"/>
      <c r="DD6" s="688" t="s">
        <v>234</v>
      </c>
      <c r="DE6" s="680"/>
      <c r="DF6" s="680"/>
      <c r="DG6" s="680"/>
      <c r="DH6" s="680"/>
      <c r="DI6" s="680"/>
      <c r="DJ6" s="680"/>
      <c r="DK6" s="680"/>
      <c r="DL6" s="680"/>
      <c r="DM6" s="680"/>
      <c r="DN6" s="680"/>
      <c r="DO6" s="680"/>
      <c r="DP6" s="681"/>
      <c r="DQ6" s="688">
        <v>382509</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46326</v>
      </c>
      <c r="S7" s="680"/>
      <c r="T7" s="680"/>
      <c r="U7" s="680"/>
      <c r="V7" s="680"/>
      <c r="W7" s="680"/>
      <c r="X7" s="680"/>
      <c r="Y7" s="681"/>
      <c r="Z7" s="682">
        <v>0.1</v>
      </c>
      <c r="AA7" s="682"/>
      <c r="AB7" s="682"/>
      <c r="AC7" s="682"/>
      <c r="AD7" s="683">
        <v>46326</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7889156</v>
      </c>
      <c r="BH7" s="680"/>
      <c r="BI7" s="680"/>
      <c r="BJ7" s="680"/>
      <c r="BK7" s="680"/>
      <c r="BL7" s="680"/>
      <c r="BM7" s="680"/>
      <c r="BN7" s="681"/>
      <c r="BO7" s="682">
        <v>42.8</v>
      </c>
      <c r="BP7" s="682"/>
      <c r="BQ7" s="682"/>
      <c r="BR7" s="682"/>
      <c r="BS7" s="683">
        <v>203058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9174871</v>
      </c>
      <c r="CS7" s="680"/>
      <c r="CT7" s="680"/>
      <c r="CU7" s="680"/>
      <c r="CV7" s="680"/>
      <c r="CW7" s="680"/>
      <c r="CX7" s="680"/>
      <c r="CY7" s="681"/>
      <c r="CZ7" s="682">
        <v>11.3</v>
      </c>
      <c r="DA7" s="682"/>
      <c r="DB7" s="682"/>
      <c r="DC7" s="682"/>
      <c r="DD7" s="688">
        <v>2966462</v>
      </c>
      <c r="DE7" s="680"/>
      <c r="DF7" s="680"/>
      <c r="DG7" s="680"/>
      <c r="DH7" s="680"/>
      <c r="DI7" s="680"/>
      <c r="DJ7" s="680"/>
      <c r="DK7" s="680"/>
      <c r="DL7" s="680"/>
      <c r="DM7" s="680"/>
      <c r="DN7" s="680"/>
      <c r="DO7" s="680"/>
      <c r="DP7" s="681"/>
      <c r="DQ7" s="688">
        <v>5763778</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65811</v>
      </c>
      <c r="S8" s="680"/>
      <c r="T8" s="680"/>
      <c r="U8" s="680"/>
      <c r="V8" s="680"/>
      <c r="W8" s="680"/>
      <c r="X8" s="680"/>
      <c r="Y8" s="681"/>
      <c r="Z8" s="682">
        <v>0.1</v>
      </c>
      <c r="AA8" s="682"/>
      <c r="AB8" s="682"/>
      <c r="AC8" s="682"/>
      <c r="AD8" s="683">
        <v>65811</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225928</v>
      </c>
      <c r="BH8" s="680"/>
      <c r="BI8" s="680"/>
      <c r="BJ8" s="680"/>
      <c r="BK8" s="680"/>
      <c r="BL8" s="680"/>
      <c r="BM8" s="680"/>
      <c r="BN8" s="681"/>
      <c r="BO8" s="682">
        <v>1.2</v>
      </c>
      <c r="BP8" s="682"/>
      <c r="BQ8" s="682"/>
      <c r="BR8" s="682"/>
      <c r="BS8" s="688" t="s">
        <v>234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21900585</v>
      </c>
      <c r="CS8" s="680"/>
      <c r="CT8" s="680"/>
      <c r="CU8" s="680"/>
      <c r="CV8" s="680"/>
      <c r="CW8" s="680"/>
      <c r="CX8" s="680"/>
      <c r="CY8" s="681"/>
      <c r="CZ8" s="682">
        <v>27</v>
      </c>
      <c r="DA8" s="682"/>
      <c r="DB8" s="682"/>
      <c r="DC8" s="682"/>
      <c r="DD8" s="688">
        <v>46646</v>
      </c>
      <c r="DE8" s="680"/>
      <c r="DF8" s="680"/>
      <c r="DG8" s="680"/>
      <c r="DH8" s="680"/>
      <c r="DI8" s="680"/>
      <c r="DJ8" s="680"/>
      <c r="DK8" s="680"/>
      <c r="DL8" s="680"/>
      <c r="DM8" s="680"/>
      <c r="DN8" s="680"/>
      <c r="DO8" s="680"/>
      <c r="DP8" s="681"/>
      <c r="DQ8" s="688">
        <v>11583214</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59699</v>
      </c>
      <c r="S9" s="680"/>
      <c r="T9" s="680"/>
      <c r="U9" s="680"/>
      <c r="V9" s="680"/>
      <c r="W9" s="680"/>
      <c r="X9" s="680"/>
      <c r="Y9" s="681"/>
      <c r="Z9" s="682">
        <v>0.1</v>
      </c>
      <c r="AA9" s="682"/>
      <c r="AB9" s="682"/>
      <c r="AC9" s="682"/>
      <c r="AD9" s="683">
        <v>59699</v>
      </c>
      <c r="AE9" s="683"/>
      <c r="AF9" s="683"/>
      <c r="AG9" s="683"/>
      <c r="AH9" s="683"/>
      <c r="AI9" s="683"/>
      <c r="AJ9" s="683"/>
      <c r="AK9" s="683"/>
      <c r="AL9" s="684">
        <v>0.2</v>
      </c>
      <c r="AM9" s="685"/>
      <c r="AN9" s="685"/>
      <c r="AO9" s="686"/>
      <c r="AP9" s="676" t="s">
        <v>242</v>
      </c>
      <c r="AQ9" s="677"/>
      <c r="AR9" s="677"/>
      <c r="AS9" s="677"/>
      <c r="AT9" s="677"/>
      <c r="AU9" s="677"/>
      <c r="AV9" s="677"/>
      <c r="AW9" s="677"/>
      <c r="AX9" s="677"/>
      <c r="AY9" s="677"/>
      <c r="AZ9" s="677"/>
      <c r="BA9" s="677"/>
      <c r="BB9" s="677"/>
      <c r="BC9" s="677"/>
      <c r="BD9" s="677"/>
      <c r="BE9" s="677"/>
      <c r="BF9" s="678"/>
      <c r="BG9" s="679">
        <v>6281360</v>
      </c>
      <c r="BH9" s="680"/>
      <c r="BI9" s="680"/>
      <c r="BJ9" s="680"/>
      <c r="BK9" s="680"/>
      <c r="BL9" s="680"/>
      <c r="BM9" s="680"/>
      <c r="BN9" s="681"/>
      <c r="BO9" s="682">
        <v>34.1</v>
      </c>
      <c r="BP9" s="682"/>
      <c r="BQ9" s="682"/>
      <c r="BR9" s="682"/>
      <c r="BS9" s="688" t="s">
        <v>234</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16507590</v>
      </c>
      <c r="CS9" s="680"/>
      <c r="CT9" s="680"/>
      <c r="CU9" s="680"/>
      <c r="CV9" s="680"/>
      <c r="CW9" s="680"/>
      <c r="CX9" s="680"/>
      <c r="CY9" s="681"/>
      <c r="CZ9" s="682">
        <v>20.399999999999999</v>
      </c>
      <c r="DA9" s="682"/>
      <c r="DB9" s="682"/>
      <c r="DC9" s="682"/>
      <c r="DD9" s="688">
        <v>11486635</v>
      </c>
      <c r="DE9" s="680"/>
      <c r="DF9" s="680"/>
      <c r="DG9" s="680"/>
      <c r="DH9" s="680"/>
      <c r="DI9" s="680"/>
      <c r="DJ9" s="680"/>
      <c r="DK9" s="680"/>
      <c r="DL9" s="680"/>
      <c r="DM9" s="680"/>
      <c r="DN9" s="680"/>
      <c r="DO9" s="680"/>
      <c r="DP9" s="681"/>
      <c r="DQ9" s="688">
        <v>4581110</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234</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356620</v>
      </c>
      <c r="BH10" s="680"/>
      <c r="BI10" s="680"/>
      <c r="BJ10" s="680"/>
      <c r="BK10" s="680"/>
      <c r="BL10" s="680"/>
      <c r="BM10" s="680"/>
      <c r="BN10" s="681"/>
      <c r="BO10" s="682">
        <v>1.9</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50847</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50501</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128</v>
      </c>
      <c r="AA11" s="682"/>
      <c r="AB11" s="682"/>
      <c r="AC11" s="682"/>
      <c r="AD11" s="683" t="s">
        <v>234</v>
      </c>
      <c r="AE11" s="683"/>
      <c r="AF11" s="683"/>
      <c r="AG11" s="683"/>
      <c r="AH11" s="683"/>
      <c r="AI11" s="683"/>
      <c r="AJ11" s="683"/>
      <c r="AK11" s="683"/>
      <c r="AL11" s="684" t="s">
        <v>234</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1025248</v>
      </c>
      <c r="BH11" s="680"/>
      <c r="BI11" s="680"/>
      <c r="BJ11" s="680"/>
      <c r="BK11" s="680"/>
      <c r="BL11" s="680"/>
      <c r="BM11" s="680"/>
      <c r="BN11" s="681"/>
      <c r="BO11" s="682">
        <v>5.6</v>
      </c>
      <c r="BP11" s="682"/>
      <c r="BQ11" s="682"/>
      <c r="BR11" s="682"/>
      <c r="BS11" s="688">
        <v>203058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1370473</v>
      </c>
      <c r="CS11" s="680"/>
      <c r="CT11" s="680"/>
      <c r="CU11" s="680"/>
      <c r="CV11" s="680"/>
      <c r="CW11" s="680"/>
      <c r="CX11" s="680"/>
      <c r="CY11" s="681"/>
      <c r="CZ11" s="682">
        <v>1.7</v>
      </c>
      <c r="DA11" s="682"/>
      <c r="DB11" s="682"/>
      <c r="DC11" s="682"/>
      <c r="DD11" s="688">
        <v>292566</v>
      </c>
      <c r="DE11" s="680"/>
      <c r="DF11" s="680"/>
      <c r="DG11" s="680"/>
      <c r="DH11" s="680"/>
      <c r="DI11" s="680"/>
      <c r="DJ11" s="680"/>
      <c r="DK11" s="680"/>
      <c r="DL11" s="680"/>
      <c r="DM11" s="680"/>
      <c r="DN11" s="680"/>
      <c r="DO11" s="680"/>
      <c r="DP11" s="681"/>
      <c r="DQ11" s="688">
        <v>1065305</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2438713</v>
      </c>
      <c r="S12" s="680"/>
      <c r="T12" s="680"/>
      <c r="U12" s="680"/>
      <c r="V12" s="680"/>
      <c r="W12" s="680"/>
      <c r="X12" s="680"/>
      <c r="Y12" s="681"/>
      <c r="Z12" s="682">
        <v>2.9</v>
      </c>
      <c r="AA12" s="682"/>
      <c r="AB12" s="682"/>
      <c r="AC12" s="682"/>
      <c r="AD12" s="683">
        <v>2438713</v>
      </c>
      <c r="AE12" s="683"/>
      <c r="AF12" s="683"/>
      <c r="AG12" s="683"/>
      <c r="AH12" s="683"/>
      <c r="AI12" s="683"/>
      <c r="AJ12" s="683"/>
      <c r="AK12" s="683"/>
      <c r="AL12" s="684">
        <v>6.7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8439552</v>
      </c>
      <c r="BH12" s="680"/>
      <c r="BI12" s="680"/>
      <c r="BJ12" s="680"/>
      <c r="BK12" s="680"/>
      <c r="BL12" s="680"/>
      <c r="BM12" s="680"/>
      <c r="BN12" s="681"/>
      <c r="BO12" s="682">
        <v>45.8</v>
      </c>
      <c r="BP12" s="682"/>
      <c r="BQ12" s="682"/>
      <c r="BR12" s="682"/>
      <c r="BS12" s="688" t="s">
        <v>234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967600</v>
      </c>
      <c r="CS12" s="680"/>
      <c r="CT12" s="680"/>
      <c r="CU12" s="680"/>
      <c r="CV12" s="680"/>
      <c r="CW12" s="680"/>
      <c r="CX12" s="680"/>
      <c r="CY12" s="681"/>
      <c r="CZ12" s="682">
        <v>1.2</v>
      </c>
      <c r="DA12" s="682"/>
      <c r="DB12" s="682"/>
      <c r="DC12" s="682"/>
      <c r="DD12" s="688">
        <v>155809</v>
      </c>
      <c r="DE12" s="680"/>
      <c r="DF12" s="680"/>
      <c r="DG12" s="680"/>
      <c r="DH12" s="680"/>
      <c r="DI12" s="680"/>
      <c r="DJ12" s="680"/>
      <c r="DK12" s="680"/>
      <c r="DL12" s="680"/>
      <c r="DM12" s="680"/>
      <c r="DN12" s="680"/>
      <c r="DO12" s="680"/>
      <c r="DP12" s="681"/>
      <c r="DQ12" s="688">
        <v>816425</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25542</v>
      </c>
      <c r="S13" s="680"/>
      <c r="T13" s="680"/>
      <c r="U13" s="680"/>
      <c r="V13" s="680"/>
      <c r="W13" s="680"/>
      <c r="X13" s="680"/>
      <c r="Y13" s="681"/>
      <c r="Z13" s="682">
        <v>0</v>
      </c>
      <c r="AA13" s="682"/>
      <c r="AB13" s="682"/>
      <c r="AC13" s="682"/>
      <c r="AD13" s="683">
        <v>25542</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8288658</v>
      </c>
      <c r="BH13" s="680"/>
      <c r="BI13" s="680"/>
      <c r="BJ13" s="680"/>
      <c r="BK13" s="680"/>
      <c r="BL13" s="680"/>
      <c r="BM13" s="680"/>
      <c r="BN13" s="681"/>
      <c r="BO13" s="682">
        <v>45</v>
      </c>
      <c r="BP13" s="682"/>
      <c r="BQ13" s="682"/>
      <c r="BR13" s="682"/>
      <c r="BS13" s="688" t="s">
        <v>234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10630322</v>
      </c>
      <c r="CS13" s="680"/>
      <c r="CT13" s="680"/>
      <c r="CU13" s="680"/>
      <c r="CV13" s="680"/>
      <c r="CW13" s="680"/>
      <c r="CX13" s="680"/>
      <c r="CY13" s="681"/>
      <c r="CZ13" s="682">
        <v>13.1</v>
      </c>
      <c r="DA13" s="682"/>
      <c r="DB13" s="682"/>
      <c r="DC13" s="682"/>
      <c r="DD13" s="688">
        <v>5238622</v>
      </c>
      <c r="DE13" s="680"/>
      <c r="DF13" s="680"/>
      <c r="DG13" s="680"/>
      <c r="DH13" s="680"/>
      <c r="DI13" s="680"/>
      <c r="DJ13" s="680"/>
      <c r="DK13" s="680"/>
      <c r="DL13" s="680"/>
      <c r="DM13" s="680"/>
      <c r="DN13" s="680"/>
      <c r="DO13" s="680"/>
      <c r="DP13" s="681"/>
      <c r="DQ13" s="688">
        <v>6399368</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388156</v>
      </c>
      <c r="BH14" s="680"/>
      <c r="BI14" s="680"/>
      <c r="BJ14" s="680"/>
      <c r="BK14" s="680"/>
      <c r="BL14" s="680"/>
      <c r="BM14" s="680"/>
      <c r="BN14" s="681"/>
      <c r="BO14" s="682">
        <v>2.1</v>
      </c>
      <c r="BP14" s="682"/>
      <c r="BQ14" s="682"/>
      <c r="BR14" s="682"/>
      <c r="BS14" s="688" t="s">
        <v>234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2801375</v>
      </c>
      <c r="CS14" s="680"/>
      <c r="CT14" s="680"/>
      <c r="CU14" s="680"/>
      <c r="CV14" s="680"/>
      <c r="CW14" s="680"/>
      <c r="CX14" s="680"/>
      <c r="CY14" s="681"/>
      <c r="CZ14" s="682">
        <v>3.5</v>
      </c>
      <c r="DA14" s="682"/>
      <c r="DB14" s="682"/>
      <c r="DC14" s="682"/>
      <c r="DD14" s="688">
        <v>233665</v>
      </c>
      <c r="DE14" s="680"/>
      <c r="DF14" s="680"/>
      <c r="DG14" s="680"/>
      <c r="DH14" s="680"/>
      <c r="DI14" s="680"/>
      <c r="DJ14" s="680"/>
      <c r="DK14" s="680"/>
      <c r="DL14" s="680"/>
      <c r="DM14" s="680"/>
      <c r="DN14" s="680"/>
      <c r="DO14" s="680"/>
      <c r="DP14" s="681"/>
      <c r="DQ14" s="688">
        <v>2290542</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161537</v>
      </c>
      <c r="S15" s="680"/>
      <c r="T15" s="680"/>
      <c r="U15" s="680"/>
      <c r="V15" s="680"/>
      <c r="W15" s="680"/>
      <c r="X15" s="680"/>
      <c r="Y15" s="681"/>
      <c r="Z15" s="682">
        <v>0.2</v>
      </c>
      <c r="AA15" s="682"/>
      <c r="AB15" s="682"/>
      <c r="AC15" s="682"/>
      <c r="AD15" s="683">
        <v>161537</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828193</v>
      </c>
      <c r="BH15" s="680"/>
      <c r="BI15" s="680"/>
      <c r="BJ15" s="680"/>
      <c r="BK15" s="680"/>
      <c r="BL15" s="680"/>
      <c r="BM15" s="680"/>
      <c r="BN15" s="681"/>
      <c r="BO15" s="682">
        <v>4.5</v>
      </c>
      <c r="BP15" s="682"/>
      <c r="BQ15" s="682"/>
      <c r="BR15" s="682"/>
      <c r="BS15" s="688" t="s">
        <v>234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9450906</v>
      </c>
      <c r="CS15" s="680"/>
      <c r="CT15" s="680"/>
      <c r="CU15" s="680"/>
      <c r="CV15" s="680"/>
      <c r="CW15" s="680"/>
      <c r="CX15" s="680"/>
      <c r="CY15" s="681"/>
      <c r="CZ15" s="682">
        <v>11.7</v>
      </c>
      <c r="DA15" s="682"/>
      <c r="DB15" s="682"/>
      <c r="DC15" s="682"/>
      <c r="DD15" s="688">
        <v>3395972</v>
      </c>
      <c r="DE15" s="680"/>
      <c r="DF15" s="680"/>
      <c r="DG15" s="680"/>
      <c r="DH15" s="680"/>
      <c r="DI15" s="680"/>
      <c r="DJ15" s="680"/>
      <c r="DK15" s="680"/>
      <c r="DL15" s="680"/>
      <c r="DM15" s="680"/>
      <c r="DN15" s="680"/>
      <c r="DO15" s="680"/>
      <c r="DP15" s="681"/>
      <c r="DQ15" s="688">
        <v>5171948</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234</v>
      </c>
      <c r="AA16" s="682"/>
      <c r="AB16" s="682"/>
      <c r="AC16" s="682"/>
      <c r="AD16" s="683" t="s">
        <v>234</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234</v>
      </c>
      <c r="BP16" s="682"/>
      <c r="BQ16" s="682"/>
      <c r="BR16" s="682"/>
      <c r="BS16" s="688" t="s">
        <v>234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2624110</v>
      </c>
      <c r="CS16" s="680"/>
      <c r="CT16" s="680"/>
      <c r="CU16" s="680"/>
      <c r="CV16" s="680"/>
      <c r="CW16" s="680"/>
      <c r="CX16" s="680"/>
      <c r="CY16" s="681"/>
      <c r="CZ16" s="682">
        <v>3.2</v>
      </c>
      <c r="DA16" s="682"/>
      <c r="DB16" s="682"/>
      <c r="DC16" s="682"/>
      <c r="DD16" s="688" t="s">
        <v>128</v>
      </c>
      <c r="DE16" s="680"/>
      <c r="DF16" s="680"/>
      <c r="DG16" s="680"/>
      <c r="DH16" s="680"/>
      <c r="DI16" s="680"/>
      <c r="DJ16" s="680"/>
      <c r="DK16" s="680"/>
      <c r="DL16" s="680"/>
      <c r="DM16" s="680"/>
      <c r="DN16" s="680"/>
      <c r="DO16" s="680"/>
      <c r="DP16" s="681"/>
      <c r="DQ16" s="688">
        <v>2215957</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93973</v>
      </c>
      <c r="S17" s="680"/>
      <c r="T17" s="680"/>
      <c r="U17" s="680"/>
      <c r="V17" s="680"/>
      <c r="W17" s="680"/>
      <c r="X17" s="680"/>
      <c r="Y17" s="681"/>
      <c r="Z17" s="682">
        <v>0.1</v>
      </c>
      <c r="AA17" s="682"/>
      <c r="AB17" s="682"/>
      <c r="AC17" s="682"/>
      <c r="AD17" s="683">
        <v>93973</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234</v>
      </c>
      <c r="BH17" s="680"/>
      <c r="BI17" s="680"/>
      <c r="BJ17" s="680"/>
      <c r="BK17" s="680"/>
      <c r="BL17" s="680"/>
      <c r="BM17" s="680"/>
      <c r="BN17" s="681"/>
      <c r="BO17" s="682" t="s">
        <v>234</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5208238</v>
      </c>
      <c r="CS17" s="680"/>
      <c r="CT17" s="680"/>
      <c r="CU17" s="680"/>
      <c r="CV17" s="680"/>
      <c r="CW17" s="680"/>
      <c r="CX17" s="680"/>
      <c r="CY17" s="681"/>
      <c r="CZ17" s="682">
        <v>6.4</v>
      </c>
      <c r="DA17" s="682"/>
      <c r="DB17" s="682"/>
      <c r="DC17" s="682"/>
      <c r="DD17" s="688" t="s">
        <v>234</v>
      </c>
      <c r="DE17" s="680"/>
      <c r="DF17" s="680"/>
      <c r="DG17" s="680"/>
      <c r="DH17" s="680"/>
      <c r="DI17" s="680"/>
      <c r="DJ17" s="680"/>
      <c r="DK17" s="680"/>
      <c r="DL17" s="680"/>
      <c r="DM17" s="680"/>
      <c r="DN17" s="680"/>
      <c r="DO17" s="680"/>
      <c r="DP17" s="681"/>
      <c r="DQ17" s="688">
        <v>4920674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15895809</v>
      </c>
      <c r="S18" s="680"/>
      <c r="T18" s="680"/>
      <c r="U18" s="680"/>
      <c r="V18" s="680"/>
      <c r="W18" s="680"/>
      <c r="X18" s="680"/>
      <c r="Y18" s="681"/>
      <c r="Z18" s="682">
        <v>18.899999999999999</v>
      </c>
      <c r="AA18" s="682"/>
      <c r="AB18" s="682"/>
      <c r="AC18" s="682"/>
      <c r="AD18" s="683">
        <v>12836194</v>
      </c>
      <c r="AE18" s="683"/>
      <c r="AF18" s="683"/>
      <c r="AG18" s="683"/>
      <c r="AH18" s="683"/>
      <c r="AI18" s="683"/>
      <c r="AJ18" s="683"/>
      <c r="AK18" s="683"/>
      <c r="AL18" s="684">
        <v>35.299999999999997</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234</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128</v>
      </c>
      <c r="DA18" s="682"/>
      <c r="DB18" s="682"/>
      <c r="DC18" s="682"/>
      <c r="DD18" s="688" t="s">
        <v>271</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12836194</v>
      </c>
      <c r="S19" s="680"/>
      <c r="T19" s="680"/>
      <c r="U19" s="680"/>
      <c r="V19" s="680"/>
      <c r="W19" s="680"/>
      <c r="X19" s="680"/>
      <c r="Y19" s="681"/>
      <c r="Z19" s="682">
        <v>15.3</v>
      </c>
      <c r="AA19" s="682"/>
      <c r="AB19" s="682"/>
      <c r="AC19" s="682"/>
      <c r="AD19" s="683">
        <v>12836194</v>
      </c>
      <c r="AE19" s="683"/>
      <c r="AF19" s="683"/>
      <c r="AG19" s="683"/>
      <c r="AH19" s="683"/>
      <c r="AI19" s="683"/>
      <c r="AJ19" s="683"/>
      <c r="AK19" s="683"/>
      <c r="AL19" s="684">
        <v>35.299999999999997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881962</v>
      </c>
      <c r="BH19" s="680"/>
      <c r="BI19" s="680"/>
      <c r="BJ19" s="680"/>
      <c r="BK19" s="680"/>
      <c r="BL19" s="680"/>
      <c r="BM19" s="680"/>
      <c r="BN19" s="681"/>
      <c r="BO19" s="682">
        <v>4.8</v>
      </c>
      <c r="BP19" s="682"/>
      <c r="BQ19" s="682"/>
      <c r="BR19" s="682"/>
      <c r="BS19" s="688" t="s">
        <v>128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234</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3059615</v>
      </c>
      <c r="S20" s="680"/>
      <c r="T20" s="680"/>
      <c r="U20" s="680"/>
      <c r="V20" s="680"/>
      <c r="W20" s="680"/>
      <c r="X20" s="680"/>
      <c r="Y20" s="681"/>
      <c r="Z20" s="682">
        <v>3.6</v>
      </c>
      <c r="AA20" s="682"/>
      <c r="AB20" s="682"/>
      <c r="AC20" s="682"/>
      <c r="AD20" s="683" t="s">
        <v>234</v>
      </c>
      <c r="AE20" s="683"/>
      <c r="AF20" s="683"/>
      <c r="AG20" s="683"/>
      <c r="AH20" s="683"/>
      <c r="AI20" s="683"/>
      <c r="AJ20" s="683"/>
      <c r="AK20" s="683"/>
      <c r="AL20" s="684" t="s">
        <v>128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881962</v>
      </c>
      <c r="BH20" s="680"/>
      <c r="BI20" s="680"/>
      <c r="BJ20" s="680"/>
      <c r="BK20" s="680"/>
      <c r="BL20" s="680"/>
      <c r="BM20" s="680"/>
      <c r="BN20" s="681"/>
      <c r="BO20" s="682">
        <v>4.8</v>
      </c>
      <c r="BP20" s="682"/>
      <c r="BQ20" s="682"/>
      <c r="BR20" s="682"/>
      <c r="BS20" s="688" t="s">
        <v>128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81069456</v>
      </c>
      <c r="CS20" s="680"/>
      <c r="CT20" s="680"/>
      <c r="CU20" s="680"/>
      <c r="CV20" s="680"/>
      <c r="CW20" s="680"/>
      <c r="CX20" s="680"/>
      <c r="CY20" s="681"/>
      <c r="CZ20" s="682">
        <v>100</v>
      </c>
      <c r="DA20" s="682"/>
      <c r="DB20" s="682"/>
      <c r="DC20" s="682"/>
      <c r="DD20" s="688">
        <v>23816377</v>
      </c>
      <c r="DE20" s="680"/>
      <c r="DF20" s="680"/>
      <c r="DG20" s="680"/>
      <c r="DH20" s="680"/>
      <c r="DI20" s="680"/>
      <c r="DJ20" s="680"/>
      <c r="DK20" s="680"/>
      <c r="DL20" s="680"/>
      <c r="DM20" s="680"/>
      <c r="DN20" s="680"/>
      <c r="DO20" s="680"/>
      <c r="DP20" s="681"/>
      <c r="DQ20" s="688">
        <v>45241331</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9669</v>
      </c>
      <c r="BH21" s="680"/>
      <c r="BI21" s="680"/>
      <c r="BJ21" s="680"/>
      <c r="BK21" s="680"/>
      <c r="BL21" s="680"/>
      <c r="BM21" s="680"/>
      <c r="BN21" s="681"/>
      <c r="BO21" s="682">
        <v>0.1</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37717697</v>
      </c>
      <c r="S22" s="680"/>
      <c r="T22" s="680"/>
      <c r="U22" s="680"/>
      <c r="V22" s="680"/>
      <c r="W22" s="680"/>
      <c r="X22" s="680"/>
      <c r="Y22" s="681"/>
      <c r="Z22" s="682">
        <v>45</v>
      </c>
      <c r="AA22" s="682"/>
      <c r="AB22" s="682"/>
      <c r="AC22" s="682"/>
      <c r="AD22" s="683">
        <v>33785789</v>
      </c>
      <c r="AE22" s="683"/>
      <c r="AF22" s="683"/>
      <c r="AG22" s="683"/>
      <c r="AH22" s="683"/>
      <c r="AI22" s="683"/>
      <c r="AJ22" s="683"/>
      <c r="AK22" s="683"/>
      <c r="AL22" s="684">
        <v>93</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234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18923</v>
      </c>
      <c r="S23" s="680"/>
      <c r="T23" s="680"/>
      <c r="U23" s="680"/>
      <c r="V23" s="680"/>
      <c r="W23" s="680"/>
      <c r="X23" s="680"/>
      <c r="Y23" s="681"/>
      <c r="Z23" s="682">
        <v>0</v>
      </c>
      <c r="AA23" s="682"/>
      <c r="AB23" s="682"/>
      <c r="AC23" s="682"/>
      <c r="AD23" s="683">
        <v>18923</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872293</v>
      </c>
      <c r="BH23" s="680"/>
      <c r="BI23" s="680"/>
      <c r="BJ23" s="680"/>
      <c r="BK23" s="680"/>
      <c r="BL23" s="680"/>
      <c r="BM23" s="680"/>
      <c r="BN23" s="681"/>
      <c r="BO23" s="682">
        <v>4.7</v>
      </c>
      <c r="BP23" s="682"/>
      <c r="BQ23" s="682"/>
      <c r="BR23" s="682"/>
      <c r="BS23" s="688" t="s">
        <v>234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406334</v>
      </c>
      <c r="S24" s="680"/>
      <c r="T24" s="680"/>
      <c r="U24" s="680"/>
      <c r="V24" s="680"/>
      <c r="W24" s="680"/>
      <c r="X24" s="680"/>
      <c r="Y24" s="681"/>
      <c r="Z24" s="682">
        <v>0.5</v>
      </c>
      <c r="AA24" s="682"/>
      <c r="AB24" s="682"/>
      <c r="AC24" s="682"/>
      <c r="AD24" s="683" t="s">
        <v>234</v>
      </c>
      <c r="AE24" s="683"/>
      <c r="AF24" s="683"/>
      <c r="AG24" s="683"/>
      <c r="AH24" s="683"/>
      <c r="AI24" s="683"/>
      <c r="AJ24" s="683"/>
      <c r="AK24" s="683"/>
      <c r="AL24" s="684" t="s">
        <v>234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128</v>
      </c>
      <c r="BP24" s="682"/>
      <c r="BQ24" s="682"/>
      <c r="BR24" s="682"/>
      <c r="BS24" s="688" t="s">
        <v>234</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28587760</v>
      </c>
      <c r="CS24" s="669"/>
      <c r="CT24" s="669"/>
      <c r="CU24" s="669"/>
      <c r="CV24" s="669"/>
      <c r="CW24" s="669"/>
      <c r="CX24" s="669"/>
      <c r="CY24" s="670"/>
      <c r="CZ24" s="673">
        <v>35.299999999999997</v>
      </c>
      <c r="DA24" s="674"/>
      <c r="DB24" s="674"/>
      <c r="DC24" s="693"/>
      <c r="DD24" s="712">
        <v>18499853</v>
      </c>
      <c r="DE24" s="669"/>
      <c r="DF24" s="669"/>
      <c r="DG24" s="669"/>
      <c r="DH24" s="669"/>
      <c r="DI24" s="669"/>
      <c r="DJ24" s="669"/>
      <c r="DK24" s="670"/>
      <c r="DL24" s="712">
        <v>18045940</v>
      </c>
      <c r="DM24" s="669"/>
      <c r="DN24" s="669"/>
      <c r="DO24" s="669"/>
      <c r="DP24" s="669"/>
      <c r="DQ24" s="669"/>
      <c r="DR24" s="669"/>
      <c r="DS24" s="669"/>
      <c r="DT24" s="669"/>
      <c r="DU24" s="669"/>
      <c r="DV24" s="670"/>
      <c r="DW24" s="673">
        <v>48.1</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721741</v>
      </c>
      <c r="S25" s="680"/>
      <c r="T25" s="680"/>
      <c r="U25" s="680"/>
      <c r="V25" s="680"/>
      <c r="W25" s="680"/>
      <c r="X25" s="680"/>
      <c r="Y25" s="681"/>
      <c r="Z25" s="682">
        <v>0.9</v>
      </c>
      <c r="AA25" s="682"/>
      <c r="AB25" s="682"/>
      <c r="AC25" s="682"/>
      <c r="AD25" s="683">
        <v>69235</v>
      </c>
      <c r="AE25" s="683"/>
      <c r="AF25" s="683"/>
      <c r="AG25" s="683"/>
      <c r="AH25" s="683"/>
      <c r="AI25" s="683"/>
      <c r="AJ25" s="683"/>
      <c r="AK25" s="683"/>
      <c r="AL25" s="684">
        <v>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10183950</v>
      </c>
      <c r="CS25" s="715"/>
      <c r="CT25" s="715"/>
      <c r="CU25" s="715"/>
      <c r="CV25" s="715"/>
      <c r="CW25" s="715"/>
      <c r="CX25" s="715"/>
      <c r="CY25" s="716"/>
      <c r="CZ25" s="684">
        <v>12.6</v>
      </c>
      <c r="DA25" s="713"/>
      <c r="DB25" s="713"/>
      <c r="DC25" s="717"/>
      <c r="DD25" s="688">
        <v>9596213</v>
      </c>
      <c r="DE25" s="715"/>
      <c r="DF25" s="715"/>
      <c r="DG25" s="715"/>
      <c r="DH25" s="715"/>
      <c r="DI25" s="715"/>
      <c r="DJ25" s="715"/>
      <c r="DK25" s="716"/>
      <c r="DL25" s="688">
        <v>9310149</v>
      </c>
      <c r="DM25" s="715"/>
      <c r="DN25" s="715"/>
      <c r="DO25" s="715"/>
      <c r="DP25" s="715"/>
      <c r="DQ25" s="715"/>
      <c r="DR25" s="715"/>
      <c r="DS25" s="715"/>
      <c r="DT25" s="715"/>
      <c r="DU25" s="715"/>
      <c r="DV25" s="716"/>
      <c r="DW25" s="684">
        <v>24.8</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503697</v>
      </c>
      <c r="S26" s="680"/>
      <c r="T26" s="680"/>
      <c r="U26" s="680"/>
      <c r="V26" s="680"/>
      <c r="W26" s="680"/>
      <c r="X26" s="680"/>
      <c r="Y26" s="681"/>
      <c r="Z26" s="682">
        <v>0.6</v>
      </c>
      <c r="AA26" s="682"/>
      <c r="AB26" s="682"/>
      <c r="AC26" s="682"/>
      <c r="AD26" s="683" t="s">
        <v>234</v>
      </c>
      <c r="AE26" s="683"/>
      <c r="AF26" s="683"/>
      <c r="AG26" s="683"/>
      <c r="AH26" s="683"/>
      <c r="AI26" s="683"/>
      <c r="AJ26" s="683"/>
      <c r="AK26" s="683"/>
      <c r="AL26" s="684" t="s">
        <v>234</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128</v>
      </c>
      <c r="BP26" s="682"/>
      <c r="BQ26" s="682"/>
      <c r="BR26" s="682"/>
      <c r="BS26" s="688" t="s">
        <v>234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6514337</v>
      </c>
      <c r="CS26" s="680"/>
      <c r="CT26" s="680"/>
      <c r="CU26" s="680"/>
      <c r="CV26" s="680"/>
      <c r="CW26" s="680"/>
      <c r="CX26" s="680"/>
      <c r="CY26" s="681"/>
      <c r="CZ26" s="684">
        <v>8</v>
      </c>
      <c r="DA26" s="713"/>
      <c r="DB26" s="713"/>
      <c r="DC26" s="717"/>
      <c r="DD26" s="688">
        <v>6110572</v>
      </c>
      <c r="DE26" s="680"/>
      <c r="DF26" s="680"/>
      <c r="DG26" s="680"/>
      <c r="DH26" s="680"/>
      <c r="DI26" s="680"/>
      <c r="DJ26" s="680"/>
      <c r="DK26" s="681"/>
      <c r="DL26" s="688" t="s">
        <v>128</v>
      </c>
      <c r="DM26" s="680"/>
      <c r="DN26" s="680"/>
      <c r="DO26" s="680"/>
      <c r="DP26" s="680"/>
      <c r="DQ26" s="680"/>
      <c r="DR26" s="680"/>
      <c r="DS26" s="680"/>
      <c r="DT26" s="680"/>
      <c r="DU26" s="680"/>
      <c r="DV26" s="681"/>
      <c r="DW26" s="684" t="s">
        <v>234</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22267023</v>
      </c>
      <c r="S27" s="680"/>
      <c r="T27" s="680"/>
      <c r="U27" s="680"/>
      <c r="V27" s="680"/>
      <c r="W27" s="680"/>
      <c r="X27" s="680"/>
      <c r="Y27" s="681"/>
      <c r="Z27" s="682">
        <v>26.5</v>
      </c>
      <c r="AA27" s="682"/>
      <c r="AB27" s="682"/>
      <c r="AC27" s="682"/>
      <c r="AD27" s="683" t="s">
        <v>234</v>
      </c>
      <c r="AE27" s="683"/>
      <c r="AF27" s="683"/>
      <c r="AG27" s="683"/>
      <c r="AH27" s="683"/>
      <c r="AI27" s="683"/>
      <c r="AJ27" s="683"/>
      <c r="AK27" s="683"/>
      <c r="AL27" s="684" t="s">
        <v>234</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18427019</v>
      </c>
      <c r="BH27" s="680"/>
      <c r="BI27" s="680"/>
      <c r="BJ27" s="680"/>
      <c r="BK27" s="680"/>
      <c r="BL27" s="680"/>
      <c r="BM27" s="680"/>
      <c r="BN27" s="681"/>
      <c r="BO27" s="682">
        <v>100</v>
      </c>
      <c r="BP27" s="682"/>
      <c r="BQ27" s="682"/>
      <c r="BR27" s="682"/>
      <c r="BS27" s="688">
        <v>203058</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13195572</v>
      </c>
      <c r="CS27" s="715"/>
      <c r="CT27" s="715"/>
      <c r="CU27" s="715"/>
      <c r="CV27" s="715"/>
      <c r="CW27" s="715"/>
      <c r="CX27" s="715"/>
      <c r="CY27" s="716"/>
      <c r="CZ27" s="684">
        <v>16.3</v>
      </c>
      <c r="DA27" s="713"/>
      <c r="DB27" s="713"/>
      <c r="DC27" s="717"/>
      <c r="DD27" s="688">
        <v>3982966</v>
      </c>
      <c r="DE27" s="715"/>
      <c r="DF27" s="715"/>
      <c r="DG27" s="715"/>
      <c r="DH27" s="715"/>
      <c r="DI27" s="715"/>
      <c r="DJ27" s="715"/>
      <c r="DK27" s="716"/>
      <c r="DL27" s="688">
        <v>3815117</v>
      </c>
      <c r="DM27" s="715"/>
      <c r="DN27" s="715"/>
      <c r="DO27" s="715"/>
      <c r="DP27" s="715"/>
      <c r="DQ27" s="715"/>
      <c r="DR27" s="715"/>
      <c r="DS27" s="715"/>
      <c r="DT27" s="715"/>
      <c r="DU27" s="715"/>
      <c r="DV27" s="716"/>
      <c r="DW27" s="684">
        <v>10.199999999999999</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v>2401433</v>
      </c>
      <c r="S28" s="680"/>
      <c r="T28" s="680"/>
      <c r="U28" s="680"/>
      <c r="V28" s="680"/>
      <c r="W28" s="680"/>
      <c r="X28" s="680"/>
      <c r="Y28" s="681"/>
      <c r="Z28" s="682">
        <v>2.9</v>
      </c>
      <c r="AA28" s="682"/>
      <c r="AB28" s="682"/>
      <c r="AC28" s="682"/>
      <c r="AD28" s="683">
        <v>2401433</v>
      </c>
      <c r="AE28" s="683"/>
      <c r="AF28" s="683"/>
      <c r="AG28" s="683"/>
      <c r="AH28" s="683"/>
      <c r="AI28" s="683"/>
      <c r="AJ28" s="683"/>
      <c r="AK28" s="683"/>
      <c r="AL28" s="684">
        <v>6.6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5208238</v>
      </c>
      <c r="CS28" s="680"/>
      <c r="CT28" s="680"/>
      <c r="CU28" s="680"/>
      <c r="CV28" s="680"/>
      <c r="CW28" s="680"/>
      <c r="CX28" s="680"/>
      <c r="CY28" s="681"/>
      <c r="CZ28" s="684">
        <v>6.4</v>
      </c>
      <c r="DA28" s="713"/>
      <c r="DB28" s="713"/>
      <c r="DC28" s="717"/>
      <c r="DD28" s="688">
        <v>4920674</v>
      </c>
      <c r="DE28" s="680"/>
      <c r="DF28" s="680"/>
      <c r="DG28" s="680"/>
      <c r="DH28" s="680"/>
      <c r="DI28" s="680"/>
      <c r="DJ28" s="680"/>
      <c r="DK28" s="681"/>
      <c r="DL28" s="688">
        <v>4920674</v>
      </c>
      <c r="DM28" s="680"/>
      <c r="DN28" s="680"/>
      <c r="DO28" s="680"/>
      <c r="DP28" s="680"/>
      <c r="DQ28" s="680"/>
      <c r="DR28" s="680"/>
      <c r="DS28" s="680"/>
      <c r="DT28" s="680"/>
      <c r="DU28" s="680"/>
      <c r="DV28" s="681"/>
      <c r="DW28" s="684">
        <v>13.1</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3973348</v>
      </c>
      <c r="S29" s="680"/>
      <c r="T29" s="680"/>
      <c r="U29" s="680"/>
      <c r="V29" s="680"/>
      <c r="W29" s="680"/>
      <c r="X29" s="680"/>
      <c r="Y29" s="681"/>
      <c r="Z29" s="682">
        <v>4.7</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5207288</v>
      </c>
      <c r="CS29" s="715"/>
      <c r="CT29" s="715"/>
      <c r="CU29" s="715"/>
      <c r="CV29" s="715"/>
      <c r="CW29" s="715"/>
      <c r="CX29" s="715"/>
      <c r="CY29" s="716"/>
      <c r="CZ29" s="684">
        <v>6.4</v>
      </c>
      <c r="DA29" s="713"/>
      <c r="DB29" s="713"/>
      <c r="DC29" s="717"/>
      <c r="DD29" s="688">
        <v>4919724</v>
      </c>
      <c r="DE29" s="715"/>
      <c r="DF29" s="715"/>
      <c r="DG29" s="715"/>
      <c r="DH29" s="715"/>
      <c r="DI29" s="715"/>
      <c r="DJ29" s="715"/>
      <c r="DK29" s="716"/>
      <c r="DL29" s="688">
        <v>4919724</v>
      </c>
      <c r="DM29" s="715"/>
      <c r="DN29" s="715"/>
      <c r="DO29" s="715"/>
      <c r="DP29" s="715"/>
      <c r="DQ29" s="715"/>
      <c r="DR29" s="715"/>
      <c r="DS29" s="715"/>
      <c r="DT29" s="715"/>
      <c r="DU29" s="715"/>
      <c r="DV29" s="716"/>
      <c r="DW29" s="684">
        <v>13.1</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221475</v>
      </c>
      <c r="S30" s="680"/>
      <c r="T30" s="680"/>
      <c r="U30" s="680"/>
      <c r="V30" s="680"/>
      <c r="W30" s="680"/>
      <c r="X30" s="680"/>
      <c r="Y30" s="681"/>
      <c r="Z30" s="682">
        <v>0.3</v>
      </c>
      <c r="AA30" s="682"/>
      <c r="AB30" s="682"/>
      <c r="AC30" s="682"/>
      <c r="AD30" s="683">
        <v>50475</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99.1</v>
      </c>
      <c r="BH30" s="740"/>
      <c r="BI30" s="740"/>
      <c r="BJ30" s="740"/>
      <c r="BK30" s="740"/>
      <c r="BL30" s="740"/>
      <c r="BM30" s="674">
        <v>97.2</v>
      </c>
      <c r="BN30" s="740"/>
      <c r="BO30" s="740"/>
      <c r="BP30" s="740"/>
      <c r="BQ30" s="741"/>
      <c r="BR30" s="739">
        <v>99.1</v>
      </c>
      <c r="BS30" s="740"/>
      <c r="BT30" s="740"/>
      <c r="BU30" s="740"/>
      <c r="BV30" s="740"/>
      <c r="BW30" s="740"/>
      <c r="BX30" s="674">
        <v>97.1</v>
      </c>
      <c r="BY30" s="740"/>
      <c r="BZ30" s="740"/>
      <c r="CA30" s="740"/>
      <c r="CB30" s="741"/>
      <c r="CD30" s="744"/>
      <c r="CE30" s="745"/>
      <c r="CF30" s="694" t="s">
        <v>311</v>
      </c>
      <c r="CG30" s="695"/>
      <c r="CH30" s="695"/>
      <c r="CI30" s="695"/>
      <c r="CJ30" s="695"/>
      <c r="CK30" s="695"/>
      <c r="CL30" s="695"/>
      <c r="CM30" s="695"/>
      <c r="CN30" s="695"/>
      <c r="CO30" s="695"/>
      <c r="CP30" s="695"/>
      <c r="CQ30" s="696"/>
      <c r="CR30" s="679">
        <v>4822696</v>
      </c>
      <c r="CS30" s="680"/>
      <c r="CT30" s="680"/>
      <c r="CU30" s="680"/>
      <c r="CV30" s="680"/>
      <c r="CW30" s="680"/>
      <c r="CX30" s="680"/>
      <c r="CY30" s="681"/>
      <c r="CZ30" s="684">
        <v>5.9</v>
      </c>
      <c r="DA30" s="713"/>
      <c r="DB30" s="713"/>
      <c r="DC30" s="717"/>
      <c r="DD30" s="688">
        <v>4555232</v>
      </c>
      <c r="DE30" s="680"/>
      <c r="DF30" s="680"/>
      <c r="DG30" s="680"/>
      <c r="DH30" s="680"/>
      <c r="DI30" s="680"/>
      <c r="DJ30" s="680"/>
      <c r="DK30" s="681"/>
      <c r="DL30" s="688">
        <v>4555232</v>
      </c>
      <c r="DM30" s="680"/>
      <c r="DN30" s="680"/>
      <c r="DO30" s="680"/>
      <c r="DP30" s="680"/>
      <c r="DQ30" s="680"/>
      <c r="DR30" s="680"/>
      <c r="DS30" s="680"/>
      <c r="DT30" s="680"/>
      <c r="DU30" s="680"/>
      <c r="DV30" s="681"/>
      <c r="DW30" s="684">
        <v>12.1</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78553</v>
      </c>
      <c r="S31" s="680"/>
      <c r="T31" s="680"/>
      <c r="U31" s="680"/>
      <c r="V31" s="680"/>
      <c r="W31" s="680"/>
      <c r="X31" s="680"/>
      <c r="Y31" s="681"/>
      <c r="Z31" s="682">
        <v>0.1</v>
      </c>
      <c r="AA31" s="682"/>
      <c r="AB31" s="682"/>
      <c r="AC31" s="682"/>
      <c r="AD31" s="683" t="s">
        <v>234</v>
      </c>
      <c r="AE31" s="683"/>
      <c r="AF31" s="683"/>
      <c r="AG31" s="683"/>
      <c r="AH31" s="683"/>
      <c r="AI31" s="683"/>
      <c r="AJ31" s="683"/>
      <c r="AK31" s="683"/>
      <c r="AL31" s="684" t="s">
        <v>234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98.9</v>
      </c>
      <c r="BH31" s="715"/>
      <c r="BI31" s="715"/>
      <c r="BJ31" s="715"/>
      <c r="BK31" s="715"/>
      <c r="BL31" s="715"/>
      <c r="BM31" s="685">
        <v>97.2</v>
      </c>
      <c r="BN31" s="737"/>
      <c r="BO31" s="737"/>
      <c r="BP31" s="737"/>
      <c r="BQ31" s="738"/>
      <c r="BR31" s="736">
        <v>99</v>
      </c>
      <c r="BS31" s="715"/>
      <c r="BT31" s="715"/>
      <c r="BU31" s="715"/>
      <c r="BV31" s="715"/>
      <c r="BW31" s="715"/>
      <c r="BX31" s="685">
        <v>97</v>
      </c>
      <c r="BY31" s="737"/>
      <c r="BZ31" s="737"/>
      <c r="CA31" s="737"/>
      <c r="CB31" s="738"/>
      <c r="CD31" s="744"/>
      <c r="CE31" s="745"/>
      <c r="CF31" s="694" t="s">
        <v>315</v>
      </c>
      <c r="CG31" s="695"/>
      <c r="CH31" s="695"/>
      <c r="CI31" s="695"/>
      <c r="CJ31" s="695"/>
      <c r="CK31" s="695"/>
      <c r="CL31" s="695"/>
      <c r="CM31" s="695"/>
      <c r="CN31" s="695"/>
      <c r="CO31" s="695"/>
      <c r="CP31" s="695"/>
      <c r="CQ31" s="696"/>
      <c r="CR31" s="679">
        <v>384592</v>
      </c>
      <c r="CS31" s="715"/>
      <c r="CT31" s="715"/>
      <c r="CU31" s="715"/>
      <c r="CV31" s="715"/>
      <c r="CW31" s="715"/>
      <c r="CX31" s="715"/>
      <c r="CY31" s="716"/>
      <c r="CZ31" s="684">
        <v>0.5</v>
      </c>
      <c r="DA31" s="713"/>
      <c r="DB31" s="713"/>
      <c r="DC31" s="717"/>
      <c r="DD31" s="688">
        <v>364492</v>
      </c>
      <c r="DE31" s="715"/>
      <c r="DF31" s="715"/>
      <c r="DG31" s="715"/>
      <c r="DH31" s="715"/>
      <c r="DI31" s="715"/>
      <c r="DJ31" s="715"/>
      <c r="DK31" s="716"/>
      <c r="DL31" s="688">
        <v>364492</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2769632</v>
      </c>
      <c r="S32" s="680"/>
      <c r="T32" s="680"/>
      <c r="U32" s="680"/>
      <c r="V32" s="680"/>
      <c r="W32" s="680"/>
      <c r="X32" s="680"/>
      <c r="Y32" s="681"/>
      <c r="Z32" s="682">
        <v>3.3</v>
      </c>
      <c r="AA32" s="682"/>
      <c r="AB32" s="682"/>
      <c r="AC32" s="682"/>
      <c r="AD32" s="683" t="s">
        <v>234</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99.1</v>
      </c>
      <c r="BH32" s="749"/>
      <c r="BI32" s="749"/>
      <c r="BJ32" s="749"/>
      <c r="BK32" s="749"/>
      <c r="BL32" s="749"/>
      <c r="BM32" s="750">
        <v>96.8</v>
      </c>
      <c r="BN32" s="749"/>
      <c r="BO32" s="749"/>
      <c r="BP32" s="749"/>
      <c r="BQ32" s="751"/>
      <c r="BR32" s="748">
        <v>99.1</v>
      </c>
      <c r="BS32" s="749"/>
      <c r="BT32" s="749"/>
      <c r="BU32" s="749"/>
      <c r="BV32" s="749"/>
      <c r="BW32" s="749"/>
      <c r="BX32" s="750">
        <v>96.8</v>
      </c>
      <c r="BY32" s="749"/>
      <c r="BZ32" s="749"/>
      <c r="CA32" s="749"/>
      <c r="CB32" s="751"/>
      <c r="CD32" s="746"/>
      <c r="CE32" s="747"/>
      <c r="CF32" s="694" t="s">
        <v>318</v>
      </c>
      <c r="CG32" s="695"/>
      <c r="CH32" s="695"/>
      <c r="CI32" s="695"/>
      <c r="CJ32" s="695"/>
      <c r="CK32" s="695"/>
      <c r="CL32" s="695"/>
      <c r="CM32" s="695"/>
      <c r="CN32" s="695"/>
      <c r="CO32" s="695"/>
      <c r="CP32" s="695"/>
      <c r="CQ32" s="696"/>
      <c r="CR32" s="679">
        <v>950</v>
      </c>
      <c r="CS32" s="680"/>
      <c r="CT32" s="680"/>
      <c r="CU32" s="680"/>
      <c r="CV32" s="680"/>
      <c r="CW32" s="680"/>
      <c r="CX32" s="680"/>
      <c r="CY32" s="681"/>
      <c r="CZ32" s="684">
        <v>0</v>
      </c>
      <c r="DA32" s="713"/>
      <c r="DB32" s="713"/>
      <c r="DC32" s="717"/>
      <c r="DD32" s="688">
        <v>950</v>
      </c>
      <c r="DE32" s="680"/>
      <c r="DF32" s="680"/>
      <c r="DG32" s="680"/>
      <c r="DH32" s="680"/>
      <c r="DI32" s="680"/>
      <c r="DJ32" s="680"/>
      <c r="DK32" s="681"/>
      <c r="DL32" s="688">
        <v>950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1309020</v>
      </c>
      <c r="S33" s="680"/>
      <c r="T33" s="680"/>
      <c r="U33" s="680"/>
      <c r="V33" s="680"/>
      <c r="W33" s="680"/>
      <c r="X33" s="680"/>
      <c r="Y33" s="681"/>
      <c r="Z33" s="682">
        <v>1.6</v>
      </c>
      <c r="AA33" s="682"/>
      <c r="AB33" s="682"/>
      <c r="AC33" s="682"/>
      <c r="AD33" s="683" t="s">
        <v>234</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26041209</v>
      </c>
      <c r="CS33" s="715"/>
      <c r="CT33" s="715"/>
      <c r="CU33" s="715"/>
      <c r="CV33" s="715"/>
      <c r="CW33" s="715"/>
      <c r="CX33" s="715"/>
      <c r="CY33" s="716"/>
      <c r="CZ33" s="684">
        <v>32.1</v>
      </c>
      <c r="DA33" s="713"/>
      <c r="DB33" s="713"/>
      <c r="DC33" s="717"/>
      <c r="DD33" s="688">
        <v>21838269</v>
      </c>
      <c r="DE33" s="715"/>
      <c r="DF33" s="715"/>
      <c r="DG33" s="715"/>
      <c r="DH33" s="715"/>
      <c r="DI33" s="715"/>
      <c r="DJ33" s="715"/>
      <c r="DK33" s="716"/>
      <c r="DL33" s="688">
        <v>16515657</v>
      </c>
      <c r="DM33" s="715"/>
      <c r="DN33" s="715"/>
      <c r="DO33" s="715"/>
      <c r="DP33" s="715"/>
      <c r="DQ33" s="715"/>
      <c r="DR33" s="715"/>
      <c r="DS33" s="715"/>
      <c r="DT33" s="715"/>
      <c r="DU33" s="715"/>
      <c r="DV33" s="716"/>
      <c r="DW33" s="684">
        <v>44</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1481287</v>
      </c>
      <c r="S34" s="680"/>
      <c r="T34" s="680"/>
      <c r="U34" s="680"/>
      <c r="V34" s="680"/>
      <c r="W34" s="680"/>
      <c r="X34" s="680"/>
      <c r="Y34" s="681"/>
      <c r="Z34" s="682">
        <v>1.8</v>
      </c>
      <c r="AA34" s="682"/>
      <c r="AB34" s="682"/>
      <c r="AC34" s="682"/>
      <c r="AD34" s="683">
        <v>926</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7481494</v>
      </c>
      <c r="CS34" s="680"/>
      <c r="CT34" s="680"/>
      <c r="CU34" s="680"/>
      <c r="CV34" s="680"/>
      <c r="CW34" s="680"/>
      <c r="CX34" s="680"/>
      <c r="CY34" s="681"/>
      <c r="CZ34" s="684">
        <v>9.1999999999999993</v>
      </c>
      <c r="DA34" s="713"/>
      <c r="DB34" s="713"/>
      <c r="DC34" s="717"/>
      <c r="DD34" s="688">
        <v>5786855</v>
      </c>
      <c r="DE34" s="680"/>
      <c r="DF34" s="680"/>
      <c r="DG34" s="680"/>
      <c r="DH34" s="680"/>
      <c r="DI34" s="680"/>
      <c r="DJ34" s="680"/>
      <c r="DK34" s="681"/>
      <c r="DL34" s="688">
        <v>5215630</v>
      </c>
      <c r="DM34" s="680"/>
      <c r="DN34" s="680"/>
      <c r="DO34" s="680"/>
      <c r="DP34" s="680"/>
      <c r="DQ34" s="680"/>
      <c r="DR34" s="680"/>
      <c r="DS34" s="680"/>
      <c r="DT34" s="680"/>
      <c r="DU34" s="680"/>
      <c r="DV34" s="681"/>
      <c r="DW34" s="684">
        <v>13.9</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10036000</v>
      </c>
      <c r="S35" s="680"/>
      <c r="T35" s="680"/>
      <c r="U35" s="680"/>
      <c r="V35" s="680"/>
      <c r="W35" s="680"/>
      <c r="X35" s="680"/>
      <c r="Y35" s="681"/>
      <c r="Z35" s="682">
        <v>12</v>
      </c>
      <c r="AA35" s="682"/>
      <c r="AB35" s="682"/>
      <c r="AC35" s="682"/>
      <c r="AD35" s="683" t="s">
        <v>234</v>
      </c>
      <c r="AE35" s="683"/>
      <c r="AF35" s="683"/>
      <c r="AG35" s="683"/>
      <c r="AH35" s="683"/>
      <c r="AI35" s="683"/>
      <c r="AJ35" s="683"/>
      <c r="AK35" s="683"/>
      <c r="AL35" s="684" t="s">
        <v>234</v>
      </c>
      <c r="AM35" s="685"/>
      <c r="AN35" s="685"/>
      <c r="AO35" s="686"/>
      <c r="AP35" s="234"/>
      <c r="AQ35" s="752" t="s">
        <v>326</v>
      </c>
      <c r="AR35" s="753"/>
      <c r="AS35" s="753"/>
      <c r="AT35" s="753"/>
      <c r="AU35" s="753"/>
      <c r="AV35" s="753"/>
      <c r="AW35" s="753"/>
      <c r="AX35" s="753"/>
      <c r="AY35" s="754"/>
      <c r="AZ35" s="668">
        <v>8588248</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418142</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1430055</v>
      </c>
      <c r="CS35" s="715"/>
      <c r="CT35" s="715"/>
      <c r="CU35" s="715"/>
      <c r="CV35" s="715"/>
      <c r="CW35" s="715"/>
      <c r="CX35" s="715"/>
      <c r="CY35" s="716"/>
      <c r="CZ35" s="684">
        <v>1.8</v>
      </c>
      <c r="DA35" s="713"/>
      <c r="DB35" s="713"/>
      <c r="DC35" s="717"/>
      <c r="DD35" s="688">
        <v>1119115</v>
      </c>
      <c r="DE35" s="715"/>
      <c r="DF35" s="715"/>
      <c r="DG35" s="715"/>
      <c r="DH35" s="715"/>
      <c r="DI35" s="715"/>
      <c r="DJ35" s="715"/>
      <c r="DK35" s="716"/>
      <c r="DL35" s="688">
        <v>1119115</v>
      </c>
      <c r="DM35" s="715"/>
      <c r="DN35" s="715"/>
      <c r="DO35" s="715"/>
      <c r="DP35" s="715"/>
      <c r="DQ35" s="715"/>
      <c r="DR35" s="715"/>
      <c r="DS35" s="715"/>
      <c r="DT35" s="715"/>
      <c r="DU35" s="715"/>
      <c r="DV35" s="716"/>
      <c r="DW35" s="684">
        <v>3</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234</v>
      </c>
      <c r="AA36" s="682"/>
      <c r="AB36" s="682"/>
      <c r="AC36" s="682"/>
      <c r="AD36" s="683" t="s">
        <v>234</v>
      </c>
      <c r="AE36" s="683"/>
      <c r="AF36" s="683"/>
      <c r="AG36" s="683"/>
      <c r="AH36" s="683"/>
      <c r="AI36" s="683"/>
      <c r="AJ36" s="683"/>
      <c r="AK36" s="683"/>
      <c r="AL36" s="684" t="s">
        <v>234</v>
      </c>
      <c r="AM36" s="685"/>
      <c r="AN36" s="685"/>
      <c r="AO36" s="686"/>
      <c r="AQ36" s="756" t="s">
        <v>330</v>
      </c>
      <c r="AR36" s="757"/>
      <c r="AS36" s="757"/>
      <c r="AT36" s="757"/>
      <c r="AU36" s="757"/>
      <c r="AV36" s="757"/>
      <c r="AW36" s="757"/>
      <c r="AX36" s="757"/>
      <c r="AY36" s="758"/>
      <c r="AZ36" s="679">
        <v>1691564</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-10589</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7443444</v>
      </c>
      <c r="CS36" s="680"/>
      <c r="CT36" s="680"/>
      <c r="CU36" s="680"/>
      <c r="CV36" s="680"/>
      <c r="CW36" s="680"/>
      <c r="CX36" s="680"/>
      <c r="CY36" s="681"/>
      <c r="CZ36" s="684">
        <v>9.1999999999999993</v>
      </c>
      <c r="DA36" s="713"/>
      <c r="DB36" s="713"/>
      <c r="DC36" s="717"/>
      <c r="DD36" s="688">
        <v>6429141</v>
      </c>
      <c r="DE36" s="680"/>
      <c r="DF36" s="680"/>
      <c r="DG36" s="680"/>
      <c r="DH36" s="680"/>
      <c r="DI36" s="680"/>
      <c r="DJ36" s="680"/>
      <c r="DK36" s="681"/>
      <c r="DL36" s="688">
        <v>5467229</v>
      </c>
      <c r="DM36" s="680"/>
      <c r="DN36" s="680"/>
      <c r="DO36" s="680"/>
      <c r="DP36" s="680"/>
      <c r="DQ36" s="680"/>
      <c r="DR36" s="680"/>
      <c r="DS36" s="680"/>
      <c r="DT36" s="680"/>
      <c r="DU36" s="680"/>
      <c r="DV36" s="681"/>
      <c r="DW36" s="684">
        <v>14.6</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1200000</v>
      </c>
      <c r="S37" s="680"/>
      <c r="T37" s="680"/>
      <c r="U37" s="680"/>
      <c r="V37" s="680"/>
      <c r="W37" s="680"/>
      <c r="X37" s="680"/>
      <c r="Y37" s="681"/>
      <c r="Z37" s="682">
        <v>1.4</v>
      </c>
      <c r="AA37" s="682"/>
      <c r="AB37" s="682"/>
      <c r="AC37" s="682"/>
      <c r="AD37" s="683" t="s">
        <v>234</v>
      </c>
      <c r="AE37" s="683"/>
      <c r="AF37" s="683"/>
      <c r="AG37" s="683"/>
      <c r="AH37" s="683"/>
      <c r="AI37" s="683"/>
      <c r="AJ37" s="683"/>
      <c r="AK37" s="683"/>
      <c r="AL37" s="684" t="s">
        <v>128</v>
      </c>
      <c r="AM37" s="685"/>
      <c r="AN37" s="685"/>
      <c r="AO37" s="686"/>
      <c r="AQ37" s="756" t="s">
        <v>334</v>
      </c>
      <c r="AR37" s="757"/>
      <c r="AS37" s="757"/>
      <c r="AT37" s="757"/>
      <c r="AU37" s="757"/>
      <c r="AV37" s="757"/>
      <c r="AW37" s="757"/>
      <c r="AX37" s="757"/>
      <c r="AY37" s="758"/>
      <c r="AZ37" s="679">
        <v>317761</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19640</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2860866</v>
      </c>
      <c r="CS37" s="715"/>
      <c r="CT37" s="715"/>
      <c r="CU37" s="715"/>
      <c r="CV37" s="715"/>
      <c r="CW37" s="715"/>
      <c r="CX37" s="715"/>
      <c r="CY37" s="716"/>
      <c r="CZ37" s="684">
        <v>3.5</v>
      </c>
      <c r="DA37" s="713"/>
      <c r="DB37" s="713"/>
      <c r="DC37" s="717"/>
      <c r="DD37" s="688">
        <v>2516776</v>
      </c>
      <c r="DE37" s="715"/>
      <c r="DF37" s="715"/>
      <c r="DG37" s="715"/>
      <c r="DH37" s="715"/>
      <c r="DI37" s="715"/>
      <c r="DJ37" s="715"/>
      <c r="DK37" s="716"/>
      <c r="DL37" s="688">
        <v>2298073</v>
      </c>
      <c r="DM37" s="715"/>
      <c r="DN37" s="715"/>
      <c r="DO37" s="715"/>
      <c r="DP37" s="715"/>
      <c r="DQ37" s="715"/>
      <c r="DR37" s="715"/>
      <c r="DS37" s="715"/>
      <c r="DT37" s="715"/>
      <c r="DU37" s="715"/>
      <c r="DV37" s="716"/>
      <c r="DW37" s="684">
        <v>6.1</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83906163</v>
      </c>
      <c r="S38" s="760"/>
      <c r="T38" s="760"/>
      <c r="U38" s="760"/>
      <c r="V38" s="760"/>
      <c r="W38" s="760"/>
      <c r="X38" s="760"/>
      <c r="Y38" s="761"/>
      <c r="Z38" s="762">
        <v>100</v>
      </c>
      <c r="AA38" s="762"/>
      <c r="AB38" s="762"/>
      <c r="AC38" s="762"/>
      <c r="AD38" s="763">
        <v>36326781</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180625</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29876</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6615911</v>
      </c>
      <c r="CS38" s="680"/>
      <c r="CT38" s="680"/>
      <c r="CU38" s="680"/>
      <c r="CV38" s="680"/>
      <c r="CW38" s="680"/>
      <c r="CX38" s="680"/>
      <c r="CY38" s="681"/>
      <c r="CZ38" s="684">
        <v>8.1999999999999993</v>
      </c>
      <c r="DA38" s="713"/>
      <c r="DB38" s="713"/>
      <c r="DC38" s="717"/>
      <c r="DD38" s="688">
        <v>5528090</v>
      </c>
      <c r="DE38" s="680"/>
      <c r="DF38" s="680"/>
      <c r="DG38" s="680"/>
      <c r="DH38" s="680"/>
      <c r="DI38" s="680"/>
      <c r="DJ38" s="680"/>
      <c r="DK38" s="681"/>
      <c r="DL38" s="688">
        <v>4713566</v>
      </c>
      <c r="DM38" s="680"/>
      <c r="DN38" s="680"/>
      <c r="DO38" s="680"/>
      <c r="DP38" s="680"/>
      <c r="DQ38" s="680"/>
      <c r="DR38" s="680"/>
      <c r="DS38" s="680"/>
      <c r="DT38" s="680"/>
      <c r="DU38" s="680"/>
      <c r="DV38" s="681"/>
      <c r="DW38" s="684">
        <v>12.6</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120308</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99</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3044677</v>
      </c>
      <c r="CS39" s="715"/>
      <c r="CT39" s="715"/>
      <c r="CU39" s="715"/>
      <c r="CV39" s="715"/>
      <c r="CW39" s="715"/>
      <c r="CX39" s="715"/>
      <c r="CY39" s="716"/>
      <c r="CZ39" s="684">
        <v>3.8</v>
      </c>
      <c r="DA39" s="713"/>
      <c r="DB39" s="713"/>
      <c r="DC39" s="717"/>
      <c r="DD39" s="688">
        <v>2970593</v>
      </c>
      <c r="DE39" s="715"/>
      <c r="DF39" s="715"/>
      <c r="DG39" s="715"/>
      <c r="DH39" s="715"/>
      <c r="DI39" s="715"/>
      <c r="DJ39" s="715"/>
      <c r="DK39" s="716"/>
      <c r="DL39" s="688" t="s">
        <v>128</v>
      </c>
      <c r="DM39" s="715"/>
      <c r="DN39" s="715"/>
      <c r="DO39" s="715"/>
      <c r="DP39" s="715"/>
      <c r="DQ39" s="715"/>
      <c r="DR39" s="715"/>
      <c r="DS39" s="715"/>
      <c r="DT39" s="715"/>
      <c r="DU39" s="715"/>
      <c r="DV39" s="716"/>
      <c r="DW39" s="684" t="s">
        <v>234</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1490101</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25628</v>
      </c>
      <c r="CS40" s="680"/>
      <c r="CT40" s="680"/>
      <c r="CU40" s="680"/>
      <c r="CV40" s="680"/>
      <c r="CW40" s="680"/>
      <c r="CX40" s="680"/>
      <c r="CY40" s="681"/>
      <c r="CZ40" s="684">
        <v>0</v>
      </c>
      <c r="DA40" s="713"/>
      <c r="DB40" s="713"/>
      <c r="DC40" s="717"/>
      <c r="DD40" s="688">
        <v>4475</v>
      </c>
      <c r="DE40" s="680"/>
      <c r="DF40" s="680"/>
      <c r="DG40" s="680"/>
      <c r="DH40" s="680"/>
      <c r="DI40" s="680"/>
      <c r="DJ40" s="680"/>
      <c r="DK40" s="681"/>
      <c r="DL40" s="688">
        <v>117</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4787889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234</v>
      </c>
      <c r="CS41" s="715"/>
      <c r="CT41" s="715"/>
      <c r="CU41" s="715"/>
      <c r="CV41" s="715"/>
      <c r="CW41" s="715"/>
      <c r="CX41" s="715"/>
      <c r="CY41" s="716"/>
      <c r="CZ41" s="684" t="s">
        <v>234</v>
      </c>
      <c r="DA41" s="713"/>
      <c r="DB41" s="713"/>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26440487</v>
      </c>
      <c r="CS42" s="680"/>
      <c r="CT42" s="680"/>
      <c r="CU42" s="680"/>
      <c r="CV42" s="680"/>
      <c r="CW42" s="680"/>
      <c r="CX42" s="680"/>
      <c r="CY42" s="681"/>
      <c r="CZ42" s="684">
        <v>32.6</v>
      </c>
      <c r="DA42" s="685"/>
      <c r="DB42" s="685"/>
      <c r="DC42" s="780"/>
      <c r="DD42" s="688">
        <v>4903209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314918</v>
      </c>
      <c r="CS43" s="715"/>
      <c r="CT43" s="715"/>
      <c r="CU43" s="715"/>
      <c r="CV43" s="715"/>
      <c r="CW43" s="715"/>
      <c r="CX43" s="715"/>
      <c r="CY43" s="716"/>
      <c r="CZ43" s="684">
        <v>0.4</v>
      </c>
      <c r="DA43" s="713"/>
      <c r="DB43" s="713"/>
      <c r="DC43" s="717"/>
      <c r="DD43" s="688">
        <v>268022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23816377</v>
      </c>
      <c r="CS44" s="680"/>
      <c r="CT44" s="680"/>
      <c r="CU44" s="680"/>
      <c r="CV44" s="680"/>
      <c r="CW44" s="680"/>
      <c r="CX44" s="680"/>
      <c r="CY44" s="681"/>
      <c r="CZ44" s="684">
        <v>29.4</v>
      </c>
      <c r="DA44" s="685"/>
      <c r="DB44" s="685"/>
      <c r="DC44" s="780"/>
      <c r="DD44" s="688">
        <v>2687252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16992431</v>
      </c>
      <c r="CS45" s="715"/>
      <c r="CT45" s="715"/>
      <c r="CU45" s="715"/>
      <c r="CV45" s="715"/>
      <c r="CW45" s="715"/>
      <c r="CX45" s="715"/>
      <c r="CY45" s="716"/>
      <c r="CZ45" s="684">
        <v>21</v>
      </c>
      <c r="DA45" s="713"/>
      <c r="DB45" s="713"/>
      <c r="DC45" s="717"/>
      <c r="DD45" s="688">
        <v>429916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6697466</v>
      </c>
      <c r="CS46" s="680"/>
      <c r="CT46" s="680"/>
      <c r="CU46" s="680"/>
      <c r="CV46" s="680"/>
      <c r="CW46" s="680"/>
      <c r="CX46" s="680"/>
      <c r="CY46" s="681"/>
      <c r="CZ46" s="684">
        <v>8.3000000000000007</v>
      </c>
      <c r="DA46" s="685"/>
      <c r="DB46" s="685"/>
      <c r="DC46" s="780"/>
      <c r="DD46" s="688">
        <v>2205760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2624110</v>
      </c>
      <c r="CS47" s="715"/>
      <c r="CT47" s="715"/>
      <c r="CU47" s="715"/>
      <c r="CV47" s="715"/>
      <c r="CW47" s="715"/>
      <c r="CX47" s="715"/>
      <c r="CY47" s="716"/>
      <c r="CZ47" s="684">
        <v>3.2</v>
      </c>
      <c r="DA47" s="713"/>
      <c r="DB47" s="713"/>
      <c r="DC47" s="717"/>
      <c r="DD47" s="688">
        <v>2215957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234</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81069456</v>
      </c>
      <c r="CS49" s="749"/>
      <c r="CT49" s="749"/>
      <c r="CU49" s="749"/>
      <c r="CV49" s="749"/>
      <c r="CW49" s="749"/>
      <c r="CX49" s="749"/>
      <c r="CY49" s="781"/>
      <c r="CZ49" s="764">
        <v>100</v>
      </c>
      <c r="DA49" s="782"/>
      <c r="DB49" s="782"/>
      <c r="DC49" s="783"/>
      <c r="DD49" s="784">
        <v>45241331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h+GMDbwpqWN0Ik74ZaaEcplpqjNk2H6AtWxOtfLeP5Rxho6qAqQW4joEXoW3/bLBIceJwuIjcYilRdHMJeq8A==" saltValue="dkWtSwUp26I/fKaaZ89w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83724</v>
      </c>
      <c r="R7" s="815"/>
      <c r="S7" s="815"/>
      <c r="T7" s="815"/>
      <c r="U7" s="815"/>
      <c r="V7" s="815">
        <v>80903</v>
      </c>
      <c r="W7" s="815"/>
      <c r="X7" s="815"/>
      <c r="Y7" s="815"/>
      <c r="Z7" s="815"/>
      <c r="AA7" s="815">
        <v>2821</v>
      </c>
      <c r="AB7" s="815"/>
      <c r="AC7" s="815"/>
      <c r="AD7" s="815"/>
      <c r="AE7" s="816"/>
      <c r="AF7" s="817">
        <v>1006</v>
      </c>
      <c r="AG7" s="818"/>
      <c r="AH7" s="818"/>
      <c r="AI7" s="818"/>
      <c r="AJ7" s="819"/>
      <c r="AK7" s="854">
        <v>2630</v>
      </c>
      <c r="AL7" s="855"/>
      <c r="AM7" s="855"/>
      <c r="AN7" s="855"/>
      <c r="AO7" s="855"/>
      <c r="AP7" s="855">
        <v>59552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606</v>
      </c>
      <c r="BT7" s="859"/>
      <c r="BU7" s="859"/>
      <c r="BV7" s="859"/>
      <c r="BW7" s="859"/>
      <c r="BX7" s="859"/>
      <c r="BY7" s="859"/>
      <c r="BZ7" s="859"/>
      <c r="CA7" s="859"/>
      <c r="CB7" s="859"/>
      <c r="CC7" s="859"/>
      <c r="CD7" s="859"/>
      <c r="CE7" s="859"/>
      <c r="CF7" s="859"/>
      <c r="CG7" s="860"/>
      <c r="CH7" s="851">
        <v>-46</v>
      </c>
      <c r="CI7" s="852"/>
      <c r="CJ7" s="852"/>
      <c r="CK7" s="852"/>
      <c r="CL7" s="853"/>
      <c r="CM7" s="851">
        <v>-27</v>
      </c>
      <c r="CN7" s="852"/>
      <c r="CO7" s="852"/>
      <c r="CP7" s="852"/>
      <c r="CQ7" s="853"/>
      <c r="CR7" s="851">
        <v>5</v>
      </c>
      <c r="CS7" s="852"/>
      <c r="CT7" s="852"/>
      <c r="CU7" s="852"/>
      <c r="CV7" s="853"/>
      <c r="CW7" s="851" t="s">
        <v>530</v>
      </c>
      <c r="CX7" s="852"/>
      <c r="CY7" s="852"/>
      <c r="CZ7" s="852"/>
      <c r="DA7" s="853"/>
      <c r="DB7" s="851" t="s">
        <v>530</v>
      </c>
      <c r="DC7" s="852"/>
      <c r="DD7" s="852"/>
      <c r="DE7" s="852"/>
      <c r="DF7" s="853"/>
      <c r="DG7" s="851" t="s">
        <v>530</v>
      </c>
      <c r="DH7" s="852"/>
      <c r="DI7" s="852"/>
      <c r="DJ7" s="852"/>
      <c r="DK7" s="853"/>
      <c r="DL7" s="851" t="s">
        <v>530</v>
      </c>
      <c r="DM7" s="852"/>
      <c r="DN7" s="852"/>
      <c r="DO7" s="852"/>
      <c r="DP7" s="853"/>
      <c r="DQ7" s="851" t="s">
        <v>530</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205</v>
      </c>
      <c r="R8" s="839"/>
      <c r="S8" s="839"/>
      <c r="T8" s="839"/>
      <c r="U8" s="839"/>
      <c r="V8" s="839">
        <v>190</v>
      </c>
      <c r="W8" s="839"/>
      <c r="X8" s="839"/>
      <c r="Y8" s="839"/>
      <c r="Z8" s="839"/>
      <c r="AA8" s="839">
        <v>15</v>
      </c>
      <c r="AB8" s="839"/>
      <c r="AC8" s="839"/>
      <c r="AD8" s="839"/>
      <c r="AE8" s="840"/>
      <c r="AF8" s="841" t="s">
        <v>386</v>
      </c>
      <c r="AG8" s="842"/>
      <c r="AH8" s="842"/>
      <c r="AI8" s="842"/>
      <c r="AJ8" s="843"/>
      <c r="AK8" s="844">
        <v>139</v>
      </c>
      <c r="AL8" s="845"/>
      <c r="AM8" s="845"/>
      <c r="AN8" s="845"/>
      <c r="AO8" s="845"/>
      <c r="AP8" s="845" t="s">
        <v>530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607</v>
      </c>
      <c r="BS8" s="848" t="s">
        <v>608</v>
      </c>
      <c r="BT8" s="849"/>
      <c r="BU8" s="849"/>
      <c r="BV8" s="849"/>
      <c r="BW8" s="849"/>
      <c r="BX8" s="849"/>
      <c r="BY8" s="849"/>
      <c r="BZ8" s="849"/>
      <c r="CA8" s="849"/>
      <c r="CB8" s="849"/>
      <c r="CC8" s="849"/>
      <c r="CD8" s="849"/>
      <c r="CE8" s="849"/>
      <c r="CF8" s="849"/>
      <c r="CG8" s="850"/>
      <c r="CH8" s="861">
        <v>-15</v>
      </c>
      <c r="CI8" s="862"/>
      <c r="CJ8" s="862"/>
      <c r="CK8" s="862"/>
      <c r="CL8" s="863"/>
      <c r="CM8" s="861">
        <v>710</v>
      </c>
      <c r="CN8" s="862"/>
      <c r="CO8" s="862"/>
      <c r="CP8" s="862"/>
      <c r="CQ8" s="863"/>
      <c r="CR8" s="861">
        <v>10</v>
      </c>
      <c r="CS8" s="862"/>
      <c r="CT8" s="862"/>
      <c r="CU8" s="862"/>
      <c r="CV8" s="863"/>
      <c r="CW8" s="861" t="s">
        <v>530</v>
      </c>
      <c r="CX8" s="862"/>
      <c r="CY8" s="862"/>
      <c r="CZ8" s="862"/>
      <c r="DA8" s="863"/>
      <c r="DB8" s="861">
        <v>10</v>
      </c>
      <c r="DC8" s="862"/>
      <c r="DD8" s="862"/>
      <c r="DE8" s="862"/>
      <c r="DF8" s="863"/>
      <c r="DG8" s="861">
        <v>2239</v>
      </c>
      <c r="DH8" s="862"/>
      <c r="DI8" s="862"/>
      <c r="DJ8" s="862"/>
      <c r="DK8" s="863"/>
      <c r="DL8" s="861" t="s">
        <v>530</v>
      </c>
      <c r="DM8" s="862"/>
      <c r="DN8" s="862"/>
      <c r="DO8" s="862"/>
      <c r="DP8" s="863"/>
      <c r="DQ8" s="861" t="s">
        <v>530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609</v>
      </c>
      <c r="BT9" s="849"/>
      <c r="BU9" s="849"/>
      <c r="BV9" s="849"/>
      <c r="BW9" s="849"/>
      <c r="BX9" s="849"/>
      <c r="BY9" s="849"/>
      <c r="BZ9" s="849"/>
      <c r="CA9" s="849"/>
      <c r="CB9" s="849"/>
      <c r="CC9" s="849"/>
      <c r="CD9" s="849"/>
      <c r="CE9" s="849"/>
      <c r="CF9" s="849"/>
      <c r="CG9" s="850"/>
      <c r="CH9" s="861">
        <v>4</v>
      </c>
      <c r="CI9" s="862"/>
      <c r="CJ9" s="862"/>
      <c r="CK9" s="862"/>
      <c r="CL9" s="863"/>
      <c r="CM9" s="861">
        <v>35</v>
      </c>
      <c r="CN9" s="862"/>
      <c r="CO9" s="862"/>
      <c r="CP9" s="862"/>
      <c r="CQ9" s="863"/>
      <c r="CR9" s="861">
        <v>3</v>
      </c>
      <c r="CS9" s="862"/>
      <c r="CT9" s="862"/>
      <c r="CU9" s="862"/>
      <c r="CV9" s="863"/>
      <c r="CW9" s="861" t="s">
        <v>530</v>
      </c>
      <c r="CX9" s="862"/>
      <c r="CY9" s="862"/>
      <c r="CZ9" s="862"/>
      <c r="DA9" s="863"/>
      <c r="DB9" s="861" t="s">
        <v>530</v>
      </c>
      <c r="DC9" s="862"/>
      <c r="DD9" s="862"/>
      <c r="DE9" s="862"/>
      <c r="DF9" s="863"/>
      <c r="DG9" s="861" t="s">
        <v>530</v>
      </c>
      <c r="DH9" s="862"/>
      <c r="DI9" s="862"/>
      <c r="DJ9" s="862"/>
      <c r="DK9" s="863"/>
      <c r="DL9" s="861" t="s">
        <v>530</v>
      </c>
      <c r="DM9" s="862"/>
      <c r="DN9" s="862"/>
      <c r="DO9" s="862"/>
      <c r="DP9" s="863"/>
      <c r="DQ9" s="861" t="s">
        <v>530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610</v>
      </c>
      <c r="BT10" s="849"/>
      <c r="BU10" s="849"/>
      <c r="BV10" s="849"/>
      <c r="BW10" s="849"/>
      <c r="BX10" s="849"/>
      <c r="BY10" s="849"/>
      <c r="BZ10" s="849"/>
      <c r="CA10" s="849"/>
      <c r="CB10" s="849"/>
      <c r="CC10" s="849"/>
      <c r="CD10" s="849"/>
      <c r="CE10" s="849"/>
      <c r="CF10" s="849"/>
      <c r="CG10" s="850"/>
      <c r="CH10" s="861">
        <v>-6</v>
      </c>
      <c r="CI10" s="862"/>
      <c r="CJ10" s="862"/>
      <c r="CK10" s="862"/>
      <c r="CL10" s="863"/>
      <c r="CM10" s="861">
        <v>1</v>
      </c>
      <c r="CN10" s="862"/>
      <c r="CO10" s="862"/>
      <c r="CP10" s="862"/>
      <c r="CQ10" s="863"/>
      <c r="CR10" s="861">
        <v>12</v>
      </c>
      <c r="CS10" s="862"/>
      <c r="CT10" s="862"/>
      <c r="CU10" s="862"/>
      <c r="CV10" s="863"/>
      <c r="CW10" s="861">
        <v>2</v>
      </c>
      <c r="CX10" s="862"/>
      <c r="CY10" s="862"/>
      <c r="CZ10" s="862"/>
      <c r="DA10" s="863"/>
      <c r="DB10" s="861" t="s">
        <v>530</v>
      </c>
      <c r="DC10" s="862"/>
      <c r="DD10" s="862"/>
      <c r="DE10" s="862"/>
      <c r="DF10" s="863"/>
      <c r="DG10" s="861" t="s">
        <v>530</v>
      </c>
      <c r="DH10" s="862"/>
      <c r="DI10" s="862"/>
      <c r="DJ10" s="862"/>
      <c r="DK10" s="863"/>
      <c r="DL10" s="861" t="s">
        <v>530</v>
      </c>
      <c r="DM10" s="862"/>
      <c r="DN10" s="862"/>
      <c r="DO10" s="862"/>
      <c r="DP10" s="863"/>
      <c r="DQ10" s="861" t="s">
        <v>530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611</v>
      </c>
      <c r="BT11" s="849"/>
      <c r="BU11" s="849"/>
      <c r="BV11" s="849"/>
      <c r="BW11" s="849"/>
      <c r="BX11" s="849"/>
      <c r="BY11" s="849"/>
      <c r="BZ11" s="849"/>
      <c r="CA11" s="849"/>
      <c r="CB11" s="849"/>
      <c r="CC11" s="849"/>
      <c r="CD11" s="849"/>
      <c r="CE11" s="849"/>
      <c r="CF11" s="849"/>
      <c r="CG11" s="850"/>
      <c r="CH11" s="861">
        <v>-5</v>
      </c>
      <c r="CI11" s="862"/>
      <c r="CJ11" s="862"/>
      <c r="CK11" s="862"/>
      <c r="CL11" s="863"/>
      <c r="CM11" s="861">
        <v>301</v>
      </c>
      <c r="CN11" s="862"/>
      <c r="CO11" s="862"/>
      <c r="CP11" s="862"/>
      <c r="CQ11" s="863"/>
      <c r="CR11" s="861">
        <v>153</v>
      </c>
      <c r="CS11" s="862"/>
      <c r="CT11" s="862"/>
      <c r="CU11" s="862"/>
      <c r="CV11" s="863"/>
      <c r="CW11" s="861" t="s">
        <v>530</v>
      </c>
      <c r="CX11" s="862"/>
      <c r="CY11" s="862"/>
      <c r="CZ11" s="862"/>
      <c r="DA11" s="863"/>
      <c r="DB11" s="861" t="s">
        <v>530</v>
      </c>
      <c r="DC11" s="862"/>
      <c r="DD11" s="862"/>
      <c r="DE11" s="862"/>
      <c r="DF11" s="863"/>
      <c r="DG11" s="861" t="s">
        <v>530</v>
      </c>
      <c r="DH11" s="862"/>
      <c r="DI11" s="862"/>
      <c r="DJ11" s="862"/>
      <c r="DK11" s="863"/>
      <c r="DL11" s="861" t="s">
        <v>530</v>
      </c>
      <c r="DM11" s="862"/>
      <c r="DN11" s="862"/>
      <c r="DO11" s="862"/>
      <c r="DP11" s="863"/>
      <c r="DQ11" s="861" t="s">
        <v>530</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612</v>
      </c>
      <c r="BT12" s="849"/>
      <c r="BU12" s="849"/>
      <c r="BV12" s="849"/>
      <c r="BW12" s="849"/>
      <c r="BX12" s="849"/>
      <c r="BY12" s="849"/>
      <c r="BZ12" s="849"/>
      <c r="CA12" s="849"/>
      <c r="CB12" s="849"/>
      <c r="CC12" s="849"/>
      <c r="CD12" s="849"/>
      <c r="CE12" s="849"/>
      <c r="CF12" s="849"/>
      <c r="CG12" s="850"/>
      <c r="CH12" s="861">
        <v>2</v>
      </c>
      <c r="CI12" s="862"/>
      <c r="CJ12" s="862"/>
      <c r="CK12" s="862"/>
      <c r="CL12" s="863"/>
      <c r="CM12" s="861">
        <v>49</v>
      </c>
      <c r="CN12" s="862"/>
      <c r="CO12" s="862"/>
      <c r="CP12" s="862"/>
      <c r="CQ12" s="863"/>
      <c r="CR12" s="861">
        <v>10</v>
      </c>
      <c r="CS12" s="862"/>
      <c r="CT12" s="862"/>
      <c r="CU12" s="862"/>
      <c r="CV12" s="863"/>
      <c r="CW12" s="861" t="s">
        <v>530</v>
      </c>
      <c r="CX12" s="862"/>
      <c r="CY12" s="862"/>
      <c r="CZ12" s="862"/>
      <c r="DA12" s="863"/>
      <c r="DB12" s="861" t="s">
        <v>530</v>
      </c>
      <c r="DC12" s="862"/>
      <c r="DD12" s="862"/>
      <c r="DE12" s="862"/>
      <c r="DF12" s="863"/>
      <c r="DG12" s="861" t="s">
        <v>530</v>
      </c>
      <c r="DH12" s="862"/>
      <c r="DI12" s="862"/>
      <c r="DJ12" s="862"/>
      <c r="DK12" s="863"/>
      <c r="DL12" s="861" t="s">
        <v>530</v>
      </c>
      <c r="DM12" s="862"/>
      <c r="DN12" s="862"/>
      <c r="DO12" s="862"/>
      <c r="DP12" s="863"/>
      <c r="DQ12" s="861" t="s">
        <v>530</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613</v>
      </c>
      <c r="BT13" s="849"/>
      <c r="BU13" s="849"/>
      <c r="BV13" s="849"/>
      <c r="BW13" s="849"/>
      <c r="BX13" s="849"/>
      <c r="BY13" s="849"/>
      <c r="BZ13" s="849"/>
      <c r="CA13" s="849"/>
      <c r="CB13" s="849"/>
      <c r="CC13" s="849"/>
      <c r="CD13" s="849"/>
      <c r="CE13" s="849"/>
      <c r="CF13" s="849"/>
      <c r="CG13" s="850"/>
      <c r="CH13" s="861">
        <v>-110</v>
      </c>
      <c r="CI13" s="862"/>
      <c r="CJ13" s="862"/>
      <c r="CK13" s="862"/>
      <c r="CL13" s="863"/>
      <c r="CM13" s="861">
        <v>36</v>
      </c>
      <c r="CN13" s="862"/>
      <c r="CO13" s="862"/>
      <c r="CP13" s="862"/>
      <c r="CQ13" s="863"/>
      <c r="CR13" s="861">
        <v>55</v>
      </c>
      <c r="CS13" s="862"/>
      <c r="CT13" s="862"/>
      <c r="CU13" s="862"/>
      <c r="CV13" s="863"/>
      <c r="CW13" s="861" t="s">
        <v>530</v>
      </c>
      <c r="CX13" s="862"/>
      <c r="CY13" s="862"/>
      <c r="CZ13" s="862"/>
      <c r="DA13" s="863"/>
      <c r="DB13" s="861" t="s">
        <v>530</v>
      </c>
      <c r="DC13" s="862"/>
      <c r="DD13" s="862"/>
      <c r="DE13" s="862"/>
      <c r="DF13" s="863"/>
      <c r="DG13" s="861" t="s">
        <v>530</v>
      </c>
      <c r="DH13" s="862"/>
      <c r="DI13" s="862"/>
      <c r="DJ13" s="862"/>
      <c r="DK13" s="863"/>
      <c r="DL13" s="861" t="s">
        <v>530</v>
      </c>
      <c r="DM13" s="862"/>
      <c r="DN13" s="862"/>
      <c r="DO13" s="862"/>
      <c r="DP13" s="863"/>
      <c r="DQ13" s="861" t="s">
        <v>530</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614</v>
      </c>
      <c r="BT14" s="849"/>
      <c r="BU14" s="849"/>
      <c r="BV14" s="849"/>
      <c r="BW14" s="849"/>
      <c r="BX14" s="849"/>
      <c r="BY14" s="849"/>
      <c r="BZ14" s="849"/>
      <c r="CA14" s="849"/>
      <c r="CB14" s="849"/>
      <c r="CC14" s="849"/>
      <c r="CD14" s="849"/>
      <c r="CE14" s="849"/>
      <c r="CF14" s="849"/>
      <c r="CG14" s="850"/>
      <c r="CH14" s="861">
        <v>3</v>
      </c>
      <c r="CI14" s="862"/>
      <c r="CJ14" s="862"/>
      <c r="CK14" s="862"/>
      <c r="CL14" s="863"/>
      <c r="CM14" s="861">
        <v>56</v>
      </c>
      <c r="CN14" s="862"/>
      <c r="CO14" s="862"/>
      <c r="CP14" s="862"/>
      <c r="CQ14" s="863"/>
      <c r="CR14" s="861">
        <v>20</v>
      </c>
      <c r="CS14" s="862"/>
      <c r="CT14" s="862"/>
      <c r="CU14" s="862"/>
      <c r="CV14" s="863"/>
      <c r="CW14" s="861">
        <v>21</v>
      </c>
      <c r="CX14" s="862"/>
      <c r="CY14" s="862"/>
      <c r="CZ14" s="862"/>
      <c r="DA14" s="863"/>
      <c r="DB14" s="861" t="s">
        <v>530</v>
      </c>
      <c r="DC14" s="862"/>
      <c r="DD14" s="862"/>
      <c r="DE14" s="862"/>
      <c r="DF14" s="863"/>
      <c r="DG14" s="861" t="s">
        <v>530</v>
      </c>
      <c r="DH14" s="862"/>
      <c r="DI14" s="862"/>
      <c r="DJ14" s="862"/>
      <c r="DK14" s="863"/>
      <c r="DL14" s="861" t="s">
        <v>530</v>
      </c>
      <c r="DM14" s="862"/>
      <c r="DN14" s="862"/>
      <c r="DO14" s="862"/>
      <c r="DP14" s="863"/>
      <c r="DQ14" s="861" t="s">
        <v>530</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615</v>
      </c>
      <c r="BT15" s="849"/>
      <c r="BU15" s="849"/>
      <c r="BV15" s="849"/>
      <c r="BW15" s="849"/>
      <c r="BX15" s="849"/>
      <c r="BY15" s="849"/>
      <c r="BZ15" s="849"/>
      <c r="CA15" s="849"/>
      <c r="CB15" s="849"/>
      <c r="CC15" s="849"/>
      <c r="CD15" s="849"/>
      <c r="CE15" s="849"/>
      <c r="CF15" s="849"/>
      <c r="CG15" s="850"/>
      <c r="CH15" s="861">
        <v>33</v>
      </c>
      <c r="CI15" s="862"/>
      <c r="CJ15" s="862"/>
      <c r="CK15" s="862"/>
      <c r="CL15" s="863"/>
      <c r="CM15" s="861">
        <v>175</v>
      </c>
      <c r="CN15" s="862"/>
      <c r="CO15" s="862"/>
      <c r="CP15" s="862"/>
      <c r="CQ15" s="863"/>
      <c r="CR15" s="861">
        <v>90</v>
      </c>
      <c r="CS15" s="862"/>
      <c r="CT15" s="862"/>
      <c r="CU15" s="862"/>
      <c r="CV15" s="863"/>
      <c r="CW15" s="861">
        <v>181</v>
      </c>
      <c r="CX15" s="862"/>
      <c r="CY15" s="862"/>
      <c r="CZ15" s="862"/>
      <c r="DA15" s="863"/>
      <c r="DB15" s="861" t="s">
        <v>530</v>
      </c>
      <c r="DC15" s="862"/>
      <c r="DD15" s="862"/>
      <c r="DE15" s="862"/>
      <c r="DF15" s="863"/>
      <c r="DG15" s="861" t="s">
        <v>530</v>
      </c>
      <c r="DH15" s="862"/>
      <c r="DI15" s="862"/>
      <c r="DJ15" s="862"/>
      <c r="DK15" s="863"/>
      <c r="DL15" s="861" t="s">
        <v>530</v>
      </c>
      <c r="DM15" s="862"/>
      <c r="DN15" s="862"/>
      <c r="DO15" s="862"/>
      <c r="DP15" s="863"/>
      <c r="DQ15" s="861" t="s">
        <v>530</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616</v>
      </c>
      <c r="BT16" s="849"/>
      <c r="BU16" s="849"/>
      <c r="BV16" s="849"/>
      <c r="BW16" s="849"/>
      <c r="BX16" s="849"/>
      <c r="BY16" s="849"/>
      <c r="BZ16" s="849"/>
      <c r="CA16" s="849"/>
      <c r="CB16" s="849"/>
      <c r="CC16" s="849"/>
      <c r="CD16" s="849"/>
      <c r="CE16" s="849"/>
      <c r="CF16" s="849"/>
      <c r="CG16" s="850"/>
      <c r="CH16" s="861">
        <v>-30</v>
      </c>
      <c r="CI16" s="862"/>
      <c r="CJ16" s="862"/>
      <c r="CK16" s="862"/>
      <c r="CL16" s="863"/>
      <c r="CM16" s="861">
        <v>11919</v>
      </c>
      <c r="CN16" s="862"/>
      <c r="CO16" s="862"/>
      <c r="CP16" s="862"/>
      <c r="CQ16" s="863"/>
      <c r="CR16" s="861">
        <v>1</v>
      </c>
      <c r="CS16" s="862"/>
      <c r="CT16" s="862"/>
      <c r="CU16" s="862"/>
      <c r="CV16" s="863"/>
      <c r="CW16" s="861" t="s">
        <v>530</v>
      </c>
      <c r="CX16" s="862"/>
      <c r="CY16" s="862"/>
      <c r="CZ16" s="862"/>
      <c r="DA16" s="863"/>
      <c r="DB16" s="861" t="s">
        <v>530</v>
      </c>
      <c r="DC16" s="862"/>
      <c r="DD16" s="862"/>
      <c r="DE16" s="862"/>
      <c r="DF16" s="863"/>
      <c r="DG16" s="861" t="s">
        <v>530</v>
      </c>
      <c r="DH16" s="862"/>
      <c r="DI16" s="862"/>
      <c r="DJ16" s="862"/>
      <c r="DK16" s="863"/>
      <c r="DL16" s="861" t="s">
        <v>530</v>
      </c>
      <c r="DM16" s="862"/>
      <c r="DN16" s="862"/>
      <c r="DO16" s="862"/>
      <c r="DP16" s="863"/>
      <c r="DQ16" s="861" t="s">
        <v>530</v>
      </c>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t="s">
        <v>617</v>
      </c>
      <c r="BT17" s="849"/>
      <c r="BU17" s="849"/>
      <c r="BV17" s="849"/>
      <c r="BW17" s="849"/>
      <c r="BX17" s="849"/>
      <c r="BY17" s="849"/>
      <c r="BZ17" s="849"/>
      <c r="CA17" s="849"/>
      <c r="CB17" s="849"/>
      <c r="CC17" s="849"/>
      <c r="CD17" s="849"/>
      <c r="CE17" s="849"/>
      <c r="CF17" s="849"/>
      <c r="CG17" s="850"/>
      <c r="CH17" s="861">
        <v>46</v>
      </c>
      <c r="CI17" s="862"/>
      <c r="CJ17" s="862"/>
      <c r="CK17" s="862"/>
      <c r="CL17" s="863"/>
      <c r="CM17" s="861">
        <v>705</v>
      </c>
      <c r="CN17" s="862"/>
      <c r="CO17" s="862"/>
      <c r="CP17" s="862"/>
      <c r="CQ17" s="863"/>
      <c r="CR17" s="861">
        <v>60</v>
      </c>
      <c r="CS17" s="862"/>
      <c r="CT17" s="862"/>
      <c r="CU17" s="862"/>
      <c r="CV17" s="863"/>
      <c r="CW17" s="861" t="s">
        <v>530</v>
      </c>
      <c r="CX17" s="862"/>
      <c r="CY17" s="862"/>
      <c r="CZ17" s="862"/>
      <c r="DA17" s="863"/>
      <c r="DB17" s="861">
        <v>752</v>
      </c>
      <c r="DC17" s="862"/>
      <c r="DD17" s="862"/>
      <c r="DE17" s="862"/>
      <c r="DF17" s="863"/>
      <c r="DG17" s="861" t="s">
        <v>530</v>
      </c>
      <c r="DH17" s="862"/>
      <c r="DI17" s="862"/>
      <c r="DJ17" s="862"/>
      <c r="DK17" s="863"/>
      <c r="DL17" s="861" t="s">
        <v>530</v>
      </c>
      <c r="DM17" s="862"/>
      <c r="DN17" s="862"/>
      <c r="DO17" s="862"/>
      <c r="DP17" s="863"/>
      <c r="DQ17" s="861" t="s">
        <v>530</v>
      </c>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83906</v>
      </c>
      <c r="R23" s="874"/>
      <c r="S23" s="874"/>
      <c r="T23" s="874"/>
      <c r="U23" s="874"/>
      <c r="V23" s="874">
        <v>81069</v>
      </c>
      <c r="W23" s="874"/>
      <c r="X23" s="874"/>
      <c r="Y23" s="874"/>
      <c r="Z23" s="874"/>
      <c r="AA23" s="874">
        <v>2837</v>
      </c>
      <c r="AB23" s="874"/>
      <c r="AC23" s="874"/>
      <c r="AD23" s="874"/>
      <c r="AE23" s="875"/>
      <c r="AF23" s="876">
        <v>1006</v>
      </c>
      <c r="AG23" s="874"/>
      <c r="AH23" s="874"/>
      <c r="AI23" s="874"/>
      <c r="AJ23" s="877"/>
      <c r="AK23" s="878"/>
      <c r="AL23" s="879"/>
      <c r="AM23" s="879"/>
      <c r="AN23" s="879"/>
      <c r="AO23" s="879"/>
      <c r="AP23" s="874">
        <v>59552</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17364</v>
      </c>
      <c r="R28" s="903"/>
      <c r="S28" s="903"/>
      <c r="T28" s="903"/>
      <c r="U28" s="903"/>
      <c r="V28" s="903">
        <v>16946</v>
      </c>
      <c r="W28" s="903"/>
      <c r="X28" s="903"/>
      <c r="Y28" s="903"/>
      <c r="Z28" s="903"/>
      <c r="AA28" s="903">
        <v>418</v>
      </c>
      <c r="AB28" s="903"/>
      <c r="AC28" s="903"/>
      <c r="AD28" s="903"/>
      <c r="AE28" s="904"/>
      <c r="AF28" s="905">
        <v>418</v>
      </c>
      <c r="AG28" s="903"/>
      <c r="AH28" s="903"/>
      <c r="AI28" s="903"/>
      <c r="AJ28" s="906"/>
      <c r="AK28" s="907">
        <v>1490</v>
      </c>
      <c r="AL28" s="898"/>
      <c r="AM28" s="898"/>
      <c r="AN28" s="898"/>
      <c r="AO28" s="898"/>
      <c r="AP28" s="898" t="s">
        <v>530</v>
      </c>
      <c r="AQ28" s="898"/>
      <c r="AR28" s="898"/>
      <c r="AS28" s="898"/>
      <c r="AT28" s="898"/>
      <c r="AU28" s="898" t="s">
        <v>530</v>
      </c>
      <c r="AV28" s="898"/>
      <c r="AW28" s="898"/>
      <c r="AX28" s="898"/>
      <c r="AY28" s="898"/>
      <c r="AZ28" s="899" t="s">
        <v>530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14418</v>
      </c>
      <c r="R29" s="839"/>
      <c r="S29" s="839"/>
      <c r="T29" s="839"/>
      <c r="U29" s="839"/>
      <c r="V29" s="839">
        <v>14078</v>
      </c>
      <c r="W29" s="839"/>
      <c r="X29" s="839"/>
      <c r="Y29" s="839"/>
      <c r="Z29" s="839"/>
      <c r="AA29" s="839">
        <v>340</v>
      </c>
      <c r="AB29" s="839"/>
      <c r="AC29" s="839"/>
      <c r="AD29" s="839"/>
      <c r="AE29" s="840"/>
      <c r="AF29" s="841">
        <v>340</v>
      </c>
      <c r="AG29" s="842"/>
      <c r="AH29" s="842"/>
      <c r="AI29" s="842"/>
      <c r="AJ29" s="843"/>
      <c r="AK29" s="910">
        <v>2047</v>
      </c>
      <c r="AL29" s="911"/>
      <c r="AM29" s="911"/>
      <c r="AN29" s="911"/>
      <c r="AO29" s="911"/>
      <c r="AP29" s="911" t="s">
        <v>530</v>
      </c>
      <c r="AQ29" s="911"/>
      <c r="AR29" s="911"/>
      <c r="AS29" s="911"/>
      <c r="AT29" s="911"/>
      <c r="AU29" s="911" t="s">
        <v>530</v>
      </c>
      <c r="AV29" s="911"/>
      <c r="AW29" s="911"/>
      <c r="AX29" s="911"/>
      <c r="AY29" s="911"/>
      <c r="AZ29" s="912" t="s">
        <v>530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2492</v>
      </c>
      <c r="R30" s="839"/>
      <c r="S30" s="839"/>
      <c r="T30" s="839"/>
      <c r="U30" s="839"/>
      <c r="V30" s="839">
        <v>2416</v>
      </c>
      <c r="W30" s="839"/>
      <c r="X30" s="839"/>
      <c r="Y30" s="839"/>
      <c r="Z30" s="839"/>
      <c r="AA30" s="839">
        <v>76</v>
      </c>
      <c r="AB30" s="839"/>
      <c r="AC30" s="839"/>
      <c r="AD30" s="839"/>
      <c r="AE30" s="840"/>
      <c r="AF30" s="841">
        <v>76</v>
      </c>
      <c r="AG30" s="842"/>
      <c r="AH30" s="842"/>
      <c r="AI30" s="842"/>
      <c r="AJ30" s="843"/>
      <c r="AK30" s="910">
        <v>581</v>
      </c>
      <c r="AL30" s="911"/>
      <c r="AM30" s="911"/>
      <c r="AN30" s="911"/>
      <c r="AO30" s="911"/>
      <c r="AP30" s="911" t="s">
        <v>530</v>
      </c>
      <c r="AQ30" s="911"/>
      <c r="AR30" s="911"/>
      <c r="AS30" s="911"/>
      <c r="AT30" s="911"/>
      <c r="AU30" s="911" t="s">
        <v>530</v>
      </c>
      <c r="AV30" s="911"/>
      <c r="AW30" s="911"/>
      <c r="AX30" s="911"/>
      <c r="AY30" s="911"/>
      <c r="AZ30" s="912" t="s">
        <v>530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18</v>
      </c>
      <c r="R31" s="839"/>
      <c r="S31" s="839"/>
      <c r="T31" s="839"/>
      <c r="U31" s="839"/>
      <c r="V31" s="839">
        <v>15</v>
      </c>
      <c r="W31" s="839"/>
      <c r="X31" s="839"/>
      <c r="Y31" s="839"/>
      <c r="Z31" s="839"/>
      <c r="AA31" s="839">
        <v>3</v>
      </c>
      <c r="AB31" s="839"/>
      <c r="AC31" s="839"/>
      <c r="AD31" s="839"/>
      <c r="AE31" s="840"/>
      <c r="AF31" s="841">
        <v>3</v>
      </c>
      <c r="AG31" s="842"/>
      <c r="AH31" s="842"/>
      <c r="AI31" s="842"/>
      <c r="AJ31" s="843"/>
      <c r="AK31" s="910" t="s">
        <v>530</v>
      </c>
      <c r="AL31" s="911"/>
      <c r="AM31" s="911"/>
      <c r="AN31" s="911"/>
      <c r="AO31" s="911"/>
      <c r="AP31" s="911" t="s">
        <v>530</v>
      </c>
      <c r="AQ31" s="911"/>
      <c r="AR31" s="911"/>
      <c r="AS31" s="911"/>
      <c r="AT31" s="911"/>
      <c r="AU31" s="911" t="s">
        <v>530</v>
      </c>
      <c r="AV31" s="911"/>
      <c r="AW31" s="911"/>
      <c r="AX31" s="911"/>
      <c r="AY31" s="911"/>
      <c r="AZ31" s="912" t="s">
        <v>530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2178</v>
      </c>
      <c r="R32" s="839"/>
      <c r="S32" s="839"/>
      <c r="T32" s="839"/>
      <c r="U32" s="839"/>
      <c r="V32" s="839">
        <v>1962</v>
      </c>
      <c r="W32" s="839"/>
      <c r="X32" s="839"/>
      <c r="Y32" s="839"/>
      <c r="Z32" s="839"/>
      <c r="AA32" s="839">
        <v>216</v>
      </c>
      <c r="AB32" s="839"/>
      <c r="AC32" s="839"/>
      <c r="AD32" s="839"/>
      <c r="AE32" s="840"/>
      <c r="AF32" s="841">
        <v>2000</v>
      </c>
      <c r="AG32" s="842"/>
      <c r="AH32" s="842"/>
      <c r="AI32" s="842"/>
      <c r="AJ32" s="843"/>
      <c r="AK32" s="910">
        <v>97</v>
      </c>
      <c r="AL32" s="911"/>
      <c r="AM32" s="911"/>
      <c r="AN32" s="911"/>
      <c r="AO32" s="911"/>
      <c r="AP32" s="911">
        <v>5869</v>
      </c>
      <c r="AQ32" s="911"/>
      <c r="AR32" s="911"/>
      <c r="AS32" s="911"/>
      <c r="AT32" s="911"/>
      <c r="AU32" s="911">
        <v>904</v>
      </c>
      <c r="AV32" s="911"/>
      <c r="AW32" s="911"/>
      <c r="AX32" s="911"/>
      <c r="AY32" s="911"/>
      <c r="AZ32" s="912" t="s">
        <v>530</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128</v>
      </c>
      <c r="R33" s="839"/>
      <c r="S33" s="839"/>
      <c r="T33" s="839"/>
      <c r="U33" s="839"/>
      <c r="V33" s="839">
        <v>108</v>
      </c>
      <c r="W33" s="839"/>
      <c r="X33" s="839"/>
      <c r="Y33" s="839"/>
      <c r="Z33" s="839"/>
      <c r="AA33" s="839">
        <v>21</v>
      </c>
      <c r="AB33" s="839"/>
      <c r="AC33" s="839"/>
      <c r="AD33" s="839"/>
      <c r="AE33" s="840"/>
      <c r="AF33" s="841">
        <v>703</v>
      </c>
      <c r="AG33" s="842"/>
      <c r="AH33" s="842"/>
      <c r="AI33" s="842"/>
      <c r="AJ33" s="843"/>
      <c r="AK33" s="910">
        <v>1</v>
      </c>
      <c r="AL33" s="911"/>
      <c r="AM33" s="911"/>
      <c r="AN33" s="911"/>
      <c r="AO33" s="911"/>
      <c r="AP33" s="911" t="s">
        <v>530</v>
      </c>
      <c r="AQ33" s="911"/>
      <c r="AR33" s="911"/>
      <c r="AS33" s="911"/>
      <c r="AT33" s="911"/>
      <c r="AU33" s="911" t="s">
        <v>530</v>
      </c>
      <c r="AV33" s="911"/>
      <c r="AW33" s="911"/>
      <c r="AX33" s="911"/>
      <c r="AY33" s="911"/>
      <c r="AZ33" s="912" t="s">
        <v>530</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1362</v>
      </c>
      <c r="R34" s="839"/>
      <c r="S34" s="839"/>
      <c r="T34" s="839"/>
      <c r="U34" s="839"/>
      <c r="V34" s="839">
        <v>1512</v>
      </c>
      <c r="W34" s="839"/>
      <c r="X34" s="839"/>
      <c r="Y34" s="839"/>
      <c r="Z34" s="839"/>
      <c r="AA34" s="839">
        <v>-150</v>
      </c>
      <c r="AB34" s="839"/>
      <c r="AC34" s="839"/>
      <c r="AD34" s="839"/>
      <c r="AE34" s="840"/>
      <c r="AF34" s="841">
        <v>884</v>
      </c>
      <c r="AG34" s="842"/>
      <c r="AH34" s="842"/>
      <c r="AI34" s="842"/>
      <c r="AJ34" s="843"/>
      <c r="AK34" s="910">
        <v>318</v>
      </c>
      <c r="AL34" s="911"/>
      <c r="AM34" s="911"/>
      <c r="AN34" s="911"/>
      <c r="AO34" s="911"/>
      <c r="AP34" s="911">
        <v>36</v>
      </c>
      <c r="AQ34" s="911"/>
      <c r="AR34" s="911"/>
      <c r="AS34" s="911"/>
      <c r="AT34" s="911"/>
      <c r="AU34" s="911">
        <v>23</v>
      </c>
      <c r="AV34" s="911"/>
      <c r="AW34" s="911"/>
      <c r="AX34" s="911"/>
      <c r="AY34" s="911"/>
      <c r="AZ34" s="912" t="s">
        <v>530</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410</v>
      </c>
      <c r="C35" s="836"/>
      <c r="D35" s="836"/>
      <c r="E35" s="836"/>
      <c r="F35" s="836"/>
      <c r="G35" s="836"/>
      <c r="H35" s="836"/>
      <c r="I35" s="836"/>
      <c r="J35" s="836"/>
      <c r="K35" s="836"/>
      <c r="L35" s="836"/>
      <c r="M35" s="836"/>
      <c r="N35" s="836"/>
      <c r="O35" s="836"/>
      <c r="P35" s="837"/>
      <c r="Q35" s="838">
        <v>2964</v>
      </c>
      <c r="R35" s="839"/>
      <c r="S35" s="839"/>
      <c r="T35" s="839"/>
      <c r="U35" s="839"/>
      <c r="V35" s="839">
        <v>2964</v>
      </c>
      <c r="W35" s="839"/>
      <c r="X35" s="839"/>
      <c r="Y35" s="839"/>
      <c r="Z35" s="839"/>
      <c r="AA35" s="839">
        <v>0</v>
      </c>
      <c r="AB35" s="839"/>
      <c r="AC35" s="839"/>
      <c r="AD35" s="839"/>
      <c r="AE35" s="840"/>
      <c r="AF35" s="841">
        <v>109</v>
      </c>
      <c r="AG35" s="842"/>
      <c r="AH35" s="842"/>
      <c r="AI35" s="842"/>
      <c r="AJ35" s="843"/>
      <c r="AK35" s="910">
        <v>1533</v>
      </c>
      <c r="AL35" s="911"/>
      <c r="AM35" s="911"/>
      <c r="AN35" s="911"/>
      <c r="AO35" s="911"/>
      <c r="AP35" s="911">
        <v>18480</v>
      </c>
      <c r="AQ35" s="911"/>
      <c r="AR35" s="911"/>
      <c r="AS35" s="911"/>
      <c r="AT35" s="911"/>
      <c r="AU35" s="911">
        <v>14341</v>
      </c>
      <c r="AV35" s="911"/>
      <c r="AW35" s="911"/>
      <c r="AX35" s="911"/>
      <c r="AY35" s="911"/>
      <c r="AZ35" s="912" t="s">
        <v>530</v>
      </c>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412</v>
      </c>
      <c r="C36" s="836"/>
      <c r="D36" s="836"/>
      <c r="E36" s="836"/>
      <c r="F36" s="836"/>
      <c r="G36" s="836"/>
      <c r="H36" s="836"/>
      <c r="I36" s="836"/>
      <c r="J36" s="836"/>
      <c r="K36" s="836"/>
      <c r="L36" s="836"/>
      <c r="M36" s="836"/>
      <c r="N36" s="836"/>
      <c r="O36" s="836"/>
      <c r="P36" s="837"/>
      <c r="Q36" s="838">
        <v>184</v>
      </c>
      <c r="R36" s="839"/>
      <c r="S36" s="839"/>
      <c r="T36" s="839"/>
      <c r="U36" s="839"/>
      <c r="V36" s="839">
        <v>184</v>
      </c>
      <c r="W36" s="839"/>
      <c r="X36" s="839"/>
      <c r="Y36" s="839"/>
      <c r="Z36" s="839"/>
      <c r="AA36" s="839">
        <v>0</v>
      </c>
      <c r="AB36" s="839"/>
      <c r="AC36" s="839"/>
      <c r="AD36" s="839"/>
      <c r="AE36" s="840"/>
      <c r="AF36" s="841" t="s">
        <v>413</v>
      </c>
      <c r="AG36" s="842"/>
      <c r="AH36" s="842"/>
      <c r="AI36" s="842"/>
      <c r="AJ36" s="843"/>
      <c r="AK36" s="910">
        <v>181</v>
      </c>
      <c r="AL36" s="911"/>
      <c r="AM36" s="911"/>
      <c r="AN36" s="911"/>
      <c r="AO36" s="911"/>
      <c r="AP36" s="911">
        <v>483</v>
      </c>
      <c r="AQ36" s="911"/>
      <c r="AR36" s="911"/>
      <c r="AS36" s="911"/>
      <c r="AT36" s="911"/>
      <c r="AU36" s="911">
        <v>249</v>
      </c>
      <c r="AV36" s="911"/>
      <c r="AW36" s="911"/>
      <c r="AX36" s="911"/>
      <c r="AY36" s="911"/>
      <c r="AZ36" s="912" t="s">
        <v>530</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415</v>
      </c>
      <c r="C37" s="836"/>
      <c r="D37" s="836"/>
      <c r="E37" s="836"/>
      <c r="F37" s="836"/>
      <c r="G37" s="836"/>
      <c r="H37" s="836"/>
      <c r="I37" s="836"/>
      <c r="J37" s="836"/>
      <c r="K37" s="836"/>
      <c r="L37" s="836"/>
      <c r="M37" s="836"/>
      <c r="N37" s="836"/>
      <c r="O37" s="836"/>
      <c r="P37" s="837"/>
      <c r="Q37" s="838">
        <v>184</v>
      </c>
      <c r="R37" s="839"/>
      <c r="S37" s="839"/>
      <c r="T37" s="839"/>
      <c r="U37" s="839"/>
      <c r="V37" s="839">
        <v>164</v>
      </c>
      <c r="W37" s="839"/>
      <c r="X37" s="839"/>
      <c r="Y37" s="839"/>
      <c r="Z37" s="839"/>
      <c r="AA37" s="839">
        <v>20</v>
      </c>
      <c r="AB37" s="839"/>
      <c r="AC37" s="839"/>
      <c r="AD37" s="839"/>
      <c r="AE37" s="840"/>
      <c r="AF37" s="841">
        <v>19</v>
      </c>
      <c r="AG37" s="842"/>
      <c r="AH37" s="842"/>
      <c r="AI37" s="842"/>
      <c r="AJ37" s="843"/>
      <c r="AK37" s="910">
        <v>123</v>
      </c>
      <c r="AL37" s="911"/>
      <c r="AM37" s="911"/>
      <c r="AN37" s="911"/>
      <c r="AO37" s="911"/>
      <c r="AP37" s="911">
        <v>597</v>
      </c>
      <c r="AQ37" s="911"/>
      <c r="AR37" s="911"/>
      <c r="AS37" s="911"/>
      <c r="AT37" s="911"/>
      <c r="AU37" s="911">
        <v>587</v>
      </c>
      <c r="AV37" s="911"/>
      <c r="AW37" s="911"/>
      <c r="AX37" s="911"/>
      <c r="AY37" s="911"/>
      <c r="AZ37" s="912" t="s">
        <v>530</v>
      </c>
      <c r="BA37" s="912"/>
      <c r="BB37" s="912"/>
      <c r="BC37" s="912"/>
      <c r="BD37" s="912"/>
      <c r="BE37" s="908" t="s">
        <v>416</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417</v>
      </c>
      <c r="C38" s="836"/>
      <c r="D38" s="836"/>
      <c r="E38" s="836"/>
      <c r="F38" s="836"/>
      <c r="G38" s="836"/>
      <c r="H38" s="836"/>
      <c r="I38" s="836"/>
      <c r="J38" s="836"/>
      <c r="K38" s="836"/>
      <c r="L38" s="836"/>
      <c r="M38" s="836"/>
      <c r="N38" s="836"/>
      <c r="O38" s="836"/>
      <c r="P38" s="837"/>
      <c r="Q38" s="838">
        <v>56</v>
      </c>
      <c r="R38" s="839"/>
      <c r="S38" s="839"/>
      <c r="T38" s="839"/>
      <c r="U38" s="839"/>
      <c r="V38" s="839">
        <v>46</v>
      </c>
      <c r="W38" s="839"/>
      <c r="X38" s="839"/>
      <c r="Y38" s="839"/>
      <c r="Z38" s="839"/>
      <c r="AA38" s="839">
        <v>10</v>
      </c>
      <c r="AB38" s="839"/>
      <c r="AC38" s="839"/>
      <c r="AD38" s="839"/>
      <c r="AE38" s="840"/>
      <c r="AF38" s="841">
        <v>9</v>
      </c>
      <c r="AG38" s="842"/>
      <c r="AH38" s="842"/>
      <c r="AI38" s="842"/>
      <c r="AJ38" s="843"/>
      <c r="AK38" s="910">
        <v>37</v>
      </c>
      <c r="AL38" s="911"/>
      <c r="AM38" s="911"/>
      <c r="AN38" s="911"/>
      <c r="AO38" s="911"/>
      <c r="AP38" s="911">
        <v>191</v>
      </c>
      <c r="AQ38" s="911"/>
      <c r="AR38" s="911"/>
      <c r="AS38" s="911"/>
      <c r="AT38" s="911"/>
      <c r="AU38" s="911">
        <v>191</v>
      </c>
      <c r="AV38" s="911"/>
      <c r="AW38" s="911"/>
      <c r="AX38" s="911"/>
      <c r="AY38" s="911"/>
      <c r="AZ38" s="912" t="s">
        <v>530</v>
      </c>
      <c r="BA38" s="912"/>
      <c r="BB38" s="912"/>
      <c r="BC38" s="912"/>
      <c r="BD38" s="912"/>
      <c r="BE38" s="908" t="s">
        <v>414</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418</v>
      </c>
      <c r="C39" s="836"/>
      <c r="D39" s="836"/>
      <c r="E39" s="836"/>
      <c r="F39" s="836"/>
      <c r="G39" s="836"/>
      <c r="H39" s="836"/>
      <c r="I39" s="836"/>
      <c r="J39" s="836"/>
      <c r="K39" s="836"/>
      <c r="L39" s="836"/>
      <c r="M39" s="836"/>
      <c r="N39" s="836"/>
      <c r="O39" s="836"/>
      <c r="P39" s="837"/>
      <c r="Q39" s="838">
        <v>106</v>
      </c>
      <c r="R39" s="839"/>
      <c r="S39" s="839"/>
      <c r="T39" s="839"/>
      <c r="U39" s="839"/>
      <c r="V39" s="839">
        <v>106</v>
      </c>
      <c r="W39" s="839"/>
      <c r="X39" s="839"/>
      <c r="Y39" s="839"/>
      <c r="Z39" s="839"/>
      <c r="AA39" s="839">
        <v>0</v>
      </c>
      <c r="AB39" s="839"/>
      <c r="AC39" s="839"/>
      <c r="AD39" s="839"/>
      <c r="AE39" s="840"/>
      <c r="AF39" s="841" t="s">
        <v>419</v>
      </c>
      <c r="AG39" s="842"/>
      <c r="AH39" s="842"/>
      <c r="AI39" s="842"/>
      <c r="AJ39" s="843"/>
      <c r="AK39" s="910">
        <v>86</v>
      </c>
      <c r="AL39" s="911"/>
      <c r="AM39" s="911"/>
      <c r="AN39" s="911"/>
      <c r="AO39" s="911"/>
      <c r="AP39" s="911">
        <v>1371</v>
      </c>
      <c r="AQ39" s="911"/>
      <c r="AR39" s="911"/>
      <c r="AS39" s="911"/>
      <c r="AT39" s="911"/>
      <c r="AU39" s="911">
        <v>1017</v>
      </c>
      <c r="AV39" s="911"/>
      <c r="AW39" s="911"/>
      <c r="AX39" s="911"/>
      <c r="AY39" s="911"/>
      <c r="AZ39" s="912" t="s">
        <v>530</v>
      </c>
      <c r="BA39" s="912"/>
      <c r="BB39" s="912"/>
      <c r="BC39" s="912"/>
      <c r="BD39" s="912"/>
      <c r="BE39" s="908" t="s">
        <v>416</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t="s">
        <v>420</v>
      </c>
      <c r="C40" s="836"/>
      <c r="D40" s="836"/>
      <c r="E40" s="836"/>
      <c r="F40" s="836"/>
      <c r="G40" s="836"/>
      <c r="H40" s="836"/>
      <c r="I40" s="836"/>
      <c r="J40" s="836"/>
      <c r="K40" s="836"/>
      <c r="L40" s="836"/>
      <c r="M40" s="836"/>
      <c r="N40" s="836"/>
      <c r="O40" s="836"/>
      <c r="P40" s="837"/>
      <c r="Q40" s="838">
        <v>53</v>
      </c>
      <c r="R40" s="839"/>
      <c r="S40" s="839"/>
      <c r="T40" s="839"/>
      <c r="U40" s="839"/>
      <c r="V40" s="839">
        <v>49</v>
      </c>
      <c r="W40" s="839"/>
      <c r="X40" s="839"/>
      <c r="Y40" s="839"/>
      <c r="Z40" s="839"/>
      <c r="AA40" s="839">
        <v>5</v>
      </c>
      <c r="AB40" s="839"/>
      <c r="AC40" s="839"/>
      <c r="AD40" s="839"/>
      <c r="AE40" s="840"/>
      <c r="AF40" s="841">
        <v>5</v>
      </c>
      <c r="AG40" s="842"/>
      <c r="AH40" s="842"/>
      <c r="AI40" s="842"/>
      <c r="AJ40" s="843"/>
      <c r="AK40" s="910" t="s">
        <v>530</v>
      </c>
      <c r="AL40" s="911"/>
      <c r="AM40" s="911"/>
      <c r="AN40" s="911"/>
      <c r="AO40" s="911"/>
      <c r="AP40" s="911" t="s">
        <v>530</v>
      </c>
      <c r="AQ40" s="911"/>
      <c r="AR40" s="911"/>
      <c r="AS40" s="911"/>
      <c r="AT40" s="911"/>
      <c r="AU40" s="911" t="s">
        <v>530</v>
      </c>
      <c r="AV40" s="911"/>
      <c r="AW40" s="911"/>
      <c r="AX40" s="911"/>
      <c r="AY40" s="911"/>
      <c r="AZ40" s="912" t="s">
        <v>530</v>
      </c>
      <c r="BA40" s="912"/>
      <c r="BB40" s="912"/>
      <c r="BC40" s="912"/>
      <c r="BD40" s="912"/>
      <c r="BE40" s="908" t="s">
        <v>416</v>
      </c>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t="s">
        <v>421</v>
      </c>
      <c r="C41" s="836"/>
      <c r="D41" s="836"/>
      <c r="E41" s="836"/>
      <c r="F41" s="836"/>
      <c r="G41" s="836"/>
      <c r="H41" s="836"/>
      <c r="I41" s="836"/>
      <c r="J41" s="836"/>
      <c r="K41" s="836"/>
      <c r="L41" s="836"/>
      <c r="M41" s="836"/>
      <c r="N41" s="836"/>
      <c r="O41" s="836"/>
      <c r="P41" s="837"/>
      <c r="Q41" s="838">
        <v>229</v>
      </c>
      <c r="R41" s="839"/>
      <c r="S41" s="839"/>
      <c r="T41" s="839"/>
      <c r="U41" s="839"/>
      <c r="V41" s="839">
        <v>217</v>
      </c>
      <c r="W41" s="839"/>
      <c r="X41" s="839"/>
      <c r="Y41" s="839"/>
      <c r="Z41" s="839"/>
      <c r="AA41" s="839">
        <v>12</v>
      </c>
      <c r="AB41" s="839"/>
      <c r="AC41" s="839"/>
      <c r="AD41" s="839"/>
      <c r="AE41" s="840"/>
      <c r="AF41" s="841">
        <v>12</v>
      </c>
      <c r="AG41" s="842"/>
      <c r="AH41" s="842"/>
      <c r="AI41" s="842"/>
      <c r="AJ41" s="843"/>
      <c r="AK41" s="910">
        <v>34</v>
      </c>
      <c r="AL41" s="911"/>
      <c r="AM41" s="911"/>
      <c r="AN41" s="911"/>
      <c r="AO41" s="911"/>
      <c r="AP41" s="911" t="s">
        <v>530</v>
      </c>
      <c r="AQ41" s="911"/>
      <c r="AR41" s="911"/>
      <c r="AS41" s="911"/>
      <c r="AT41" s="911"/>
      <c r="AU41" s="911" t="s">
        <v>530</v>
      </c>
      <c r="AV41" s="911"/>
      <c r="AW41" s="911"/>
      <c r="AX41" s="911"/>
      <c r="AY41" s="911"/>
      <c r="AZ41" s="912" t="s">
        <v>530</v>
      </c>
      <c r="BA41" s="912"/>
      <c r="BB41" s="912"/>
      <c r="BC41" s="912"/>
      <c r="BD41" s="912"/>
      <c r="BE41" s="908" t="s">
        <v>416</v>
      </c>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t="s">
        <v>422</v>
      </c>
      <c r="C42" s="836"/>
      <c r="D42" s="836"/>
      <c r="E42" s="836"/>
      <c r="F42" s="836"/>
      <c r="G42" s="836"/>
      <c r="H42" s="836"/>
      <c r="I42" s="836"/>
      <c r="J42" s="836"/>
      <c r="K42" s="836"/>
      <c r="L42" s="836"/>
      <c r="M42" s="836"/>
      <c r="N42" s="836"/>
      <c r="O42" s="836"/>
      <c r="P42" s="837"/>
      <c r="Q42" s="838">
        <v>558</v>
      </c>
      <c r="R42" s="839"/>
      <c r="S42" s="839"/>
      <c r="T42" s="839"/>
      <c r="U42" s="839"/>
      <c r="V42" s="839">
        <v>545</v>
      </c>
      <c r="W42" s="839"/>
      <c r="X42" s="839"/>
      <c r="Y42" s="839"/>
      <c r="Z42" s="839"/>
      <c r="AA42" s="839">
        <v>13</v>
      </c>
      <c r="AB42" s="839"/>
      <c r="AC42" s="839"/>
      <c r="AD42" s="839"/>
      <c r="AE42" s="840"/>
      <c r="AF42" s="841">
        <v>13</v>
      </c>
      <c r="AG42" s="842"/>
      <c r="AH42" s="842"/>
      <c r="AI42" s="842"/>
      <c r="AJ42" s="843"/>
      <c r="AK42" s="910">
        <v>29</v>
      </c>
      <c r="AL42" s="911"/>
      <c r="AM42" s="911"/>
      <c r="AN42" s="911"/>
      <c r="AO42" s="911"/>
      <c r="AP42" s="911">
        <v>686</v>
      </c>
      <c r="AQ42" s="911"/>
      <c r="AR42" s="911"/>
      <c r="AS42" s="911"/>
      <c r="AT42" s="911"/>
      <c r="AU42" s="911">
        <v>343</v>
      </c>
      <c r="AV42" s="911"/>
      <c r="AW42" s="911"/>
      <c r="AX42" s="911"/>
      <c r="AY42" s="911"/>
      <c r="AZ42" s="912" t="s">
        <v>530</v>
      </c>
      <c r="BA42" s="912"/>
      <c r="BB42" s="912"/>
      <c r="BC42" s="912"/>
      <c r="BD42" s="912"/>
      <c r="BE42" s="908" t="s">
        <v>423</v>
      </c>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425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4592</v>
      </c>
      <c r="AG63" s="922"/>
      <c r="AH63" s="922"/>
      <c r="AI63" s="922"/>
      <c r="AJ63" s="923"/>
      <c r="AK63" s="924"/>
      <c r="AL63" s="919"/>
      <c r="AM63" s="919"/>
      <c r="AN63" s="919"/>
      <c r="AO63" s="919"/>
      <c r="AP63" s="922">
        <v>27713</v>
      </c>
      <c r="AQ63" s="922"/>
      <c r="AR63" s="922"/>
      <c r="AS63" s="922"/>
      <c r="AT63" s="922"/>
      <c r="AU63" s="922">
        <v>17654</v>
      </c>
      <c r="AV63" s="922"/>
      <c r="AW63" s="922"/>
      <c r="AX63" s="922"/>
      <c r="AY63" s="922"/>
      <c r="AZ63" s="926"/>
      <c r="BA63" s="926"/>
      <c r="BB63" s="926"/>
      <c r="BC63" s="926"/>
      <c r="BD63" s="926"/>
      <c r="BE63" s="927"/>
      <c r="BF63" s="927"/>
      <c r="BG63" s="927"/>
      <c r="BH63" s="927"/>
      <c r="BI63" s="928"/>
      <c r="BJ63" s="929" t="s">
        <v>426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428</v>
      </c>
      <c r="B66" s="821"/>
      <c r="C66" s="821"/>
      <c r="D66" s="821"/>
      <c r="E66" s="821"/>
      <c r="F66" s="821"/>
      <c r="G66" s="821"/>
      <c r="H66" s="821"/>
      <c r="I66" s="821"/>
      <c r="J66" s="821"/>
      <c r="K66" s="821"/>
      <c r="L66" s="821"/>
      <c r="M66" s="821"/>
      <c r="N66" s="821"/>
      <c r="O66" s="821"/>
      <c r="P66" s="822"/>
      <c r="Q66" s="797" t="s">
        <v>429</v>
      </c>
      <c r="R66" s="798"/>
      <c r="S66" s="798"/>
      <c r="T66" s="798"/>
      <c r="U66" s="799"/>
      <c r="V66" s="797" t="s">
        <v>430</v>
      </c>
      <c r="W66" s="798"/>
      <c r="X66" s="798"/>
      <c r="Y66" s="798"/>
      <c r="Z66" s="799"/>
      <c r="AA66" s="797" t="s">
        <v>431</v>
      </c>
      <c r="AB66" s="798"/>
      <c r="AC66" s="798"/>
      <c r="AD66" s="798"/>
      <c r="AE66" s="799"/>
      <c r="AF66" s="932" t="s">
        <v>432</v>
      </c>
      <c r="AG66" s="893"/>
      <c r="AH66" s="893"/>
      <c r="AI66" s="893"/>
      <c r="AJ66" s="933"/>
      <c r="AK66" s="797" t="s">
        <v>433</v>
      </c>
      <c r="AL66" s="821"/>
      <c r="AM66" s="821"/>
      <c r="AN66" s="821"/>
      <c r="AO66" s="822"/>
      <c r="AP66" s="797" t="s">
        <v>434</v>
      </c>
      <c r="AQ66" s="798"/>
      <c r="AR66" s="798"/>
      <c r="AS66" s="798"/>
      <c r="AT66" s="799"/>
      <c r="AU66" s="797" t="s">
        <v>435</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594</v>
      </c>
      <c r="C68" s="950"/>
      <c r="D68" s="950"/>
      <c r="E68" s="950"/>
      <c r="F68" s="950"/>
      <c r="G68" s="950"/>
      <c r="H68" s="950"/>
      <c r="I68" s="950"/>
      <c r="J68" s="950"/>
      <c r="K68" s="950"/>
      <c r="L68" s="950"/>
      <c r="M68" s="950"/>
      <c r="N68" s="950"/>
      <c r="O68" s="950"/>
      <c r="P68" s="951"/>
      <c r="Q68" s="952">
        <v>415</v>
      </c>
      <c r="R68" s="946"/>
      <c r="S68" s="946"/>
      <c r="T68" s="946"/>
      <c r="U68" s="946"/>
      <c r="V68" s="946">
        <v>408</v>
      </c>
      <c r="W68" s="946"/>
      <c r="X68" s="946"/>
      <c r="Y68" s="946"/>
      <c r="Z68" s="946"/>
      <c r="AA68" s="946">
        <v>7</v>
      </c>
      <c r="AB68" s="946"/>
      <c r="AC68" s="946"/>
      <c r="AD68" s="946"/>
      <c r="AE68" s="946"/>
      <c r="AF68" s="946">
        <v>7</v>
      </c>
      <c r="AG68" s="946"/>
      <c r="AH68" s="946"/>
      <c r="AI68" s="946"/>
      <c r="AJ68" s="946"/>
      <c r="AK68" s="946" t="s">
        <v>530</v>
      </c>
      <c r="AL68" s="946"/>
      <c r="AM68" s="946"/>
      <c r="AN68" s="946"/>
      <c r="AO68" s="946"/>
      <c r="AP68" s="946" t="s">
        <v>530</v>
      </c>
      <c r="AQ68" s="946"/>
      <c r="AR68" s="946"/>
      <c r="AS68" s="946"/>
      <c r="AT68" s="946"/>
      <c r="AU68" s="946" t="s">
        <v>530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595</v>
      </c>
      <c r="C69" s="954"/>
      <c r="D69" s="954"/>
      <c r="E69" s="954"/>
      <c r="F69" s="954"/>
      <c r="G69" s="954"/>
      <c r="H69" s="954"/>
      <c r="I69" s="954"/>
      <c r="J69" s="954"/>
      <c r="K69" s="954"/>
      <c r="L69" s="954"/>
      <c r="M69" s="954"/>
      <c r="N69" s="954"/>
      <c r="O69" s="954"/>
      <c r="P69" s="955"/>
      <c r="Q69" s="956">
        <v>34</v>
      </c>
      <c r="R69" s="911"/>
      <c r="S69" s="911"/>
      <c r="T69" s="911"/>
      <c r="U69" s="911"/>
      <c r="V69" s="911">
        <v>34</v>
      </c>
      <c r="W69" s="911"/>
      <c r="X69" s="911"/>
      <c r="Y69" s="911"/>
      <c r="Z69" s="911"/>
      <c r="AA69" s="911" t="s">
        <v>530</v>
      </c>
      <c r="AB69" s="911"/>
      <c r="AC69" s="911"/>
      <c r="AD69" s="911"/>
      <c r="AE69" s="911"/>
      <c r="AF69" s="911" t="s">
        <v>530</v>
      </c>
      <c r="AG69" s="911"/>
      <c r="AH69" s="911"/>
      <c r="AI69" s="911"/>
      <c r="AJ69" s="911"/>
      <c r="AK69" s="911" t="s">
        <v>530</v>
      </c>
      <c r="AL69" s="911"/>
      <c r="AM69" s="911"/>
      <c r="AN69" s="911"/>
      <c r="AO69" s="911"/>
      <c r="AP69" s="911" t="s">
        <v>530</v>
      </c>
      <c r="AQ69" s="911"/>
      <c r="AR69" s="911"/>
      <c r="AS69" s="911"/>
      <c r="AT69" s="911"/>
      <c r="AU69" s="911" t="s">
        <v>530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596</v>
      </c>
      <c r="C70" s="954"/>
      <c r="D70" s="954"/>
      <c r="E70" s="954"/>
      <c r="F70" s="954"/>
      <c r="G70" s="954"/>
      <c r="H70" s="954"/>
      <c r="I70" s="954"/>
      <c r="J70" s="954"/>
      <c r="K70" s="954"/>
      <c r="L70" s="954"/>
      <c r="M70" s="954"/>
      <c r="N70" s="954"/>
      <c r="O70" s="954"/>
      <c r="P70" s="955"/>
      <c r="Q70" s="956">
        <v>204</v>
      </c>
      <c r="R70" s="911"/>
      <c r="S70" s="911"/>
      <c r="T70" s="911"/>
      <c r="U70" s="911"/>
      <c r="V70" s="911">
        <v>198</v>
      </c>
      <c r="W70" s="911"/>
      <c r="X70" s="911"/>
      <c r="Y70" s="911"/>
      <c r="Z70" s="911"/>
      <c r="AA70" s="911">
        <v>5</v>
      </c>
      <c r="AB70" s="911"/>
      <c r="AC70" s="911"/>
      <c r="AD70" s="911"/>
      <c r="AE70" s="911"/>
      <c r="AF70" s="911">
        <v>5</v>
      </c>
      <c r="AG70" s="911"/>
      <c r="AH70" s="911"/>
      <c r="AI70" s="911"/>
      <c r="AJ70" s="911"/>
      <c r="AK70" s="911" t="s">
        <v>530</v>
      </c>
      <c r="AL70" s="911"/>
      <c r="AM70" s="911"/>
      <c r="AN70" s="911"/>
      <c r="AO70" s="911"/>
      <c r="AP70" s="911" t="s">
        <v>530</v>
      </c>
      <c r="AQ70" s="911"/>
      <c r="AR70" s="911"/>
      <c r="AS70" s="911"/>
      <c r="AT70" s="911"/>
      <c r="AU70" s="911" t="s">
        <v>530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597</v>
      </c>
      <c r="C71" s="954"/>
      <c r="D71" s="954"/>
      <c r="E71" s="954"/>
      <c r="F71" s="954"/>
      <c r="G71" s="954"/>
      <c r="H71" s="954"/>
      <c r="I71" s="954"/>
      <c r="J71" s="954"/>
      <c r="K71" s="954"/>
      <c r="L71" s="954"/>
      <c r="M71" s="954"/>
      <c r="N71" s="954"/>
      <c r="O71" s="954"/>
      <c r="P71" s="955"/>
      <c r="Q71" s="956">
        <v>893</v>
      </c>
      <c r="R71" s="911"/>
      <c r="S71" s="911"/>
      <c r="T71" s="911"/>
      <c r="U71" s="911"/>
      <c r="V71" s="911">
        <v>885</v>
      </c>
      <c r="W71" s="911"/>
      <c r="X71" s="911"/>
      <c r="Y71" s="911"/>
      <c r="Z71" s="911"/>
      <c r="AA71" s="911">
        <v>8</v>
      </c>
      <c r="AB71" s="911"/>
      <c r="AC71" s="911"/>
      <c r="AD71" s="911"/>
      <c r="AE71" s="911"/>
      <c r="AF71" s="911">
        <v>8</v>
      </c>
      <c r="AG71" s="911"/>
      <c r="AH71" s="911"/>
      <c r="AI71" s="911"/>
      <c r="AJ71" s="911"/>
      <c r="AK71" s="911">
        <v>10</v>
      </c>
      <c r="AL71" s="911"/>
      <c r="AM71" s="911"/>
      <c r="AN71" s="911"/>
      <c r="AO71" s="911"/>
      <c r="AP71" s="911">
        <v>849</v>
      </c>
      <c r="AQ71" s="911"/>
      <c r="AR71" s="911"/>
      <c r="AS71" s="911"/>
      <c r="AT71" s="911"/>
      <c r="AU71" s="911" t="s">
        <v>530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598</v>
      </c>
      <c r="C72" s="954"/>
      <c r="D72" s="954"/>
      <c r="E72" s="954"/>
      <c r="F72" s="954"/>
      <c r="G72" s="954"/>
      <c r="H72" s="954"/>
      <c r="I72" s="954"/>
      <c r="J72" s="954"/>
      <c r="K72" s="954"/>
      <c r="L72" s="954"/>
      <c r="M72" s="954"/>
      <c r="N72" s="954"/>
      <c r="O72" s="954"/>
      <c r="P72" s="955"/>
      <c r="Q72" s="956">
        <v>2701</v>
      </c>
      <c r="R72" s="911"/>
      <c r="S72" s="911"/>
      <c r="T72" s="911"/>
      <c r="U72" s="911"/>
      <c r="V72" s="911">
        <v>2672</v>
      </c>
      <c r="W72" s="911"/>
      <c r="X72" s="911"/>
      <c r="Y72" s="911"/>
      <c r="Z72" s="911"/>
      <c r="AA72" s="911">
        <v>28</v>
      </c>
      <c r="AB72" s="911"/>
      <c r="AC72" s="911"/>
      <c r="AD72" s="911"/>
      <c r="AE72" s="911"/>
      <c r="AF72" s="911">
        <v>28</v>
      </c>
      <c r="AG72" s="911"/>
      <c r="AH72" s="911"/>
      <c r="AI72" s="911"/>
      <c r="AJ72" s="911"/>
      <c r="AK72" s="911">
        <v>48</v>
      </c>
      <c r="AL72" s="911"/>
      <c r="AM72" s="911"/>
      <c r="AN72" s="911"/>
      <c r="AO72" s="911"/>
      <c r="AP72" s="911">
        <v>295</v>
      </c>
      <c r="AQ72" s="911"/>
      <c r="AR72" s="911"/>
      <c r="AS72" s="911"/>
      <c r="AT72" s="911"/>
      <c r="AU72" s="911">
        <v>287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599</v>
      </c>
      <c r="C73" s="954"/>
      <c r="D73" s="954"/>
      <c r="E73" s="954"/>
      <c r="F73" s="954"/>
      <c r="G73" s="954"/>
      <c r="H73" s="954"/>
      <c r="I73" s="954"/>
      <c r="J73" s="954"/>
      <c r="K73" s="954"/>
      <c r="L73" s="954"/>
      <c r="M73" s="954"/>
      <c r="N73" s="954"/>
      <c r="O73" s="954"/>
      <c r="P73" s="955"/>
      <c r="Q73" s="956">
        <v>451</v>
      </c>
      <c r="R73" s="911"/>
      <c r="S73" s="911"/>
      <c r="T73" s="911"/>
      <c r="U73" s="911"/>
      <c r="V73" s="911">
        <v>444</v>
      </c>
      <c r="W73" s="911"/>
      <c r="X73" s="911"/>
      <c r="Y73" s="911"/>
      <c r="Z73" s="911"/>
      <c r="AA73" s="911">
        <v>7</v>
      </c>
      <c r="AB73" s="911"/>
      <c r="AC73" s="911"/>
      <c r="AD73" s="911"/>
      <c r="AE73" s="911"/>
      <c r="AF73" s="911">
        <v>7</v>
      </c>
      <c r="AG73" s="911"/>
      <c r="AH73" s="911"/>
      <c r="AI73" s="911"/>
      <c r="AJ73" s="911"/>
      <c r="AK73" s="911" t="s">
        <v>530</v>
      </c>
      <c r="AL73" s="911"/>
      <c r="AM73" s="911"/>
      <c r="AN73" s="911"/>
      <c r="AO73" s="911"/>
      <c r="AP73" s="911" t="s">
        <v>530</v>
      </c>
      <c r="AQ73" s="911"/>
      <c r="AR73" s="911"/>
      <c r="AS73" s="911"/>
      <c r="AT73" s="911"/>
      <c r="AU73" s="911" t="s">
        <v>530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600</v>
      </c>
      <c r="C74" s="954"/>
      <c r="D74" s="954"/>
      <c r="E74" s="954"/>
      <c r="F74" s="954"/>
      <c r="G74" s="954"/>
      <c r="H74" s="954"/>
      <c r="I74" s="954"/>
      <c r="J74" s="954"/>
      <c r="K74" s="954"/>
      <c r="L74" s="954"/>
      <c r="M74" s="954"/>
      <c r="N74" s="954"/>
      <c r="O74" s="954"/>
      <c r="P74" s="955"/>
      <c r="Q74" s="956">
        <v>1640</v>
      </c>
      <c r="R74" s="911"/>
      <c r="S74" s="911"/>
      <c r="T74" s="911"/>
      <c r="U74" s="911"/>
      <c r="V74" s="911">
        <v>2157</v>
      </c>
      <c r="W74" s="911"/>
      <c r="X74" s="911"/>
      <c r="Y74" s="911"/>
      <c r="Z74" s="911"/>
      <c r="AA74" s="911">
        <v>-517</v>
      </c>
      <c r="AB74" s="911"/>
      <c r="AC74" s="911"/>
      <c r="AD74" s="911"/>
      <c r="AE74" s="911"/>
      <c r="AF74" s="911">
        <v>1762</v>
      </c>
      <c r="AG74" s="911"/>
      <c r="AH74" s="911"/>
      <c r="AI74" s="911"/>
      <c r="AJ74" s="911"/>
      <c r="AK74" s="911" t="s">
        <v>530</v>
      </c>
      <c r="AL74" s="911"/>
      <c r="AM74" s="911"/>
      <c r="AN74" s="911"/>
      <c r="AO74" s="911"/>
      <c r="AP74" s="911">
        <v>5696</v>
      </c>
      <c r="AQ74" s="911"/>
      <c r="AR74" s="911"/>
      <c r="AS74" s="911"/>
      <c r="AT74" s="911"/>
      <c r="AU74" s="961" t="s">
        <v>530</v>
      </c>
      <c r="AV74" s="960"/>
      <c r="AW74" s="960"/>
      <c r="AX74" s="960"/>
      <c r="AY74" s="910"/>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601</v>
      </c>
      <c r="C75" s="954"/>
      <c r="D75" s="954"/>
      <c r="E75" s="954"/>
      <c r="F75" s="954"/>
      <c r="G75" s="954"/>
      <c r="H75" s="954"/>
      <c r="I75" s="954"/>
      <c r="J75" s="954"/>
      <c r="K75" s="954"/>
      <c r="L75" s="954"/>
      <c r="M75" s="954"/>
      <c r="N75" s="954"/>
      <c r="O75" s="954"/>
      <c r="P75" s="955"/>
      <c r="Q75" s="959">
        <v>547</v>
      </c>
      <c r="R75" s="960"/>
      <c r="S75" s="960"/>
      <c r="T75" s="960"/>
      <c r="U75" s="910"/>
      <c r="V75" s="961">
        <v>544</v>
      </c>
      <c r="W75" s="960"/>
      <c r="X75" s="960"/>
      <c r="Y75" s="960"/>
      <c r="Z75" s="910"/>
      <c r="AA75" s="961">
        <v>3</v>
      </c>
      <c r="AB75" s="960"/>
      <c r="AC75" s="960"/>
      <c r="AD75" s="960"/>
      <c r="AE75" s="910"/>
      <c r="AF75" s="961">
        <v>2893</v>
      </c>
      <c r="AG75" s="960"/>
      <c r="AH75" s="960"/>
      <c r="AI75" s="960"/>
      <c r="AJ75" s="910"/>
      <c r="AK75" s="961">
        <v>265</v>
      </c>
      <c r="AL75" s="960"/>
      <c r="AM75" s="960"/>
      <c r="AN75" s="960"/>
      <c r="AO75" s="910"/>
      <c r="AP75" s="961" t="s">
        <v>530</v>
      </c>
      <c r="AQ75" s="960"/>
      <c r="AR75" s="960"/>
      <c r="AS75" s="960"/>
      <c r="AT75" s="910"/>
      <c r="AU75" s="961" t="s">
        <v>530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602</v>
      </c>
      <c r="C76" s="954"/>
      <c r="D76" s="954"/>
      <c r="E76" s="954"/>
      <c r="F76" s="954"/>
      <c r="G76" s="954"/>
      <c r="H76" s="954"/>
      <c r="I76" s="954"/>
      <c r="J76" s="954"/>
      <c r="K76" s="954"/>
      <c r="L76" s="954"/>
      <c r="M76" s="954"/>
      <c r="N76" s="954"/>
      <c r="O76" s="954"/>
      <c r="P76" s="955"/>
      <c r="Q76" s="959">
        <v>26</v>
      </c>
      <c r="R76" s="960"/>
      <c r="S76" s="960"/>
      <c r="T76" s="960"/>
      <c r="U76" s="910"/>
      <c r="V76" s="961">
        <v>26</v>
      </c>
      <c r="W76" s="960"/>
      <c r="X76" s="960"/>
      <c r="Y76" s="960"/>
      <c r="Z76" s="910"/>
      <c r="AA76" s="961">
        <v>0</v>
      </c>
      <c r="AB76" s="960"/>
      <c r="AC76" s="960"/>
      <c r="AD76" s="960"/>
      <c r="AE76" s="910"/>
      <c r="AF76" s="961">
        <v>20</v>
      </c>
      <c r="AG76" s="960"/>
      <c r="AH76" s="960"/>
      <c r="AI76" s="960"/>
      <c r="AJ76" s="910"/>
      <c r="AK76" s="961">
        <v>10</v>
      </c>
      <c r="AL76" s="960"/>
      <c r="AM76" s="960"/>
      <c r="AN76" s="960"/>
      <c r="AO76" s="910"/>
      <c r="AP76" s="961" t="s">
        <v>530</v>
      </c>
      <c r="AQ76" s="960"/>
      <c r="AR76" s="960"/>
      <c r="AS76" s="960"/>
      <c r="AT76" s="910"/>
      <c r="AU76" s="961" t="s">
        <v>530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603</v>
      </c>
      <c r="C77" s="954"/>
      <c r="D77" s="954"/>
      <c r="E77" s="954"/>
      <c r="F77" s="954"/>
      <c r="G77" s="954"/>
      <c r="H77" s="954"/>
      <c r="I77" s="954"/>
      <c r="J77" s="954"/>
      <c r="K77" s="954"/>
      <c r="L77" s="954"/>
      <c r="M77" s="954"/>
      <c r="N77" s="954"/>
      <c r="O77" s="954"/>
      <c r="P77" s="955"/>
      <c r="Q77" s="959">
        <v>35</v>
      </c>
      <c r="R77" s="960"/>
      <c r="S77" s="960"/>
      <c r="T77" s="960"/>
      <c r="U77" s="910"/>
      <c r="V77" s="961">
        <v>34</v>
      </c>
      <c r="W77" s="960"/>
      <c r="X77" s="960"/>
      <c r="Y77" s="960"/>
      <c r="Z77" s="910"/>
      <c r="AA77" s="961">
        <v>1</v>
      </c>
      <c r="AB77" s="960"/>
      <c r="AC77" s="960"/>
      <c r="AD77" s="960"/>
      <c r="AE77" s="910"/>
      <c r="AF77" s="961">
        <v>639</v>
      </c>
      <c r="AG77" s="960"/>
      <c r="AH77" s="960"/>
      <c r="AI77" s="960"/>
      <c r="AJ77" s="910"/>
      <c r="AK77" s="961">
        <v>2</v>
      </c>
      <c r="AL77" s="960"/>
      <c r="AM77" s="960"/>
      <c r="AN77" s="960"/>
      <c r="AO77" s="910"/>
      <c r="AP77" s="961" t="s">
        <v>530</v>
      </c>
      <c r="AQ77" s="960"/>
      <c r="AR77" s="960"/>
      <c r="AS77" s="960"/>
      <c r="AT77" s="910"/>
      <c r="AU77" s="961" t="s">
        <v>530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604</v>
      </c>
      <c r="C78" s="954"/>
      <c r="D78" s="954"/>
      <c r="E78" s="954"/>
      <c r="F78" s="954"/>
      <c r="G78" s="954"/>
      <c r="H78" s="954"/>
      <c r="I78" s="954"/>
      <c r="J78" s="954"/>
      <c r="K78" s="954"/>
      <c r="L78" s="954"/>
      <c r="M78" s="954"/>
      <c r="N78" s="954"/>
      <c r="O78" s="954"/>
      <c r="P78" s="955"/>
      <c r="Q78" s="956">
        <v>78</v>
      </c>
      <c r="R78" s="911"/>
      <c r="S78" s="911"/>
      <c r="T78" s="911"/>
      <c r="U78" s="911"/>
      <c r="V78" s="911">
        <v>74</v>
      </c>
      <c r="W78" s="911"/>
      <c r="X78" s="911"/>
      <c r="Y78" s="911"/>
      <c r="Z78" s="911"/>
      <c r="AA78" s="911">
        <v>4</v>
      </c>
      <c r="AB78" s="911"/>
      <c r="AC78" s="911"/>
      <c r="AD78" s="911"/>
      <c r="AE78" s="911"/>
      <c r="AF78" s="911">
        <v>4</v>
      </c>
      <c r="AG78" s="911"/>
      <c r="AH78" s="911"/>
      <c r="AI78" s="911"/>
      <c r="AJ78" s="911"/>
      <c r="AK78" s="911">
        <v>2</v>
      </c>
      <c r="AL78" s="911"/>
      <c r="AM78" s="911"/>
      <c r="AN78" s="911"/>
      <c r="AO78" s="911"/>
      <c r="AP78" s="911" t="s">
        <v>530</v>
      </c>
      <c r="AQ78" s="911"/>
      <c r="AR78" s="911"/>
      <c r="AS78" s="911"/>
      <c r="AT78" s="911"/>
      <c r="AU78" s="911" t="s">
        <v>530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605</v>
      </c>
      <c r="C79" s="954"/>
      <c r="D79" s="954"/>
      <c r="E79" s="954"/>
      <c r="F79" s="954"/>
      <c r="G79" s="954"/>
      <c r="H79" s="954"/>
      <c r="I79" s="954"/>
      <c r="J79" s="954"/>
      <c r="K79" s="954"/>
      <c r="L79" s="954"/>
      <c r="M79" s="954"/>
      <c r="N79" s="954"/>
      <c r="O79" s="954"/>
      <c r="P79" s="955"/>
      <c r="Q79" s="956">
        <v>238631</v>
      </c>
      <c r="R79" s="911"/>
      <c r="S79" s="911"/>
      <c r="T79" s="911"/>
      <c r="U79" s="911"/>
      <c r="V79" s="911">
        <v>233551</v>
      </c>
      <c r="W79" s="911"/>
      <c r="X79" s="911"/>
      <c r="Y79" s="911"/>
      <c r="Z79" s="911"/>
      <c r="AA79" s="911">
        <v>5080</v>
      </c>
      <c r="AB79" s="911"/>
      <c r="AC79" s="911"/>
      <c r="AD79" s="911"/>
      <c r="AE79" s="911"/>
      <c r="AF79" s="911">
        <v>5080</v>
      </c>
      <c r="AG79" s="911"/>
      <c r="AH79" s="911"/>
      <c r="AI79" s="911"/>
      <c r="AJ79" s="911"/>
      <c r="AK79" s="911" t="s">
        <v>530</v>
      </c>
      <c r="AL79" s="911"/>
      <c r="AM79" s="911"/>
      <c r="AN79" s="911"/>
      <c r="AO79" s="911"/>
      <c r="AP79" s="911" t="s">
        <v>530</v>
      </c>
      <c r="AQ79" s="911"/>
      <c r="AR79" s="911"/>
      <c r="AS79" s="911"/>
      <c r="AT79" s="911"/>
      <c r="AU79" s="911" t="s">
        <v>530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436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437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419</v>
      </c>
      <c r="CS102" s="930"/>
      <c r="CT102" s="930"/>
      <c r="CU102" s="930"/>
      <c r="CV102" s="973"/>
      <c r="CW102" s="972">
        <v>204</v>
      </c>
      <c r="CX102" s="930"/>
      <c r="CY102" s="930"/>
      <c r="CZ102" s="930"/>
      <c r="DA102" s="973"/>
      <c r="DB102" s="972">
        <v>762</v>
      </c>
      <c r="DC102" s="930"/>
      <c r="DD102" s="930"/>
      <c r="DE102" s="930"/>
      <c r="DF102" s="973"/>
      <c r="DG102" s="972">
        <v>2239</v>
      </c>
      <c r="DH102" s="930"/>
      <c r="DI102" s="930"/>
      <c r="DJ102" s="930"/>
      <c r="DK102" s="973"/>
      <c r="DL102" s="972">
        <v>0</v>
      </c>
      <c r="DM102" s="930"/>
      <c r="DN102" s="930"/>
      <c r="DO102" s="930"/>
      <c r="DP102" s="973"/>
      <c r="DQ102" s="972">
        <v>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440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442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444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445</v>
      </c>
      <c r="AB109" s="975"/>
      <c r="AC109" s="975"/>
      <c r="AD109" s="975"/>
      <c r="AE109" s="976"/>
      <c r="AF109" s="974" t="s">
        <v>306</v>
      </c>
      <c r="AG109" s="975"/>
      <c r="AH109" s="975"/>
      <c r="AI109" s="975"/>
      <c r="AJ109" s="976"/>
      <c r="AK109" s="974" t="s">
        <v>305</v>
      </c>
      <c r="AL109" s="975"/>
      <c r="AM109" s="975"/>
      <c r="AN109" s="975"/>
      <c r="AO109" s="976"/>
      <c r="AP109" s="974" t="s">
        <v>446</v>
      </c>
      <c r="AQ109" s="975"/>
      <c r="AR109" s="975"/>
      <c r="AS109" s="975"/>
      <c r="AT109" s="977"/>
      <c r="AU109" s="994" t="s">
        <v>444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445</v>
      </c>
      <c r="BR109" s="975"/>
      <c r="BS109" s="975"/>
      <c r="BT109" s="975"/>
      <c r="BU109" s="976"/>
      <c r="BV109" s="974" t="s">
        <v>306</v>
      </c>
      <c r="BW109" s="975"/>
      <c r="BX109" s="975"/>
      <c r="BY109" s="975"/>
      <c r="BZ109" s="976"/>
      <c r="CA109" s="974" t="s">
        <v>305</v>
      </c>
      <c r="CB109" s="975"/>
      <c r="CC109" s="975"/>
      <c r="CD109" s="975"/>
      <c r="CE109" s="976"/>
      <c r="CF109" s="995" t="s">
        <v>446</v>
      </c>
      <c r="CG109" s="995"/>
      <c r="CH109" s="995"/>
      <c r="CI109" s="995"/>
      <c r="CJ109" s="995"/>
      <c r="CK109" s="974" t="s">
        <v>447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445</v>
      </c>
      <c r="DH109" s="975"/>
      <c r="DI109" s="975"/>
      <c r="DJ109" s="975"/>
      <c r="DK109" s="976"/>
      <c r="DL109" s="974" t="s">
        <v>306</v>
      </c>
      <c r="DM109" s="975"/>
      <c r="DN109" s="975"/>
      <c r="DO109" s="975"/>
      <c r="DP109" s="976"/>
      <c r="DQ109" s="974" t="s">
        <v>305</v>
      </c>
      <c r="DR109" s="975"/>
      <c r="DS109" s="975"/>
      <c r="DT109" s="975"/>
      <c r="DU109" s="976"/>
      <c r="DV109" s="974" t="s">
        <v>446</v>
      </c>
      <c r="DW109" s="975"/>
      <c r="DX109" s="975"/>
      <c r="DY109" s="975"/>
      <c r="DZ109" s="977"/>
    </row>
    <row r="110" spans="1:131" s="246" customFormat="1" ht="26.25" customHeight="1" x14ac:dyDescent="0.15">
      <c r="A110" s="978" t="s">
        <v>448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7006672</v>
      </c>
      <c r="AB110" s="982"/>
      <c r="AC110" s="982"/>
      <c r="AD110" s="982"/>
      <c r="AE110" s="983"/>
      <c r="AF110" s="984">
        <v>5617494</v>
      </c>
      <c r="AG110" s="982"/>
      <c r="AH110" s="982"/>
      <c r="AI110" s="982"/>
      <c r="AJ110" s="983"/>
      <c r="AK110" s="984">
        <v>5230109</v>
      </c>
      <c r="AL110" s="982"/>
      <c r="AM110" s="982"/>
      <c r="AN110" s="982"/>
      <c r="AO110" s="983"/>
      <c r="AP110" s="985">
        <v>17</v>
      </c>
      <c r="AQ110" s="986"/>
      <c r="AR110" s="986"/>
      <c r="AS110" s="986"/>
      <c r="AT110" s="987"/>
      <c r="AU110" s="988" t="s">
        <v>73</v>
      </c>
      <c r="AV110" s="989"/>
      <c r="AW110" s="989"/>
      <c r="AX110" s="989"/>
      <c r="AY110" s="989"/>
      <c r="AZ110" s="1030" t="s">
        <v>449</v>
      </c>
      <c r="BA110" s="979"/>
      <c r="BB110" s="979"/>
      <c r="BC110" s="979"/>
      <c r="BD110" s="979"/>
      <c r="BE110" s="979"/>
      <c r="BF110" s="979"/>
      <c r="BG110" s="979"/>
      <c r="BH110" s="979"/>
      <c r="BI110" s="979"/>
      <c r="BJ110" s="979"/>
      <c r="BK110" s="979"/>
      <c r="BL110" s="979"/>
      <c r="BM110" s="979"/>
      <c r="BN110" s="979"/>
      <c r="BO110" s="979"/>
      <c r="BP110" s="980"/>
      <c r="BQ110" s="1016">
        <v>51900116</v>
      </c>
      <c r="BR110" s="1017"/>
      <c r="BS110" s="1017"/>
      <c r="BT110" s="1017"/>
      <c r="BU110" s="1017"/>
      <c r="BV110" s="1017">
        <v>54358035</v>
      </c>
      <c r="BW110" s="1017"/>
      <c r="BX110" s="1017"/>
      <c r="BY110" s="1017"/>
      <c r="BZ110" s="1017"/>
      <c r="CA110" s="1017">
        <v>59552141</v>
      </c>
      <c r="CB110" s="1017"/>
      <c r="CC110" s="1017"/>
      <c r="CD110" s="1017"/>
      <c r="CE110" s="1017"/>
      <c r="CF110" s="1031">
        <v>193.7</v>
      </c>
      <c r="CG110" s="1032"/>
      <c r="CH110" s="1032"/>
      <c r="CI110" s="1032"/>
      <c r="CJ110" s="1032"/>
      <c r="CK110" s="1033" t="s">
        <v>450</v>
      </c>
      <c r="CL110" s="1034"/>
      <c r="CM110" s="1013" t="s">
        <v>451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452</v>
      </c>
      <c r="DH110" s="1017"/>
      <c r="DI110" s="1017"/>
      <c r="DJ110" s="1017"/>
      <c r="DK110" s="1017"/>
      <c r="DL110" s="1017" t="s">
        <v>453</v>
      </c>
      <c r="DM110" s="1017"/>
      <c r="DN110" s="1017"/>
      <c r="DO110" s="1017"/>
      <c r="DP110" s="1017"/>
      <c r="DQ110" s="1017" t="s">
        <v>452</v>
      </c>
      <c r="DR110" s="1017"/>
      <c r="DS110" s="1017"/>
      <c r="DT110" s="1017"/>
      <c r="DU110" s="1017"/>
      <c r="DV110" s="1018" t="s">
        <v>452</v>
      </c>
      <c r="DW110" s="1018"/>
      <c r="DX110" s="1018"/>
      <c r="DY110" s="1018"/>
      <c r="DZ110" s="1019"/>
    </row>
    <row r="111" spans="1:131" s="246" customFormat="1" ht="26.25" customHeight="1" x14ac:dyDescent="0.15">
      <c r="A111" s="1020" t="s">
        <v>454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419</v>
      </c>
      <c r="AL111" s="1024"/>
      <c r="AM111" s="1024"/>
      <c r="AN111" s="1024"/>
      <c r="AO111" s="1025"/>
      <c r="AP111" s="1027" t="s">
        <v>128</v>
      </c>
      <c r="AQ111" s="1028"/>
      <c r="AR111" s="1028"/>
      <c r="AS111" s="1028"/>
      <c r="AT111" s="1029"/>
      <c r="AU111" s="990"/>
      <c r="AV111" s="991"/>
      <c r="AW111" s="991"/>
      <c r="AX111" s="991"/>
      <c r="AY111" s="991"/>
      <c r="AZ111" s="1039" t="s">
        <v>455</v>
      </c>
      <c r="BA111" s="1040"/>
      <c r="BB111" s="1040"/>
      <c r="BC111" s="1040"/>
      <c r="BD111" s="1040"/>
      <c r="BE111" s="1040"/>
      <c r="BF111" s="1040"/>
      <c r="BG111" s="1040"/>
      <c r="BH111" s="1040"/>
      <c r="BI111" s="1040"/>
      <c r="BJ111" s="1040"/>
      <c r="BK111" s="1040"/>
      <c r="BL111" s="1040"/>
      <c r="BM111" s="1040"/>
      <c r="BN111" s="1040"/>
      <c r="BO111" s="1040"/>
      <c r="BP111" s="1041"/>
      <c r="BQ111" s="1009">
        <v>5176077</v>
      </c>
      <c r="BR111" s="1010"/>
      <c r="BS111" s="1010"/>
      <c r="BT111" s="1010"/>
      <c r="BU111" s="1010"/>
      <c r="BV111" s="1010">
        <v>4644045</v>
      </c>
      <c r="BW111" s="1010"/>
      <c r="BX111" s="1010"/>
      <c r="BY111" s="1010"/>
      <c r="BZ111" s="1010"/>
      <c r="CA111" s="1010">
        <v>4397625</v>
      </c>
      <c r="CB111" s="1010"/>
      <c r="CC111" s="1010"/>
      <c r="CD111" s="1010"/>
      <c r="CE111" s="1010"/>
      <c r="CF111" s="1004">
        <v>14.3</v>
      </c>
      <c r="CG111" s="1005"/>
      <c r="CH111" s="1005"/>
      <c r="CI111" s="1005"/>
      <c r="CJ111" s="1005"/>
      <c r="CK111" s="1035"/>
      <c r="CL111" s="1036"/>
      <c r="CM111" s="1006" t="s">
        <v>456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457</v>
      </c>
      <c r="DM111" s="1010"/>
      <c r="DN111" s="1010"/>
      <c r="DO111" s="1010"/>
      <c r="DP111" s="1010"/>
      <c r="DQ111" s="1010" t="s">
        <v>386</v>
      </c>
      <c r="DR111" s="1010"/>
      <c r="DS111" s="1010"/>
      <c r="DT111" s="1010"/>
      <c r="DU111" s="1010"/>
      <c r="DV111" s="1011" t="s">
        <v>419</v>
      </c>
      <c r="DW111" s="1011"/>
      <c r="DX111" s="1011"/>
      <c r="DY111" s="1011"/>
      <c r="DZ111" s="1012"/>
    </row>
    <row r="112" spans="1:131" s="246" customFormat="1" ht="26.25" customHeight="1" x14ac:dyDescent="0.15">
      <c r="A112" s="1042" t="s">
        <v>458</v>
      </c>
      <c r="B112" s="1043"/>
      <c r="C112" s="1040" t="s">
        <v>459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386</v>
      </c>
      <c r="AB112" s="1049"/>
      <c r="AC112" s="1049"/>
      <c r="AD112" s="1049"/>
      <c r="AE112" s="1050"/>
      <c r="AF112" s="1051" t="s">
        <v>457</v>
      </c>
      <c r="AG112" s="1049"/>
      <c r="AH112" s="1049"/>
      <c r="AI112" s="1049"/>
      <c r="AJ112" s="1050"/>
      <c r="AK112" s="1051" t="s">
        <v>128</v>
      </c>
      <c r="AL112" s="1049"/>
      <c r="AM112" s="1049"/>
      <c r="AN112" s="1049"/>
      <c r="AO112" s="1050"/>
      <c r="AP112" s="1052" t="s">
        <v>419</v>
      </c>
      <c r="AQ112" s="1053"/>
      <c r="AR112" s="1053"/>
      <c r="AS112" s="1053"/>
      <c r="AT112" s="1054"/>
      <c r="AU112" s="990"/>
      <c r="AV112" s="991"/>
      <c r="AW112" s="991"/>
      <c r="AX112" s="991"/>
      <c r="AY112" s="991"/>
      <c r="AZ112" s="1039" t="s">
        <v>460</v>
      </c>
      <c r="BA112" s="1040"/>
      <c r="BB112" s="1040"/>
      <c r="BC112" s="1040"/>
      <c r="BD112" s="1040"/>
      <c r="BE112" s="1040"/>
      <c r="BF112" s="1040"/>
      <c r="BG112" s="1040"/>
      <c r="BH112" s="1040"/>
      <c r="BI112" s="1040"/>
      <c r="BJ112" s="1040"/>
      <c r="BK112" s="1040"/>
      <c r="BL112" s="1040"/>
      <c r="BM112" s="1040"/>
      <c r="BN112" s="1040"/>
      <c r="BO112" s="1040"/>
      <c r="BP112" s="1041"/>
      <c r="BQ112" s="1009">
        <v>18175105</v>
      </c>
      <c r="BR112" s="1010"/>
      <c r="BS112" s="1010"/>
      <c r="BT112" s="1010"/>
      <c r="BU112" s="1010"/>
      <c r="BV112" s="1010">
        <v>18048587</v>
      </c>
      <c r="BW112" s="1010"/>
      <c r="BX112" s="1010"/>
      <c r="BY112" s="1010"/>
      <c r="BZ112" s="1010"/>
      <c r="CA112" s="1010">
        <v>17654058</v>
      </c>
      <c r="CB112" s="1010"/>
      <c r="CC112" s="1010"/>
      <c r="CD112" s="1010"/>
      <c r="CE112" s="1010"/>
      <c r="CF112" s="1004">
        <v>57.4</v>
      </c>
      <c r="CG112" s="1005"/>
      <c r="CH112" s="1005"/>
      <c r="CI112" s="1005"/>
      <c r="CJ112" s="1005"/>
      <c r="CK112" s="1035"/>
      <c r="CL112" s="1036"/>
      <c r="CM112" s="1006" t="s">
        <v>461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453</v>
      </c>
      <c r="DM112" s="1010"/>
      <c r="DN112" s="1010"/>
      <c r="DO112" s="1010"/>
      <c r="DP112" s="1010"/>
      <c r="DQ112" s="1010" t="s">
        <v>128</v>
      </c>
      <c r="DR112" s="1010"/>
      <c r="DS112" s="1010"/>
      <c r="DT112" s="1010"/>
      <c r="DU112" s="1010"/>
      <c r="DV112" s="1011" t="s">
        <v>386</v>
      </c>
      <c r="DW112" s="1011"/>
      <c r="DX112" s="1011"/>
      <c r="DY112" s="1011"/>
      <c r="DZ112" s="1012"/>
    </row>
    <row r="113" spans="1:130" s="246" customFormat="1" ht="26.25" customHeight="1" x14ac:dyDescent="0.15">
      <c r="A113" s="1044"/>
      <c r="B113" s="1045"/>
      <c r="C113" s="1040" t="s">
        <v>462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1490341</v>
      </c>
      <c r="AB113" s="1024"/>
      <c r="AC113" s="1024"/>
      <c r="AD113" s="1024"/>
      <c r="AE113" s="1025"/>
      <c r="AF113" s="1026">
        <v>1369776</v>
      </c>
      <c r="AG113" s="1024"/>
      <c r="AH113" s="1024"/>
      <c r="AI113" s="1024"/>
      <c r="AJ113" s="1025"/>
      <c r="AK113" s="1026">
        <v>1494938</v>
      </c>
      <c r="AL113" s="1024"/>
      <c r="AM113" s="1024"/>
      <c r="AN113" s="1024"/>
      <c r="AO113" s="1025"/>
      <c r="AP113" s="1027">
        <v>4.9000000000000004</v>
      </c>
      <c r="AQ113" s="1028"/>
      <c r="AR113" s="1028"/>
      <c r="AS113" s="1028"/>
      <c r="AT113" s="1029"/>
      <c r="AU113" s="990"/>
      <c r="AV113" s="991"/>
      <c r="AW113" s="991"/>
      <c r="AX113" s="991"/>
      <c r="AY113" s="991"/>
      <c r="AZ113" s="1039" t="s">
        <v>463</v>
      </c>
      <c r="BA113" s="1040"/>
      <c r="BB113" s="1040"/>
      <c r="BC113" s="1040"/>
      <c r="BD113" s="1040"/>
      <c r="BE113" s="1040"/>
      <c r="BF113" s="1040"/>
      <c r="BG113" s="1040"/>
      <c r="BH113" s="1040"/>
      <c r="BI113" s="1040"/>
      <c r="BJ113" s="1040"/>
      <c r="BK113" s="1040"/>
      <c r="BL113" s="1040"/>
      <c r="BM113" s="1040"/>
      <c r="BN113" s="1040"/>
      <c r="BO113" s="1040"/>
      <c r="BP113" s="1041"/>
      <c r="BQ113" s="1009">
        <v>337798</v>
      </c>
      <c r="BR113" s="1010"/>
      <c r="BS113" s="1010"/>
      <c r="BT113" s="1010"/>
      <c r="BU113" s="1010"/>
      <c r="BV113" s="1010">
        <v>262964</v>
      </c>
      <c r="BW113" s="1010"/>
      <c r="BX113" s="1010"/>
      <c r="BY113" s="1010"/>
      <c r="BZ113" s="1010"/>
      <c r="CA113" s="1010">
        <v>313661</v>
      </c>
      <c r="CB113" s="1010"/>
      <c r="CC113" s="1010"/>
      <c r="CD113" s="1010"/>
      <c r="CE113" s="1010"/>
      <c r="CF113" s="1004">
        <v>1</v>
      </c>
      <c r="CG113" s="1005"/>
      <c r="CH113" s="1005"/>
      <c r="CI113" s="1005"/>
      <c r="CJ113" s="1005"/>
      <c r="CK113" s="1035"/>
      <c r="CL113" s="1036"/>
      <c r="CM113" s="1006" t="s">
        <v>464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419</v>
      </c>
      <c r="DH113" s="1049"/>
      <c r="DI113" s="1049"/>
      <c r="DJ113" s="1049"/>
      <c r="DK113" s="1050"/>
      <c r="DL113" s="1051" t="s">
        <v>128</v>
      </c>
      <c r="DM113" s="1049"/>
      <c r="DN113" s="1049"/>
      <c r="DO113" s="1049"/>
      <c r="DP113" s="1050"/>
      <c r="DQ113" s="1051" t="s">
        <v>419</v>
      </c>
      <c r="DR113" s="1049"/>
      <c r="DS113" s="1049"/>
      <c r="DT113" s="1049"/>
      <c r="DU113" s="1050"/>
      <c r="DV113" s="1052" t="s">
        <v>386</v>
      </c>
      <c r="DW113" s="1053"/>
      <c r="DX113" s="1053"/>
      <c r="DY113" s="1053"/>
      <c r="DZ113" s="1054"/>
    </row>
    <row r="114" spans="1:130" s="246" customFormat="1" ht="26.25" customHeight="1" x14ac:dyDescent="0.15">
      <c r="A114" s="1044"/>
      <c r="B114" s="1045"/>
      <c r="C114" s="1040" t="s">
        <v>465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138348</v>
      </c>
      <c r="AB114" s="1049"/>
      <c r="AC114" s="1049"/>
      <c r="AD114" s="1049"/>
      <c r="AE114" s="1050"/>
      <c r="AF114" s="1051">
        <v>138427</v>
      </c>
      <c r="AG114" s="1049"/>
      <c r="AH114" s="1049"/>
      <c r="AI114" s="1049"/>
      <c r="AJ114" s="1050"/>
      <c r="AK114" s="1051">
        <v>78368</v>
      </c>
      <c r="AL114" s="1049"/>
      <c r="AM114" s="1049"/>
      <c r="AN114" s="1049"/>
      <c r="AO114" s="1050"/>
      <c r="AP114" s="1052">
        <v>0.3</v>
      </c>
      <c r="AQ114" s="1053"/>
      <c r="AR114" s="1053"/>
      <c r="AS114" s="1053"/>
      <c r="AT114" s="1054"/>
      <c r="AU114" s="990"/>
      <c r="AV114" s="991"/>
      <c r="AW114" s="991"/>
      <c r="AX114" s="991"/>
      <c r="AY114" s="991"/>
      <c r="AZ114" s="1039" t="s">
        <v>466</v>
      </c>
      <c r="BA114" s="1040"/>
      <c r="BB114" s="1040"/>
      <c r="BC114" s="1040"/>
      <c r="BD114" s="1040"/>
      <c r="BE114" s="1040"/>
      <c r="BF114" s="1040"/>
      <c r="BG114" s="1040"/>
      <c r="BH114" s="1040"/>
      <c r="BI114" s="1040"/>
      <c r="BJ114" s="1040"/>
      <c r="BK114" s="1040"/>
      <c r="BL114" s="1040"/>
      <c r="BM114" s="1040"/>
      <c r="BN114" s="1040"/>
      <c r="BO114" s="1040"/>
      <c r="BP114" s="1041"/>
      <c r="BQ114" s="1009">
        <v>10322165</v>
      </c>
      <c r="BR114" s="1010"/>
      <c r="BS114" s="1010"/>
      <c r="BT114" s="1010"/>
      <c r="BU114" s="1010"/>
      <c r="BV114" s="1010">
        <v>10245298</v>
      </c>
      <c r="BW114" s="1010"/>
      <c r="BX114" s="1010"/>
      <c r="BY114" s="1010"/>
      <c r="BZ114" s="1010"/>
      <c r="CA114" s="1010">
        <v>9815539</v>
      </c>
      <c r="CB114" s="1010"/>
      <c r="CC114" s="1010"/>
      <c r="CD114" s="1010"/>
      <c r="CE114" s="1010"/>
      <c r="CF114" s="1004">
        <v>31.9</v>
      </c>
      <c r="CG114" s="1005"/>
      <c r="CH114" s="1005"/>
      <c r="CI114" s="1005"/>
      <c r="CJ114" s="1005"/>
      <c r="CK114" s="1035"/>
      <c r="CL114" s="1036"/>
      <c r="CM114" s="1006" t="s">
        <v>467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413</v>
      </c>
      <c r="DH114" s="1049"/>
      <c r="DI114" s="1049"/>
      <c r="DJ114" s="1049"/>
      <c r="DK114" s="1050"/>
      <c r="DL114" s="1051" t="s">
        <v>386</v>
      </c>
      <c r="DM114" s="1049"/>
      <c r="DN114" s="1049"/>
      <c r="DO114" s="1049"/>
      <c r="DP114" s="1050"/>
      <c r="DQ114" s="1051" t="s">
        <v>413</v>
      </c>
      <c r="DR114" s="1049"/>
      <c r="DS114" s="1049"/>
      <c r="DT114" s="1049"/>
      <c r="DU114" s="1050"/>
      <c r="DV114" s="1052" t="s">
        <v>386</v>
      </c>
      <c r="DW114" s="1053"/>
      <c r="DX114" s="1053"/>
      <c r="DY114" s="1053"/>
      <c r="DZ114" s="1054"/>
    </row>
    <row r="115" spans="1:130" s="246" customFormat="1" ht="26.25" customHeight="1" x14ac:dyDescent="0.15">
      <c r="A115" s="1044"/>
      <c r="B115" s="1045"/>
      <c r="C115" s="1040" t="s">
        <v>468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172151</v>
      </c>
      <c r="AB115" s="1024"/>
      <c r="AC115" s="1024"/>
      <c r="AD115" s="1024"/>
      <c r="AE115" s="1025"/>
      <c r="AF115" s="1026">
        <v>235424</v>
      </c>
      <c r="AG115" s="1024"/>
      <c r="AH115" s="1024"/>
      <c r="AI115" s="1024"/>
      <c r="AJ115" s="1025"/>
      <c r="AK115" s="1026">
        <v>172806</v>
      </c>
      <c r="AL115" s="1024"/>
      <c r="AM115" s="1024"/>
      <c r="AN115" s="1024"/>
      <c r="AO115" s="1025"/>
      <c r="AP115" s="1027">
        <v>0.6</v>
      </c>
      <c r="AQ115" s="1028"/>
      <c r="AR115" s="1028"/>
      <c r="AS115" s="1028"/>
      <c r="AT115" s="1029"/>
      <c r="AU115" s="990"/>
      <c r="AV115" s="991"/>
      <c r="AW115" s="991"/>
      <c r="AX115" s="991"/>
      <c r="AY115" s="991"/>
      <c r="AZ115" s="1039" t="s">
        <v>469</v>
      </c>
      <c r="BA115" s="1040"/>
      <c r="BB115" s="1040"/>
      <c r="BC115" s="1040"/>
      <c r="BD115" s="1040"/>
      <c r="BE115" s="1040"/>
      <c r="BF115" s="1040"/>
      <c r="BG115" s="1040"/>
      <c r="BH115" s="1040"/>
      <c r="BI115" s="1040"/>
      <c r="BJ115" s="1040"/>
      <c r="BK115" s="1040"/>
      <c r="BL115" s="1040"/>
      <c r="BM115" s="1040"/>
      <c r="BN115" s="1040"/>
      <c r="BO115" s="1040"/>
      <c r="BP115" s="1041"/>
      <c r="BQ115" s="1009">
        <v>716</v>
      </c>
      <c r="BR115" s="1010"/>
      <c r="BS115" s="1010"/>
      <c r="BT115" s="1010"/>
      <c r="BU115" s="1010"/>
      <c r="BV115" s="1010" t="s">
        <v>386</v>
      </c>
      <c r="BW115" s="1010"/>
      <c r="BX115" s="1010"/>
      <c r="BY115" s="1010"/>
      <c r="BZ115" s="1010"/>
      <c r="CA115" s="1010" t="s">
        <v>419</v>
      </c>
      <c r="CB115" s="1010"/>
      <c r="CC115" s="1010"/>
      <c r="CD115" s="1010"/>
      <c r="CE115" s="1010"/>
      <c r="CF115" s="1004" t="s">
        <v>128</v>
      </c>
      <c r="CG115" s="1005"/>
      <c r="CH115" s="1005"/>
      <c r="CI115" s="1005"/>
      <c r="CJ115" s="1005"/>
      <c r="CK115" s="1035"/>
      <c r="CL115" s="1036"/>
      <c r="CM115" s="1039" t="s">
        <v>470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2438517</v>
      </c>
      <c r="DH115" s="1049"/>
      <c r="DI115" s="1049"/>
      <c r="DJ115" s="1049"/>
      <c r="DK115" s="1050"/>
      <c r="DL115" s="1051">
        <v>2120027</v>
      </c>
      <c r="DM115" s="1049"/>
      <c r="DN115" s="1049"/>
      <c r="DO115" s="1049"/>
      <c r="DP115" s="1050"/>
      <c r="DQ115" s="1051">
        <v>2124201</v>
      </c>
      <c r="DR115" s="1049"/>
      <c r="DS115" s="1049"/>
      <c r="DT115" s="1049"/>
      <c r="DU115" s="1050"/>
      <c r="DV115" s="1052">
        <v>6.9</v>
      </c>
      <c r="DW115" s="1053"/>
      <c r="DX115" s="1053"/>
      <c r="DY115" s="1053"/>
      <c r="DZ115" s="1054"/>
    </row>
    <row r="116" spans="1:130" s="246" customFormat="1" ht="26.25" customHeight="1" x14ac:dyDescent="0.15">
      <c r="A116" s="1046"/>
      <c r="B116" s="1047"/>
      <c r="C116" s="1055" t="s">
        <v>471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457</v>
      </c>
      <c r="AB116" s="1049"/>
      <c r="AC116" s="1049"/>
      <c r="AD116" s="1049"/>
      <c r="AE116" s="1050"/>
      <c r="AF116" s="1051">
        <v>324</v>
      </c>
      <c r="AG116" s="1049"/>
      <c r="AH116" s="1049"/>
      <c r="AI116" s="1049"/>
      <c r="AJ116" s="1050"/>
      <c r="AK116" s="1051">
        <v>566</v>
      </c>
      <c r="AL116" s="1049"/>
      <c r="AM116" s="1049"/>
      <c r="AN116" s="1049"/>
      <c r="AO116" s="1050"/>
      <c r="AP116" s="1052">
        <v>0</v>
      </c>
      <c r="AQ116" s="1053"/>
      <c r="AR116" s="1053"/>
      <c r="AS116" s="1053"/>
      <c r="AT116" s="1054"/>
      <c r="AU116" s="990"/>
      <c r="AV116" s="991"/>
      <c r="AW116" s="991"/>
      <c r="AX116" s="991"/>
      <c r="AY116" s="991"/>
      <c r="AZ116" s="1057" t="s">
        <v>472</v>
      </c>
      <c r="BA116" s="1058"/>
      <c r="BB116" s="1058"/>
      <c r="BC116" s="1058"/>
      <c r="BD116" s="1058"/>
      <c r="BE116" s="1058"/>
      <c r="BF116" s="1058"/>
      <c r="BG116" s="1058"/>
      <c r="BH116" s="1058"/>
      <c r="BI116" s="1058"/>
      <c r="BJ116" s="1058"/>
      <c r="BK116" s="1058"/>
      <c r="BL116" s="1058"/>
      <c r="BM116" s="1058"/>
      <c r="BN116" s="1058"/>
      <c r="BO116" s="1058"/>
      <c r="BP116" s="1059"/>
      <c r="BQ116" s="1009" t="s">
        <v>386</v>
      </c>
      <c r="BR116" s="1010"/>
      <c r="BS116" s="1010"/>
      <c r="BT116" s="1010"/>
      <c r="BU116" s="1010"/>
      <c r="BV116" s="1010" t="s">
        <v>473</v>
      </c>
      <c r="BW116" s="1010"/>
      <c r="BX116" s="1010"/>
      <c r="BY116" s="1010"/>
      <c r="BZ116" s="1010"/>
      <c r="CA116" s="1010" t="s">
        <v>473</v>
      </c>
      <c r="CB116" s="1010"/>
      <c r="CC116" s="1010"/>
      <c r="CD116" s="1010"/>
      <c r="CE116" s="1010"/>
      <c r="CF116" s="1004" t="s">
        <v>128</v>
      </c>
      <c r="CG116" s="1005"/>
      <c r="CH116" s="1005"/>
      <c r="CI116" s="1005"/>
      <c r="CJ116" s="1005"/>
      <c r="CK116" s="1035"/>
      <c r="CL116" s="1036"/>
      <c r="CM116" s="1006" t="s">
        <v>474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8050</v>
      </c>
      <c r="DH116" s="1049"/>
      <c r="DI116" s="1049"/>
      <c r="DJ116" s="1049"/>
      <c r="DK116" s="1050"/>
      <c r="DL116" s="1051" t="s">
        <v>419</v>
      </c>
      <c r="DM116" s="1049"/>
      <c r="DN116" s="1049"/>
      <c r="DO116" s="1049"/>
      <c r="DP116" s="1050"/>
      <c r="DQ116" s="1051" t="s">
        <v>457</v>
      </c>
      <c r="DR116" s="1049"/>
      <c r="DS116" s="1049"/>
      <c r="DT116" s="1049"/>
      <c r="DU116" s="1050"/>
      <c r="DV116" s="1052" t="s">
        <v>128</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475</v>
      </c>
      <c r="Z117" s="976"/>
      <c r="AA117" s="1066">
        <v>8807512</v>
      </c>
      <c r="AB117" s="1067"/>
      <c r="AC117" s="1067"/>
      <c r="AD117" s="1067"/>
      <c r="AE117" s="1068"/>
      <c r="AF117" s="1069">
        <v>7361445</v>
      </c>
      <c r="AG117" s="1067"/>
      <c r="AH117" s="1067"/>
      <c r="AI117" s="1067"/>
      <c r="AJ117" s="1068"/>
      <c r="AK117" s="1069">
        <v>6976787</v>
      </c>
      <c r="AL117" s="1067"/>
      <c r="AM117" s="1067"/>
      <c r="AN117" s="1067"/>
      <c r="AO117" s="1068"/>
      <c r="AP117" s="1070"/>
      <c r="AQ117" s="1071"/>
      <c r="AR117" s="1071"/>
      <c r="AS117" s="1071"/>
      <c r="AT117" s="1072"/>
      <c r="AU117" s="990"/>
      <c r="AV117" s="991"/>
      <c r="AW117" s="991"/>
      <c r="AX117" s="991"/>
      <c r="AY117" s="991"/>
      <c r="AZ117" s="1057" t="s">
        <v>476</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419</v>
      </c>
      <c r="BW117" s="1010"/>
      <c r="BX117" s="1010"/>
      <c r="BY117" s="1010"/>
      <c r="BZ117" s="1010"/>
      <c r="CA117" s="1010" t="s">
        <v>128</v>
      </c>
      <c r="CB117" s="1010"/>
      <c r="CC117" s="1010"/>
      <c r="CD117" s="1010"/>
      <c r="CE117" s="1010"/>
      <c r="CF117" s="1004" t="s">
        <v>386</v>
      </c>
      <c r="CG117" s="1005"/>
      <c r="CH117" s="1005"/>
      <c r="CI117" s="1005"/>
      <c r="CJ117" s="1005"/>
      <c r="CK117" s="1035"/>
      <c r="CL117" s="1036"/>
      <c r="CM117" s="1006" t="s">
        <v>477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386</v>
      </c>
      <c r="DH117" s="1049"/>
      <c r="DI117" s="1049"/>
      <c r="DJ117" s="1049"/>
      <c r="DK117" s="1050"/>
      <c r="DL117" s="1051" t="s">
        <v>457</v>
      </c>
      <c r="DM117" s="1049"/>
      <c r="DN117" s="1049"/>
      <c r="DO117" s="1049"/>
      <c r="DP117" s="1050"/>
      <c r="DQ117" s="1051" t="s">
        <v>128</v>
      </c>
      <c r="DR117" s="1049"/>
      <c r="DS117" s="1049"/>
      <c r="DT117" s="1049"/>
      <c r="DU117" s="1050"/>
      <c r="DV117" s="1052" t="s">
        <v>419</v>
      </c>
      <c r="DW117" s="1053"/>
      <c r="DX117" s="1053"/>
      <c r="DY117" s="1053"/>
      <c r="DZ117" s="1054"/>
    </row>
    <row r="118" spans="1:130" s="246" customFormat="1" ht="26.25" customHeight="1" x14ac:dyDescent="0.15">
      <c r="A118" s="994" t="s">
        <v>447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445</v>
      </c>
      <c r="AB118" s="975"/>
      <c r="AC118" s="975"/>
      <c r="AD118" s="975"/>
      <c r="AE118" s="976"/>
      <c r="AF118" s="974" t="s">
        <v>306</v>
      </c>
      <c r="AG118" s="975"/>
      <c r="AH118" s="975"/>
      <c r="AI118" s="975"/>
      <c r="AJ118" s="976"/>
      <c r="AK118" s="974" t="s">
        <v>305</v>
      </c>
      <c r="AL118" s="975"/>
      <c r="AM118" s="975"/>
      <c r="AN118" s="975"/>
      <c r="AO118" s="976"/>
      <c r="AP118" s="1061" t="s">
        <v>446</v>
      </c>
      <c r="AQ118" s="1062"/>
      <c r="AR118" s="1062"/>
      <c r="AS118" s="1062"/>
      <c r="AT118" s="1063"/>
      <c r="AU118" s="990"/>
      <c r="AV118" s="991"/>
      <c r="AW118" s="991"/>
      <c r="AX118" s="991"/>
      <c r="AY118" s="991"/>
      <c r="AZ118" s="1064" t="s">
        <v>478</v>
      </c>
      <c r="BA118" s="1055"/>
      <c r="BB118" s="1055"/>
      <c r="BC118" s="1055"/>
      <c r="BD118" s="1055"/>
      <c r="BE118" s="1055"/>
      <c r="BF118" s="1055"/>
      <c r="BG118" s="1055"/>
      <c r="BH118" s="1055"/>
      <c r="BI118" s="1055"/>
      <c r="BJ118" s="1055"/>
      <c r="BK118" s="1055"/>
      <c r="BL118" s="1055"/>
      <c r="BM118" s="1055"/>
      <c r="BN118" s="1055"/>
      <c r="BO118" s="1055"/>
      <c r="BP118" s="1056"/>
      <c r="BQ118" s="1087" t="s">
        <v>386</v>
      </c>
      <c r="BR118" s="1088"/>
      <c r="BS118" s="1088"/>
      <c r="BT118" s="1088"/>
      <c r="BU118" s="1088"/>
      <c r="BV118" s="1088" t="s">
        <v>386</v>
      </c>
      <c r="BW118" s="1088"/>
      <c r="BX118" s="1088"/>
      <c r="BY118" s="1088"/>
      <c r="BZ118" s="1088"/>
      <c r="CA118" s="1088" t="s">
        <v>457</v>
      </c>
      <c r="CB118" s="1088"/>
      <c r="CC118" s="1088"/>
      <c r="CD118" s="1088"/>
      <c r="CE118" s="1088"/>
      <c r="CF118" s="1004" t="s">
        <v>386</v>
      </c>
      <c r="CG118" s="1005"/>
      <c r="CH118" s="1005"/>
      <c r="CI118" s="1005"/>
      <c r="CJ118" s="1005"/>
      <c r="CK118" s="1035"/>
      <c r="CL118" s="1036"/>
      <c r="CM118" s="1006" t="s">
        <v>479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419</v>
      </c>
      <c r="DH118" s="1049"/>
      <c r="DI118" s="1049"/>
      <c r="DJ118" s="1049"/>
      <c r="DK118" s="1050"/>
      <c r="DL118" s="1051" t="s">
        <v>419</v>
      </c>
      <c r="DM118" s="1049"/>
      <c r="DN118" s="1049"/>
      <c r="DO118" s="1049"/>
      <c r="DP118" s="1050"/>
      <c r="DQ118" s="1051" t="s">
        <v>128</v>
      </c>
      <c r="DR118" s="1049"/>
      <c r="DS118" s="1049"/>
      <c r="DT118" s="1049"/>
      <c r="DU118" s="1050"/>
      <c r="DV118" s="1052" t="s">
        <v>419</v>
      </c>
      <c r="DW118" s="1053"/>
      <c r="DX118" s="1053"/>
      <c r="DY118" s="1053"/>
      <c r="DZ118" s="1054"/>
    </row>
    <row r="119" spans="1:130" s="246" customFormat="1" ht="26.25" customHeight="1" x14ac:dyDescent="0.15">
      <c r="A119" s="1148" t="s">
        <v>450</v>
      </c>
      <c r="B119" s="1034"/>
      <c r="C119" s="1013" t="s">
        <v>451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386</v>
      </c>
      <c r="AB119" s="982"/>
      <c r="AC119" s="982"/>
      <c r="AD119" s="982"/>
      <c r="AE119" s="983"/>
      <c r="AF119" s="984" t="s">
        <v>413</v>
      </c>
      <c r="AG119" s="982"/>
      <c r="AH119" s="982"/>
      <c r="AI119" s="982"/>
      <c r="AJ119" s="983"/>
      <c r="AK119" s="984" t="s">
        <v>386</v>
      </c>
      <c r="AL119" s="982"/>
      <c r="AM119" s="982"/>
      <c r="AN119" s="982"/>
      <c r="AO119" s="983"/>
      <c r="AP119" s="985" t="s">
        <v>128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480</v>
      </c>
      <c r="BP119" s="1096"/>
      <c r="BQ119" s="1087">
        <v>85911977</v>
      </c>
      <c r="BR119" s="1088"/>
      <c r="BS119" s="1088"/>
      <c r="BT119" s="1088"/>
      <c r="BU119" s="1088"/>
      <c r="BV119" s="1088">
        <v>87558929</v>
      </c>
      <c r="BW119" s="1088"/>
      <c r="BX119" s="1088"/>
      <c r="BY119" s="1088"/>
      <c r="BZ119" s="1088"/>
      <c r="CA119" s="1088">
        <v>91733024</v>
      </c>
      <c r="CB119" s="1088"/>
      <c r="CC119" s="1088"/>
      <c r="CD119" s="1088"/>
      <c r="CE119" s="1088"/>
      <c r="CF119" s="1089"/>
      <c r="CG119" s="1090"/>
      <c r="CH119" s="1090"/>
      <c r="CI119" s="1090"/>
      <c r="CJ119" s="1091"/>
      <c r="CK119" s="1037"/>
      <c r="CL119" s="1038"/>
      <c r="CM119" s="1092" t="s">
        <v>481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2729510</v>
      </c>
      <c r="DH119" s="1074"/>
      <c r="DI119" s="1074"/>
      <c r="DJ119" s="1074"/>
      <c r="DK119" s="1075"/>
      <c r="DL119" s="1073">
        <v>2524018</v>
      </c>
      <c r="DM119" s="1074"/>
      <c r="DN119" s="1074"/>
      <c r="DO119" s="1074"/>
      <c r="DP119" s="1075"/>
      <c r="DQ119" s="1073">
        <v>2273424</v>
      </c>
      <c r="DR119" s="1074"/>
      <c r="DS119" s="1074"/>
      <c r="DT119" s="1074"/>
      <c r="DU119" s="1075"/>
      <c r="DV119" s="1076">
        <v>7.4</v>
      </c>
      <c r="DW119" s="1077"/>
      <c r="DX119" s="1077"/>
      <c r="DY119" s="1077"/>
      <c r="DZ119" s="1078"/>
    </row>
    <row r="120" spans="1:130" s="246" customFormat="1" ht="26.25" customHeight="1" x14ac:dyDescent="0.15">
      <c r="A120" s="1149"/>
      <c r="B120" s="1036"/>
      <c r="C120" s="1006" t="s">
        <v>456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386</v>
      </c>
      <c r="AB120" s="1049"/>
      <c r="AC120" s="1049"/>
      <c r="AD120" s="1049"/>
      <c r="AE120" s="1050"/>
      <c r="AF120" s="1051" t="s">
        <v>419</v>
      </c>
      <c r="AG120" s="1049"/>
      <c r="AH120" s="1049"/>
      <c r="AI120" s="1049"/>
      <c r="AJ120" s="1050"/>
      <c r="AK120" s="1051" t="s">
        <v>457</v>
      </c>
      <c r="AL120" s="1049"/>
      <c r="AM120" s="1049"/>
      <c r="AN120" s="1049"/>
      <c r="AO120" s="1050"/>
      <c r="AP120" s="1052" t="s">
        <v>419</v>
      </c>
      <c r="AQ120" s="1053"/>
      <c r="AR120" s="1053"/>
      <c r="AS120" s="1053"/>
      <c r="AT120" s="1054"/>
      <c r="AU120" s="1079" t="s">
        <v>482</v>
      </c>
      <c r="AV120" s="1080"/>
      <c r="AW120" s="1080"/>
      <c r="AX120" s="1080"/>
      <c r="AY120" s="1081"/>
      <c r="AZ120" s="1030" t="s">
        <v>483</v>
      </c>
      <c r="BA120" s="979"/>
      <c r="BB120" s="979"/>
      <c r="BC120" s="979"/>
      <c r="BD120" s="979"/>
      <c r="BE120" s="979"/>
      <c r="BF120" s="979"/>
      <c r="BG120" s="979"/>
      <c r="BH120" s="979"/>
      <c r="BI120" s="979"/>
      <c r="BJ120" s="979"/>
      <c r="BK120" s="979"/>
      <c r="BL120" s="979"/>
      <c r="BM120" s="979"/>
      <c r="BN120" s="979"/>
      <c r="BO120" s="979"/>
      <c r="BP120" s="980"/>
      <c r="BQ120" s="1016">
        <v>17397784</v>
      </c>
      <c r="BR120" s="1017"/>
      <c r="BS120" s="1017"/>
      <c r="BT120" s="1017"/>
      <c r="BU120" s="1017"/>
      <c r="BV120" s="1017">
        <v>18353758</v>
      </c>
      <c r="BW120" s="1017"/>
      <c r="BX120" s="1017"/>
      <c r="BY120" s="1017"/>
      <c r="BZ120" s="1017"/>
      <c r="CA120" s="1017">
        <v>18150175</v>
      </c>
      <c r="CB120" s="1017"/>
      <c r="CC120" s="1017"/>
      <c r="CD120" s="1017"/>
      <c r="CE120" s="1017"/>
      <c r="CF120" s="1031">
        <v>59</v>
      </c>
      <c r="CG120" s="1032"/>
      <c r="CH120" s="1032"/>
      <c r="CI120" s="1032"/>
      <c r="CJ120" s="1032"/>
      <c r="CK120" s="1097" t="s">
        <v>484</v>
      </c>
      <c r="CL120" s="1098"/>
      <c r="CM120" s="1098"/>
      <c r="CN120" s="1098"/>
      <c r="CO120" s="1099"/>
      <c r="CP120" s="1105" t="s">
        <v>410</v>
      </c>
      <c r="CQ120" s="1106"/>
      <c r="CR120" s="1106"/>
      <c r="CS120" s="1106"/>
      <c r="CT120" s="1106"/>
      <c r="CU120" s="1106"/>
      <c r="CV120" s="1106"/>
      <c r="CW120" s="1106"/>
      <c r="CX120" s="1106"/>
      <c r="CY120" s="1106"/>
      <c r="CZ120" s="1106"/>
      <c r="DA120" s="1106"/>
      <c r="DB120" s="1106"/>
      <c r="DC120" s="1106"/>
      <c r="DD120" s="1106"/>
      <c r="DE120" s="1106"/>
      <c r="DF120" s="1107"/>
      <c r="DG120" s="1016">
        <v>15274486</v>
      </c>
      <c r="DH120" s="1017"/>
      <c r="DI120" s="1017"/>
      <c r="DJ120" s="1017"/>
      <c r="DK120" s="1017"/>
      <c r="DL120" s="1017">
        <v>14714308</v>
      </c>
      <c r="DM120" s="1017"/>
      <c r="DN120" s="1017"/>
      <c r="DO120" s="1017"/>
      <c r="DP120" s="1017"/>
      <c r="DQ120" s="1017">
        <v>14340722</v>
      </c>
      <c r="DR120" s="1017"/>
      <c r="DS120" s="1017"/>
      <c r="DT120" s="1017"/>
      <c r="DU120" s="1017"/>
      <c r="DV120" s="1018">
        <v>46.6</v>
      </c>
      <c r="DW120" s="1018"/>
      <c r="DX120" s="1018"/>
      <c r="DY120" s="1018"/>
      <c r="DZ120" s="1019"/>
    </row>
    <row r="121" spans="1:130" s="246" customFormat="1" ht="26.25" customHeight="1" x14ac:dyDescent="0.15">
      <c r="A121" s="1149"/>
      <c r="B121" s="1036"/>
      <c r="C121" s="1057" t="s">
        <v>485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419</v>
      </c>
      <c r="AB121" s="1049"/>
      <c r="AC121" s="1049"/>
      <c r="AD121" s="1049"/>
      <c r="AE121" s="1050"/>
      <c r="AF121" s="1051" t="s">
        <v>457</v>
      </c>
      <c r="AG121" s="1049"/>
      <c r="AH121" s="1049"/>
      <c r="AI121" s="1049"/>
      <c r="AJ121" s="1050"/>
      <c r="AK121" s="1051" t="s">
        <v>386</v>
      </c>
      <c r="AL121" s="1049"/>
      <c r="AM121" s="1049"/>
      <c r="AN121" s="1049"/>
      <c r="AO121" s="1050"/>
      <c r="AP121" s="1052" t="s">
        <v>413</v>
      </c>
      <c r="AQ121" s="1053"/>
      <c r="AR121" s="1053"/>
      <c r="AS121" s="1053"/>
      <c r="AT121" s="1054"/>
      <c r="AU121" s="1082"/>
      <c r="AV121" s="1083"/>
      <c r="AW121" s="1083"/>
      <c r="AX121" s="1083"/>
      <c r="AY121" s="1084"/>
      <c r="AZ121" s="1039" t="s">
        <v>486</v>
      </c>
      <c r="BA121" s="1040"/>
      <c r="BB121" s="1040"/>
      <c r="BC121" s="1040"/>
      <c r="BD121" s="1040"/>
      <c r="BE121" s="1040"/>
      <c r="BF121" s="1040"/>
      <c r="BG121" s="1040"/>
      <c r="BH121" s="1040"/>
      <c r="BI121" s="1040"/>
      <c r="BJ121" s="1040"/>
      <c r="BK121" s="1040"/>
      <c r="BL121" s="1040"/>
      <c r="BM121" s="1040"/>
      <c r="BN121" s="1040"/>
      <c r="BO121" s="1040"/>
      <c r="BP121" s="1041"/>
      <c r="BQ121" s="1009">
        <v>10085407</v>
      </c>
      <c r="BR121" s="1010"/>
      <c r="BS121" s="1010"/>
      <c r="BT121" s="1010"/>
      <c r="BU121" s="1010"/>
      <c r="BV121" s="1010">
        <v>10800036</v>
      </c>
      <c r="BW121" s="1010"/>
      <c r="BX121" s="1010"/>
      <c r="BY121" s="1010"/>
      <c r="BZ121" s="1010"/>
      <c r="CA121" s="1010">
        <v>11396005</v>
      </c>
      <c r="CB121" s="1010"/>
      <c r="CC121" s="1010"/>
      <c r="CD121" s="1010"/>
      <c r="CE121" s="1010"/>
      <c r="CF121" s="1004">
        <v>37.1</v>
      </c>
      <c r="CG121" s="1005"/>
      <c r="CH121" s="1005"/>
      <c r="CI121" s="1005"/>
      <c r="CJ121" s="1005"/>
      <c r="CK121" s="1100"/>
      <c r="CL121" s="1101"/>
      <c r="CM121" s="1101"/>
      <c r="CN121" s="1101"/>
      <c r="CO121" s="1102"/>
      <c r="CP121" s="1110" t="s">
        <v>487</v>
      </c>
      <c r="CQ121" s="1111"/>
      <c r="CR121" s="1111"/>
      <c r="CS121" s="1111"/>
      <c r="CT121" s="1111"/>
      <c r="CU121" s="1111"/>
      <c r="CV121" s="1111"/>
      <c r="CW121" s="1111"/>
      <c r="CX121" s="1111"/>
      <c r="CY121" s="1111"/>
      <c r="CZ121" s="1111"/>
      <c r="DA121" s="1111"/>
      <c r="DB121" s="1111"/>
      <c r="DC121" s="1111"/>
      <c r="DD121" s="1111"/>
      <c r="DE121" s="1111"/>
      <c r="DF121" s="1112"/>
      <c r="DG121" s="1009">
        <v>648428</v>
      </c>
      <c r="DH121" s="1010"/>
      <c r="DI121" s="1010"/>
      <c r="DJ121" s="1010"/>
      <c r="DK121" s="1010"/>
      <c r="DL121" s="1010">
        <v>951564</v>
      </c>
      <c r="DM121" s="1010"/>
      <c r="DN121" s="1010"/>
      <c r="DO121" s="1010"/>
      <c r="DP121" s="1010"/>
      <c r="DQ121" s="1010">
        <v>1017057</v>
      </c>
      <c r="DR121" s="1010"/>
      <c r="DS121" s="1010"/>
      <c r="DT121" s="1010"/>
      <c r="DU121" s="1010"/>
      <c r="DV121" s="1011">
        <v>3.3</v>
      </c>
      <c r="DW121" s="1011"/>
      <c r="DX121" s="1011"/>
      <c r="DY121" s="1011"/>
      <c r="DZ121" s="1012"/>
    </row>
    <row r="122" spans="1:130" s="246" customFormat="1" ht="26.25" customHeight="1" x14ac:dyDescent="0.15">
      <c r="A122" s="1149"/>
      <c r="B122" s="1036"/>
      <c r="C122" s="1006" t="s">
        <v>467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419</v>
      </c>
      <c r="AB122" s="1049"/>
      <c r="AC122" s="1049"/>
      <c r="AD122" s="1049"/>
      <c r="AE122" s="1050"/>
      <c r="AF122" s="1051" t="s">
        <v>419</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488</v>
      </c>
      <c r="BA122" s="1055"/>
      <c r="BB122" s="1055"/>
      <c r="BC122" s="1055"/>
      <c r="BD122" s="1055"/>
      <c r="BE122" s="1055"/>
      <c r="BF122" s="1055"/>
      <c r="BG122" s="1055"/>
      <c r="BH122" s="1055"/>
      <c r="BI122" s="1055"/>
      <c r="BJ122" s="1055"/>
      <c r="BK122" s="1055"/>
      <c r="BL122" s="1055"/>
      <c r="BM122" s="1055"/>
      <c r="BN122" s="1055"/>
      <c r="BO122" s="1055"/>
      <c r="BP122" s="1056"/>
      <c r="BQ122" s="1087">
        <v>54711284</v>
      </c>
      <c r="BR122" s="1088"/>
      <c r="BS122" s="1088"/>
      <c r="BT122" s="1088"/>
      <c r="BU122" s="1088"/>
      <c r="BV122" s="1088">
        <v>56723313</v>
      </c>
      <c r="BW122" s="1088"/>
      <c r="BX122" s="1088"/>
      <c r="BY122" s="1088"/>
      <c r="BZ122" s="1088"/>
      <c r="CA122" s="1088">
        <v>60857806</v>
      </c>
      <c r="CB122" s="1088"/>
      <c r="CC122" s="1088"/>
      <c r="CD122" s="1088"/>
      <c r="CE122" s="1088"/>
      <c r="CF122" s="1108">
        <v>197.9</v>
      </c>
      <c r="CG122" s="1109"/>
      <c r="CH122" s="1109"/>
      <c r="CI122" s="1109"/>
      <c r="CJ122" s="1109"/>
      <c r="CK122" s="1100"/>
      <c r="CL122" s="1101"/>
      <c r="CM122" s="1101"/>
      <c r="CN122" s="1101"/>
      <c r="CO122" s="1102"/>
      <c r="CP122" s="1110" t="s">
        <v>489</v>
      </c>
      <c r="CQ122" s="1111"/>
      <c r="CR122" s="1111"/>
      <c r="CS122" s="1111"/>
      <c r="CT122" s="1111"/>
      <c r="CU122" s="1111"/>
      <c r="CV122" s="1111"/>
      <c r="CW122" s="1111"/>
      <c r="CX122" s="1111"/>
      <c r="CY122" s="1111"/>
      <c r="CZ122" s="1111"/>
      <c r="DA122" s="1111"/>
      <c r="DB122" s="1111"/>
      <c r="DC122" s="1111"/>
      <c r="DD122" s="1111"/>
      <c r="DE122" s="1111"/>
      <c r="DF122" s="1112"/>
      <c r="DG122" s="1009">
        <v>732731</v>
      </c>
      <c r="DH122" s="1010"/>
      <c r="DI122" s="1010"/>
      <c r="DJ122" s="1010"/>
      <c r="DK122" s="1010"/>
      <c r="DL122" s="1010">
        <v>848267</v>
      </c>
      <c r="DM122" s="1010"/>
      <c r="DN122" s="1010"/>
      <c r="DO122" s="1010"/>
      <c r="DP122" s="1010"/>
      <c r="DQ122" s="1010">
        <v>903789</v>
      </c>
      <c r="DR122" s="1010"/>
      <c r="DS122" s="1010"/>
      <c r="DT122" s="1010"/>
      <c r="DU122" s="1010"/>
      <c r="DV122" s="1011">
        <v>2.9</v>
      </c>
      <c r="DW122" s="1011"/>
      <c r="DX122" s="1011"/>
      <c r="DY122" s="1011"/>
      <c r="DZ122" s="1012"/>
    </row>
    <row r="123" spans="1:130" s="246" customFormat="1" ht="26.25" customHeight="1" x14ac:dyDescent="0.15">
      <c r="A123" s="1149"/>
      <c r="B123" s="1036"/>
      <c r="C123" s="1006" t="s">
        <v>474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8319</v>
      </c>
      <c r="AB123" s="1049"/>
      <c r="AC123" s="1049"/>
      <c r="AD123" s="1049"/>
      <c r="AE123" s="1050"/>
      <c r="AF123" s="1051">
        <v>8185</v>
      </c>
      <c r="AG123" s="1049"/>
      <c r="AH123" s="1049"/>
      <c r="AI123" s="1049"/>
      <c r="AJ123" s="1050"/>
      <c r="AK123" s="1051" t="s">
        <v>457</v>
      </c>
      <c r="AL123" s="1049"/>
      <c r="AM123" s="1049"/>
      <c r="AN123" s="1049"/>
      <c r="AO123" s="1050"/>
      <c r="AP123" s="1052" t="s">
        <v>386</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490</v>
      </c>
      <c r="BP123" s="1096"/>
      <c r="BQ123" s="1155">
        <v>82194475</v>
      </c>
      <c r="BR123" s="1156"/>
      <c r="BS123" s="1156"/>
      <c r="BT123" s="1156"/>
      <c r="BU123" s="1156"/>
      <c r="BV123" s="1156">
        <v>85877107</v>
      </c>
      <c r="BW123" s="1156"/>
      <c r="BX123" s="1156"/>
      <c r="BY123" s="1156"/>
      <c r="BZ123" s="1156"/>
      <c r="CA123" s="1156">
        <v>90403986</v>
      </c>
      <c r="CB123" s="1156"/>
      <c r="CC123" s="1156"/>
      <c r="CD123" s="1156"/>
      <c r="CE123" s="1156"/>
      <c r="CF123" s="1089"/>
      <c r="CG123" s="1090"/>
      <c r="CH123" s="1090"/>
      <c r="CI123" s="1090"/>
      <c r="CJ123" s="1091"/>
      <c r="CK123" s="1100"/>
      <c r="CL123" s="1101"/>
      <c r="CM123" s="1101"/>
      <c r="CN123" s="1101"/>
      <c r="CO123" s="1102"/>
      <c r="CP123" s="1110" t="s">
        <v>491</v>
      </c>
      <c r="CQ123" s="1111"/>
      <c r="CR123" s="1111"/>
      <c r="CS123" s="1111"/>
      <c r="CT123" s="1111"/>
      <c r="CU123" s="1111"/>
      <c r="CV123" s="1111"/>
      <c r="CW123" s="1111"/>
      <c r="CX123" s="1111"/>
      <c r="CY123" s="1111"/>
      <c r="CZ123" s="1111"/>
      <c r="DA123" s="1111"/>
      <c r="DB123" s="1111"/>
      <c r="DC123" s="1111"/>
      <c r="DD123" s="1111"/>
      <c r="DE123" s="1111"/>
      <c r="DF123" s="1112"/>
      <c r="DG123" s="1048">
        <v>677450</v>
      </c>
      <c r="DH123" s="1049"/>
      <c r="DI123" s="1049"/>
      <c r="DJ123" s="1049"/>
      <c r="DK123" s="1050"/>
      <c r="DL123" s="1051">
        <v>634042</v>
      </c>
      <c r="DM123" s="1049"/>
      <c r="DN123" s="1049"/>
      <c r="DO123" s="1049"/>
      <c r="DP123" s="1050"/>
      <c r="DQ123" s="1051">
        <v>586848</v>
      </c>
      <c r="DR123" s="1049"/>
      <c r="DS123" s="1049"/>
      <c r="DT123" s="1049"/>
      <c r="DU123" s="1050"/>
      <c r="DV123" s="1052">
        <v>1.9</v>
      </c>
      <c r="DW123" s="1053"/>
      <c r="DX123" s="1053"/>
      <c r="DY123" s="1053"/>
      <c r="DZ123" s="1054"/>
    </row>
    <row r="124" spans="1:130" s="246" customFormat="1" ht="26.25" customHeight="1" thickBot="1" x14ac:dyDescent="0.2">
      <c r="A124" s="1149"/>
      <c r="B124" s="1036"/>
      <c r="C124" s="1006" t="s">
        <v>477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386</v>
      </c>
      <c r="AB124" s="1049"/>
      <c r="AC124" s="1049"/>
      <c r="AD124" s="1049"/>
      <c r="AE124" s="1050"/>
      <c r="AF124" s="1051" t="s">
        <v>419</v>
      </c>
      <c r="AG124" s="1049"/>
      <c r="AH124" s="1049"/>
      <c r="AI124" s="1049"/>
      <c r="AJ124" s="1050"/>
      <c r="AK124" s="1051" t="s">
        <v>128</v>
      </c>
      <c r="AL124" s="1049"/>
      <c r="AM124" s="1049"/>
      <c r="AN124" s="1049"/>
      <c r="AO124" s="1050"/>
      <c r="AP124" s="1052" t="s">
        <v>419</v>
      </c>
      <c r="AQ124" s="1053"/>
      <c r="AR124" s="1053"/>
      <c r="AS124" s="1053"/>
      <c r="AT124" s="1054"/>
      <c r="AU124" s="1151" t="s">
        <v>492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11.8</v>
      </c>
      <c r="BR124" s="1118"/>
      <c r="BS124" s="1118"/>
      <c r="BT124" s="1118"/>
      <c r="BU124" s="1118"/>
      <c r="BV124" s="1118">
        <v>5.5</v>
      </c>
      <c r="BW124" s="1118"/>
      <c r="BX124" s="1118"/>
      <c r="BY124" s="1118"/>
      <c r="BZ124" s="1118"/>
      <c r="CA124" s="1118">
        <v>4.3</v>
      </c>
      <c r="CB124" s="1118"/>
      <c r="CC124" s="1118"/>
      <c r="CD124" s="1118"/>
      <c r="CE124" s="1118"/>
      <c r="CF124" s="1119"/>
      <c r="CG124" s="1120"/>
      <c r="CH124" s="1120"/>
      <c r="CI124" s="1120"/>
      <c r="CJ124" s="1121"/>
      <c r="CK124" s="1103"/>
      <c r="CL124" s="1103"/>
      <c r="CM124" s="1103"/>
      <c r="CN124" s="1103"/>
      <c r="CO124" s="1104"/>
      <c r="CP124" s="1110" t="s">
        <v>493</v>
      </c>
      <c r="CQ124" s="1111"/>
      <c r="CR124" s="1111"/>
      <c r="CS124" s="1111"/>
      <c r="CT124" s="1111"/>
      <c r="CU124" s="1111"/>
      <c r="CV124" s="1111"/>
      <c r="CW124" s="1111"/>
      <c r="CX124" s="1111"/>
      <c r="CY124" s="1111"/>
      <c r="CZ124" s="1111"/>
      <c r="DA124" s="1111"/>
      <c r="DB124" s="1111"/>
      <c r="DC124" s="1111"/>
      <c r="DD124" s="1111"/>
      <c r="DE124" s="1111"/>
      <c r="DF124" s="1112"/>
      <c r="DG124" s="1095">
        <v>842010</v>
      </c>
      <c r="DH124" s="1074"/>
      <c r="DI124" s="1074"/>
      <c r="DJ124" s="1074"/>
      <c r="DK124" s="1075"/>
      <c r="DL124" s="1073">
        <v>900406</v>
      </c>
      <c r="DM124" s="1074"/>
      <c r="DN124" s="1074"/>
      <c r="DO124" s="1074"/>
      <c r="DP124" s="1075"/>
      <c r="DQ124" s="1073">
        <v>805642</v>
      </c>
      <c r="DR124" s="1074"/>
      <c r="DS124" s="1074"/>
      <c r="DT124" s="1074"/>
      <c r="DU124" s="1075"/>
      <c r="DV124" s="1076">
        <v>2.6</v>
      </c>
      <c r="DW124" s="1077"/>
      <c r="DX124" s="1077"/>
      <c r="DY124" s="1077"/>
      <c r="DZ124" s="1078"/>
    </row>
    <row r="125" spans="1:130" s="246" customFormat="1" ht="26.25" customHeight="1" x14ac:dyDescent="0.15">
      <c r="A125" s="1149"/>
      <c r="B125" s="1036"/>
      <c r="C125" s="1006" t="s">
        <v>479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386</v>
      </c>
      <c r="AB125" s="1049"/>
      <c r="AC125" s="1049"/>
      <c r="AD125" s="1049"/>
      <c r="AE125" s="1050"/>
      <c r="AF125" s="1051" t="s">
        <v>128</v>
      </c>
      <c r="AG125" s="1049"/>
      <c r="AH125" s="1049"/>
      <c r="AI125" s="1049"/>
      <c r="AJ125" s="1050"/>
      <c r="AK125" s="1051" t="s">
        <v>128</v>
      </c>
      <c r="AL125" s="1049"/>
      <c r="AM125" s="1049"/>
      <c r="AN125" s="1049"/>
      <c r="AO125" s="1050"/>
      <c r="AP125" s="1052" t="s">
        <v>413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494</v>
      </c>
      <c r="CL125" s="1098"/>
      <c r="CM125" s="1098"/>
      <c r="CN125" s="1098"/>
      <c r="CO125" s="1099"/>
      <c r="CP125" s="1030" t="s">
        <v>495</v>
      </c>
      <c r="CQ125" s="979"/>
      <c r="CR125" s="979"/>
      <c r="CS125" s="979"/>
      <c r="CT125" s="979"/>
      <c r="CU125" s="979"/>
      <c r="CV125" s="979"/>
      <c r="CW125" s="979"/>
      <c r="CX125" s="979"/>
      <c r="CY125" s="979"/>
      <c r="CZ125" s="979"/>
      <c r="DA125" s="979"/>
      <c r="DB125" s="979"/>
      <c r="DC125" s="979"/>
      <c r="DD125" s="979"/>
      <c r="DE125" s="979"/>
      <c r="DF125" s="980"/>
      <c r="DG125" s="1016" t="s">
        <v>413</v>
      </c>
      <c r="DH125" s="1017"/>
      <c r="DI125" s="1017"/>
      <c r="DJ125" s="1017"/>
      <c r="DK125" s="1017"/>
      <c r="DL125" s="1017" t="s">
        <v>419</v>
      </c>
      <c r="DM125" s="1017"/>
      <c r="DN125" s="1017"/>
      <c r="DO125" s="1017"/>
      <c r="DP125" s="1017"/>
      <c r="DQ125" s="1017" t="s">
        <v>419</v>
      </c>
      <c r="DR125" s="1017"/>
      <c r="DS125" s="1017"/>
      <c r="DT125" s="1017"/>
      <c r="DU125" s="1017"/>
      <c r="DV125" s="1018" t="s">
        <v>413</v>
      </c>
      <c r="DW125" s="1018"/>
      <c r="DX125" s="1018"/>
      <c r="DY125" s="1018"/>
      <c r="DZ125" s="1019"/>
    </row>
    <row r="126" spans="1:130" s="246" customFormat="1" ht="26.25" customHeight="1" thickBot="1" x14ac:dyDescent="0.2">
      <c r="A126" s="1149"/>
      <c r="B126" s="1036"/>
      <c r="C126" s="1006" t="s">
        <v>481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162203</v>
      </c>
      <c r="AB126" s="1049"/>
      <c r="AC126" s="1049"/>
      <c r="AD126" s="1049"/>
      <c r="AE126" s="1050"/>
      <c r="AF126" s="1051">
        <v>225477</v>
      </c>
      <c r="AG126" s="1049"/>
      <c r="AH126" s="1049"/>
      <c r="AI126" s="1049"/>
      <c r="AJ126" s="1050"/>
      <c r="AK126" s="1051">
        <v>171257</v>
      </c>
      <c r="AL126" s="1049"/>
      <c r="AM126" s="1049"/>
      <c r="AN126" s="1049"/>
      <c r="AO126" s="1050"/>
      <c r="AP126" s="1052">
        <v>0.6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496</v>
      </c>
      <c r="CQ126" s="1040"/>
      <c r="CR126" s="1040"/>
      <c r="CS126" s="1040"/>
      <c r="CT126" s="1040"/>
      <c r="CU126" s="1040"/>
      <c r="CV126" s="1040"/>
      <c r="CW126" s="1040"/>
      <c r="CX126" s="1040"/>
      <c r="CY126" s="1040"/>
      <c r="CZ126" s="1040"/>
      <c r="DA126" s="1040"/>
      <c r="DB126" s="1040"/>
      <c r="DC126" s="1040"/>
      <c r="DD126" s="1040"/>
      <c r="DE126" s="1040"/>
      <c r="DF126" s="1041"/>
      <c r="DG126" s="1009" t="s">
        <v>386</v>
      </c>
      <c r="DH126" s="1010"/>
      <c r="DI126" s="1010"/>
      <c r="DJ126" s="1010"/>
      <c r="DK126" s="1010"/>
      <c r="DL126" s="1010" t="s">
        <v>128</v>
      </c>
      <c r="DM126" s="1010"/>
      <c r="DN126" s="1010"/>
      <c r="DO126" s="1010"/>
      <c r="DP126" s="1010"/>
      <c r="DQ126" s="1010" t="s">
        <v>386</v>
      </c>
      <c r="DR126" s="1010"/>
      <c r="DS126" s="1010"/>
      <c r="DT126" s="1010"/>
      <c r="DU126" s="1010"/>
      <c r="DV126" s="1011" t="s">
        <v>386</v>
      </c>
      <c r="DW126" s="1011"/>
      <c r="DX126" s="1011"/>
      <c r="DY126" s="1011"/>
      <c r="DZ126" s="1012"/>
    </row>
    <row r="127" spans="1:130" s="246" customFormat="1" ht="26.25" customHeight="1" x14ac:dyDescent="0.15">
      <c r="A127" s="1150"/>
      <c r="B127" s="1038"/>
      <c r="C127" s="1092" t="s">
        <v>497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1629</v>
      </c>
      <c r="AB127" s="1049"/>
      <c r="AC127" s="1049"/>
      <c r="AD127" s="1049"/>
      <c r="AE127" s="1050"/>
      <c r="AF127" s="1051">
        <v>1762</v>
      </c>
      <c r="AG127" s="1049"/>
      <c r="AH127" s="1049"/>
      <c r="AI127" s="1049"/>
      <c r="AJ127" s="1050"/>
      <c r="AK127" s="1051">
        <v>1549</v>
      </c>
      <c r="AL127" s="1049"/>
      <c r="AM127" s="1049"/>
      <c r="AN127" s="1049"/>
      <c r="AO127" s="1050"/>
      <c r="AP127" s="1052">
        <v>0</v>
      </c>
      <c r="AQ127" s="1053"/>
      <c r="AR127" s="1053"/>
      <c r="AS127" s="1053"/>
      <c r="AT127" s="1054"/>
      <c r="AU127" s="282"/>
      <c r="AV127" s="282"/>
      <c r="AW127" s="282"/>
      <c r="AX127" s="1122" t="s">
        <v>498</v>
      </c>
      <c r="AY127" s="1123"/>
      <c r="AZ127" s="1123"/>
      <c r="BA127" s="1123"/>
      <c r="BB127" s="1123"/>
      <c r="BC127" s="1123"/>
      <c r="BD127" s="1123"/>
      <c r="BE127" s="1124"/>
      <c r="BF127" s="1125" t="s">
        <v>499</v>
      </c>
      <c r="BG127" s="1123"/>
      <c r="BH127" s="1123"/>
      <c r="BI127" s="1123"/>
      <c r="BJ127" s="1123"/>
      <c r="BK127" s="1123"/>
      <c r="BL127" s="1124"/>
      <c r="BM127" s="1125" t="s">
        <v>500</v>
      </c>
      <c r="BN127" s="1123"/>
      <c r="BO127" s="1123"/>
      <c r="BP127" s="1123"/>
      <c r="BQ127" s="1123"/>
      <c r="BR127" s="1123"/>
      <c r="BS127" s="1124"/>
      <c r="BT127" s="1125" t="s">
        <v>501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502</v>
      </c>
      <c r="CQ127" s="1040"/>
      <c r="CR127" s="1040"/>
      <c r="CS127" s="1040"/>
      <c r="CT127" s="1040"/>
      <c r="CU127" s="1040"/>
      <c r="CV127" s="1040"/>
      <c r="CW127" s="1040"/>
      <c r="CX127" s="1040"/>
      <c r="CY127" s="1040"/>
      <c r="CZ127" s="1040"/>
      <c r="DA127" s="1040"/>
      <c r="DB127" s="1040"/>
      <c r="DC127" s="1040"/>
      <c r="DD127" s="1040"/>
      <c r="DE127" s="1040"/>
      <c r="DF127" s="1041"/>
      <c r="DG127" s="1009" t="s">
        <v>386</v>
      </c>
      <c r="DH127" s="1010"/>
      <c r="DI127" s="1010"/>
      <c r="DJ127" s="1010"/>
      <c r="DK127" s="1010"/>
      <c r="DL127" s="1010" t="s">
        <v>386</v>
      </c>
      <c r="DM127" s="1010"/>
      <c r="DN127" s="1010"/>
      <c r="DO127" s="1010"/>
      <c r="DP127" s="1010"/>
      <c r="DQ127" s="1010" t="s">
        <v>413</v>
      </c>
      <c r="DR127" s="1010"/>
      <c r="DS127" s="1010"/>
      <c r="DT127" s="1010"/>
      <c r="DU127" s="1010"/>
      <c r="DV127" s="1011" t="s">
        <v>419</v>
      </c>
      <c r="DW127" s="1011"/>
      <c r="DX127" s="1011"/>
      <c r="DY127" s="1011"/>
      <c r="DZ127" s="1012"/>
    </row>
    <row r="128" spans="1:130" s="246" customFormat="1" ht="26.25" customHeight="1" thickBot="1" x14ac:dyDescent="0.2">
      <c r="A128" s="1133" t="s">
        <v>503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504</v>
      </c>
      <c r="X128" s="1135"/>
      <c r="Y128" s="1135"/>
      <c r="Z128" s="1136"/>
      <c r="AA128" s="1137">
        <v>1047481</v>
      </c>
      <c r="AB128" s="1138"/>
      <c r="AC128" s="1138"/>
      <c r="AD128" s="1138"/>
      <c r="AE128" s="1139"/>
      <c r="AF128" s="1140">
        <v>1099480</v>
      </c>
      <c r="AG128" s="1138"/>
      <c r="AH128" s="1138"/>
      <c r="AI128" s="1138"/>
      <c r="AJ128" s="1139"/>
      <c r="AK128" s="1140">
        <v>976071</v>
      </c>
      <c r="AL128" s="1138"/>
      <c r="AM128" s="1138"/>
      <c r="AN128" s="1138"/>
      <c r="AO128" s="1139"/>
      <c r="AP128" s="1141"/>
      <c r="AQ128" s="1142"/>
      <c r="AR128" s="1142"/>
      <c r="AS128" s="1142"/>
      <c r="AT128" s="1143"/>
      <c r="AU128" s="282"/>
      <c r="AV128" s="282"/>
      <c r="AW128" s="282"/>
      <c r="AX128" s="978" t="s">
        <v>505</v>
      </c>
      <c r="AY128" s="979"/>
      <c r="AZ128" s="979"/>
      <c r="BA128" s="979"/>
      <c r="BB128" s="979"/>
      <c r="BC128" s="979"/>
      <c r="BD128" s="979"/>
      <c r="BE128" s="980"/>
      <c r="BF128" s="1144" t="s">
        <v>419</v>
      </c>
      <c r="BG128" s="1145"/>
      <c r="BH128" s="1145"/>
      <c r="BI128" s="1145"/>
      <c r="BJ128" s="1145"/>
      <c r="BK128" s="1145"/>
      <c r="BL128" s="1146"/>
      <c r="BM128" s="1144">
        <v>11.59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506</v>
      </c>
      <c r="CQ128" s="1127"/>
      <c r="CR128" s="1127"/>
      <c r="CS128" s="1127"/>
      <c r="CT128" s="1127"/>
      <c r="CU128" s="1127"/>
      <c r="CV128" s="1127"/>
      <c r="CW128" s="1127"/>
      <c r="CX128" s="1127"/>
      <c r="CY128" s="1127"/>
      <c r="CZ128" s="1127"/>
      <c r="DA128" s="1127"/>
      <c r="DB128" s="1127"/>
      <c r="DC128" s="1127"/>
      <c r="DD128" s="1127"/>
      <c r="DE128" s="1127"/>
      <c r="DF128" s="1128"/>
      <c r="DG128" s="1129">
        <v>716</v>
      </c>
      <c r="DH128" s="1130"/>
      <c r="DI128" s="1130"/>
      <c r="DJ128" s="1130"/>
      <c r="DK128" s="1130"/>
      <c r="DL128" s="1130" t="s">
        <v>419</v>
      </c>
      <c r="DM128" s="1130"/>
      <c r="DN128" s="1130"/>
      <c r="DO128" s="1130"/>
      <c r="DP128" s="1130"/>
      <c r="DQ128" s="1130" t="s">
        <v>386</v>
      </c>
      <c r="DR128" s="1130"/>
      <c r="DS128" s="1130"/>
      <c r="DT128" s="1130"/>
      <c r="DU128" s="1130"/>
      <c r="DV128" s="1131" t="s">
        <v>386</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507</v>
      </c>
      <c r="X129" s="1164"/>
      <c r="Y129" s="1164"/>
      <c r="Z129" s="1165"/>
      <c r="AA129" s="1048">
        <v>36862606</v>
      </c>
      <c r="AB129" s="1049"/>
      <c r="AC129" s="1049"/>
      <c r="AD129" s="1049"/>
      <c r="AE129" s="1050"/>
      <c r="AF129" s="1051">
        <v>35100611</v>
      </c>
      <c r="AG129" s="1049"/>
      <c r="AH129" s="1049"/>
      <c r="AI129" s="1049"/>
      <c r="AJ129" s="1050"/>
      <c r="AK129" s="1051">
        <v>35622159</v>
      </c>
      <c r="AL129" s="1049"/>
      <c r="AM129" s="1049"/>
      <c r="AN129" s="1049"/>
      <c r="AO129" s="1050"/>
      <c r="AP129" s="1166"/>
      <c r="AQ129" s="1167"/>
      <c r="AR129" s="1167"/>
      <c r="AS129" s="1167"/>
      <c r="AT129" s="1168"/>
      <c r="AU129" s="284"/>
      <c r="AV129" s="284"/>
      <c r="AW129" s="284"/>
      <c r="AX129" s="1157" t="s">
        <v>508</v>
      </c>
      <c r="AY129" s="1040"/>
      <c r="AZ129" s="1040"/>
      <c r="BA129" s="1040"/>
      <c r="BB129" s="1040"/>
      <c r="BC129" s="1040"/>
      <c r="BD129" s="1040"/>
      <c r="BE129" s="1041"/>
      <c r="BF129" s="1158" t="s">
        <v>128</v>
      </c>
      <c r="BG129" s="1159"/>
      <c r="BH129" s="1159"/>
      <c r="BI129" s="1159"/>
      <c r="BJ129" s="1159"/>
      <c r="BK129" s="1159"/>
      <c r="BL129" s="1160"/>
      <c r="BM129" s="1158">
        <v>16.59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510</v>
      </c>
      <c r="X130" s="1164"/>
      <c r="Y130" s="1164"/>
      <c r="Z130" s="1165"/>
      <c r="AA130" s="1048">
        <v>5463195</v>
      </c>
      <c r="AB130" s="1049"/>
      <c r="AC130" s="1049"/>
      <c r="AD130" s="1049"/>
      <c r="AE130" s="1050"/>
      <c r="AF130" s="1051">
        <v>4908332</v>
      </c>
      <c r="AG130" s="1049"/>
      <c r="AH130" s="1049"/>
      <c r="AI130" s="1049"/>
      <c r="AJ130" s="1050"/>
      <c r="AK130" s="1051">
        <v>4871358</v>
      </c>
      <c r="AL130" s="1049"/>
      <c r="AM130" s="1049"/>
      <c r="AN130" s="1049"/>
      <c r="AO130" s="1050"/>
      <c r="AP130" s="1166"/>
      <c r="AQ130" s="1167"/>
      <c r="AR130" s="1167"/>
      <c r="AS130" s="1167"/>
      <c r="AT130" s="1168"/>
      <c r="AU130" s="284"/>
      <c r="AV130" s="284"/>
      <c r="AW130" s="284"/>
      <c r="AX130" s="1157" t="s">
        <v>511</v>
      </c>
      <c r="AY130" s="1040"/>
      <c r="AZ130" s="1040"/>
      <c r="BA130" s="1040"/>
      <c r="BB130" s="1040"/>
      <c r="BC130" s="1040"/>
      <c r="BD130" s="1040"/>
      <c r="BE130" s="1041"/>
      <c r="BF130" s="1194">
        <v>5.0999999999999996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512</v>
      </c>
      <c r="X131" s="1202"/>
      <c r="Y131" s="1202"/>
      <c r="Z131" s="1203"/>
      <c r="AA131" s="1095">
        <v>31399411</v>
      </c>
      <c r="AB131" s="1074"/>
      <c r="AC131" s="1074"/>
      <c r="AD131" s="1074"/>
      <c r="AE131" s="1075"/>
      <c r="AF131" s="1073">
        <v>30192279</v>
      </c>
      <c r="AG131" s="1074"/>
      <c r="AH131" s="1074"/>
      <c r="AI131" s="1074"/>
      <c r="AJ131" s="1075"/>
      <c r="AK131" s="1073">
        <v>30750801</v>
      </c>
      <c r="AL131" s="1074"/>
      <c r="AM131" s="1074"/>
      <c r="AN131" s="1074"/>
      <c r="AO131" s="1075"/>
      <c r="AP131" s="1204"/>
      <c r="AQ131" s="1205"/>
      <c r="AR131" s="1205"/>
      <c r="AS131" s="1205"/>
      <c r="AT131" s="1206"/>
      <c r="AU131" s="284"/>
      <c r="AV131" s="284"/>
      <c r="AW131" s="284"/>
      <c r="AX131" s="1176" t="s">
        <v>513</v>
      </c>
      <c r="AY131" s="1127"/>
      <c r="AZ131" s="1127"/>
      <c r="BA131" s="1127"/>
      <c r="BB131" s="1127"/>
      <c r="BC131" s="1127"/>
      <c r="BD131" s="1127"/>
      <c r="BE131" s="1128"/>
      <c r="BF131" s="1177">
        <v>4.3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515</v>
      </c>
      <c r="W132" s="1187"/>
      <c r="X132" s="1187"/>
      <c r="Y132" s="1187"/>
      <c r="Z132" s="1188"/>
      <c r="AA132" s="1189">
        <v>7.3149015439999996</v>
      </c>
      <c r="AB132" s="1190"/>
      <c r="AC132" s="1190"/>
      <c r="AD132" s="1190"/>
      <c r="AE132" s="1191"/>
      <c r="AF132" s="1192">
        <v>4.4833747060000002</v>
      </c>
      <c r="AG132" s="1190"/>
      <c r="AH132" s="1190"/>
      <c r="AI132" s="1190"/>
      <c r="AJ132" s="1191"/>
      <c r="AK132" s="1192">
        <v>3.6726132759999999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516</v>
      </c>
      <c r="W133" s="1170"/>
      <c r="X133" s="1170"/>
      <c r="Y133" s="1170"/>
      <c r="Z133" s="1171"/>
      <c r="AA133" s="1172">
        <v>8.9</v>
      </c>
      <c r="AB133" s="1173"/>
      <c r="AC133" s="1173"/>
      <c r="AD133" s="1173"/>
      <c r="AE133" s="1174"/>
      <c r="AF133" s="1172">
        <v>6.9</v>
      </c>
      <c r="AG133" s="1173"/>
      <c r="AH133" s="1173"/>
      <c r="AI133" s="1173"/>
      <c r="AJ133" s="1174"/>
      <c r="AK133" s="1172">
        <v>5.0999999999999996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CaH0dMMi7DxFWzIxs64IZj5Zj+m4AYIIawwWEjkjfVQBhbmsEppF71YVhI+EbYwiSBiJru+t7YEAdiFdnq24Q==" saltValue="uRm0V40Iiq2xFqbE23HH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UP053MCqZevY3hAP5bcwLWMSbrxmTxvvdwiu/JlMpPxMZyX36ZLduc2bUX61pVmJsjXOZggvirbxvE++lqbYA==" saltValue="k+D6mN6OdTkOEh4sIXaP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BSFOOVaLWATmhXDAfOnXKI0uecEa9BRDgWPll4HFZAMnBXZ0OoHK3uOmbCnuElnAv9vsTXhlvcwVb2TScrR0g==" saltValue="86Q/RzdRLUaf46s4zMQx9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525</v>
      </c>
      <c r="AL9" s="1213"/>
      <c r="AM9" s="1213"/>
      <c r="AN9" s="1214"/>
      <c r="AO9" s="312">
        <v>10183950</v>
      </c>
      <c r="AP9" s="312">
        <v>75246</v>
      </c>
      <c r="AQ9" s="313">
        <v>56739</v>
      </c>
      <c r="AR9" s="314">
        <v>32.6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526</v>
      </c>
      <c r="AL10" s="1213"/>
      <c r="AM10" s="1213"/>
      <c r="AN10" s="1214"/>
      <c r="AO10" s="315">
        <v>321351</v>
      </c>
      <c r="AP10" s="315">
        <v>2374</v>
      </c>
      <c r="AQ10" s="316">
        <v>3644</v>
      </c>
      <c r="AR10" s="317">
        <v>-34.9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527</v>
      </c>
      <c r="AL11" s="1213"/>
      <c r="AM11" s="1213"/>
      <c r="AN11" s="1214"/>
      <c r="AO11" s="315">
        <v>1493412</v>
      </c>
      <c r="AP11" s="315">
        <v>11034</v>
      </c>
      <c r="AQ11" s="316">
        <v>3408</v>
      </c>
      <c r="AR11" s="317">
        <v>223.8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528</v>
      </c>
      <c r="AL12" s="1213"/>
      <c r="AM12" s="1213"/>
      <c r="AN12" s="1214"/>
      <c r="AO12" s="315">
        <v>216289</v>
      </c>
      <c r="AP12" s="315">
        <v>1598</v>
      </c>
      <c r="AQ12" s="316">
        <v>508</v>
      </c>
      <c r="AR12" s="317">
        <v>214.6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529</v>
      </c>
      <c r="AL13" s="1213"/>
      <c r="AM13" s="1213"/>
      <c r="AN13" s="1214"/>
      <c r="AO13" s="315" t="s">
        <v>530</v>
      </c>
      <c r="AP13" s="315" t="s">
        <v>530</v>
      </c>
      <c r="AQ13" s="316">
        <v>12</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531</v>
      </c>
      <c r="AL14" s="1213"/>
      <c r="AM14" s="1213"/>
      <c r="AN14" s="1214"/>
      <c r="AO14" s="315">
        <v>381438</v>
      </c>
      <c r="AP14" s="315">
        <v>2818</v>
      </c>
      <c r="AQ14" s="316">
        <v>2329</v>
      </c>
      <c r="AR14" s="317">
        <v>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532</v>
      </c>
      <c r="AL15" s="1213"/>
      <c r="AM15" s="1213"/>
      <c r="AN15" s="1214"/>
      <c r="AO15" s="315">
        <v>314918</v>
      </c>
      <c r="AP15" s="315">
        <v>2327</v>
      </c>
      <c r="AQ15" s="316">
        <v>1096</v>
      </c>
      <c r="AR15" s="317">
        <v>112.3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533</v>
      </c>
      <c r="AL16" s="1216"/>
      <c r="AM16" s="1216"/>
      <c r="AN16" s="1217"/>
      <c r="AO16" s="315">
        <v>-1000867</v>
      </c>
      <c r="AP16" s="315">
        <v>-7395</v>
      </c>
      <c r="AQ16" s="316">
        <v>-4593</v>
      </c>
      <c r="AR16" s="317">
        <v>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11910491</v>
      </c>
      <c r="AP17" s="315">
        <v>88003</v>
      </c>
      <c r="AQ17" s="316">
        <v>63141</v>
      </c>
      <c r="AR17" s="317">
        <v>39.4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538</v>
      </c>
      <c r="AL21" s="1208"/>
      <c r="AM21" s="1208"/>
      <c r="AN21" s="1209"/>
      <c r="AO21" s="327">
        <v>7.76</v>
      </c>
      <c r="AP21" s="328">
        <v>6</v>
      </c>
      <c r="AQ21" s="329">
        <v>1.76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539</v>
      </c>
      <c r="AL22" s="1208"/>
      <c r="AM22" s="1208"/>
      <c r="AN22" s="1209"/>
      <c r="AO22" s="332">
        <v>98.9</v>
      </c>
      <c r="AP22" s="333">
        <v>99.5</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543</v>
      </c>
      <c r="AL32" s="1224"/>
      <c r="AM32" s="1224"/>
      <c r="AN32" s="1225"/>
      <c r="AO32" s="342">
        <v>5230109</v>
      </c>
      <c r="AP32" s="342">
        <v>38644</v>
      </c>
      <c r="AQ32" s="343">
        <v>32265</v>
      </c>
      <c r="AR32" s="344">
        <v>19.8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544</v>
      </c>
      <c r="AL33" s="1224"/>
      <c r="AM33" s="1224"/>
      <c r="AN33" s="1225"/>
      <c r="AO33" s="342" t="s">
        <v>530</v>
      </c>
      <c r="AP33" s="342" t="s">
        <v>530</v>
      </c>
      <c r="AQ33" s="343">
        <v>1</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545</v>
      </c>
      <c r="AL34" s="1224"/>
      <c r="AM34" s="1224"/>
      <c r="AN34" s="1225"/>
      <c r="AO34" s="342" t="s">
        <v>530</v>
      </c>
      <c r="AP34" s="342" t="s">
        <v>530</v>
      </c>
      <c r="AQ34" s="343">
        <v>32</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546</v>
      </c>
      <c r="AL35" s="1224"/>
      <c r="AM35" s="1224"/>
      <c r="AN35" s="1225"/>
      <c r="AO35" s="342">
        <v>1494938</v>
      </c>
      <c r="AP35" s="342">
        <v>11046</v>
      </c>
      <c r="AQ35" s="343">
        <v>6764</v>
      </c>
      <c r="AR35" s="344">
        <v>63.3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547</v>
      </c>
      <c r="AL36" s="1224"/>
      <c r="AM36" s="1224"/>
      <c r="AN36" s="1225"/>
      <c r="AO36" s="342">
        <v>78368</v>
      </c>
      <c r="AP36" s="342">
        <v>579</v>
      </c>
      <c r="AQ36" s="343">
        <v>1228</v>
      </c>
      <c r="AR36" s="344">
        <v>-52.9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548</v>
      </c>
      <c r="AL37" s="1224"/>
      <c r="AM37" s="1224"/>
      <c r="AN37" s="1225"/>
      <c r="AO37" s="342">
        <v>172806</v>
      </c>
      <c r="AP37" s="342">
        <v>1277</v>
      </c>
      <c r="AQ37" s="343">
        <v>1060</v>
      </c>
      <c r="AR37" s="344">
        <v>20.5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549</v>
      </c>
      <c r="AL38" s="1227"/>
      <c r="AM38" s="1227"/>
      <c r="AN38" s="1228"/>
      <c r="AO38" s="345">
        <v>566</v>
      </c>
      <c r="AP38" s="345">
        <v>4</v>
      </c>
      <c r="AQ38" s="346">
        <v>1</v>
      </c>
      <c r="AR38" s="334">
        <v>300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550</v>
      </c>
      <c r="AL39" s="1227"/>
      <c r="AM39" s="1227"/>
      <c r="AN39" s="1228"/>
      <c r="AO39" s="342">
        <v>-976071</v>
      </c>
      <c r="AP39" s="342">
        <v>-7212</v>
      </c>
      <c r="AQ39" s="343">
        <v>-6969</v>
      </c>
      <c r="AR39" s="344">
        <v>3.5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551</v>
      </c>
      <c r="AL40" s="1224"/>
      <c r="AM40" s="1224"/>
      <c r="AN40" s="1225"/>
      <c r="AO40" s="342">
        <v>-4871358</v>
      </c>
      <c r="AP40" s="342">
        <v>-35993</v>
      </c>
      <c r="AQ40" s="343">
        <v>-26451</v>
      </c>
      <c r="AR40" s="344">
        <v>36.1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1129358</v>
      </c>
      <c r="AP41" s="342">
        <v>8344</v>
      </c>
      <c r="AQ41" s="343">
        <v>7931</v>
      </c>
      <c r="AR41" s="344">
        <v>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520</v>
      </c>
      <c r="AN49" s="1220" t="s">
        <v>555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8343727</v>
      </c>
      <c r="AN51" s="364">
        <v>58903</v>
      </c>
      <c r="AO51" s="365">
        <v>12.6</v>
      </c>
      <c r="AP51" s="366">
        <v>53605</v>
      </c>
      <c r="AQ51" s="367">
        <v>5.4</v>
      </c>
      <c r="AR51" s="368">
        <v>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3874949</v>
      </c>
      <c r="AN52" s="372">
        <v>27356</v>
      </c>
      <c r="AO52" s="373">
        <v>-13.9</v>
      </c>
      <c r="AP52" s="374">
        <v>28343</v>
      </c>
      <c r="AQ52" s="375">
        <v>11.7</v>
      </c>
      <c r="AR52" s="376">
        <v>-25.6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13066145</v>
      </c>
      <c r="AN53" s="364">
        <v>93339</v>
      </c>
      <c r="AO53" s="365">
        <v>58.5</v>
      </c>
      <c r="AP53" s="366">
        <v>44267</v>
      </c>
      <c r="AQ53" s="367">
        <v>-17.399999999999999</v>
      </c>
      <c r="AR53" s="368">
        <v>75.900000000000006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4881301</v>
      </c>
      <c r="AN54" s="372">
        <v>34870</v>
      </c>
      <c r="AO54" s="373">
        <v>27.5</v>
      </c>
      <c r="AP54" s="374">
        <v>26161</v>
      </c>
      <c r="AQ54" s="375">
        <v>-7.7</v>
      </c>
      <c r="AR54" s="376">
        <v>35.200000000000003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14801749</v>
      </c>
      <c r="AN55" s="364">
        <v>106954</v>
      </c>
      <c r="AO55" s="365">
        <v>14.6</v>
      </c>
      <c r="AP55" s="366">
        <v>40879</v>
      </c>
      <c r="AQ55" s="367">
        <v>-7.7</v>
      </c>
      <c r="AR55" s="368">
        <v>22.3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5346350</v>
      </c>
      <c r="AN56" s="372">
        <v>38631</v>
      </c>
      <c r="AO56" s="373">
        <v>10.8</v>
      </c>
      <c r="AP56" s="374">
        <v>24087</v>
      </c>
      <c r="AQ56" s="375">
        <v>-7.9</v>
      </c>
      <c r="AR56" s="376">
        <v>18.7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19113262</v>
      </c>
      <c r="AN57" s="364">
        <v>139770</v>
      </c>
      <c r="AO57" s="365">
        <v>30.7</v>
      </c>
      <c r="AP57" s="366">
        <v>42651</v>
      </c>
      <c r="AQ57" s="367">
        <v>4.3</v>
      </c>
      <c r="AR57" s="368">
        <v>26.4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6320773</v>
      </c>
      <c r="AN58" s="372">
        <v>46222</v>
      </c>
      <c r="AO58" s="373">
        <v>19.7</v>
      </c>
      <c r="AP58" s="374">
        <v>22675</v>
      </c>
      <c r="AQ58" s="375">
        <v>-5.9</v>
      </c>
      <c r="AR58" s="376">
        <v>25.6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23816377</v>
      </c>
      <c r="AN59" s="364">
        <v>175972</v>
      </c>
      <c r="AO59" s="365">
        <v>25.9</v>
      </c>
      <c r="AP59" s="366">
        <v>43226</v>
      </c>
      <c r="AQ59" s="367">
        <v>1.3</v>
      </c>
      <c r="AR59" s="368">
        <v>24.6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6697466</v>
      </c>
      <c r="AN60" s="372">
        <v>49485</v>
      </c>
      <c r="AO60" s="373">
        <v>7.1</v>
      </c>
      <c r="AP60" s="374">
        <v>22622</v>
      </c>
      <c r="AQ60" s="375">
        <v>-0.2</v>
      </c>
      <c r="AR60" s="376">
        <v>7.3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15828252</v>
      </c>
      <c r="AN61" s="379">
        <v>114988</v>
      </c>
      <c r="AO61" s="380">
        <v>28.5</v>
      </c>
      <c r="AP61" s="381">
        <v>44926</v>
      </c>
      <c r="AQ61" s="382">
        <v>-2.8</v>
      </c>
      <c r="AR61" s="368">
        <v>31.3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5424168</v>
      </c>
      <c r="AN62" s="372">
        <v>39313</v>
      </c>
      <c r="AO62" s="373">
        <v>10.199999999999999</v>
      </c>
      <c r="AP62" s="374">
        <v>24778</v>
      </c>
      <c r="AQ62" s="375">
        <v>-2</v>
      </c>
      <c r="AR62" s="376">
        <v>12.2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7qtI+3wVTOXVUp9puTVrILNSRzP0BKZ0o32GqimNnIa8eaCJkYCHp9ich0ZBHwAHYkSoJ+2h3hD0QQLfHDfIg==" saltValue="I9WCJfeQVLIGKaKRdMXb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cUnnpWwXe/7Q9nNTULX6jsA7suSfZGuBojE+jOntysSZkjRkTA+hDp4YPnNYiMz1l9TOUdigASaVaffP1JZ6A==" saltValue="5mO9pwzhMZ/2c7gblbQqp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l5P5cwb7meUOSjvtAtEK/BXW/+5jC9L+dulnpogNP4uDN4Fo5LxxFpfWOUTD4V18Bf1gFCoMEyKitUmuy03w==" saltValue="RsyPrk+xAfytrVOJOuPU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20.43</v>
      </c>
      <c r="G47" s="12">
        <v>21.69</v>
      </c>
      <c r="H47" s="12">
        <v>23.9</v>
      </c>
      <c r="I47" s="12">
        <v>27.33</v>
      </c>
      <c r="J47" s="13">
        <v>24.6</v>
      </c>
    </row>
    <row r="48" spans="2:10" ht="57.75" customHeight="1" x14ac:dyDescent="0.15">
      <c r="B48" s="14"/>
      <c r="C48" s="1234" t="s">
        <v>4</v>
      </c>
      <c r="D48" s="1234"/>
      <c r="E48" s="1235"/>
      <c r="F48" s="15">
        <v>2.39</v>
      </c>
      <c r="G48" s="16">
        <v>3.69</v>
      </c>
      <c r="H48" s="16">
        <v>3.79</v>
      </c>
      <c r="I48" s="16">
        <v>2.69</v>
      </c>
      <c r="J48" s="17">
        <v>2.82</v>
      </c>
    </row>
    <row r="49" spans="2:10" ht="57.75" customHeight="1" thickBot="1" x14ac:dyDescent="0.2">
      <c r="B49" s="18"/>
      <c r="C49" s="1236" t="s">
        <v>5</v>
      </c>
      <c r="D49" s="1236"/>
      <c r="E49" s="1237"/>
      <c r="F49" s="19" t="s">
        <v>576</v>
      </c>
      <c r="G49" s="20">
        <v>2.5099999999999998</v>
      </c>
      <c r="H49" s="20">
        <v>1.95</v>
      </c>
      <c r="I49" s="20">
        <v>0.94</v>
      </c>
      <c r="J49" s="21" t="s">
        <v>577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Nx5xVUUE2zGR925KgODpoM3BsmAP28p6Gbysnuwf0oUHY398jzlYpT4e707me/1FkUJfzB8O8jQ/+7jZ/OKAQ==" saltValue="nMGIQb2rDYSJMYbrGUDl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2020-03-06T09:43:24Z</cp:lastPrinted>
  <dcterms:created xsi:type="dcterms:W3CDTF">2020-02-10T05:27:02Z</dcterms:created>
  <dcterms:modified xsi:type="dcterms:W3CDTF">2020-09-30T07:05:11Z</dcterms:modified>
  <cp:category/>
</cp:coreProperties>
</file>