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2049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C37" i="10"/>
  <c r="AM36"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l="1"/>
  <c r="BW35" i="10" s="1"/>
  <c r="BW36" i="10" s="1"/>
  <c r="BW37" i="10" s="1"/>
  <c r="BW38" i="10" s="1"/>
  <c r="BW39" i="10" s="1"/>
  <c r="BW40" i="10" s="1"/>
  <c r="BW41" i="10" s="1"/>
  <c r="BW42" i="10" s="1"/>
  <c r="BW43" i="10" s="1"/>
  <c r="BE34" i="10"/>
  <c r="BE35" i="10" s="1"/>
  <c r="BE36" i="10" s="1"/>
  <c r="BE37" i="10" s="1"/>
  <c r="BE38" i="10" s="1"/>
  <c r="CO34" i="10" l="1"/>
  <c r="CO35" i="10" s="1"/>
  <c r="CO36" i="10" s="1"/>
  <c r="CO37" i="10" s="1"/>
</calcChain>
</file>

<file path=xl/sharedStrings.xml><?xml version="1.0" encoding="utf-8"?>
<sst xmlns="http://schemas.openxmlformats.org/spreadsheetml/2006/main" count="1163" uniqueCount="617">
  <si>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</si>
  <si>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</si>
  <si>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</si>
  <si>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</si>
  <si>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</si>
  <si>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</si>
  <si>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</si>
  <si>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</si>
  <si>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</si>
  <si>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</si>
  <si>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</si>
  <si>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</si>
  <si>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</si>
  <si>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</si>
  <si>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</si>
  <si>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</si>
  <si>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</si>
  <si>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</si>
  <si>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</si>
  <si>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</si>
  <si>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</si>
  <si>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</si>
  <si>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</si>
  <si>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</si>
  <si>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</si>
  <si>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</si>
  <si>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</si>
  <si>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</si>
  <si>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</si>
  <si>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</si>
  <si>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</si>
  <si>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</si>
  <si>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</si>
  <si>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</si>
  <si>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</si>
  <si>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</si>
  <si>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</si>
  <si>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</si>
  <si>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</si>
  <si>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</si>
  <si>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</si>
  <si>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</si>
  <si>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</si>
  <si>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</si>
  <si>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</si>
  <si>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</si>
  <si>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</si>
  <si>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</si>
  <si>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</si>
  <si>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</si>
  <si>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</si>
  <si>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</si>
  <si>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</si>
  <si>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</si>
  <si>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</si>
  <si>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</si>
  <si>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</si>
  <si>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</si>
  <si>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</si>
  <si>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</si>
  <si>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</si>
  <si>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</si>
  <si>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</si>
  <si>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</si>
  <si>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</si>
  <si>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</si>
  <si>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</si>
  <si>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</si>
  <si>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</si>
  <si>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</si>
  <si>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</si>
  <si>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</si>
  <si>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</si>
  <si>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</si>
  <si>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</si>
  <si>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</si>
  <si>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</si>
  <si>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</si>
  <si>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</si>
  <si>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</si>
  <si>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</si>
  <si>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</si>
  <si>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</si>
  <si>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</si>
  <si>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</si>
  <si>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</si>
  <si>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</si>
  <si>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</si>
  <si>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</si>
  <si>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</si>
  <si>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</si>
  <si>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</si>
  <si>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</si>
  <si>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</si>
  <si>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</si>
  <si>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</si>
  <si>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</si>
  <si>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</si>
  <si>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</si>
  <si>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</si>
  <si>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</si>
  <si>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</si>
  <si>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</si>
  <si>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</si>
  <si>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</si>
  <si>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</si>
  <si>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</si>
  <si>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</si>
  <si>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</si>
  <si>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</si>
  <si>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</si>
  <si>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</si>
  <si>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</si>
  <si>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</si>
  <si>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</si>
  <si>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</si>
  <si>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</si>
  <si>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</si>
  <si>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</si>
  <si>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</si>
  <si>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</si>
  <si>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</si>
  <si>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</si>
  <si>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</si>
  <si>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</si>
  <si>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</si>
  <si>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</si>
  <si>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</si>
  <si>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</si>
  <si>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</si>
  <si>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</si>
  <si>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</si>
  <si>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</si>
  <si>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</si>
  <si>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</si>
  <si>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</si>
  <si>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</si>
  <si>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</si>
  <si>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</si>
  <si>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</si>
  <si>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</si>
  <si>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</si>
  <si>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</si>
  <si>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</si>
  <si>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</si>
  <si>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</si>
  <si>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</si>
  <si>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</si>
  <si>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</si>
  <si>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</si>
  <si>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</si>
  <si>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</si>
  <si>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</si>
  <si>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</si>
  <si>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</si>
  <si>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</si>
  <si>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</si>
  <si>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</si>
  <si>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</si>
  <si>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</si>
  <si>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</si>
  <si>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</si>
  <si>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</si>
  <si>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</si>
  <si>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</si>
  <si>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</si>
  <si>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</si>
  <si>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</si>
  <si>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</si>
  <si>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</si>
  <si>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</si>
  <si>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</si>
  <si>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</si>
  <si>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</si>
  <si>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</si>
  <si>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</si>
  <si>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</si>
  <si>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</si>
  <si>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</si>
  <si>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</si>
  <si>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</si>
  <si>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</si>
  <si>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</si>
  <si>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</si>
  <si>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</si>
  <si>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</si>
  <si>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</si>
  <si>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</si>
  <si>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</si>
  <si>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</si>
  <si>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</si>
  <si>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</si>
  <si>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</si>
  <si>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</si>
  <si>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</si>
  <si>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</si>
  <si>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</si>
  <si>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</si>
  <si>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</si>
  <si>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</si>
  <si>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</si>
  <si>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</si>
  <si>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</si>
  <si>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</si>
  <si>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</si>
  <si>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</si>
  <si>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</si>
  <si>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</si>
  <si>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</si>
  <si>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</si>
  <si>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</si>
  <si>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山口県周防大島町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</si>
  <si>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</si>
  <si>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</si>
  <si>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</si>
  <si>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</si>
  <si>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</si>
  <si>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</si>
  <si>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</si>
  <si>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</si>
  <si>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</si>
  <si>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</si>
  <si>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</si>
  <si>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</si>
  <si>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</si>
  <si>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</si>
  <si>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</si>
  <si>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</si>
  <si>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</si>
  <si>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</si>
  <si>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</si>
  <si>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</si>
  <si>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</si>
  <si>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</si>
  <si>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</si>
  <si>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</si>
  <si>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</si>
  <si>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</si>
  <si>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</si>
  <si>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</si>
  <si>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</si>
  <si>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</si>
  <si>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</si>
  <si>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</si>
  <si>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</si>
  <si>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</si>
  <si>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</si>
  <si>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</si>
  <si>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</si>
  <si>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</si>
  <si>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</si>
  <si>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</si>
  <si>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</si>
  <si>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</si>
  <si>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</si>
  <si>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</si>
  <si>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</si>
  <si>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</si>
  <si>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</si>
  <si>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</si>
  <si>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</si>
  <si>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</si>
  <si>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</si>
  <si>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</si>
  <si>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</si>
  <si>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</si>
  <si>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</si>
  <si>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</si>
  <si>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</si>
  <si>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</si>
  <si>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</si>
  <si>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</si>
  <si>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</si>
  <si>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</si>
  <si>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</si>
  <si>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</si>
  <si>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</si>
  <si>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</si>
  <si>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</si>
  <si>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</si>
  <si>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</si>
  <si>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</si>
  <si>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</si>
  <si>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</si>
  <si>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</si>
  <si>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</si>
  <si>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</si>
  <si>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</si>
  <si>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</si>
  <si>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</si>
  <si>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</si>
  <si>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</si>
  <si>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</si>
  <si>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</si>
  <si>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</si>
  <si>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</si>
  <si>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</si>
  <si>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</si>
  <si>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</si>
  <si>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</si>
  <si>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</si>
  <si>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</si>
  <si>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</si>
  <si>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</si>
  <si>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</si>
  <si>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</si>
  <si>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</si>
  <si>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</si>
  <si>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</si>
  <si>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</si>
  <si>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</si>
  <si>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</si>
  <si>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</si>
  <si>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</si>
  <si>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</si>
  <si>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</si>
  <si>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</si>
  <si>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</si>
  <si>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</si>
  <si>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</si>
  <si>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</si>
  <si>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</si>
  <si>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</si>
  <si>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</si>
  <si>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</si>
  <si>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</si>
  <si>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</si>
  <si>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</si>
  <si>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</si>
  <si>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</si>
  <si>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</si>
  <si>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</si>
  <si>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</si>
  <si>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</si>
  <si>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</si>
  <si>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</si>
  <si>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</si>
  <si>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</si>
  <si>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</si>
  <si>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</si>
  <si>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</si>
  <si>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</si>
  <si>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</si>
  <si>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</si>
  <si>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</si>
  <si>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</si>
  <si>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</si>
  <si>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</si>
  <si>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</si>
  <si>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</si>
  <si>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</si>
  <si>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</si>
  <si>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</si>
  <si>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</si>
  <si>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</si>
  <si>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</si>
  <si>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</si>
  <si>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</si>
  <si>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</si>
  <si>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</si>
  <si>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山口県周防大島町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</si>
  <si>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</si>
  <si>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</si>
  <si>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</si>
  <si>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</si>
  <si>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</si>
  <si>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</si>
  <si>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</si>
  <si>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</si>
  <si>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</si>
  <si>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</si>
  <si>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</si>
  <si>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</si>
  <si>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</si>
  <si>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</si>
  <si>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</si>
  <si>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</si>
  <si>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</si>
  <si>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</si>
  <si>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</si>
  <si>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</si>
  <si>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</si>
  <si>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</si>
  <si>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</si>
  <si>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</si>
  <si>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</si>
  <si>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</si>
  <si>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</si>
  <si>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</si>
  <si>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</si>
  <si>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</si>
  <si>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</si>
  <si>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</si>
  <si>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</si>
  <si>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</si>
  <si>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</si>
  <si>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</si>
  <si>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後期高齢者医療事業特別会計</t>
    <phoneticPr fontId="5"/>
  </si>
  <si>
    <t>介護保険事業特別会計（介護サービス勘定）</t>
    <phoneticPr fontId="5"/>
  </si>
  <si>
    <t>水道事業特別会計</t>
    <phoneticPr fontId="5"/>
  </si>
  <si>
    <t>法適用企業</t>
    <phoneticPr fontId="5"/>
  </si>
  <si>
    <t>病院事業特別会計</t>
    <phoneticPr fontId="5"/>
  </si>
  <si>
    <t>-</t>
    <phoneticPr fontId="5"/>
  </si>
  <si>
    <t>法適用企業</t>
    <phoneticPr fontId="5"/>
  </si>
  <si>
    <t>簡易水道事業特別会計</t>
    <phoneticPr fontId="5"/>
  </si>
  <si>
    <t>-</t>
    <phoneticPr fontId="5"/>
  </si>
  <si>
    <t>法非適用企業</t>
    <phoneticPr fontId="5"/>
  </si>
  <si>
    <t>下水道事業特別会計</t>
    <phoneticPr fontId="5"/>
  </si>
  <si>
    <t>農業集落排水事業特別会計</t>
    <phoneticPr fontId="5"/>
  </si>
  <si>
    <t>法非適用企業</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</si>
  <si>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</si>
  <si>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</si>
  <si>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</si>
  <si>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</si>
  <si>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</si>
  <si>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</si>
  <si>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</si>
  <si>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</si>
  <si>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</si>
  <si>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</si>
  <si>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</si>
  <si>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</si>
  <si>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</si>
  <si>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</si>
  <si>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</si>
  <si>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</si>
  <si>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</si>
  <si>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</si>
  <si>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</si>
  <si>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</si>
  <si>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</si>
  <si>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</si>
  <si>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</si>
  <si>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</si>
  <si>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</si>
  <si>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</si>
  <si>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</si>
  <si>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</si>
  <si>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</si>
  <si>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</si>
  <si>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</si>
  <si>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</si>
  <si>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</si>
  <si>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</si>
  <si>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</si>
  <si>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</si>
  <si>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</si>
  <si>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</si>
  <si>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</si>
  <si>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</si>
  <si>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</si>
  <si>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</si>
  <si>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</si>
  <si>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</si>
  <si>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</si>
  <si>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</si>
  <si>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</si>
  <si>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</si>
  <si>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</si>
  <si>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</si>
  <si>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</si>
  <si>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</si>
  <si>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</si>
  <si>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</si>
  <si>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</si>
  <si>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</si>
  <si>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</si>
  <si>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</si>
  <si>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</si>
  <si>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</si>
  <si>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</si>
  <si>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</si>
  <si>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</si>
  <si>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</si>
  <si>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</si>
  <si>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</si>
  <si>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</si>
  <si>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</si>
  <si>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</si>
  <si>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</si>
  <si>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</si>
  <si>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</si>
  <si>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</si>
  <si>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</si>
  <si>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</si>
  <si>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</si>
  <si>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</si>
  <si>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</si>
  <si>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</si>
  <si>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</si>
  <si>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</si>
  <si>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</si>
  <si>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</si>
  <si>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</si>
  <si>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</si>
  <si>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</si>
  <si>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</si>
  <si>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</si>
  <si>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</si>
  <si>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</si>
  <si>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</si>
  <si>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</si>
  <si>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</si>
  <si>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</si>
  <si>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</si>
  <si>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</si>
  <si>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</si>
  <si>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</si>
  <si>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</si>
  <si>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</si>
  <si>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</si>
  <si>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</si>
  <si>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</si>
  <si>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</si>
  <si>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</si>
  <si>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</si>
  <si>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</si>
  <si>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</si>
  <si>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</si>
  <si>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</si>
  <si>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</si>
  <si>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</si>
  <si>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</si>
  <si>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</si>
  <si>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</si>
  <si>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</si>
  <si>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</si>
  <si>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</si>
  <si>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</si>
  <si>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</si>
  <si>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</si>
  <si>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</si>
  <si>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</si>
  <si>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</si>
  <si>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</si>
  <si>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</si>
  <si>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</si>
  <si>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</si>
  <si>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</si>
  <si>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</si>
  <si>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</si>
  <si>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</si>
  <si>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</si>
  <si>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</si>
  <si>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</si>
  <si>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</si>
  <si>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</si>
  <si>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</si>
  <si>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</si>
  <si>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</si>
  <si>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</si>
  <si>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</si>
  <si>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</si>
  <si>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</si>
  <si>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</si>
  <si>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</si>
  <si>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</si>
  <si>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</si>
  <si>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</si>
  <si>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</si>
  <si>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</si>
  <si>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</si>
  <si>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</si>
  <si>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</si>
  <si>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</si>
  <si>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5.06</t>
  </si>
  <si>
    <t>介護保険事業特別会計（保険事業勘定）</t>
  </si>
  <si>
    <t>一般会計</t>
  </si>
  <si>
    <t>水道事業特別会計</t>
  </si>
  <si>
    <t>国民健康保険事業特別会計</t>
  </si>
  <si>
    <t>介護保険事業特別会計（介護サービス勘定）</t>
  </si>
  <si>
    <t>後期高齢者医療事業特別会計</t>
  </si>
  <si>
    <t>病院事業特別会計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</si>
  <si>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</si>
  <si>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</si>
  <si>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</si>
  <si>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</si>
  <si>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</si>
  <si>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</si>
  <si>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</si>
  <si>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</si>
  <si>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</si>
  <si>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柳井広域水道企業団（水道用水供給事業会計）</t>
  </si>
  <si>
    <t>柳井地区広域消防組合一般会計</t>
  </si>
  <si>
    <t>山口県市町総合事務局組合一般会計</t>
  </si>
  <si>
    <t>山口県市町総合事務組合消防団員補償等特別会計</t>
  </si>
  <si>
    <t>山口県市町総合事務組合退職手当特別会計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</si>
  <si>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</si>
  <si>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</si>
  <si>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</si>
  <si>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</si>
  <si>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</si>
  <si>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</si>
  <si>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大島自動車センター</t>
  </si>
  <si>
    <t>東和ふるさとセンター</t>
  </si>
  <si>
    <t>サザンセトとうわ</t>
  </si>
  <si>
    <t>山口県大島郡国際文化協会</t>
  </si>
  <si>
    <t>法適用企業</t>
    <rPh sb="0" eb="1">
      <t>ホウ</t>
    </rPh>
    <rPh sb="1" eb="3">
      <t>テキヨウ</t>
    </rPh>
    <rPh sb="3" eb="5">
      <t>キギョウ</t>
    </rPh>
    <phoneticPr fontId="2"/>
  </si>
  <si>
    <t>-</t>
    <phoneticPr fontId="2"/>
  </si>
  <si>
    <t>-</t>
    <phoneticPr fontId="2"/>
  </si>
  <si>
    <t>合併地域振興基金</t>
    <rPh sb="0" eb="2">
      <t>ガッペイ</t>
    </rPh>
    <rPh sb="2" eb="4">
      <t>チイキ</t>
    </rPh>
    <rPh sb="4" eb="6">
      <t>シンコウ</t>
    </rPh>
    <rPh sb="6" eb="8">
      <t>キキン</t>
    </rPh>
    <phoneticPr fontId="2"/>
  </si>
  <si>
    <t>福祉振興基金</t>
    <rPh sb="0" eb="2">
      <t>フクシ</t>
    </rPh>
    <rPh sb="2" eb="4">
      <t>シンコウ</t>
    </rPh>
    <rPh sb="4" eb="6">
      <t>キキン</t>
    </rPh>
    <phoneticPr fontId="2"/>
  </si>
  <si>
    <t>まち・ひと・しごと創生基金</t>
    <rPh sb="9" eb="11">
      <t>ソウセイ</t>
    </rPh>
    <rPh sb="11" eb="13">
      <t>キキン</t>
    </rPh>
    <phoneticPr fontId="2"/>
  </si>
  <si>
    <t>ちびっ子医療費助成事業基金</t>
    <rPh sb="3" eb="4">
      <t>コ</t>
    </rPh>
    <rPh sb="4" eb="6">
      <t>イリョウ</t>
    </rPh>
    <rPh sb="6" eb="7">
      <t>ヒ</t>
    </rPh>
    <rPh sb="7" eb="9">
      <t>ジョセイ</t>
    </rPh>
    <rPh sb="9" eb="11">
      <t>ジギョウ</t>
    </rPh>
    <rPh sb="11" eb="13">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</si>
  <si>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</si>
  <si>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</si>
  <si>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</si>
  <si>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</si>
  <si>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一般会計の地方債現在高が減少しており比率算定分子の将来負担額は減少している。充当可能基金は財政調整基金の取崩しはあったものの減債基金等への積み立てにより増額したが、分母の標準財政規模の大半を占める普通交付税の減額が影響し、将来負担比率は増となっている。
　今後も普通交付税は減額が想定されることから、後世への負担を軽減するため交付税算入率の高い地方債の発行により、将来負担比率は同水準を維持していくと見込まれる。
また、有形固定資産減価償却率についても、高度経済成長期に集中整備した公共施設が耐用年数を迎えつつあることなどにより、類似団体内平均より高くなっている。「周防大島町公共施設等総合管理計画」に沿って、各施設の特性に応じた計画的な更新・維持保全等を推進することにより将来の負担の抑制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</si>
  <si>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</si>
  <si>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</si>
  <si>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</si>
  <si>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</si>
  <si>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</si>
  <si>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</si>
  <si>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一般会計の地方債現在高が減少しており比率算定分子の将来負担額は減少している。充当可能基金は財政調整基金の取崩しはあったものの減債基金等への積み立てにより増額したが、分母の標準財政規模の大半を占める普通交付税の減額が影響し、将来負担比率は増となっている。　今後も普通交付税は減額が想定されることから、後世への負担を軽減するため交付税算入率の高い地方債の発行により、将来負担比率は同水準を維持していくと見込まれる。
・標準財政規模の大半を占める普通交付税について、合併算定替による措置が令和元年度で終了し、令和2年度より一本算定となるため大幅な減額が見込まれ、標準財政規模への影響は大きい。
・実質公債費比率については、主に公債費の減少により、減となった。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</si>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</sst>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F90C-489E-B7F0-DFB522228F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90847</c:v>
                </c:pt>
                <c:pt idx="1">
                  <c:v>84022</c:v>
                </c:pt>
                <c:pt idx="2">
                  <c:v>66704</c:v>
                </c:pt>
                <c:pt idx="3">
                  <c:v>87919</c:v>
                </c:pt>
                <c:pt idx="4">
                  <c:v>81764</c:v>
                </c:pt>
              </c:numCache>
            </c:numRef>
          </c:val>
          <c:smooth val="0"/>
          <c:extLst xmlns:c16r2="http://schemas.microsoft.com/office/drawing/2015/06/chart">
            <c:ext xmlns:c16="http://schemas.microsoft.com/office/drawing/2014/chart" uri="{C3380CC4-5D6E-409C-BE32-E72D297353CC}">
              <c16:uniqueId val="{00000001-F90C-489E-B7F0-DFB522228FAF}"/>
            </c:ext>
          </c:extLst>
        </c:ser>
        <c:dLbls>
          <c:showLegendKey val="0"/>
          <c:showVal val="0"/>
          <c:showCatName val="0"/>
          <c:showSerName val="0"/>
          <c:showPercent val="0"/>
          <c:showBubbleSize val="0"/>
        </c:dLbls>
        <c:marker val="1"/>
        <c:smooth val="0"/>
        <c:axId val="807214184"/>
        <c:axId val="807211048"/>
      </c:lineChart>
      <c:catAx>
        <c:axId val="80721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211048"/>
        <c:crosses val="autoZero"/>
        <c:auto val="1"/>
        <c:lblAlgn val="ctr"/>
        <c:lblOffset val="100"/>
        <c:tickLblSkip val="1"/>
        <c:tickMarkSkip val="1"/>
        <c:noMultiLvlLbl val="0"/>
      </c:catAx>
      <c:valAx>
        <c:axId val="807211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21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6.35</c:v>
                </c:pt>
                <c:pt idx="1">
                  <c:v>7.6</c:v>
                </c:pt>
                <c:pt idx="2">
                  <c:v>3.69</c:v>
                </c:pt>
                <c:pt idx="3">
                  <c:v>5.97</c:v>
                </c:pt>
                <c:pt idx="4">
                  <c:v>2.16</c:v>
                </c:pt>
              </c:numCache>
            </c:numRef>
          </c:val>
          <c:extLst xmlns:c16r2="http://schemas.microsoft.com/office/drawing/2015/06/chart">
            <c:ext xmlns:c16="http://schemas.microsoft.com/office/drawing/2014/chart" uri="{C3380CC4-5D6E-409C-BE32-E72D297353CC}">
              <c16:uniqueId val="{00000000-6DD8-41B5-B2AD-796DE7B81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50.02</c:v>
                </c:pt>
                <c:pt idx="1">
                  <c:v>53.85</c:v>
                </c:pt>
                <c:pt idx="2">
                  <c:v>60.62</c:v>
                </c:pt>
                <c:pt idx="3">
                  <c:v>63.65</c:v>
                </c:pt>
                <c:pt idx="4">
                  <c:v>64.7</c:v>
                </c:pt>
              </c:numCache>
            </c:numRef>
          </c:val>
          <c:extLst xmlns:c16r2="http://schemas.microsoft.com/office/drawing/2015/06/chart">
            <c:ext xmlns:c16="http://schemas.microsoft.com/office/drawing/2014/chart" uri="{C3380CC4-5D6E-409C-BE32-E72D297353CC}">
              <c16:uniqueId val="{00000001-6DD8-41B5-B2AD-796DE7B816B8}"/>
            </c:ext>
          </c:extLst>
        </c:ser>
        <c:dLbls>
          <c:showLegendKey val="0"/>
          <c:showVal val="0"/>
          <c:showCatName val="0"/>
          <c:showSerName val="0"/>
          <c:showPercent val="0"/>
          <c:showBubbleSize val="0"/>
        </c:dLbls>
        <c:gapWidth val="250"/>
        <c:overlap val="100"/>
        <c:axId val="807212224"/>
        <c:axId val="80720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6.07</c:v>
                </c:pt>
                <c:pt idx="1">
                  <c:v>4.8</c:v>
                </c:pt>
                <c:pt idx="2">
                  <c:v>0.47</c:v>
                </c:pt>
                <c:pt idx="3">
                  <c:v>5.27</c:v>
                </c:pt>
                <c:pt idx="4">
                  <c:v>-5.0599999999999996</c:v>
                </c:pt>
              </c:numCache>
            </c:numRef>
          </c:val>
          <c:smooth val="0"/>
          <c:extLst xmlns:c16r2="http://schemas.microsoft.com/office/drawing/2015/06/chart">
            <c:ext xmlns:c16="http://schemas.microsoft.com/office/drawing/2014/chart" uri="{C3380CC4-5D6E-409C-BE32-E72D297353CC}">
              <c16:uniqueId val="{00000002-6DD8-41B5-B2AD-796DE7B816B8}"/>
            </c:ext>
          </c:extLst>
        </c:ser>
        <c:dLbls>
          <c:showLegendKey val="0"/>
          <c:showVal val="0"/>
          <c:showCatName val="0"/>
          <c:showSerName val="0"/>
          <c:showPercent val="0"/>
          <c:showBubbleSize val="0"/>
        </c:dLbls>
        <c:marker val="1"/>
        <c:smooth val="0"/>
        <c:axId val="807212224"/>
        <c:axId val="807207520"/>
      </c:lineChart>
      <c:catAx>
        <c:axId val="8072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207520"/>
        <c:crosses val="autoZero"/>
        <c:auto val="1"/>
        <c:lblAlgn val="ctr"/>
        <c:lblOffset val="100"/>
        <c:tickLblSkip val="1"/>
        <c:tickMarkSkip val="1"/>
        <c:noMultiLvlLbl val="0"/>
      </c:catAx>
      <c:valAx>
        <c:axId val="80720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1.75</c:v>
                </c:pt>
                <c:pt idx="2">
                  <c:v>#N/A</c:v>
                </c:pt>
                <c:pt idx="3">
                  <c:v>1.18</c:v>
                </c:pt>
                <c:pt idx="4">
                  <c:v>#N/A</c:v>
                </c:pt>
                <c:pt idx="5">
                  <c:v>0.76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D06-44FB-8015-A0E18FFAFA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06-44FB-8015-A0E18FFAFA9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D06-44FB-8015-A0E18FFAFA9F}"/>
            </c:ext>
          </c:extLst>
        </c:ser>
        <c:ser>
          <c:idx val="3"/>
          <c:order val="3"/>
          <c:tx>
            <c:strRef>
              <c:f>データシート!$A$30</c:f>
              <c:strCache>
                <c:ptCount val="1"/>
                <c:pt idx="0">
                  <c:v>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D06-44FB-8015-A0E18FFAFA9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D06-44FB-8015-A0E18FFAFA9F}"/>
            </c:ext>
          </c:extLst>
        </c:ser>
        <c:ser>
          <c:idx val="5"/>
          <c:order val="5"/>
          <c:tx>
            <c:strRef>
              <c:f>データシート!$A$32</c:f>
              <c:strCache>
                <c:ptCount val="1"/>
                <c:pt idx="0">
                  <c:v>介護保険事業特別会計（介護サービス勘定）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D06-44FB-8015-A0E18FFAFA9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1.06</c:v>
                </c:pt>
                <c:pt idx="6">
                  <c:v>#N/A</c:v>
                </c:pt>
                <c:pt idx="7">
                  <c:v>0.53</c:v>
                </c:pt>
                <c:pt idx="8">
                  <c:v>#N/A</c:v>
                </c:pt>
                <c:pt idx="9">
                  <c:v>0.93</c:v>
                </c:pt>
              </c:numCache>
            </c:numRef>
          </c:val>
          <c:extLst xmlns:c16r2="http://schemas.microsoft.com/office/drawing/2015/06/chart">
            <c:ext xmlns:c16="http://schemas.microsoft.com/office/drawing/2014/chart" uri="{C3380CC4-5D6E-409C-BE32-E72D297353CC}">
              <c16:uniqueId val="{00000006-4D06-44FB-8015-A0E18FFAFA9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0.63</c:v>
                </c:pt>
                <c:pt idx="8">
                  <c:v>#N/A</c:v>
                </c:pt>
                <c:pt idx="9">
                  <c:v>1.24</c:v>
                </c:pt>
              </c:numCache>
            </c:numRef>
          </c:val>
          <c:extLst xmlns:c16r2="http://schemas.microsoft.com/office/drawing/2015/06/chart">
            <c:ext xmlns:c16="http://schemas.microsoft.com/office/drawing/2014/chart" uri="{C3380CC4-5D6E-409C-BE32-E72D297353CC}">
              <c16:uniqueId val="{00000007-4D06-44FB-8015-A0E18FFAFA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6.35</c:v>
                </c:pt>
                <c:pt idx="2">
                  <c:v>#N/A</c:v>
                </c:pt>
                <c:pt idx="3">
                  <c:v>7.59</c:v>
                </c:pt>
                <c:pt idx="4">
                  <c:v>#N/A</c:v>
                </c:pt>
                <c:pt idx="5">
                  <c:v>3.68</c:v>
                </c:pt>
                <c:pt idx="6">
                  <c:v>#N/A</c:v>
                </c:pt>
                <c:pt idx="7">
                  <c:v>5.97</c:v>
                </c:pt>
                <c:pt idx="8">
                  <c:v>#N/A</c:v>
                </c:pt>
                <c:pt idx="9">
                  <c:v>2.16</c:v>
                </c:pt>
              </c:numCache>
            </c:numRef>
          </c:val>
          <c:extLst xmlns:c16r2="http://schemas.microsoft.com/office/drawing/2015/06/chart">
            <c:ext xmlns:c16="http://schemas.microsoft.com/office/drawing/2014/chart" uri="{C3380CC4-5D6E-409C-BE32-E72D297353CC}">
              <c16:uniqueId val="{00000008-4D06-44FB-8015-A0E18FFAFA9F}"/>
            </c:ext>
          </c:extLst>
        </c:ser>
        <c:ser>
          <c:idx val="9"/>
          <c:order val="9"/>
          <c:tx>
            <c:strRef>
              <c:f>データシート!$A$36</c:f>
              <c:strCache>
                <c:ptCount val="1"/>
                <c:pt idx="0">
                  <c:v>介護保険事業特別会計（保険事業勘定）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0.96</c:v>
                </c:pt>
                <c:pt idx="2">
                  <c:v>#N/A</c:v>
                </c:pt>
                <c:pt idx="3">
                  <c:v>0.74</c:v>
                </c:pt>
                <c:pt idx="4">
                  <c:v>#N/A</c:v>
                </c:pt>
                <c:pt idx="5">
                  <c:v>1.21</c:v>
                </c:pt>
                <c:pt idx="6">
                  <c:v>#N/A</c:v>
                </c:pt>
                <c:pt idx="7">
                  <c:v>2.0699999999999998</c:v>
                </c:pt>
                <c:pt idx="8">
                  <c:v>#N/A</c:v>
                </c:pt>
                <c:pt idx="9">
                  <c:v>2.29</c:v>
                </c:pt>
              </c:numCache>
            </c:numRef>
          </c:val>
          <c:extLst xmlns:c16r2="http://schemas.microsoft.com/office/drawing/2015/06/chart">
            <c:ext xmlns:c16="http://schemas.microsoft.com/office/drawing/2014/chart" uri="{C3380CC4-5D6E-409C-BE32-E72D297353CC}">
              <c16:uniqueId val="{00000009-4D06-44FB-8015-A0E18FFAFA9F}"/>
            </c:ext>
          </c:extLst>
        </c:ser>
        <c:dLbls>
          <c:showLegendKey val="0"/>
          <c:showVal val="0"/>
          <c:showCatName val="0"/>
          <c:showSerName val="0"/>
          <c:showPercent val="0"/>
          <c:showBubbleSize val="0"/>
        </c:dLbls>
        <c:gapWidth val="150"/>
        <c:overlap val="100"/>
        <c:axId val="807213400"/>
        <c:axId val="807212616"/>
      </c:barChart>
      <c:catAx>
        <c:axId val="80721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212616"/>
        <c:crosses val="autoZero"/>
        <c:auto val="1"/>
        <c:lblAlgn val="ctr"/>
        <c:lblOffset val="100"/>
        <c:tickLblSkip val="1"/>
        <c:tickMarkSkip val="1"/>
        <c:noMultiLvlLbl val="0"/>
      </c:catAx>
      <c:valAx>
        <c:axId val="80721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13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2198</c:v>
                </c:pt>
                <c:pt idx="5">
                  <c:v>2180</c:v>
                </c:pt>
                <c:pt idx="8">
                  <c:v>2108</c:v>
                </c:pt>
                <c:pt idx="11">
                  <c:v>2146</c:v>
                </c:pt>
                <c:pt idx="14">
                  <c:v>2090</c:v>
                </c:pt>
              </c:numCache>
            </c:numRef>
          </c:val>
          <c:extLst xmlns:c16r2="http://schemas.microsoft.com/office/drawing/2015/06/chart">
            <c:ext xmlns:c16="http://schemas.microsoft.com/office/drawing/2014/chart" uri="{C3380CC4-5D6E-409C-BE32-E72D297353CC}">
              <c16:uniqueId val="{00000000-41B0-4868-A731-71C2BBA489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B0-4868-A731-71C2BBA489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41B0-4868-A731-71C2BBA489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36</c:v>
                </c:pt>
                <c:pt idx="6">
                  <c:v>46</c:v>
                </c:pt>
                <c:pt idx="9">
                  <c:v>37</c:v>
                </c:pt>
                <c:pt idx="12">
                  <c:v>34</c:v>
                </c:pt>
              </c:numCache>
            </c:numRef>
          </c:val>
          <c:extLst xmlns:c16r2="http://schemas.microsoft.com/office/drawing/2015/06/chart">
            <c:ext xmlns:c16="http://schemas.microsoft.com/office/drawing/2014/chart" uri="{C3380CC4-5D6E-409C-BE32-E72D297353CC}">
              <c16:uniqueId val="{00000003-41B0-4868-A731-71C2BBA489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847</c:v>
                </c:pt>
                <c:pt idx="3">
                  <c:v>880</c:v>
                </c:pt>
                <c:pt idx="6">
                  <c:v>878</c:v>
                </c:pt>
                <c:pt idx="9">
                  <c:v>958</c:v>
                </c:pt>
                <c:pt idx="12">
                  <c:v>969</c:v>
                </c:pt>
              </c:numCache>
            </c:numRef>
          </c:val>
          <c:extLst xmlns:c16r2="http://schemas.microsoft.com/office/drawing/2015/06/chart">
            <c:ext xmlns:c16="http://schemas.microsoft.com/office/drawing/2014/chart" uri="{C3380CC4-5D6E-409C-BE32-E72D297353CC}">
              <c16:uniqueId val="{00000004-41B0-4868-A731-71C2BBA489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B0-4868-A731-71C2BBA489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B0-4868-A731-71C2BBA489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2236</c:v>
                </c:pt>
                <c:pt idx="3">
                  <c:v>2131</c:v>
                </c:pt>
                <c:pt idx="6">
                  <c:v>2020</c:v>
                </c:pt>
                <c:pt idx="9">
                  <c:v>1977</c:v>
                </c:pt>
                <c:pt idx="12">
                  <c:v>1882</c:v>
                </c:pt>
              </c:numCache>
            </c:numRef>
          </c:val>
          <c:extLst xmlns:c16r2="http://schemas.microsoft.com/office/drawing/2015/06/chart">
            <c:ext xmlns:c16="http://schemas.microsoft.com/office/drawing/2014/chart" uri="{C3380CC4-5D6E-409C-BE32-E72D297353CC}">
              <c16:uniqueId val="{00000007-41B0-4868-A731-71C2BBA489DA}"/>
            </c:ext>
          </c:extLst>
        </c:ser>
        <c:dLbls>
          <c:showLegendKey val="0"/>
          <c:showVal val="0"/>
          <c:showCatName val="0"/>
          <c:showSerName val="0"/>
          <c:showPercent val="0"/>
          <c:showBubbleSize val="0"/>
        </c:dLbls>
        <c:gapWidth val="100"/>
        <c:overlap val="100"/>
        <c:axId val="807206344"/>
        <c:axId val="807208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919</c:v>
                </c:pt>
                <c:pt idx="2">
                  <c:v>#N/A</c:v>
                </c:pt>
                <c:pt idx="3">
                  <c:v>#N/A</c:v>
                </c:pt>
                <c:pt idx="4">
                  <c:v>868</c:v>
                </c:pt>
                <c:pt idx="5">
                  <c:v>#N/A</c:v>
                </c:pt>
                <c:pt idx="6">
                  <c:v>#N/A</c:v>
                </c:pt>
                <c:pt idx="7">
                  <c:v>837</c:v>
                </c:pt>
                <c:pt idx="8">
                  <c:v>#N/A</c:v>
                </c:pt>
                <c:pt idx="9">
                  <c:v>#N/A</c:v>
                </c:pt>
                <c:pt idx="10">
                  <c:v>827</c:v>
                </c:pt>
                <c:pt idx="11">
                  <c:v>#N/A</c:v>
                </c:pt>
                <c:pt idx="12">
                  <c:v>#N/A</c:v>
                </c:pt>
                <c:pt idx="13">
                  <c:v>795</c:v>
                </c:pt>
                <c:pt idx="14">
                  <c:v>#N/A</c:v>
                </c:pt>
              </c:numCache>
            </c:numRef>
          </c:val>
          <c:smooth val="0"/>
          <c:extLst xmlns:c16r2="http://schemas.microsoft.com/office/drawing/2015/06/chart">
            <c:ext xmlns:c16="http://schemas.microsoft.com/office/drawing/2014/chart" uri="{C3380CC4-5D6E-409C-BE32-E72D297353CC}">
              <c16:uniqueId val="{00000008-41B0-4868-A731-71C2BBA489DA}"/>
            </c:ext>
          </c:extLst>
        </c:ser>
        <c:dLbls>
          <c:showLegendKey val="0"/>
          <c:showVal val="0"/>
          <c:showCatName val="0"/>
          <c:showSerName val="0"/>
          <c:showPercent val="0"/>
          <c:showBubbleSize val="0"/>
        </c:dLbls>
        <c:marker val="1"/>
        <c:smooth val="0"/>
        <c:axId val="807206344"/>
        <c:axId val="807208696"/>
      </c:lineChart>
      <c:catAx>
        <c:axId val="80720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208696"/>
        <c:crosses val="autoZero"/>
        <c:auto val="1"/>
        <c:lblAlgn val="ctr"/>
        <c:lblOffset val="100"/>
        <c:tickLblSkip val="1"/>
        <c:tickMarkSkip val="1"/>
        <c:noMultiLvlLbl val="0"/>
      </c:catAx>
      <c:valAx>
        <c:axId val="807208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0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20388</c:v>
                </c:pt>
                <c:pt idx="5">
                  <c:v>19537</c:v>
                </c:pt>
                <c:pt idx="8">
                  <c:v>18911</c:v>
                </c:pt>
                <c:pt idx="11">
                  <c:v>18442</c:v>
                </c:pt>
                <c:pt idx="14">
                  <c:v>18161</c:v>
                </c:pt>
              </c:numCache>
            </c:numRef>
          </c:val>
          <c:extLst xmlns:c16r2="http://schemas.microsoft.com/office/drawing/2015/06/chart">
            <c:ext xmlns:c16="http://schemas.microsoft.com/office/drawing/2014/chart" uri="{C3380CC4-5D6E-409C-BE32-E72D297353CC}">
              <c16:uniqueId val="{00000000-67AF-494D-A15D-304CB372C0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702</c:v>
                </c:pt>
                <c:pt idx="5">
                  <c:v>624</c:v>
                </c:pt>
                <c:pt idx="8">
                  <c:v>564</c:v>
                </c:pt>
                <c:pt idx="11">
                  <c:v>514</c:v>
                </c:pt>
                <c:pt idx="14">
                  <c:v>455</c:v>
                </c:pt>
              </c:numCache>
            </c:numRef>
          </c:val>
          <c:extLst xmlns:c16r2="http://schemas.microsoft.com/office/drawing/2015/06/chart">
            <c:ext xmlns:c16="http://schemas.microsoft.com/office/drawing/2014/chart" uri="{C3380CC4-5D6E-409C-BE32-E72D297353CC}">
              <c16:uniqueId val="{00000001-67AF-494D-A15D-304CB372C0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6437</c:v>
                </c:pt>
                <c:pt idx="5">
                  <c:v>6781</c:v>
                </c:pt>
                <c:pt idx="8">
                  <c:v>7207</c:v>
                </c:pt>
                <c:pt idx="11">
                  <c:v>7397</c:v>
                </c:pt>
                <c:pt idx="14">
                  <c:v>7437</c:v>
                </c:pt>
              </c:numCache>
            </c:numRef>
          </c:val>
          <c:extLst xmlns:c16r2="http://schemas.microsoft.com/office/drawing/2015/06/chart">
            <c:ext xmlns:c16="http://schemas.microsoft.com/office/drawing/2014/chart" uri="{C3380CC4-5D6E-409C-BE32-E72D297353CC}">
              <c16:uniqueId val="{00000002-67AF-494D-A15D-304CB372C0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AF-494D-A15D-304CB372C0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7AF-494D-A15D-304CB372C0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AF-494D-A15D-304CB372C0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2012</c:v>
                </c:pt>
                <c:pt idx="3">
                  <c:v>1882</c:v>
                </c:pt>
                <c:pt idx="6">
                  <c:v>1777</c:v>
                </c:pt>
                <c:pt idx="9">
                  <c:v>1652</c:v>
                </c:pt>
                <c:pt idx="12">
                  <c:v>1606</c:v>
                </c:pt>
              </c:numCache>
            </c:numRef>
          </c:val>
          <c:extLst xmlns:c16r2="http://schemas.microsoft.com/office/drawing/2015/06/chart">
            <c:ext xmlns:c16="http://schemas.microsoft.com/office/drawing/2014/chart" uri="{C3380CC4-5D6E-409C-BE32-E72D297353CC}">
              <c16:uniqueId val="{00000006-67AF-494D-A15D-304CB372C0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324</c:v>
                </c:pt>
                <c:pt idx="3">
                  <c:v>281</c:v>
                </c:pt>
                <c:pt idx="6">
                  <c:v>230</c:v>
                </c:pt>
                <c:pt idx="9">
                  <c:v>202</c:v>
                </c:pt>
                <c:pt idx="12">
                  <c:v>161</c:v>
                </c:pt>
              </c:numCache>
            </c:numRef>
          </c:val>
          <c:extLst xmlns:c16r2="http://schemas.microsoft.com/office/drawing/2015/06/chart">
            <c:ext xmlns:c16="http://schemas.microsoft.com/office/drawing/2014/chart" uri="{C3380CC4-5D6E-409C-BE32-E72D297353CC}">
              <c16:uniqueId val="{00000007-67AF-494D-A15D-304CB372C0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11403</c:v>
                </c:pt>
                <c:pt idx="3">
                  <c:v>11014</c:v>
                </c:pt>
                <c:pt idx="6">
                  <c:v>10963</c:v>
                </c:pt>
                <c:pt idx="9">
                  <c:v>11169</c:v>
                </c:pt>
                <c:pt idx="12">
                  <c:v>11109</c:v>
                </c:pt>
              </c:numCache>
            </c:numRef>
          </c:val>
          <c:extLst xmlns:c16r2="http://schemas.microsoft.com/office/drawing/2015/06/chart">
            <c:ext xmlns:c16="http://schemas.microsoft.com/office/drawing/2014/chart" uri="{C3380CC4-5D6E-409C-BE32-E72D297353CC}">
              <c16:uniqueId val="{00000008-67AF-494D-A15D-304CB372C0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7AF-494D-A15D-304CB372C0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19060</c:v>
                </c:pt>
                <c:pt idx="3">
                  <c:v>18220</c:v>
                </c:pt>
                <c:pt idx="6">
                  <c:v>17254</c:v>
                </c:pt>
                <c:pt idx="9">
                  <c:v>16624</c:v>
                </c:pt>
                <c:pt idx="12">
                  <c:v>16452</c:v>
                </c:pt>
              </c:numCache>
            </c:numRef>
          </c:val>
          <c:extLst xmlns:c16r2="http://schemas.microsoft.com/office/drawing/2015/06/chart">
            <c:ext xmlns:c16="http://schemas.microsoft.com/office/drawing/2014/chart" uri="{C3380CC4-5D6E-409C-BE32-E72D297353CC}">
              <c16:uniqueId val="{0000000A-67AF-494D-A15D-304CB372C0A2}"/>
            </c:ext>
          </c:extLst>
        </c:ser>
        <c:dLbls>
          <c:showLegendKey val="0"/>
          <c:showVal val="0"/>
          <c:showCatName val="0"/>
          <c:showSerName val="0"/>
          <c:showPercent val="0"/>
          <c:showBubbleSize val="0"/>
        </c:dLbls>
        <c:gapWidth val="100"/>
        <c:overlap val="100"/>
        <c:axId val="807202816"/>
        <c:axId val="80720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5271</c:v>
                </c:pt>
                <c:pt idx="2">
                  <c:v>#N/A</c:v>
                </c:pt>
                <c:pt idx="3">
                  <c:v>#N/A</c:v>
                </c:pt>
                <c:pt idx="4">
                  <c:v>4455</c:v>
                </c:pt>
                <c:pt idx="5">
                  <c:v>#N/A</c:v>
                </c:pt>
                <c:pt idx="6">
                  <c:v>#N/A</c:v>
                </c:pt>
                <c:pt idx="7">
                  <c:v>3542</c:v>
                </c:pt>
                <c:pt idx="8">
                  <c:v>#N/A</c:v>
                </c:pt>
                <c:pt idx="9">
                  <c:v>#N/A</c:v>
                </c:pt>
                <c:pt idx="10">
                  <c:v>3294</c:v>
                </c:pt>
                <c:pt idx="11">
                  <c:v>#N/A</c:v>
                </c:pt>
                <c:pt idx="12">
                  <c:v>#N/A</c:v>
                </c:pt>
                <c:pt idx="13">
                  <c:v>3274</c:v>
                </c:pt>
                <c:pt idx="14">
                  <c:v>#N/A</c:v>
                </c:pt>
              </c:numCache>
            </c:numRef>
          </c:val>
          <c:smooth val="0"/>
          <c:extLst xmlns:c16r2="http://schemas.microsoft.com/office/drawing/2015/06/chart">
            <c:ext xmlns:c16="http://schemas.microsoft.com/office/drawing/2014/chart" uri="{C3380CC4-5D6E-409C-BE32-E72D297353CC}">
              <c16:uniqueId val="{0000000B-67AF-494D-A15D-304CB372C0A2}"/>
            </c:ext>
          </c:extLst>
        </c:ser>
        <c:dLbls>
          <c:showLegendKey val="0"/>
          <c:showVal val="0"/>
          <c:showCatName val="0"/>
          <c:showSerName val="0"/>
          <c:showPercent val="0"/>
          <c:showBubbleSize val="0"/>
        </c:dLbls>
        <c:marker val="1"/>
        <c:smooth val="0"/>
        <c:axId val="807202816"/>
        <c:axId val="807206736"/>
      </c:lineChart>
      <c:catAx>
        <c:axId val="8072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7206736"/>
        <c:crosses val="autoZero"/>
        <c:auto val="1"/>
        <c:lblAlgn val="ctr"/>
        <c:lblOffset val="100"/>
        <c:tickLblSkip val="1"/>
        <c:tickMarkSkip val="1"/>
        <c:noMultiLvlLbl val="0"/>
      </c:catAx>
      <c:valAx>
        <c:axId val="80720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5608</c:v>
                </c:pt>
                <c:pt idx="1">
                  <c:v>5885</c:v>
                </c:pt>
                <c:pt idx="2">
                  <c:v>5790</c:v>
                </c:pt>
              </c:numCache>
            </c:numRef>
          </c:val>
          <c:extLst xmlns:c16r2="http://schemas.microsoft.com/office/drawing/2015/06/chart">
            <c:ext xmlns:c16="http://schemas.microsoft.com/office/drawing/2014/chart" uri="{C3380CC4-5D6E-409C-BE32-E72D297353CC}">
              <c16:uniqueId val="{00000000-4BE3-4BDA-BF05-EAA4A4730F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604</c:v>
                </c:pt>
                <c:pt idx="1">
                  <c:v>469</c:v>
                </c:pt>
                <c:pt idx="2">
                  <c:v>658</c:v>
                </c:pt>
              </c:numCache>
            </c:numRef>
          </c:val>
          <c:extLst xmlns:c16r2="http://schemas.microsoft.com/office/drawing/2015/06/chart">
            <c:ext xmlns:c16="http://schemas.microsoft.com/office/drawing/2014/chart" uri="{C3380CC4-5D6E-409C-BE32-E72D297353CC}">
              <c16:uniqueId val="{00000001-4BE3-4BDA-BF05-EAA4A4730F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928</c:v>
                </c:pt>
                <c:pt idx="1">
                  <c:v>850</c:v>
                </c:pt>
                <c:pt idx="2">
                  <c:v>1376</c:v>
                </c:pt>
              </c:numCache>
            </c:numRef>
          </c:val>
          <c:extLst xmlns:c16r2="http://schemas.microsoft.com/office/drawing/2015/06/chart">
            <c:ext xmlns:c16="http://schemas.microsoft.com/office/drawing/2014/chart" uri="{C3380CC4-5D6E-409C-BE32-E72D297353CC}">
              <c16:uniqueId val="{00000002-4BE3-4BDA-BF05-EAA4A4730F92}"/>
            </c:ext>
          </c:extLst>
        </c:ser>
        <c:dLbls>
          <c:showLegendKey val="0"/>
          <c:showVal val="0"/>
          <c:showCatName val="0"/>
          <c:showSerName val="0"/>
          <c:showPercent val="0"/>
          <c:showBubbleSize val="0"/>
        </c:dLbls>
        <c:gapWidth val="120"/>
        <c:overlap val="100"/>
        <c:axId val="807203600"/>
        <c:axId val="807209088"/>
      </c:barChart>
      <c:catAx>
        <c:axId val="80720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209088"/>
        <c:crosses val="autoZero"/>
        <c:auto val="1"/>
        <c:lblAlgn val="ctr"/>
        <c:lblOffset val="100"/>
        <c:tickLblSkip val="1"/>
        <c:tickMarkSkip val="1"/>
        <c:noMultiLvlLbl val="0"/>
      </c:catAx>
      <c:valAx>
        <c:axId val="807209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20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11-45A1-B82D-ADBBB68623CC}"/>
                </c:ext>
                <c:ext xmlns:c15="http://schemas.microsoft.com/office/drawing/2012/chart" uri="{CE6537A1-D6FC-4f65-9D91-7224C49458BB}">
                  <c15:dlblFieldTable>
                    <c15:dlblFTEntry>
                      <c15:txfldGUID>{64E1A931-98D5-4D0F-9A1E-E3387DFFA9B6}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11-45A1-B82D-ADBBB68623CC}"/>
                </c:ext>
                <c:ext xmlns:c15="http://schemas.microsoft.com/office/drawing/2012/chart" uri="{CE6537A1-D6FC-4f65-9D91-7224C49458BB}">
                  <c15:dlblFieldTable>
                    <c15:dlblFTEntry>
                      <c15:txfldGUID>{C97E685E-C992-4D3E-9FC2-7D38EA6B3476}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11-45A1-B82D-ADBBB68623CC}"/>
                </c:ext>
                <c:ext xmlns:c15="http://schemas.microsoft.com/office/drawing/2012/chart" uri="{CE6537A1-D6FC-4f65-9D91-7224C49458BB}">
                  <c15:dlblFieldTable>
                    <c15:dlblFTEntry>
                      <c15:txfldGUID>{5A7CF853-1618-4BA5-B551-B32731C6C1AC}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11-45A1-B82D-ADBBB68623CC}"/>
                </c:ext>
                <c:ext xmlns:c15="http://schemas.microsoft.com/office/drawing/2012/chart" uri="{CE6537A1-D6FC-4f65-9D91-7224C49458BB}">
                  <c15:dlblFieldTable>
                    <c15:dlblFTEntry>
                      <c15:txfldGUID>{1D3A567D-CE66-4407-9D25-AD6E99F0300C}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11-45A1-B82D-ADBBB68623CC}"/>
                </c:ext>
                <c:ext xmlns:c15="http://schemas.microsoft.com/office/drawing/2012/chart" uri="{CE6537A1-D6FC-4f65-9D91-7224C49458BB}">
                  <c15:dlblFieldTable>
                    <c15:dlblFTEntry>
                      <c15:txfldGUID>{E1F66F37-ABF8-4AA7-BDBA-5E81256B54B7}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11-45A1-B82D-ADBBB68623CC}"/>
                </c:ext>
                <c:ext xmlns:c15="http://schemas.microsoft.com/office/drawing/2012/chart" uri="{CE6537A1-D6FC-4f65-9D91-7224C49458BB}">
                  <c15:dlblFieldTable>
                    <c15:dlblFTEntry>
                      <c15:txfldGUID>{0331BFF4-005D-4862-BC26-AAF2286A1616}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11-45A1-B82D-ADBBB68623CC}"/>
                </c:ext>
                <c:ext xmlns:c15="http://schemas.microsoft.com/office/drawing/2012/chart" uri="{CE6537A1-D6FC-4f65-9D91-7224C49458BB}">
                  <c15:dlblFieldTable>
                    <c15:dlblFTEntry>
                      <c15:txfldGUID>{A51AA973-3905-47A7-BE81-4F1A0A1E9BBF}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11-45A1-B82D-ADBBB68623CC}"/>
                </c:ext>
                <c:ext xmlns:c15="http://schemas.microsoft.com/office/drawing/2012/chart" uri="{CE6537A1-D6FC-4f65-9D91-7224C49458BB}">
                  <c15:dlblFieldTable>
                    <c15:dlblFTEntry>
                      <c15:txfldGUID>{897F5647-5217-4FAF-8B79-7CDEF8B894D3}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11-45A1-B82D-ADBBB68623CC}"/>
                </c:ext>
                <c:ext xmlns:c15="http://schemas.microsoft.com/office/drawing/2012/chart" uri="{CE6537A1-D6FC-4f65-9D91-7224C49458BB}">
                  <c15:dlblFieldTable>
                    <c15:dlblFTEntry>
                      <c15:txfldGUID>{2A312113-BE1C-43C3-A352-53F3167A61C2}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52.9</c:v>
                </c:pt>
                <c:pt idx="24">
                  <c:v>59.8</c:v>
                </c:pt>
                <c:pt idx="32">
                  <c:v>61.3</c:v>
                </c:pt>
              </c:numCache>
            </c:numRef>
          </c:xVal>
          <c:yVal>
            <c:numRef>
              <c:f>公会計指標分析・財政指標組合せ分析表!$BP$51:$DC$51</c:f>
              <c:numCache>
                <c:formatCode>#,##0.0;"▲ "#,##0.0</c:formatCode>
                <c:ptCount val="40"/>
                <c:pt idx="8">
                  <c:v>59.1</c:v>
                </c:pt>
                <c:pt idx="16">
                  <c:v>48.9</c:v>
                </c:pt>
                <c:pt idx="24">
                  <c:v>45.7</c:v>
                </c:pt>
                <c:pt idx="32">
                  <c:v>47</c:v>
                </c:pt>
              </c:numCache>
            </c:numRef>
          </c:yVal>
          <c:smooth val="0"/>
          <c:extLst xmlns:c16r2="http://schemas.microsoft.com/office/drawing/2015/06/chart">
            <c:ext xmlns:c16="http://schemas.microsoft.com/office/drawing/2014/chart" uri="{C3380CC4-5D6E-409C-BE32-E72D297353CC}">
              <c16:uniqueId val="{00000009-6411-45A1-B82D-ADBBB68623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11-45A1-B82D-ADBBB68623CC}"/>
                </c:ext>
                <c:ext xmlns:c15="http://schemas.microsoft.com/office/drawing/2012/chart" uri="{CE6537A1-D6FC-4f65-9D91-7224C49458BB}">
                  <c15:dlblFieldTable>
                    <c15:dlblFTEntry>
                      <c15:txfldGUID>{5C3F9262-9A4D-42DF-8E80-AB6AC2CFDEDF}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11-45A1-B82D-ADBBB68623CC}"/>
                </c:ext>
                <c:ext xmlns:c15="http://schemas.microsoft.com/office/drawing/2012/chart" uri="{CE6537A1-D6FC-4f65-9D91-7224C49458BB}">
                  <c15:dlblFieldTable>
                    <c15:dlblFTEntry>
                      <c15:txfldGUID>{9B2CA379-1A70-4BE8-A2F7-D1DE05FB66B5}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11-45A1-B82D-ADBBB68623CC}"/>
                </c:ext>
                <c:ext xmlns:c15="http://schemas.microsoft.com/office/drawing/2012/chart" uri="{CE6537A1-D6FC-4f65-9D91-7224C49458BB}">
                  <c15:dlblFieldTable>
                    <c15:dlblFTEntry>
                      <c15:txfldGUID>{8AC133E0-368F-4397-B504-5D22C3AC1FBD}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11-45A1-B82D-ADBBB68623CC}"/>
                </c:ext>
                <c:ext xmlns:c15="http://schemas.microsoft.com/office/drawing/2012/chart" uri="{CE6537A1-D6FC-4f65-9D91-7224C49458BB}">
                  <c15:dlblFieldTable>
                    <c15:dlblFTEntry>
                      <c15:txfldGUID>{E4471D73-7BE6-47B7-BC53-422F97C6D250}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11-45A1-B82D-ADBBB68623CC}"/>
                </c:ext>
                <c:ext xmlns:c15="http://schemas.microsoft.com/office/drawing/2012/chart" uri="{CE6537A1-D6FC-4f65-9D91-7224C49458BB}">
                  <c15:dlblFieldTable>
                    <c15:dlblFTEntry>
                      <c15:txfldGUID>{D40E4889-86F3-45AF-BB20-E8613969A4BC}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11-45A1-B82D-ADBBB68623CC}"/>
                </c:ext>
                <c:ext xmlns:c15="http://schemas.microsoft.com/office/drawing/2012/chart" uri="{CE6537A1-D6FC-4f65-9D91-7224C49458BB}">
                  <c15:dlblFieldTable>
                    <c15:dlblFTEntry>
                      <c15:txfldGUID>{3978C442-85D7-42AD-8950-F45DD9477DAB}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11-45A1-B82D-ADBBB68623CC}"/>
                </c:ext>
                <c:ext xmlns:c15="http://schemas.microsoft.com/office/drawing/2012/chart" uri="{CE6537A1-D6FC-4f65-9D91-7224C49458BB}">
                  <c15:dlblFieldTable>
                    <c15:dlblFTEntry>
                      <c15:txfldGUID>{7C423F96-7A22-442F-BBFC-A565B8CC1534}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11-45A1-B82D-ADBBB68623CC}"/>
                </c:ext>
                <c:ext xmlns:c15="http://schemas.microsoft.com/office/drawing/2012/chart" uri="{CE6537A1-D6FC-4f65-9D91-7224C49458BB}">
                  <c15:dlblFieldTable>
                    <c15:dlblFTEntry>
                      <c15:txfldGUID>{732A73CB-2B8E-449F-9691-4A94BBDF060D}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11-45A1-B82D-ADBBB68623CC}"/>
                </c:ext>
                <c:ext xmlns:c15="http://schemas.microsoft.com/office/drawing/2012/chart" uri="{CE6537A1-D6FC-4f65-9D91-7224C49458BB}">
                  <c15:dlblFieldTable>
                    <c15:dlblFTEntry>
                      <c15:txfldGUID>{9F2E993E-FC28-4876-BCF6-6954BA6657A9}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6411-45A1-B82D-ADBBB68623CC}"/>
            </c:ext>
          </c:extLst>
        </c:ser>
        <c:dLbls>
          <c:showLegendKey val="0"/>
          <c:showVal val="1"/>
          <c:showCatName val="0"/>
          <c:showSerName val="0"/>
          <c:showPercent val="0"/>
          <c:showBubbleSize val="0"/>
        </c:dLbls>
        <c:axId val="807203992"/>
        <c:axId val="807208304"/>
      </c:scatterChart>
      <c:valAx>
        <c:axId val="807203992"/>
        <c:scaling>
          <c:orientation val="minMax"/>
          <c:max val="6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208304"/>
        <c:crosses val="autoZero"/>
        <c:crossBetween val="midCat"/>
      </c:valAx>
      <c:valAx>
        <c:axId val="807208304"/>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203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A5-4694-8D20-EA12FD790972}"/>
                </c:ext>
                <c:ext xmlns:c15="http://schemas.microsoft.com/office/drawing/2012/chart" uri="{CE6537A1-D6FC-4f65-9D91-7224C49458BB}">
                  <c15:dlblFieldTable>
                    <c15:dlblFTEntry>
                      <c15:txfldGUID>{0AA9420D-03DB-4C47-A30E-61304569A52C}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A5-4694-8D20-EA12FD790972}"/>
                </c:ext>
                <c:ext xmlns:c15="http://schemas.microsoft.com/office/drawing/2012/chart" uri="{CE6537A1-D6FC-4f65-9D91-7224C49458BB}">
                  <c15:dlblFieldTable>
                    <c15:dlblFTEntry>
                      <c15:txfldGUID>{2FEF05D0-BD65-40E3-AD34-41AB818C7376}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A5-4694-8D20-EA12FD790972}"/>
                </c:ext>
                <c:ext xmlns:c15="http://schemas.microsoft.com/office/drawing/2012/chart" uri="{CE6537A1-D6FC-4f65-9D91-7224C49458BB}">
                  <c15:dlblFieldTable>
                    <c15:dlblFTEntry>
                      <c15:txfldGUID>{32885351-D0A2-4464-BB3B-0E5DEDAB733B}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A5-4694-8D20-EA12FD790972}"/>
                </c:ext>
                <c:ext xmlns:c15="http://schemas.microsoft.com/office/drawing/2012/chart" uri="{CE6537A1-D6FC-4f65-9D91-7224C49458BB}">
                  <c15:dlblFieldTable>
                    <c15:dlblFTEntry>
                      <c15:txfldGUID>{EAC59DA0-535D-4142-922D-F67B252FB254}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A5-4694-8D20-EA12FD790972}"/>
                </c:ext>
                <c:ext xmlns:c15="http://schemas.microsoft.com/office/drawing/2012/chart" uri="{CE6537A1-D6FC-4f65-9D91-7224C49458BB}">
                  <c15:dlblFieldTable>
                    <c15:dlblFTEntry>
                      <c15:txfldGUID>{E776FFC5-FE16-4AC1-AF08-45681A3C725F}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A5-4694-8D20-EA12FD790972}"/>
                </c:ext>
                <c:ext xmlns:c15="http://schemas.microsoft.com/office/drawing/2012/chart" uri="{CE6537A1-D6FC-4f65-9D91-7224C49458BB}">
                  <c15:dlblFieldTable>
                    <c15:dlblFTEntry>
                      <c15:txfldGUID>{891106A3-6F8E-4E0E-A86E-1FC6076A80A7}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A5-4694-8D20-EA12FD790972}"/>
                </c:ext>
                <c:ext xmlns:c15="http://schemas.microsoft.com/office/drawing/2012/chart" uri="{CE6537A1-D6FC-4f65-9D91-7224C49458BB}">
                  <c15:dlblFieldTable>
                    <c15:dlblFTEntry>
                      <c15:txfldGUID>{953348ED-1BA2-4474-85F2-98D467904B94}</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6544867509350457E-2"/>
                  <c:y val="-5.116935530824912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A5-4694-8D20-EA12FD790972}"/>
                </c:ext>
                <c:ext xmlns:c15="http://schemas.microsoft.com/office/drawing/2012/chart" uri="{CE6537A1-D6FC-4f65-9D91-7224C49458BB}">
                  <c15:dlblFieldTable>
                    <c15:dlblFTEntry>
                      <c15:txfldGUID>{EC40DC91-3EC8-485F-A81F-6D45A535C318}</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6851115728870877E-2"/>
                  <c:y val="-7.36639388673388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A5-4694-8D20-EA12FD790972}"/>
                </c:ext>
                <c:ext xmlns:c15="http://schemas.microsoft.com/office/drawing/2012/chart" uri="{CE6537A1-D6FC-4f65-9D91-7224C49458BB}">
                  <c15:dlblFieldTable>
                    <c15:dlblFTEntry>
                      <c15:txfldGUID>{12D2EC2F-9EC1-4C09-9187-A1731C5D18E8}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12.2</c:v>
                </c:pt>
                <c:pt idx="16">
                  <c:v>11.7</c:v>
                </c:pt>
                <c:pt idx="24">
                  <c:v>11.5</c:v>
                </c:pt>
                <c:pt idx="32">
                  <c:v>11.4</c:v>
                </c:pt>
              </c:numCache>
            </c:numRef>
          </c:xVal>
          <c:yVal>
            <c:numRef>
              <c:f>公会計指標分析・財政指標組合せ分析表!$BP$73:$DC$73</c:f>
              <c:numCache>
                <c:formatCode>#,##0.0;"▲ "#,##0.0</c:formatCode>
                <c:ptCount val="40"/>
                <c:pt idx="0">
                  <c:v>69.7</c:v>
                </c:pt>
                <c:pt idx="8">
                  <c:v>59.1</c:v>
                </c:pt>
                <c:pt idx="16">
                  <c:v>48.9</c:v>
                </c:pt>
                <c:pt idx="24">
                  <c:v>45.7</c:v>
                </c:pt>
                <c:pt idx="32">
                  <c:v>47</c:v>
                </c:pt>
              </c:numCache>
            </c:numRef>
          </c:yVal>
          <c:smooth val="0"/>
          <c:extLst xmlns:c16r2="http://schemas.microsoft.com/office/drawing/2015/06/chart">
            <c:ext xmlns:c16="http://schemas.microsoft.com/office/drawing/2014/chart" uri="{C3380CC4-5D6E-409C-BE32-E72D297353CC}">
              <c16:uniqueId val="{00000009-14A5-4694-8D20-EA12FD7909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A5-4694-8D20-EA12FD790972}"/>
                </c:ext>
                <c:ext xmlns:c15="http://schemas.microsoft.com/office/drawing/2012/chart" uri="{CE6537A1-D6FC-4f65-9D91-7224C49458BB}">
                  <c15:dlblFieldTable>
                    <c15:dlblFTEntry>
                      <c15:txfldGUID>{E5B5C4FC-8C29-4188-B7C5-18D99F414321}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A5-4694-8D20-EA12FD790972}"/>
                </c:ext>
                <c:ext xmlns:c15="http://schemas.microsoft.com/office/drawing/2012/chart" uri="{CE6537A1-D6FC-4f65-9D91-7224C49458BB}">
                  <c15:dlblFieldTable>
                    <c15:dlblFTEntry>
                      <c15:txfldGUID>{00B963CB-345A-42A2-AEF9-0FFC2D92B668}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A5-4694-8D20-EA12FD790972}"/>
                </c:ext>
                <c:ext xmlns:c15="http://schemas.microsoft.com/office/drawing/2012/chart" uri="{CE6537A1-D6FC-4f65-9D91-7224C49458BB}">
                  <c15:dlblFieldTable>
                    <c15:dlblFTEntry>
                      <c15:txfldGUID>{D1D54946-85FB-4C71-961C-28C88124DDB6}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A5-4694-8D20-EA12FD790972}"/>
                </c:ext>
                <c:ext xmlns:c15="http://schemas.microsoft.com/office/drawing/2012/chart" uri="{CE6537A1-D6FC-4f65-9D91-7224C49458BB}">
                  <c15:dlblFieldTable>
                    <c15:dlblFTEntry>
                      <c15:txfldGUID>{54244802-4E24-4AB7-96C2-D93C855FCD33}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A5-4694-8D20-EA12FD790972}"/>
                </c:ext>
                <c:ext xmlns:c15="http://schemas.microsoft.com/office/drawing/2012/chart" uri="{CE6537A1-D6FC-4f65-9D91-7224C49458BB}">
                  <c15:dlblFieldTable>
                    <c15:dlblFTEntry>
                      <c15:txfldGUID>{8F6533C8-9151-4FDB-B3D8-F4449EB80B71}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A5-4694-8D20-EA12FD790972}"/>
                </c:ext>
                <c:ext xmlns:c15="http://schemas.microsoft.com/office/drawing/2012/chart" uri="{CE6537A1-D6FC-4f65-9D91-7224C49458BB}">
                  <c15:dlblFieldTable>
                    <c15:dlblFTEntry>
                      <c15:txfldGUID>{1477980B-E9C0-4727-BFEC-FFE6E92E52ED}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A5-4694-8D20-EA12FD790972}"/>
                </c:ext>
                <c:ext xmlns:c15="http://schemas.microsoft.com/office/drawing/2012/chart" uri="{CE6537A1-D6FC-4f65-9D91-7224C49458BB}">
                  <c15:dlblFieldTable>
                    <c15:dlblFTEntry>
                      <c15:txfldGUID>{C45CD4B5-AA32-47E2-853F-F4BA4577A030}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654479571582168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A5-4694-8D20-EA12FD790972}"/>
                </c:ext>
                <c:ext xmlns:c15="http://schemas.microsoft.com/office/drawing/2012/chart" uri="{CE6537A1-D6FC-4f65-9D91-7224C49458BB}">
                  <c15:dlblFieldTable>
                    <c15:dlblFTEntry>
                      <c15:txfldGUID>{3199BDFB-A45E-4159-B1F2-CB7BA2A9178E}</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6851187522399582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A5-4694-8D20-EA12FD790972}"/>
                </c:ext>
                <c:ext xmlns:c15="http://schemas.microsoft.com/office/drawing/2012/chart" uri="{CE6537A1-D6FC-4f65-9D91-7224C49458BB}">
                  <c15:dlblFieldTable>
                    <c15:dlblFTEntry>
                      <c15:txfldGUID>{ABFEC8CC-1718-481A-9E72-2974931B1B1F}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14A5-4694-8D20-EA12FD790972}"/>
            </c:ext>
          </c:extLst>
        </c:ser>
        <c:dLbls>
          <c:showLegendKey val="0"/>
          <c:showVal val="1"/>
          <c:showCatName val="0"/>
          <c:showSerName val="0"/>
          <c:showPercent val="0"/>
          <c:showBubbleSize val="0"/>
        </c:dLbls>
        <c:axId val="807204384"/>
        <c:axId val="807204776"/>
      </c:scatterChart>
      <c:valAx>
        <c:axId val="807204384"/>
        <c:scaling>
          <c:orientation val="minMax"/>
          <c:max val="13.6"/>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204776"/>
        <c:crosses val="autoZero"/>
        <c:crossBetween val="midCat"/>
      </c:valAx>
      <c:valAx>
        <c:axId val="807204776"/>
        <c:scaling>
          <c:orientation val="minMax"/>
          <c:max val="79"/>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20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元利償還金については減少傾向であるが、公営企業債の元利償還金に対する繰入金が病院事業の元利償還の開始により増加傾向にある。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今後とも、緊急度・住民ニーズを的確に把握した事業の選択を行い、新規発行地方債の抑制に努める。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将来負担額は、地方債残高の減少等により減少傾向であり、充当可能財源についてもほぼ横ばいで推移していることから、将来負担比率の分子も減少傾向となっている。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早期健全化基準未満であるが、今後も普通交付税の減少が見込まれることから、後世への負担を軽減するよう交付税算入率の低い地方債発行の抑制に努める。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山口県周防大島町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財政調整基金については、災害復旧事業の財源調整として取り崩しを行った影響で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百万円の増、その他特定目的基金については、主に新規の合併地域振興金等の影響で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○基金の使途の明確化を図り、合併特例債や再編交付金を財源に積み立てる予定としている。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○合併地域振興基金：合併に伴う町民の連携の強化及び地域振興を図る事業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○まち・ひと・しごと創生基金：住民の個性豊かな地域づくりの取り組みや地域の多様な資源の活用事業の促進、充実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○合併地域振興基金：普通交付税の合併算定換えに関する特例措置がなくなることから、本町の今後の地域振興に関する事業に対する財源確保のため、平成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年度から新規に積立を行った。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○ふるさと応援基金：大島大橋損傷事故の影響による、ふるさと寄付金の増加に伴い、基金積立が前年度比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○ちびっ子医療費助成事業基金、福祉医療費一部負担金助成事業基金等は、今後も引き続き助成を行うため、積立を行う予定。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○災害復旧等の財源調整として取り崩しを行ったため。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○人口の減少に伴い、交付税・税収ともに減収する見込みであるため、将来の財政需要に備えて積立を行う。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百万円取り崩しを行ったが、積立を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○繰上償還等に備えて計画的に積立を行う。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昭和３０年代～</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年代の高度経済成長期に建設された多くの公共施設が、築年数の経過による老朽化で、改築や大規模な改修が必要な時期を迎えていることから、有形固定資産減価償却率が類似団体より高くなっている。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さらに人口の減少にともない町税収入等も減少しており、そのため、本町では平成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された「周防大島町公共施設等総合管理計画」に基づき、公共施設等の保有や維持管理・大規模改修・建替等について、中長期的な視点から計画的・効果的に推進し、財政負担の軽減・平準化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79" name="楕円 78"/>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80" name="有形固定資産減価償却率該当値テキスト"/>
        <xdr:cNvSpPr txBox="1"/>
      </xdr:nvSpPr>
      <xdr:spPr>
        <a:xfrm>
          <a:off x="4813300" y="542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81" name="楕円 80"/>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107738</xdr:rowOff>
    </xdr:to>
    <xdr:cxnSp macro="">
      <xdr:nvCxnSpPr>
        <xdr:cNvPr id="82" name="直線コネクタ 81"/>
        <xdr:cNvCxnSpPr/>
      </xdr:nvCxnSpPr>
      <xdr:spPr>
        <a:xfrm flipV="1">
          <a:off x="4051300" y="562588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83" name="楕円 82"/>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107738</xdr:rowOff>
    </xdr:from>
    <xdr:to>
      <xdr:col>19</xdr:col>
      <xdr:colOff>136525</xdr:colOff>
      <xdr:row>30</xdr:row>
      <xdr:rowOff>13123</xdr:rowOff>
    </xdr:to>
    <xdr:cxnSp macro="">
      <xdr:nvCxnSpPr>
        <xdr:cNvPr id="84" name="直線コネクタ 83"/>
        <xdr:cNvCxnSpPr/>
      </xdr:nvCxnSpPr>
      <xdr:spPr>
        <a:xfrm flipV="1">
          <a:off x="3289300" y="5679863"/>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5" name="楕円 84"/>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30</xdr:row>
      <xdr:rowOff>13123</xdr:rowOff>
    </xdr:to>
    <xdr:cxnSp macro="">
      <xdr:nvCxnSpPr>
        <xdr:cNvPr id="86" name="直線コネクタ 85"/>
        <xdr:cNvCxnSpPr/>
      </xdr:nvCxnSpPr>
      <xdr:spPr>
        <a:xfrm>
          <a:off x="2527300" y="5751830"/>
          <a:ext cx="762000" cy="1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7"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8"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89" name="n_3aveValue有形固定資産減価償却率"/>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90" name="n_1mainValue有形固定資産減価償却率"/>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55050</xdr:rowOff>
    </xdr:from>
    <xdr:ext cx="405111" cy="259045"/>
    <xdr:sp macro="" textlink="">
      <xdr:nvSpPr>
        <xdr:cNvPr id="91" name="n_2mainValue有形固定資産減価償却率"/>
        <xdr:cNvSpPr txBox="1"/>
      </xdr:nvSpPr>
      <xdr:spPr>
        <a:xfrm>
          <a:off x="3086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2"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一般会計・公営企業会計ともに合併特例債、過疎対策事業債、公営企業債等の多額の起債を発行してきた。また、四方を海で囲まれた本町の特徴として、合併以前から漁港・港湾に係る事業が多く、比較的地方債残高は多い傾向にある。それに加え普通交付税の合併算定換の縮減が行われており、業務収入の減収につながり類似団体に比較し高い数値となっ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7" name="楕円 136"/>
        <xdr:cNvSpPr/>
      </xdr:nvSpPr>
      <xdr:spPr>
        <a:xfrm>
          <a:off x="14744700" y="59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56087</xdr:rowOff>
    </xdr:from>
    <xdr:ext cx="469744" cy="259045"/>
    <xdr:sp macro="" textlink="">
      <xdr:nvSpPr>
        <xdr:cNvPr id="138" name="債務償還比率該当値テキスト"/>
        <xdr:cNvSpPr txBox="1"/>
      </xdr:nvSpPr>
      <xdr:spPr>
        <a:xfrm>
          <a:off x="14846300" y="579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55571</xdr:rowOff>
    </xdr:from>
    <xdr:to>
      <xdr:col>72</xdr:col>
      <xdr:colOff>123825</xdr:colOff>
      <xdr:row>30</xdr:row>
      <xdr:rowOff>157171</xdr:rowOff>
    </xdr:to>
    <xdr:sp macro="" textlink="">
      <xdr:nvSpPr>
        <xdr:cNvPr id="139" name="楕円 138"/>
        <xdr:cNvSpPr/>
      </xdr:nvSpPr>
      <xdr:spPr>
        <a:xfrm>
          <a:off x="14033500" y="59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84010</xdr:rowOff>
    </xdr:from>
    <xdr:to>
      <xdr:col>76</xdr:col>
      <xdr:colOff>22225</xdr:colOff>
      <xdr:row>30</xdr:row>
      <xdr:rowOff>106371</xdr:rowOff>
    </xdr:to>
    <xdr:cxnSp macro="">
      <xdr:nvCxnSpPr>
        <xdr:cNvPr id="140" name="直線コネクタ 139"/>
        <xdr:cNvCxnSpPr/>
      </xdr:nvCxnSpPr>
      <xdr:spPr>
        <a:xfrm flipV="1">
          <a:off x="14084300" y="5999035"/>
          <a:ext cx="7112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2248</xdr:rowOff>
    </xdr:from>
    <xdr:ext cx="469744" cy="259045"/>
    <xdr:sp macro="" textlink="">
      <xdr:nvSpPr>
        <xdr:cNvPr id="142" name="n_1mainValue債務償還比率"/>
        <xdr:cNvSpPr txBox="1"/>
      </xdr:nvSpPr>
      <xdr:spPr>
        <a:xfrm>
          <a:off x="13836727" y="574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63500</xdr:rowOff>
    </xdr:from>
    <xdr:to>
      <xdr:col>24</xdr:col>
      <xdr:colOff>114300</xdr:colOff>
      <xdr:row>32</xdr:row>
      <xdr:rowOff>165100</xdr:rowOff>
    </xdr:to>
    <xdr:sp macro="" textlink="">
      <xdr:nvSpPr>
        <xdr:cNvPr id="71" name="楕円 70"/>
        <xdr:cNvSpPr/>
      </xdr:nvSpPr>
      <xdr:spPr>
        <a:xfrm>
          <a:off x="458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16527</xdr:rowOff>
    </xdr:from>
    <xdr:ext cx="405111" cy="259045"/>
    <xdr:sp macro="" textlink="">
      <xdr:nvSpPr>
        <xdr:cNvPr id="72" name="【道路】&#10;有形固定資産減価償却率該当値テキスト"/>
        <xdr:cNvSpPr txBox="1"/>
      </xdr:nvSpPr>
      <xdr:spPr>
        <a:xfrm>
          <a:off x="46736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166370</xdr:rowOff>
    </xdr:from>
    <xdr:to>
      <xdr:col>20</xdr:col>
      <xdr:colOff>38100</xdr:colOff>
      <xdr:row>33</xdr:row>
      <xdr:rowOff>96520</xdr:rowOff>
    </xdr:to>
    <xdr:sp macro="" textlink="">
      <xdr:nvSpPr>
        <xdr:cNvPr id="73" name="楕円 72"/>
        <xdr:cNvSpPr/>
      </xdr:nvSpPr>
      <xdr:spPr>
        <a:xfrm>
          <a:off x="3746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114300</xdr:rowOff>
    </xdr:from>
    <xdr:to>
      <xdr:col>24</xdr:col>
      <xdr:colOff>63500</xdr:colOff>
      <xdr:row>33</xdr:row>
      <xdr:rowOff>45720</xdr:rowOff>
    </xdr:to>
    <xdr:cxnSp macro="">
      <xdr:nvCxnSpPr>
        <xdr:cNvPr id="74" name="直線コネクタ 73"/>
        <xdr:cNvCxnSpPr/>
      </xdr:nvCxnSpPr>
      <xdr:spPr>
        <a:xfrm flipV="1">
          <a:off x="3797300" y="56007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36830</xdr:rowOff>
    </xdr:from>
    <xdr:to>
      <xdr:col>15</xdr:col>
      <xdr:colOff>101600</xdr:colOff>
      <xdr:row>33</xdr:row>
      <xdr:rowOff>138430</xdr:rowOff>
    </xdr:to>
    <xdr:sp macro="" textlink="">
      <xdr:nvSpPr>
        <xdr:cNvPr id="75" name="楕円 74"/>
        <xdr:cNvSpPr/>
      </xdr:nvSpPr>
      <xdr:spPr>
        <a:xfrm>
          <a:off x="2857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45720</xdr:rowOff>
    </xdr:from>
    <xdr:to>
      <xdr:col>19</xdr:col>
      <xdr:colOff>177800</xdr:colOff>
      <xdr:row>33</xdr:row>
      <xdr:rowOff>87630</xdr:rowOff>
    </xdr:to>
    <xdr:cxnSp macro="">
      <xdr:nvCxnSpPr>
        <xdr:cNvPr id="76" name="直線コネクタ 75"/>
        <xdr:cNvCxnSpPr/>
      </xdr:nvCxnSpPr>
      <xdr:spPr>
        <a:xfrm flipV="1">
          <a:off x="2908300" y="5703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93980</xdr:rowOff>
    </xdr:from>
    <xdr:to>
      <xdr:col>10</xdr:col>
      <xdr:colOff>165100</xdr:colOff>
      <xdr:row>34</xdr:row>
      <xdr:rowOff>24130</xdr:rowOff>
    </xdr:to>
    <xdr:sp macro="" textlink="">
      <xdr:nvSpPr>
        <xdr:cNvPr id="77" name="楕円 76"/>
        <xdr:cNvSpPr/>
      </xdr:nvSpPr>
      <xdr:spPr>
        <a:xfrm>
          <a:off x="1968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87630</xdr:rowOff>
    </xdr:from>
    <xdr:to>
      <xdr:col>15</xdr:col>
      <xdr:colOff>50800</xdr:colOff>
      <xdr:row>33</xdr:row>
      <xdr:rowOff>144780</xdr:rowOff>
    </xdr:to>
    <xdr:cxnSp macro="">
      <xdr:nvCxnSpPr>
        <xdr:cNvPr id="78" name="直線コネクタ 77"/>
        <xdr:cNvCxnSpPr/>
      </xdr:nvCxnSpPr>
      <xdr:spPr>
        <a:xfrm flipV="1">
          <a:off x="2019300" y="5745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113047</xdr:rowOff>
    </xdr:from>
    <xdr:ext cx="405111" cy="259045"/>
    <xdr:sp macro="" textlink="">
      <xdr:nvSpPr>
        <xdr:cNvPr id="82" name="n_1mainValue【道路】&#10;有形固定資産減価償却率"/>
        <xdr:cNvSpPr txBox="1"/>
      </xdr:nvSpPr>
      <xdr:spPr>
        <a:xfrm>
          <a:off x="35820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154957</xdr:rowOff>
    </xdr:from>
    <xdr:ext cx="405111" cy="259045"/>
    <xdr:sp macro="" textlink="">
      <xdr:nvSpPr>
        <xdr:cNvPr id="83" name="n_2mainValue【道路】&#10;有形固定資産減価償却率"/>
        <xdr:cNvSpPr txBox="1"/>
      </xdr:nvSpPr>
      <xdr:spPr>
        <a:xfrm>
          <a:off x="2705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40657</xdr:rowOff>
    </xdr:from>
    <xdr:ext cx="405111" cy="259045"/>
    <xdr:sp macro="" textlink="">
      <xdr:nvSpPr>
        <xdr:cNvPr id="84" name="n_3mainValue【道路】&#10;有形固定資産減価償却率"/>
        <xdr:cNvSpPr txBox="1"/>
      </xdr:nvSpPr>
      <xdr:spPr>
        <a:xfrm>
          <a:off x="1816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152633</xdr:rowOff>
    </xdr:from>
    <xdr:to>
      <xdr:col>55</xdr:col>
      <xdr:colOff>50800</xdr:colOff>
      <xdr:row>40</xdr:row>
      <xdr:rowOff>82783</xdr:rowOff>
    </xdr:to>
    <xdr:sp macro="" textlink="">
      <xdr:nvSpPr>
        <xdr:cNvPr id="125" name="楕円 124"/>
        <xdr:cNvSpPr/>
      </xdr:nvSpPr>
      <xdr:spPr>
        <a:xfrm>
          <a:off x="10426700" y="6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131060</xdr:rowOff>
    </xdr:from>
    <xdr:ext cx="534377" cy="259045"/>
    <xdr:sp macro="" textlink="">
      <xdr:nvSpPr>
        <xdr:cNvPr id="126" name="【道路】&#10;一人当たり延長該当値テキスト"/>
        <xdr:cNvSpPr txBox="1"/>
      </xdr:nvSpPr>
      <xdr:spPr>
        <a:xfrm>
          <a:off x="10515600" y="68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163104</xdr:rowOff>
    </xdr:from>
    <xdr:to>
      <xdr:col>50</xdr:col>
      <xdr:colOff>165100</xdr:colOff>
      <xdr:row>40</xdr:row>
      <xdr:rowOff>93254</xdr:rowOff>
    </xdr:to>
    <xdr:sp macro="" textlink="">
      <xdr:nvSpPr>
        <xdr:cNvPr id="127" name="楕円 126"/>
        <xdr:cNvSpPr/>
      </xdr:nvSpPr>
      <xdr:spPr>
        <a:xfrm>
          <a:off x="9588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31983</xdr:rowOff>
    </xdr:from>
    <xdr:to>
      <xdr:col>55</xdr:col>
      <xdr:colOff>0</xdr:colOff>
      <xdr:row>40</xdr:row>
      <xdr:rowOff>42454</xdr:rowOff>
    </xdr:to>
    <xdr:cxnSp macro="">
      <xdr:nvCxnSpPr>
        <xdr:cNvPr id="128" name="直線コネクタ 127"/>
        <xdr:cNvCxnSpPr/>
      </xdr:nvCxnSpPr>
      <xdr:spPr>
        <a:xfrm flipV="1">
          <a:off x="9639300" y="6889983"/>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2627</xdr:rowOff>
    </xdr:from>
    <xdr:to>
      <xdr:col>46</xdr:col>
      <xdr:colOff>38100</xdr:colOff>
      <xdr:row>40</xdr:row>
      <xdr:rowOff>104227</xdr:rowOff>
    </xdr:to>
    <xdr:sp macro="" textlink="">
      <xdr:nvSpPr>
        <xdr:cNvPr id="129" name="楕円 128"/>
        <xdr:cNvSpPr/>
      </xdr:nvSpPr>
      <xdr:spPr>
        <a:xfrm>
          <a:off x="8699500" y="68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42454</xdr:rowOff>
    </xdr:from>
    <xdr:to>
      <xdr:col>50</xdr:col>
      <xdr:colOff>114300</xdr:colOff>
      <xdr:row>40</xdr:row>
      <xdr:rowOff>53427</xdr:rowOff>
    </xdr:to>
    <xdr:cxnSp macro="">
      <xdr:nvCxnSpPr>
        <xdr:cNvPr id="130" name="直線コネクタ 129"/>
        <xdr:cNvCxnSpPr/>
      </xdr:nvCxnSpPr>
      <xdr:spPr>
        <a:xfrm flipV="1">
          <a:off x="8750300" y="690045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11543</xdr:rowOff>
    </xdr:from>
    <xdr:to>
      <xdr:col>41</xdr:col>
      <xdr:colOff>101600</xdr:colOff>
      <xdr:row>40</xdr:row>
      <xdr:rowOff>113143</xdr:rowOff>
    </xdr:to>
    <xdr:sp macro="" textlink="">
      <xdr:nvSpPr>
        <xdr:cNvPr id="131" name="楕円 130"/>
        <xdr:cNvSpPr/>
      </xdr:nvSpPr>
      <xdr:spPr>
        <a:xfrm>
          <a:off x="7810500" y="68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53427</xdr:rowOff>
    </xdr:from>
    <xdr:to>
      <xdr:col>45</xdr:col>
      <xdr:colOff>177800</xdr:colOff>
      <xdr:row>40</xdr:row>
      <xdr:rowOff>62343</xdr:rowOff>
    </xdr:to>
    <xdr:cxnSp macro="">
      <xdr:nvCxnSpPr>
        <xdr:cNvPr id="132" name="直線コネクタ 131"/>
        <xdr:cNvCxnSpPr/>
      </xdr:nvCxnSpPr>
      <xdr:spPr>
        <a:xfrm flipV="1">
          <a:off x="7861300" y="691142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84381</xdr:rowOff>
    </xdr:from>
    <xdr:ext cx="534377" cy="259045"/>
    <xdr:sp macro="" textlink="">
      <xdr:nvSpPr>
        <xdr:cNvPr id="136" name="n_1mainValue【道路】&#10;一人当たり延長"/>
        <xdr:cNvSpPr txBox="1"/>
      </xdr:nvSpPr>
      <xdr:spPr>
        <a:xfrm>
          <a:off x="9359411" y="69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95354</xdr:rowOff>
    </xdr:from>
    <xdr:ext cx="534377" cy="259045"/>
    <xdr:sp macro="" textlink="">
      <xdr:nvSpPr>
        <xdr:cNvPr id="137" name="n_2mainValue【道路】&#10;一人当たり延長"/>
        <xdr:cNvSpPr txBox="1"/>
      </xdr:nvSpPr>
      <xdr:spPr>
        <a:xfrm>
          <a:off x="8483111" y="69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104270</xdr:rowOff>
    </xdr:from>
    <xdr:ext cx="534377" cy="259045"/>
    <xdr:sp macro="" textlink="">
      <xdr:nvSpPr>
        <xdr:cNvPr id="138" name="n_3mainValue【道路】&#10;一人当たり延長"/>
        <xdr:cNvSpPr txBox="1"/>
      </xdr:nvSpPr>
      <xdr:spPr>
        <a:xfrm>
          <a:off x="7594111" y="69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xdr:rowOff>
    </xdr:from>
    <xdr:to>
      <xdr:col>24</xdr:col>
      <xdr:colOff>114300</xdr:colOff>
      <xdr:row>60</xdr:row>
      <xdr:rowOff>112522</xdr:rowOff>
    </xdr:to>
    <xdr:sp macro="" textlink="">
      <xdr:nvSpPr>
        <xdr:cNvPr id="176" name="楕円 175"/>
        <xdr:cNvSpPr/>
      </xdr:nvSpPr>
      <xdr:spPr>
        <a:xfrm>
          <a:off x="4584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33799</xdr:rowOff>
    </xdr:from>
    <xdr:ext cx="405111" cy="259045"/>
    <xdr:sp macro="" textlink="">
      <xdr:nvSpPr>
        <xdr:cNvPr id="177" name="【橋りょう・トンネル】&#10;有形固定資産減価償却率該当値テキスト"/>
        <xdr:cNvSpPr txBox="1"/>
      </xdr:nvSpPr>
      <xdr:spPr>
        <a:xfrm>
          <a:off x="4673600" y="101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8" name="楕円 17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61722</xdr:rowOff>
    </xdr:from>
    <xdr:to>
      <xdr:col>24</xdr:col>
      <xdr:colOff>63500</xdr:colOff>
      <xdr:row>60</xdr:row>
      <xdr:rowOff>91440</xdr:rowOff>
    </xdr:to>
    <xdr:cxnSp macro="">
      <xdr:nvCxnSpPr>
        <xdr:cNvPr id="179" name="直線コネクタ 178"/>
        <xdr:cNvCxnSpPr/>
      </xdr:nvCxnSpPr>
      <xdr:spPr>
        <a:xfrm flipV="1">
          <a:off x="3797300" y="1034872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79502</xdr:rowOff>
    </xdr:from>
    <xdr:to>
      <xdr:col>15</xdr:col>
      <xdr:colOff>101600</xdr:colOff>
      <xdr:row>61</xdr:row>
      <xdr:rowOff>9652</xdr:rowOff>
    </xdr:to>
    <xdr:sp macro="" textlink="">
      <xdr:nvSpPr>
        <xdr:cNvPr id="180" name="楕円 179"/>
        <xdr:cNvSpPr/>
      </xdr:nvSpPr>
      <xdr:spPr>
        <a:xfrm>
          <a:off x="2857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130302</xdr:rowOff>
    </xdr:to>
    <xdr:cxnSp macro="">
      <xdr:nvCxnSpPr>
        <xdr:cNvPr id="181" name="直線コネクタ 180"/>
        <xdr:cNvCxnSpPr/>
      </xdr:nvCxnSpPr>
      <xdr:spPr>
        <a:xfrm flipV="1">
          <a:off x="2908300" y="103784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95504</xdr:rowOff>
    </xdr:from>
    <xdr:to>
      <xdr:col>10</xdr:col>
      <xdr:colOff>165100</xdr:colOff>
      <xdr:row>61</xdr:row>
      <xdr:rowOff>25654</xdr:rowOff>
    </xdr:to>
    <xdr:sp macro="" textlink="">
      <xdr:nvSpPr>
        <xdr:cNvPr id="182" name="楕円 181"/>
        <xdr:cNvSpPr/>
      </xdr:nvSpPr>
      <xdr:spPr>
        <a:xfrm>
          <a:off x="1968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60</xdr:row>
      <xdr:rowOff>146304</xdr:rowOff>
    </xdr:to>
    <xdr:cxnSp macro="">
      <xdr:nvCxnSpPr>
        <xdr:cNvPr id="183" name="直線コネクタ 182"/>
        <xdr:cNvCxnSpPr/>
      </xdr:nvCxnSpPr>
      <xdr:spPr>
        <a:xfrm flipV="1">
          <a:off x="2019300" y="104173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187" name="n_1mainValue【橋りょう・トンネ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88" name="n_2mainValue【橋りょう・トンネ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42181</xdr:rowOff>
    </xdr:from>
    <xdr:ext cx="405111" cy="259045"/>
    <xdr:sp macro="" textlink="">
      <xdr:nvSpPr>
        <xdr:cNvPr id="189" name="n_3mainValue【橋りょう・トンネル】&#10;有形固定資産減価償却率"/>
        <xdr:cNvSpPr txBox="1"/>
      </xdr:nvSpPr>
      <xdr:spPr>
        <a:xfrm>
          <a:off x="1816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150465</xdr:rowOff>
    </xdr:from>
    <xdr:to>
      <xdr:col>55</xdr:col>
      <xdr:colOff>50800</xdr:colOff>
      <xdr:row>63</xdr:row>
      <xdr:rowOff>80615</xdr:rowOff>
    </xdr:to>
    <xdr:sp macro="" textlink="">
      <xdr:nvSpPr>
        <xdr:cNvPr id="230" name="楕円 229"/>
        <xdr:cNvSpPr/>
      </xdr:nvSpPr>
      <xdr:spPr>
        <a:xfrm>
          <a:off x="10426700" y="10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128892</xdr:rowOff>
    </xdr:from>
    <xdr:ext cx="599010" cy="259045"/>
    <xdr:sp macro="" textlink="">
      <xdr:nvSpPr>
        <xdr:cNvPr id="231" name="【橋りょう・トンネル】&#10;一人当たり有形固定資産（償却資産）額該当値テキスト"/>
        <xdr:cNvSpPr txBox="1"/>
      </xdr:nvSpPr>
      <xdr:spPr>
        <a:xfrm>
          <a:off x="10515600" y="1075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170373</xdr:rowOff>
    </xdr:from>
    <xdr:to>
      <xdr:col>50</xdr:col>
      <xdr:colOff>165100</xdr:colOff>
      <xdr:row>63</xdr:row>
      <xdr:rowOff>100523</xdr:rowOff>
    </xdr:to>
    <xdr:sp macro="" textlink="">
      <xdr:nvSpPr>
        <xdr:cNvPr id="232" name="楕円 231"/>
        <xdr:cNvSpPr/>
      </xdr:nvSpPr>
      <xdr:spPr>
        <a:xfrm>
          <a:off x="9588500" y="108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29815</xdr:rowOff>
    </xdr:from>
    <xdr:to>
      <xdr:col>55</xdr:col>
      <xdr:colOff>0</xdr:colOff>
      <xdr:row>63</xdr:row>
      <xdr:rowOff>49723</xdr:rowOff>
    </xdr:to>
    <xdr:cxnSp macro="">
      <xdr:nvCxnSpPr>
        <xdr:cNvPr id="233" name="直線コネクタ 232"/>
        <xdr:cNvCxnSpPr/>
      </xdr:nvCxnSpPr>
      <xdr:spPr>
        <a:xfrm flipV="1">
          <a:off x="9639300" y="10831165"/>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5965</xdr:rowOff>
    </xdr:from>
    <xdr:to>
      <xdr:col>46</xdr:col>
      <xdr:colOff>38100</xdr:colOff>
      <xdr:row>63</xdr:row>
      <xdr:rowOff>107565</xdr:rowOff>
    </xdr:to>
    <xdr:sp macro="" textlink="">
      <xdr:nvSpPr>
        <xdr:cNvPr id="234" name="楕円 233"/>
        <xdr:cNvSpPr/>
      </xdr:nvSpPr>
      <xdr:spPr>
        <a:xfrm>
          <a:off x="8699500" y="10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49723</xdr:rowOff>
    </xdr:from>
    <xdr:to>
      <xdr:col>50</xdr:col>
      <xdr:colOff>114300</xdr:colOff>
      <xdr:row>63</xdr:row>
      <xdr:rowOff>56765</xdr:rowOff>
    </xdr:to>
    <xdr:cxnSp macro="">
      <xdr:nvCxnSpPr>
        <xdr:cNvPr id="235" name="直線コネクタ 234"/>
        <xdr:cNvCxnSpPr/>
      </xdr:nvCxnSpPr>
      <xdr:spPr>
        <a:xfrm flipV="1">
          <a:off x="8750300" y="10851073"/>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4893</xdr:rowOff>
    </xdr:from>
    <xdr:to>
      <xdr:col>41</xdr:col>
      <xdr:colOff>101600</xdr:colOff>
      <xdr:row>63</xdr:row>
      <xdr:rowOff>106493</xdr:rowOff>
    </xdr:to>
    <xdr:sp macro="" textlink="">
      <xdr:nvSpPr>
        <xdr:cNvPr id="236" name="楕円 235"/>
        <xdr:cNvSpPr/>
      </xdr:nvSpPr>
      <xdr:spPr>
        <a:xfrm>
          <a:off x="7810500" y="108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55693</xdr:rowOff>
    </xdr:from>
    <xdr:to>
      <xdr:col>45</xdr:col>
      <xdr:colOff>177800</xdr:colOff>
      <xdr:row>63</xdr:row>
      <xdr:rowOff>56765</xdr:rowOff>
    </xdr:to>
    <xdr:cxnSp macro="">
      <xdr:nvCxnSpPr>
        <xdr:cNvPr id="237" name="直線コネクタ 236"/>
        <xdr:cNvCxnSpPr/>
      </xdr:nvCxnSpPr>
      <xdr:spPr>
        <a:xfrm>
          <a:off x="7861300" y="10857043"/>
          <a:ext cx="8890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91650</xdr:rowOff>
    </xdr:from>
    <xdr:ext cx="599010" cy="259045"/>
    <xdr:sp macro="" textlink="">
      <xdr:nvSpPr>
        <xdr:cNvPr id="241" name="n_1mainValue【橋りょう・トンネル】&#10;一人当たり有形固定資産（償却資産）額"/>
        <xdr:cNvSpPr txBox="1"/>
      </xdr:nvSpPr>
      <xdr:spPr>
        <a:xfrm>
          <a:off x="9327095" y="108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98692</xdr:rowOff>
    </xdr:from>
    <xdr:ext cx="599010" cy="259045"/>
    <xdr:sp macro="" textlink="">
      <xdr:nvSpPr>
        <xdr:cNvPr id="242" name="n_2mainValue【橋りょう・トンネル】&#10;一人当たり有形固定資産（償却資産）額"/>
        <xdr:cNvSpPr txBox="1"/>
      </xdr:nvSpPr>
      <xdr:spPr>
        <a:xfrm>
          <a:off x="8450795" y="109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97620</xdr:rowOff>
    </xdr:from>
    <xdr:ext cx="599010" cy="259045"/>
    <xdr:sp macro="" textlink="">
      <xdr:nvSpPr>
        <xdr:cNvPr id="243" name="n_3mainValue【橋りょう・トンネル】&#10;一人当たり有形固定資産（償却資産）額"/>
        <xdr:cNvSpPr txBox="1"/>
      </xdr:nvSpPr>
      <xdr:spPr>
        <a:xfrm>
          <a:off x="7561795" y="108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71"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69596</xdr:rowOff>
    </xdr:from>
    <xdr:to>
      <xdr:col>24</xdr:col>
      <xdr:colOff>114300</xdr:colOff>
      <xdr:row>80</xdr:row>
      <xdr:rowOff>171196</xdr:rowOff>
    </xdr:to>
    <xdr:sp macro="" textlink="">
      <xdr:nvSpPr>
        <xdr:cNvPr id="281" name="楕円 280"/>
        <xdr:cNvSpPr/>
      </xdr:nvSpPr>
      <xdr:spPr>
        <a:xfrm>
          <a:off x="4584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92473</xdr:rowOff>
    </xdr:from>
    <xdr:ext cx="405111" cy="259045"/>
    <xdr:sp macro="" textlink="">
      <xdr:nvSpPr>
        <xdr:cNvPr id="282" name="【公営住宅】&#10;有形固定資産減価償却率該当値テキスト"/>
        <xdr:cNvSpPr txBox="1"/>
      </xdr:nvSpPr>
      <xdr:spPr>
        <a:xfrm>
          <a:off x="4673600" y="136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119887</xdr:rowOff>
    </xdr:from>
    <xdr:to>
      <xdr:col>20</xdr:col>
      <xdr:colOff>38100</xdr:colOff>
      <xdr:row>81</xdr:row>
      <xdr:rowOff>50037</xdr:rowOff>
    </xdr:to>
    <xdr:sp macro="" textlink="">
      <xdr:nvSpPr>
        <xdr:cNvPr id="283" name="楕円 282"/>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80</xdr:row>
      <xdr:rowOff>170687</xdr:rowOff>
    </xdr:to>
    <xdr:cxnSp macro="">
      <xdr:nvCxnSpPr>
        <xdr:cNvPr id="284" name="直線コネクタ 283"/>
        <xdr:cNvCxnSpPr/>
      </xdr:nvCxnSpPr>
      <xdr:spPr>
        <a:xfrm flipV="1">
          <a:off x="3797300" y="13836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161037</xdr:rowOff>
    </xdr:from>
    <xdr:to>
      <xdr:col>15</xdr:col>
      <xdr:colOff>101600</xdr:colOff>
      <xdr:row>81</xdr:row>
      <xdr:rowOff>91187</xdr:rowOff>
    </xdr:to>
    <xdr:sp macro="" textlink="">
      <xdr:nvSpPr>
        <xdr:cNvPr id="285" name="楕円 284"/>
        <xdr:cNvSpPr/>
      </xdr:nvSpPr>
      <xdr:spPr>
        <a:xfrm>
          <a:off x="2857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170687</xdr:rowOff>
    </xdr:from>
    <xdr:to>
      <xdr:col>19</xdr:col>
      <xdr:colOff>177800</xdr:colOff>
      <xdr:row>81</xdr:row>
      <xdr:rowOff>40387</xdr:rowOff>
    </xdr:to>
    <xdr:cxnSp macro="">
      <xdr:nvCxnSpPr>
        <xdr:cNvPr id="286" name="直線コネクタ 285"/>
        <xdr:cNvCxnSpPr/>
      </xdr:nvCxnSpPr>
      <xdr:spPr>
        <a:xfrm flipV="1">
          <a:off x="2908300" y="138866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287" name="楕円 286"/>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40387</xdr:rowOff>
    </xdr:from>
    <xdr:to>
      <xdr:col>15</xdr:col>
      <xdr:colOff>50800</xdr:colOff>
      <xdr:row>81</xdr:row>
      <xdr:rowOff>76963</xdr:rowOff>
    </xdr:to>
    <xdr:cxnSp macro="">
      <xdr:nvCxnSpPr>
        <xdr:cNvPr id="288" name="直線コネクタ 287"/>
        <xdr:cNvCxnSpPr/>
      </xdr:nvCxnSpPr>
      <xdr:spPr>
        <a:xfrm flipV="1">
          <a:off x="2019300" y="13927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9"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66564</xdr:rowOff>
    </xdr:from>
    <xdr:ext cx="405111" cy="259045"/>
    <xdr:sp macro="" textlink="">
      <xdr:nvSpPr>
        <xdr:cNvPr id="292" name="n_1mainValue【公営住宅】&#10;有形固定資産減価償却率"/>
        <xdr:cNvSpPr txBox="1"/>
      </xdr:nvSpPr>
      <xdr:spPr>
        <a:xfrm>
          <a:off x="35820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107714</xdr:rowOff>
    </xdr:from>
    <xdr:ext cx="405111" cy="259045"/>
    <xdr:sp macro="" textlink="">
      <xdr:nvSpPr>
        <xdr:cNvPr id="293" name="n_2mainValue【公営住宅】&#10;有形固定資産減価償却率"/>
        <xdr:cNvSpPr txBox="1"/>
      </xdr:nvSpPr>
      <xdr:spPr>
        <a:xfrm>
          <a:off x="27057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144290</xdr:rowOff>
    </xdr:from>
    <xdr:ext cx="405111" cy="259045"/>
    <xdr:sp macro="" textlink="">
      <xdr:nvSpPr>
        <xdr:cNvPr id="294" name="n_3mainValue【公営住宅】&#10;有形固定資産減価償却率"/>
        <xdr:cNvSpPr txBox="1"/>
      </xdr:nvSpPr>
      <xdr:spPr>
        <a:xfrm>
          <a:off x="18167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323"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45213</xdr:rowOff>
    </xdr:from>
    <xdr:to>
      <xdr:col>55</xdr:col>
      <xdr:colOff>50800</xdr:colOff>
      <xdr:row>85</xdr:row>
      <xdr:rowOff>146813</xdr:rowOff>
    </xdr:to>
    <xdr:sp macro="" textlink="">
      <xdr:nvSpPr>
        <xdr:cNvPr id="333" name="楕円 332"/>
        <xdr:cNvSpPr/>
      </xdr:nvSpPr>
      <xdr:spPr>
        <a:xfrm>
          <a:off x="104267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68090</xdr:rowOff>
    </xdr:from>
    <xdr:ext cx="469744" cy="259045"/>
    <xdr:sp macro="" textlink="">
      <xdr:nvSpPr>
        <xdr:cNvPr id="334" name="【公営住宅】&#10;一人当たり面積該当値テキスト"/>
        <xdr:cNvSpPr txBox="1"/>
      </xdr:nvSpPr>
      <xdr:spPr>
        <a:xfrm>
          <a:off x="10515600" y="14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50927</xdr:rowOff>
    </xdr:from>
    <xdr:to>
      <xdr:col>50</xdr:col>
      <xdr:colOff>165100</xdr:colOff>
      <xdr:row>85</xdr:row>
      <xdr:rowOff>152527</xdr:rowOff>
    </xdr:to>
    <xdr:sp macro="" textlink="">
      <xdr:nvSpPr>
        <xdr:cNvPr id="335" name="楕円 334"/>
        <xdr:cNvSpPr/>
      </xdr:nvSpPr>
      <xdr:spPr>
        <a:xfrm>
          <a:off x="9588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96013</xdr:rowOff>
    </xdr:from>
    <xdr:to>
      <xdr:col>55</xdr:col>
      <xdr:colOff>0</xdr:colOff>
      <xdr:row>85</xdr:row>
      <xdr:rowOff>101727</xdr:rowOff>
    </xdr:to>
    <xdr:cxnSp macro="">
      <xdr:nvCxnSpPr>
        <xdr:cNvPr id="336" name="直線コネクタ 335"/>
        <xdr:cNvCxnSpPr/>
      </xdr:nvCxnSpPr>
      <xdr:spPr>
        <a:xfrm flipV="1">
          <a:off x="9639300" y="1466926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56032</xdr:rowOff>
    </xdr:from>
    <xdr:to>
      <xdr:col>46</xdr:col>
      <xdr:colOff>38100</xdr:colOff>
      <xdr:row>85</xdr:row>
      <xdr:rowOff>157632</xdr:rowOff>
    </xdr:to>
    <xdr:sp macro="" textlink="">
      <xdr:nvSpPr>
        <xdr:cNvPr id="337" name="楕円 336"/>
        <xdr:cNvSpPr/>
      </xdr:nvSpPr>
      <xdr:spPr>
        <a:xfrm>
          <a:off x="8699500" y="146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101727</xdr:rowOff>
    </xdr:from>
    <xdr:to>
      <xdr:col>50</xdr:col>
      <xdr:colOff>114300</xdr:colOff>
      <xdr:row>85</xdr:row>
      <xdr:rowOff>106832</xdr:rowOff>
    </xdr:to>
    <xdr:cxnSp macro="">
      <xdr:nvCxnSpPr>
        <xdr:cNvPr id="338" name="直線コネクタ 337"/>
        <xdr:cNvCxnSpPr/>
      </xdr:nvCxnSpPr>
      <xdr:spPr>
        <a:xfrm flipV="1">
          <a:off x="8750300" y="1467497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39" name="楕円 338"/>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106832</xdr:rowOff>
    </xdr:to>
    <xdr:cxnSp macro="">
      <xdr:nvCxnSpPr>
        <xdr:cNvPr id="340" name="直線コネクタ 339"/>
        <xdr:cNvCxnSpPr/>
      </xdr:nvCxnSpPr>
      <xdr:spPr>
        <a:xfrm>
          <a:off x="7861300" y="146799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94</xdr:rowOff>
    </xdr:from>
    <xdr:ext cx="469744" cy="259045"/>
    <xdr:sp macro="" textlink="">
      <xdr:nvSpPr>
        <xdr:cNvPr id="341" name="n_1aveValue【公営住宅】&#10;一人当たり面積"/>
        <xdr:cNvSpPr txBox="1"/>
      </xdr:nvSpPr>
      <xdr:spPr>
        <a:xfrm>
          <a:off x="93917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169054</xdr:rowOff>
    </xdr:from>
    <xdr:ext cx="469744" cy="259045"/>
    <xdr:sp macro="" textlink="">
      <xdr:nvSpPr>
        <xdr:cNvPr id="344" name="n_1mainValue【公営住宅】&#10;一人当たり面積"/>
        <xdr:cNvSpPr txBox="1"/>
      </xdr:nvSpPr>
      <xdr:spPr>
        <a:xfrm>
          <a:off x="9391727" y="1439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2709</xdr:rowOff>
    </xdr:from>
    <xdr:ext cx="469744" cy="259045"/>
    <xdr:sp macro="" textlink="">
      <xdr:nvSpPr>
        <xdr:cNvPr id="345" name="n_2mainValue【公営住宅】&#10;一人当たり面積"/>
        <xdr:cNvSpPr txBox="1"/>
      </xdr:nvSpPr>
      <xdr:spPr>
        <a:xfrm>
          <a:off x="8515427" y="144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2557</xdr:rowOff>
    </xdr:from>
    <xdr:ext cx="469744" cy="259045"/>
    <xdr:sp macro="" textlink="">
      <xdr:nvSpPr>
        <xdr:cNvPr id="346" name="n_3mainValue【公営住宅】&#10;一人当たり面積"/>
        <xdr:cNvSpPr txBox="1"/>
      </xdr:nvSpPr>
      <xdr:spPr>
        <a:xfrm>
          <a:off x="7626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9" name="テキスト ボックス 35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9" name="テキスト ボックス 36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73" name="直線コネクタ 372"/>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74" name="【港湾・漁港】&#10;有形固定資産減価償却率最小値テキスト"/>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75" name="直線コネクタ 374"/>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76"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77" name="直線コネクタ 376"/>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40113</xdr:rowOff>
    </xdr:from>
    <xdr:ext cx="405111" cy="259045"/>
    <xdr:sp macro="" textlink="">
      <xdr:nvSpPr>
        <xdr:cNvPr id="378" name="【港湾・漁港】&#10;有形固定資産減価償却率平均値テキスト"/>
        <xdr:cNvSpPr txBox="1"/>
      </xdr:nvSpPr>
      <xdr:spPr>
        <a:xfrm>
          <a:off x="4673600" y="1787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79" name="フローチャート: 判断 378"/>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80" name="フローチャート: 判断 379"/>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81" name="フローチャート: 判断 380"/>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82" name="フローチャート: 判断 381"/>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92348</xdr:rowOff>
    </xdr:from>
    <xdr:to>
      <xdr:col>24</xdr:col>
      <xdr:colOff>114300</xdr:colOff>
      <xdr:row>108</xdr:row>
      <xdr:rowOff>22498</xdr:rowOff>
    </xdr:to>
    <xdr:sp macro="" textlink="">
      <xdr:nvSpPr>
        <xdr:cNvPr id="388" name="楕円 387"/>
        <xdr:cNvSpPr/>
      </xdr:nvSpPr>
      <xdr:spPr>
        <a:xfrm>
          <a:off x="4584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7275</xdr:rowOff>
    </xdr:from>
    <xdr:ext cx="405111" cy="259045"/>
    <xdr:sp macro="" textlink="">
      <xdr:nvSpPr>
        <xdr:cNvPr id="389" name="【港湾・漁港】&#10;有形固定資産減価償却率該当値テキスト"/>
        <xdr:cNvSpPr txBox="1"/>
      </xdr:nvSpPr>
      <xdr:spPr>
        <a:xfrm>
          <a:off x="4673600" y="1835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27032</xdr:rowOff>
    </xdr:from>
    <xdr:to>
      <xdr:col>20</xdr:col>
      <xdr:colOff>38100</xdr:colOff>
      <xdr:row>107</xdr:row>
      <xdr:rowOff>128632</xdr:rowOff>
    </xdr:to>
    <xdr:sp macro="" textlink="">
      <xdr:nvSpPr>
        <xdr:cNvPr id="390" name="楕円 389"/>
        <xdr:cNvSpPr/>
      </xdr:nvSpPr>
      <xdr:spPr>
        <a:xfrm>
          <a:off x="3746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77832</xdr:rowOff>
    </xdr:from>
    <xdr:to>
      <xdr:col>24</xdr:col>
      <xdr:colOff>63500</xdr:colOff>
      <xdr:row>107</xdr:row>
      <xdr:rowOff>143148</xdr:rowOff>
    </xdr:to>
    <xdr:cxnSp macro="">
      <xdr:nvCxnSpPr>
        <xdr:cNvPr id="391" name="直線コネクタ 390"/>
        <xdr:cNvCxnSpPr/>
      </xdr:nvCxnSpPr>
      <xdr:spPr>
        <a:xfrm>
          <a:off x="3797300" y="1842298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66221</xdr:rowOff>
    </xdr:from>
    <xdr:to>
      <xdr:col>15</xdr:col>
      <xdr:colOff>101600</xdr:colOff>
      <xdr:row>107</xdr:row>
      <xdr:rowOff>167821</xdr:rowOff>
    </xdr:to>
    <xdr:sp macro="" textlink="">
      <xdr:nvSpPr>
        <xdr:cNvPr id="392" name="楕円 391"/>
        <xdr:cNvSpPr/>
      </xdr:nvSpPr>
      <xdr:spPr>
        <a:xfrm>
          <a:off x="2857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77832</xdr:rowOff>
    </xdr:from>
    <xdr:to>
      <xdr:col>19</xdr:col>
      <xdr:colOff>177800</xdr:colOff>
      <xdr:row>107</xdr:row>
      <xdr:rowOff>117021</xdr:rowOff>
    </xdr:to>
    <xdr:cxnSp macro="">
      <xdr:nvCxnSpPr>
        <xdr:cNvPr id="393" name="直線コネクタ 392"/>
        <xdr:cNvCxnSpPr/>
      </xdr:nvCxnSpPr>
      <xdr:spPr>
        <a:xfrm flipV="1">
          <a:off x="2908300" y="184229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128270</xdr:rowOff>
    </xdr:from>
    <xdr:to>
      <xdr:col>10</xdr:col>
      <xdr:colOff>165100</xdr:colOff>
      <xdr:row>108</xdr:row>
      <xdr:rowOff>58420</xdr:rowOff>
    </xdr:to>
    <xdr:sp macro="" textlink="">
      <xdr:nvSpPr>
        <xdr:cNvPr id="394" name="楕円 393"/>
        <xdr:cNvSpPr/>
      </xdr:nvSpPr>
      <xdr:spPr>
        <a:xfrm>
          <a:off x="196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108</xdr:row>
      <xdr:rowOff>7620</xdr:rowOff>
    </xdr:to>
    <xdr:cxnSp macro="">
      <xdr:nvCxnSpPr>
        <xdr:cNvPr id="395" name="直線コネクタ 394"/>
        <xdr:cNvCxnSpPr/>
      </xdr:nvCxnSpPr>
      <xdr:spPr>
        <a:xfrm flipV="1">
          <a:off x="2019300" y="184621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125565</xdr:rowOff>
    </xdr:from>
    <xdr:ext cx="405111" cy="259045"/>
    <xdr:sp macro="" textlink="">
      <xdr:nvSpPr>
        <xdr:cNvPr id="396" name="n_1aveValue【港湾・漁港】&#10;有形固定資産減価償却率"/>
        <xdr:cNvSpPr txBox="1"/>
      </xdr:nvSpPr>
      <xdr:spPr>
        <a:xfrm>
          <a:off x="3582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97" name="n_2aveValue【港湾・漁港】&#10;有形固定資産減価償却率"/>
        <xdr:cNvSpPr txBox="1"/>
      </xdr:nvSpPr>
      <xdr:spPr>
        <a:xfrm>
          <a:off x="2705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398" name="n_3aveValue【港湾・漁港】&#10;有形固定資産減価償却率"/>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119759</xdr:rowOff>
    </xdr:from>
    <xdr:ext cx="405111" cy="259045"/>
    <xdr:sp macro="" textlink="">
      <xdr:nvSpPr>
        <xdr:cNvPr id="399" name="n_1mainValue【港湾・漁港】&#10;有形固定資産減価償却率"/>
        <xdr:cNvSpPr txBox="1"/>
      </xdr:nvSpPr>
      <xdr:spPr>
        <a:xfrm>
          <a:off x="3582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158948</xdr:rowOff>
    </xdr:from>
    <xdr:ext cx="405111" cy="259045"/>
    <xdr:sp macro="" textlink="">
      <xdr:nvSpPr>
        <xdr:cNvPr id="400" name="n_2mainValue【港湾・漁港】&#10;有形固定資産減価償却率"/>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74947</xdr:rowOff>
    </xdr:from>
    <xdr:ext cx="405111" cy="259045"/>
    <xdr:sp macro="" textlink="">
      <xdr:nvSpPr>
        <xdr:cNvPr id="401" name="n_3mainValue【港湾・漁港】&#10;有形固定資産減価償却率"/>
        <xdr:cNvSpPr txBox="1"/>
      </xdr:nvSpPr>
      <xdr:spPr>
        <a:xfrm>
          <a:off x="181674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3" name="テキスト ボックス 41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5" name="テキスト ボックス 41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7" name="テキスト ボックス 41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9" name="テキスト ボックス 41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21" name="テキスト ボックス 42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25" name="直線コネクタ 424"/>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26" name="【港湾・漁港】&#10;一人当たり有形固定資産（償却資産）額最小値テキスト"/>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27" name="直線コネクタ 426"/>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28" name="【港湾・漁港】&#10;一人当たり有形固定資産（償却資産）額最大値テキスト"/>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29" name="直線コネクタ 428"/>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57101</xdr:rowOff>
    </xdr:from>
    <xdr:ext cx="599010" cy="259045"/>
    <xdr:sp macro="" textlink="">
      <xdr:nvSpPr>
        <xdr:cNvPr id="430" name="【港湾・漁港】&#10;一人当たり有形固定資産（償却資産）額平均値テキスト"/>
        <xdr:cNvSpPr txBox="1"/>
      </xdr:nvSpPr>
      <xdr:spPr>
        <a:xfrm>
          <a:off x="10515600" y="18059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31" name="フローチャート: 判断 430"/>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32" name="フローチャート: 判断 431"/>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33" name="フローチャート: 判断 432"/>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34" name="フローチャート: 判断 433"/>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38973</xdr:rowOff>
    </xdr:from>
    <xdr:to>
      <xdr:col>55</xdr:col>
      <xdr:colOff>50800</xdr:colOff>
      <xdr:row>100</xdr:row>
      <xdr:rowOff>140573</xdr:rowOff>
    </xdr:to>
    <xdr:sp macro="" textlink="">
      <xdr:nvSpPr>
        <xdr:cNvPr id="440" name="楕円 439"/>
        <xdr:cNvSpPr/>
      </xdr:nvSpPr>
      <xdr:spPr>
        <a:xfrm>
          <a:off x="10426700" y="171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163450</xdr:rowOff>
    </xdr:from>
    <xdr:ext cx="690189" cy="259045"/>
    <xdr:sp macro="" textlink="">
      <xdr:nvSpPr>
        <xdr:cNvPr id="441" name="【港湾・漁港】&#10;一人当たり有形固定資産（償却資産）額該当値テキスト"/>
        <xdr:cNvSpPr txBox="1"/>
      </xdr:nvSpPr>
      <xdr:spPr>
        <a:xfrm>
          <a:off x="10515600" y="17137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11429</xdr:rowOff>
    </xdr:from>
    <xdr:to>
      <xdr:col>50</xdr:col>
      <xdr:colOff>165100</xdr:colOff>
      <xdr:row>101</xdr:row>
      <xdr:rowOff>113029</xdr:rowOff>
    </xdr:to>
    <xdr:sp macro="" textlink="">
      <xdr:nvSpPr>
        <xdr:cNvPr id="442" name="楕円 441"/>
        <xdr:cNvSpPr/>
      </xdr:nvSpPr>
      <xdr:spPr>
        <a:xfrm>
          <a:off x="9588500" y="173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89773</xdr:rowOff>
    </xdr:from>
    <xdr:to>
      <xdr:col>55</xdr:col>
      <xdr:colOff>0</xdr:colOff>
      <xdr:row>101</xdr:row>
      <xdr:rowOff>62229</xdr:rowOff>
    </xdr:to>
    <xdr:cxnSp macro="">
      <xdr:nvCxnSpPr>
        <xdr:cNvPr id="443" name="直線コネクタ 442"/>
        <xdr:cNvCxnSpPr/>
      </xdr:nvCxnSpPr>
      <xdr:spPr>
        <a:xfrm flipV="1">
          <a:off x="9639300" y="17234773"/>
          <a:ext cx="838200" cy="1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66511</xdr:rowOff>
    </xdr:from>
    <xdr:to>
      <xdr:col>46</xdr:col>
      <xdr:colOff>38100</xdr:colOff>
      <xdr:row>101</xdr:row>
      <xdr:rowOff>168111</xdr:rowOff>
    </xdr:to>
    <xdr:sp macro="" textlink="">
      <xdr:nvSpPr>
        <xdr:cNvPr id="444" name="楕円 443"/>
        <xdr:cNvSpPr/>
      </xdr:nvSpPr>
      <xdr:spPr>
        <a:xfrm>
          <a:off x="8699500" y="173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62229</xdr:rowOff>
    </xdr:from>
    <xdr:to>
      <xdr:col>50</xdr:col>
      <xdr:colOff>114300</xdr:colOff>
      <xdr:row>101</xdr:row>
      <xdr:rowOff>117311</xdr:rowOff>
    </xdr:to>
    <xdr:cxnSp macro="">
      <xdr:nvCxnSpPr>
        <xdr:cNvPr id="445" name="直線コネクタ 444"/>
        <xdr:cNvCxnSpPr/>
      </xdr:nvCxnSpPr>
      <xdr:spPr>
        <a:xfrm flipV="1">
          <a:off x="8750300" y="17378679"/>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97112</xdr:rowOff>
    </xdr:from>
    <xdr:to>
      <xdr:col>41</xdr:col>
      <xdr:colOff>101600</xdr:colOff>
      <xdr:row>102</xdr:row>
      <xdr:rowOff>27262</xdr:rowOff>
    </xdr:to>
    <xdr:sp macro="" textlink="">
      <xdr:nvSpPr>
        <xdr:cNvPr id="446" name="楕円 445"/>
        <xdr:cNvSpPr/>
      </xdr:nvSpPr>
      <xdr:spPr>
        <a:xfrm>
          <a:off x="7810500" y="174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117311</xdr:rowOff>
    </xdr:from>
    <xdr:to>
      <xdr:col>45</xdr:col>
      <xdr:colOff>177800</xdr:colOff>
      <xdr:row>101</xdr:row>
      <xdr:rowOff>147912</xdr:rowOff>
    </xdr:to>
    <xdr:cxnSp macro="">
      <xdr:nvCxnSpPr>
        <xdr:cNvPr id="447" name="直線コネクタ 446"/>
        <xdr:cNvCxnSpPr/>
      </xdr:nvCxnSpPr>
      <xdr:spPr>
        <a:xfrm flipV="1">
          <a:off x="7861300" y="17433761"/>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27551</xdr:rowOff>
    </xdr:from>
    <xdr:ext cx="599010" cy="259045"/>
    <xdr:sp macro="" textlink="">
      <xdr:nvSpPr>
        <xdr:cNvPr id="448" name="n_1aveValue【港湾・漁港】&#10;一人当たり有形固定資産（償却資産）額"/>
        <xdr:cNvSpPr txBox="1"/>
      </xdr:nvSpPr>
      <xdr:spPr>
        <a:xfrm>
          <a:off x="9327095" y="18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41870</xdr:rowOff>
    </xdr:from>
    <xdr:ext cx="599010" cy="259045"/>
    <xdr:sp macro="" textlink="">
      <xdr:nvSpPr>
        <xdr:cNvPr id="449" name="n_2aveValue【港湾・漁港】&#10;一人当たり有形固定資産（償却資産）額"/>
        <xdr:cNvSpPr txBox="1"/>
      </xdr:nvSpPr>
      <xdr:spPr>
        <a:xfrm>
          <a:off x="8450795" y="1821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103962</xdr:rowOff>
    </xdr:from>
    <xdr:ext cx="599010" cy="259045"/>
    <xdr:sp macro="" textlink="">
      <xdr:nvSpPr>
        <xdr:cNvPr id="450" name="n_3aveValue【港湾・漁港】&#10;一人当たり有形固定資産（償却資産）額"/>
        <xdr:cNvSpPr txBox="1"/>
      </xdr:nvSpPr>
      <xdr:spPr>
        <a:xfrm>
          <a:off x="7561795" y="182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129556</xdr:rowOff>
    </xdr:from>
    <xdr:ext cx="690189" cy="259045"/>
    <xdr:sp macro="" textlink="">
      <xdr:nvSpPr>
        <xdr:cNvPr id="451" name="n_1mainValue【港湾・漁港】&#10;一人当たり有形固定資産（償却資産）額"/>
        <xdr:cNvSpPr txBox="1"/>
      </xdr:nvSpPr>
      <xdr:spPr>
        <a:xfrm>
          <a:off x="9281505" y="17103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13188</xdr:rowOff>
    </xdr:from>
    <xdr:ext cx="690189" cy="259045"/>
    <xdr:sp macro="" textlink="">
      <xdr:nvSpPr>
        <xdr:cNvPr id="452" name="n_2mainValue【港湾・漁港】&#10;一人当たり有形固定資産（償却資産）額"/>
        <xdr:cNvSpPr txBox="1"/>
      </xdr:nvSpPr>
      <xdr:spPr>
        <a:xfrm>
          <a:off x="8405205" y="17158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43789</xdr:rowOff>
    </xdr:from>
    <xdr:ext cx="690189" cy="259045"/>
    <xdr:sp macro="" textlink="">
      <xdr:nvSpPr>
        <xdr:cNvPr id="453" name="n_3mainValue【港湾・漁港】&#10;一人当たり有形固定資産（償却資産）額"/>
        <xdr:cNvSpPr txBox="1"/>
      </xdr:nvSpPr>
      <xdr:spPr>
        <a:xfrm>
          <a:off x="7516205" y="17188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78" name="直線コネクタ 477"/>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79"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80" name="直線コネクタ 479"/>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8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82" name="直線コネクタ 48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483"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84" name="フローチャート: 判断 483"/>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85" name="フローチャート: 判断 484"/>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86" name="フローチャート: 判断 48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87" name="フローチャート: 判断 486"/>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126365</xdr:rowOff>
    </xdr:from>
    <xdr:to>
      <xdr:col>85</xdr:col>
      <xdr:colOff>177800</xdr:colOff>
      <xdr:row>35</xdr:row>
      <xdr:rowOff>56515</xdr:rowOff>
    </xdr:to>
    <xdr:sp macro="" textlink="">
      <xdr:nvSpPr>
        <xdr:cNvPr id="493" name="楕円 492"/>
        <xdr:cNvSpPr/>
      </xdr:nvSpPr>
      <xdr:spPr>
        <a:xfrm>
          <a:off x="16268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149242</xdr:rowOff>
    </xdr:from>
    <xdr:ext cx="405111" cy="259045"/>
    <xdr:sp macro="" textlink="">
      <xdr:nvSpPr>
        <xdr:cNvPr id="494" name="【認定こども園・幼稚園・保育所】&#10;有形固定資産減価償却率該当値テキスト"/>
        <xdr:cNvSpPr txBox="1"/>
      </xdr:nvSpPr>
      <xdr:spPr>
        <a:xfrm>
          <a:off x="16357600"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95" name="楕円 494"/>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xdr:rowOff>
    </xdr:from>
    <xdr:to>
      <xdr:col>85</xdr:col>
      <xdr:colOff>127000</xdr:colOff>
      <xdr:row>35</xdr:row>
      <xdr:rowOff>59055</xdr:rowOff>
    </xdr:to>
    <xdr:cxnSp macro="">
      <xdr:nvCxnSpPr>
        <xdr:cNvPr id="496" name="直線コネクタ 495"/>
        <xdr:cNvCxnSpPr/>
      </xdr:nvCxnSpPr>
      <xdr:spPr>
        <a:xfrm flipV="1">
          <a:off x="15481300" y="60064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497" name="楕円 496"/>
        <xdr:cNvSpPr/>
      </xdr:nvSpPr>
      <xdr:spPr>
        <a:xfrm>
          <a:off x="14541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95250</xdr:rowOff>
    </xdr:to>
    <xdr:cxnSp macro="">
      <xdr:nvCxnSpPr>
        <xdr:cNvPr id="498" name="直線コネクタ 497"/>
        <xdr:cNvCxnSpPr/>
      </xdr:nvCxnSpPr>
      <xdr:spPr>
        <a:xfrm flipV="1">
          <a:off x="14592300" y="6059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80645</xdr:rowOff>
    </xdr:from>
    <xdr:to>
      <xdr:col>72</xdr:col>
      <xdr:colOff>38100</xdr:colOff>
      <xdr:row>36</xdr:row>
      <xdr:rowOff>10795</xdr:rowOff>
    </xdr:to>
    <xdr:sp macro="" textlink="">
      <xdr:nvSpPr>
        <xdr:cNvPr id="499" name="楕円 498"/>
        <xdr:cNvSpPr/>
      </xdr:nvSpPr>
      <xdr:spPr>
        <a:xfrm>
          <a:off x="13652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95250</xdr:rowOff>
    </xdr:from>
    <xdr:to>
      <xdr:col>76</xdr:col>
      <xdr:colOff>114300</xdr:colOff>
      <xdr:row>35</xdr:row>
      <xdr:rowOff>131445</xdr:rowOff>
    </xdr:to>
    <xdr:cxnSp macro="">
      <xdr:nvCxnSpPr>
        <xdr:cNvPr id="500" name="直線コネクタ 499"/>
        <xdr:cNvCxnSpPr/>
      </xdr:nvCxnSpPr>
      <xdr:spPr>
        <a:xfrm flipV="1">
          <a:off x="13703300" y="609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501"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02"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503"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504"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162577</xdr:rowOff>
    </xdr:from>
    <xdr:ext cx="405111" cy="259045"/>
    <xdr:sp macro="" textlink="">
      <xdr:nvSpPr>
        <xdr:cNvPr id="505" name="n_2mainValue【認定こども園・幼稚園・保育所】&#10;有形固定資産減価償却率"/>
        <xdr:cNvSpPr txBox="1"/>
      </xdr:nvSpPr>
      <xdr:spPr>
        <a:xfrm>
          <a:off x="14389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506" name="n_3mainValue【認定こども園・幼稚園・保育所】&#10;有形固定資産減価償却率"/>
        <xdr:cNvSpPr txBox="1"/>
      </xdr:nvSpPr>
      <xdr:spPr>
        <a:xfrm>
          <a:off x="13500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30" name="直線コネクタ 529"/>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31"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32" name="直線コネクタ 531"/>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33"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34" name="直線コネクタ 533"/>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35"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36" name="フローチャート: 判断 535"/>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37" name="フローチャート: 判断 536"/>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38" name="フローチャート: 判断 537"/>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39" name="フローチャート: 判断 538"/>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77470</xdr:rowOff>
    </xdr:from>
    <xdr:to>
      <xdr:col>116</xdr:col>
      <xdr:colOff>114300</xdr:colOff>
      <xdr:row>42</xdr:row>
      <xdr:rowOff>7620</xdr:rowOff>
    </xdr:to>
    <xdr:sp macro="" textlink="">
      <xdr:nvSpPr>
        <xdr:cNvPr id="545" name="楕円 544"/>
        <xdr:cNvSpPr/>
      </xdr:nvSpPr>
      <xdr:spPr>
        <a:xfrm>
          <a:off x="221107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163847</xdr:rowOff>
    </xdr:from>
    <xdr:ext cx="469744" cy="259045"/>
    <xdr:sp macro="" textlink="">
      <xdr:nvSpPr>
        <xdr:cNvPr id="546" name="【認定こども園・幼稚園・保育所】&#10;一人当たり面積該当値テキスト"/>
        <xdr:cNvSpPr txBox="1"/>
      </xdr:nvSpPr>
      <xdr:spPr>
        <a:xfrm>
          <a:off x="22199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60960</xdr:rowOff>
    </xdr:from>
    <xdr:to>
      <xdr:col>112</xdr:col>
      <xdr:colOff>38100</xdr:colOff>
      <xdr:row>41</xdr:row>
      <xdr:rowOff>162560</xdr:rowOff>
    </xdr:to>
    <xdr:sp macro="" textlink="">
      <xdr:nvSpPr>
        <xdr:cNvPr id="547" name="楕円 546"/>
        <xdr:cNvSpPr/>
      </xdr:nvSpPr>
      <xdr:spPr>
        <a:xfrm>
          <a:off x="212725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111760</xdr:rowOff>
    </xdr:from>
    <xdr:to>
      <xdr:col>116</xdr:col>
      <xdr:colOff>63500</xdr:colOff>
      <xdr:row>41</xdr:row>
      <xdr:rowOff>128270</xdr:rowOff>
    </xdr:to>
    <xdr:cxnSp macro="">
      <xdr:nvCxnSpPr>
        <xdr:cNvPr id="548" name="直線コネクタ 547"/>
        <xdr:cNvCxnSpPr/>
      </xdr:nvCxnSpPr>
      <xdr:spPr>
        <a:xfrm>
          <a:off x="21323300" y="714121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63500</xdr:rowOff>
    </xdr:from>
    <xdr:to>
      <xdr:col>107</xdr:col>
      <xdr:colOff>101600</xdr:colOff>
      <xdr:row>41</xdr:row>
      <xdr:rowOff>165100</xdr:rowOff>
    </xdr:to>
    <xdr:sp macro="" textlink="">
      <xdr:nvSpPr>
        <xdr:cNvPr id="549" name="楕円 548"/>
        <xdr:cNvSpPr/>
      </xdr:nvSpPr>
      <xdr:spPr>
        <a:xfrm>
          <a:off x="2038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111760</xdr:rowOff>
    </xdr:from>
    <xdr:to>
      <xdr:col>111</xdr:col>
      <xdr:colOff>177800</xdr:colOff>
      <xdr:row>41</xdr:row>
      <xdr:rowOff>114300</xdr:rowOff>
    </xdr:to>
    <xdr:cxnSp macro="">
      <xdr:nvCxnSpPr>
        <xdr:cNvPr id="550" name="直線コネクタ 549"/>
        <xdr:cNvCxnSpPr/>
      </xdr:nvCxnSpPr>
      <xdr:spPr>
        <a:xfrm flipV="1">
          <a:off x="20434300" y="71412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66040</xdr:rowOff>
    </xdr:from>
    <xdr:to>
      <xdr:col>102</xdr:col>
      <xdr:colOff>165100</xdr:colOff>
      <xdr:row>41</xdr:row>
      <xdr:rowOff>167640</xdr:rowOff>
    </xdr:to>
    <xdr:sp macro="" textlink="">
      <xdr:nvSpPr>
        <xdr:cNvPr id="551" name="楕円 550"/>
        <xdr:cNvSpPr/>
      </xdr:nvSpPr>
      <xdr:spPr>
        <a:xfrm>
          <a:off x="19494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114300</xdr:rowOff>
    </xdr:from>
    <xdr:to>
      <xdr:col>107</xdr:col>
      <xdr:colOff>50800</xdr:colOff>
      <xdr:row>41</xdr:row>
      <xdr:rowOff>116840</xdr:rowOff>
    </xdr:to>
    <xdr:cxnSp macro="">
      <xdr:nvCxnSpPr>
        <xdr:cNvPr id="552" name="直線コネクタ 551"/>
        <xdr:cNvCxnSpPr/>
      </xdr:nvCxnSpPr>
      <xdr:spPr>
        <a:xfrm flipV="1">
          <a:off x="19545300" y="7143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553"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554"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555"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153687</xdr:rowOff>
    </xdr:from>
    <xdr:ext cx="469744" cy="259045"/>
    <xdr:sp macro="" textlink="">
      <xdr:nvSpPr>
        <xdr:cNvPr id="556" name="n_1mainValue【認定こども園・幼稚園・保育所】&#10;一人当たり面積"/>
        <xdr:cNvSpPr txBox="1"/>
      </xdr:nvSpPr>
      <xdr:spPr>
        <a:xfrm>
          <a:off x="21075727" y="718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156227</xdr:rowOff>
    </xdr:from>
    <xdr:ext cx="469744" cy="259045"/>
    <xdr:sp macro="" textlink="">
      <xdr:nvSpPr>
        <xdr:cNvPr id="557" name="n_2mainValue【認定こども園・幼稚園・保育所】&#10;一人当たり面積"/>
        <xdr:cNvSpPr txBox="1"/>
      </xdr:nvSpPr>
      <xdr:spPr>
        <a:xfrm>
          <a:off x="20199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158767</xdr:rowOff>
    </xdr:from>
    <xdr:ext cx="469744" cy="259045"/>
    <xdr:sp macro="" textlink="">
      <xdr:nvSpPr>
        <xdr:cNvPr id="558" name="n_3mainValue【認定こども園・幼稚園・保育所】&#10;一人当たり面積"/>
        <xdr:cNvSpPr txBox="1"/>
      </xdr:nvSpPr>
      <xdr:spPr>
        <a:xfrm>
          <a:off x="19310427" y="718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83" name="直線コネクタ 582"/>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84"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85" name="直線コネクタ 584"/>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86"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87" name="直線コネクタ 58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88"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89" name="フローチャート: 判断 588"/>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90" name="フローチャート: 判断 58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91" name="フローチャート: 判断 59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92" name="フローチャート: 判断 59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598" name="楕円 597"/>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149242</xdr:rowOff>
    </xdr:from>
    <xdr:ext cx="405111" cy="259045"/>
    <xdr:sp macro="" textlink="">
      <xdr:nvSpPr>
        <xdr:cNvPr id="599" name="【学校施設】&#10;有形固定資産減価償却率該当値テキスト"/>
        <xdr:cNvSpPr txBox="1"/>
      </xdr:nvSpPr>
      <xdr:spPr>
        <a:xfrm>
          <a:off x="16357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600" name="楕円 599"/>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51435</xdr:rowOff>
    </xdr:to>
    <xdr:cxnSp macro="">
      <xdr:nvCxnSpPr>
        <xdr:cNvPr id="601" name="直線コネクタ 600"/>
        <xdr:cNvCxnSpPr/>
      </xdr:nvCxnSpPr>
      <xdr:spPr>
        <a:xfrm flipV="1">
          <a:off x="15481300" y="101212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602" name="楕円 601"/>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91440</xdr:rowOff>
    </xdr:to>
    <xdr:cxnSp macro="">
      <xdr:nvCxnSpPr>
        <xdr:cNvPr id="603" name="直線コネクタ 602"/>
        <xdr:cNvCxnSpPr/>
      </xdr:nvCxnSpPr>
      <xdr:spPr>
        <a:xfrm flipV="1">
          <a:off x="14592300" y="10166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78740</xdr:rowOff>
    </xdr:from>
    <xdr:to>
      <xdr:col>72</xdr:col>
      <xdr:colOff>38100</xdr:colOff>
      <xdr:row>60</xdr:row>
      <xdr:rowOff>8890</xdr:rowOff>
    </xdr:to>
    <xdr:sp macro="" textlink="">
      <xdr:nvSpPr>
        <xdr:cNvPr id="604" name="楕円 603"/>
        <xdr:cNvSpPr/>
      </xdr:nvSpPr>
      <xdr:spPr>
        <a:xfrm>
          <a:off x="13652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129540</xdr:rowOff>
    </xdr:to>
    <xdr:cxnSp macro="">
      <xdr:nvCxnSpPr>
        <xdr:cNvPr id="605" name="直線コネクタ 604"/>
        <xdr:cNvCxnSpPr/>
      </xdr:nvCxnSpPr>
      <xdr:spPr>
        <a:xfrm flipV="1">
          <a:off x="13703300" y="10206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606"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07"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08"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609" name="n_1mainValue【学校施設】&#10;有形固定資産減価償却率"/>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10"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xdr:rowOff>
    </xdr:from>
    <xdr:ext cx="405111" cy="259045"/>
    <xdr:sp macro="" textlink="">
      <xdr:nvSpPr>
        <xdr:cNvPr id="611" name="n_3mainValue【学校施設】&#10;有形固定資産減価償却率"/>
        <xdr:cNvSpPr txBox="1"/>
      </xdr:nvSpPr>
      <xdr:spPr>
        <a:xfrm>
          <a:off x="13500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7" name="テキスト ボックス 62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9" name="テキスト ボックス 62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31" name="テキスト ボックス 63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3" name="テキスト ボックス 63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35" name="直線コネクタ 634"/>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36"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37" name="直線コネクタ 636"/>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38"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39" name="直線コネクタ 638"/>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640"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41" name="フローチャート: 判断 640"/>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42" name="フローチャート: 判断 641"/>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43" name="フローチャート: 判断 642"/>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44" name="フローチャート: 判断 643"/>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6579</xdr:rowOff>
    </xdr:from>
    <xdr:to>
      <xdr:col>116</xdr:col>
      <xdr:colOff>114300</xdr:colOff>
      <xdr:row>63</xdr:row>
      <xdr:rowOff>108179</xdr:rowOff>
    </xdr:to>
    <xdr:sp macro="" textlink="">
      <xdr:nvSpPr>
        <xdr:cNvPr id="650" name="楕円 649"/>
        <xdr:cNvSpPr/>
      </xdr:nvSpPr>
      <xdr:spPr>
        <a:xfrm>
          <a:off x="22110700" y="108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651"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164465</xdr:rowOff>
    </xdr:from>
    <xdr:to>
      <xdr:col>112</xdr:col>
      <xdr:colOff>38100</xdr:colOff>
      <xdr:row>63</xdr:row>
      <xdr:rowOff>94615</xdr:rowOff>
    </xdr:to>
    <xdr:sp macro="" textlink="">
      <xdr:nvSpPr>
        <xdr:cNvPr id="652" name="楕円 651"/>
        <xdr:cNvSpPr/>
      </xdr:nvSpPr>
      <xdr:spPr>
        <a:xfrm>
          <a:off x="21272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43815</xdr:rowOff>
    </xdr:from>
    <xdr:to>
      <xdr:col>116</xdr:col>
      <xdr:colOff>63500</xdr:colOff>
      <xdr:row>63</xdr:row>
      <xdr:rowOff>57379</xdr:rowOff>
    </xdr:to>
    <xdr:cxnSp macro="">
      <xdr:nvCxnSpPr>
        <xdr:cNvPr id="653" name="直線コネクタ 652"/>
        <xdr:cNvCxnSpPr/>
      </xdr:nvCxnSpPr>
      <xdr:spPr>
        <a:xfrm>
          <a:off x="21323300" y="1084516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654" name="楕円 653"/>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43815</xdr:rowOff>
    </xdr:from>
    <xdr:to>
      <xdr:col>111</xdr:col>
      <xdr:colOff>177800</xdr:colOff>
      <xdr:row>63</xdr:row>
      <xdr:rowOff>49530</xdr:rowOff>
    </xdr:to>
    <xdr:cxnSp macro="">
      <xdr:nvCxnSpPr>
        <xdr:cNvPr id="655" name="直線コネクタ 654"/>
        <xdr:cNvCxnSpPr/>
      </xdr:nvCxnSpPr>
      <xdr:spPr>
        <a:xfrm flipV="1">
          <a:off x="20434300" y="10845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3759</xdr:rowOff>
    </xdr:from>
    <xdr:to>
      <xdr:col>102</xdr:col>
      <xdr:colOff>165100</xdr:colOff>
      <xdr:row>63</xdr:row>
      <xdr:rowOff>105359</xdr:rowOff>
    </xdr:to>
    <xdr:sp macro="" textlink="">
      <xdr:nvSpPr>
        <xdr:cNvPr id="656" name="楕円 655"/>
        <xdr:cNvSpPr/>
      </xdr:nvSpPr>
      <xdr:spPr>
        <a:xfrm>
          <a:off x="19494500" y="10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54559</xdr:rowOff>
    </xdr:to>
    <xdr:cxnSp macro="">
      <xdr:nvCxnSpPr>
        <xdr:cNvPr id="657" name="直線コネクタ 656"/>
        <xdr:cNvCxnSpPr/>
      </xdr:nvCxnSpPr>
      <xdr:spPr>
        <a:xfrm flipV="1">
          <a:off x="19545300" y="108508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658"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59"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660"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85742</xdr:rowOff>
    </xdr:from>
    <xdr:ext cx="469744" cy="259045"/>
    <xdr:sp macro="" textlink="">
      <xdr:nvSpPr>
        <xdr:cNvPr id="661" name="n_1mainValue【学校施設】&#10;一人当たり面積"/>
        <xdr:cNvSpPr txBox="1"/>
      </xdr:nvSpPr>
      <xdr:spPr>
        <a:xfrm>
          <a:off x="210757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116857</xdr:rowOff>
    </xdr:from>
    <xdr:ext cx="469744" cy="259045"/>
    <xdr:sp macro="" textlink="">
      <xdr:nvSpPr>
        <xdr:cNvPr id="662" name="n_2mainValue【学校施設】&#10;一人当たり面積"/>
        <xdr:cNvSpPr txBox="1"/>
      </xdr:nvSpPr>
      <xdr:spPr>
        <a:xfrm>
          <a:off x="20199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121886</xdr:rowOff>
    </xdr:from>
    <xdr:ext cx="469744" cy="259045"/>
    <xdr:sp macro="" textlink="">
      <xdr:nvSpPr>
        <xdr:cNvPr id="663" name="n_3mainValue【学校施設】&#10;一人当たり面積"/>
        <xdr:cNvSpPr txBox="1"/>
      </xdr:nvSpPr>
      <xdr:spPr>
        <a:xfrm>
          <a:off x="19310427" y="105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4" name="テキスト ボックス 6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5" name="直線コネクタ 67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6" name="テキスト ボックス 67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7" name="直線コネクタ 67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8" name="テキスト ボックス 67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9" name="直線コネクタ 67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0" name="テキスト ボックス 67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1" name="直線コネクタ 68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2" name="テキスト ボックス 68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686" name="直線コネクタ 685"/>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687"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688" name="直線コネクタ 687"/>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8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90" name="直線コネクタ 68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91"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92" name="フローチャート: 判断 691"/>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93" name="フローチャート: 判断 692"/>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94" name="フローチャート: 判断 693"/>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95" name="フローチャート: 判断 694"/>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103887</xdr:rowOff>
    </xdr:from>
    <xdr:to>
      <xdr:col>85</xdr:col>
      <xdr:colOff>177800</xdr:colOff>
      <xdr:row>80</xdr:row>
      <xdr:rowOff>34037</xdr:rowOff>
    </xdr:to>
    <xdr:sp macro="" textlink="">
      <xdr:nvSpPr>
        <xdr:cNvPr id="701" name="楕円 700"/>
        <xdr:cNvSpPr/>
      </xdr:nvSpPr>
      <xdr:spPr>
        <a:xfrm>
          <a:off x="162687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126764</xdr:rowOff>
    </xdr:from>
    <xdr:ext cx="405111" cy="259045"/>
    <xdr:sp macro="" textlink="">
      <xdr:nvSpPr>
        <xdr:cNvPr id="702" name="【児童館】&#10;有形固定資産減価償却率該当値テキスト"/>
        <xdr:cNvSpPr txBox="1"/>
      </xdr:nvSpPr>
      <xdr:spPr>
        <a:xfrm>
          <a:off x="16357600" y="1349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37592</xdr:rowOff>
    </xdr:from>
    <xdr:to>
      <xdr:col>81</xdr:col>
      <xdr:colOff>101600</xdr:colOff>
      <xdr:row>80</xdr:row>
      <xdr:rowOff>139192</xdr:rowOff>
    </xdr:to>
    <xdr:sp macro="" textlink="">
      <xdr:nvSpPr>
        <xdr:cNvPr id="703" name="楕円 702"/>
        <xdr:cNvSpPr/>
      </xdr:nvSpPr>
      <xdr:spPr>
        <a:xfrm>
          <a:off x="15430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154687</xdr:rowOff>
    </xdr:from>
    <xdr:to>
      <xdr:col>85</xdr:col>
      <xdr:colOff>127000</xdr:colOff>
      <xdr:row>80</xdr:row>
      <xdr:rowOff>88392</xdr:rowOff>
    </xdr:to>
    <xdr:cxnSp macro="">
      <xdr:nvCxnSpPr>
        <xdr:cNvPr id="704" name="直線コネクタ 703"/>
        <xdr:cNvCxnSpPr/>
      </xdr:nvCxnSpPr>
      <xdr:spPr>
        <a:xfrm flipV="1">
          <a:off x="15481300" y="136992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142748</xdr:rowOff>
    </xdr:from>
    <xdr:to>
      <xdr:col>76</xdr:col>
      <xdr:colOff>165100</xdr:colOff>
      <xdr:row>81</xdr:row>
      <xdr:rowOff>72898</xdr:rowOff>
    </xdr:to>
    <xdr:sp macro="" textlink="">
      <xdr:nvSpPr>
        <xdr:cNvPr id="705" name="楕円 704"/>
        <xdr:cNvSpPr/>
      </xdr:nvSpPr>
      <xdr:spPr>
        <a:xfrm>
          <a:off x="14541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88392</xdr:rowOff>
    </xdr:from>
    <xdr:to>
      <xdr:col>81</xdr:col>
      <xdr:colOff>50800</xdr:colOff>
      <xdr:row>81</xdr:row>
      <xdr:rowOff>22098</xdr:rowOff>
    </xdr:to>
    <xdr:cxnSp macro="">
      <xdr:nvCxnSpPr>
        <xdr:cNvPr id="706" name="直線コネクタ 705"/>
        <xdr:cNvCxnSpPr/>
      </xdr:nvCxnSpPr>
      <xdr:spPr>
        <a:xfrm flipV="1">
          <a:off x="14592300" y="138043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76454</xdr:rowOff>
    </xdr:from>
    <xdr:to>
      <xdr:col>72</xdr:col>
      <xdr:colOff>38100</xdr:colOff>
      <xdr:row>82</xdr:row>
      <xdr:rowOff>6604</xdr:rowOff>
    </xdr:to>
    <xdr:sp macro="" textlink="">
      <xdr:nvSpPr>
        <xdr:cNvPr id="707" name="楕円 706"/>
        <xdr:cNvSpPr/>
      </xdr:nvSpPr>
      <xdr:spPr>
        <a:xfrm>
          <a:off x="13652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22098</xdr:rowOff>
    </xdr:from>
    <xdr:to>
      <xdr:col>76</xdr:col>
      <xdr:colOff>114300</xdr:colOff>
      <xdr:row>81</xdr:row>
      <xdr:rowOff>127254</xdr:rowOff>
    </xdr:to>
    <xdr:cxnSp macro="">
      <xdr:nvCxnSpPr>
        <xdr:cNvPr id="708" name="直線コネクタ 707"/>
        <xdr:cNvCxnSpPr/>
      </xdr:nvCxnSpPr>
      <xdr:spPr>
        <a:xfrm flipV="1">
          <a:off x="13703300" y="139095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709"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10"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711" name="n_3aveValue【児童館】&#10;有形固定資産減価償却率"/>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155719</xdr:rowOff>
    </xdr:from>
    <xdr:ext cx="405111" cy="259045"/>
    <xdr:sp macro="" textlink="">
      <xdr:nvSpPr>
        <xdr:cNvPr id="712" name="n_1mainValue【児童館】&#10;有形固定資産減価償却率"/>
        <xdr:cNvSpPr txBox="1"/>
      </xdr:nvSpPr>
      <xdr:spPr>
        <a:xfrm>
          <a:off x="15266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713" name="n_2mainValue【児童館】&#10;有形固定資産減価償却率"/>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169181</xdr:rowOff>
    </xdr:from>
    <xdr:ext cx="405111" cy="259045"/>
    <xdr:sp macro="" textlink="">
      <xdr:nvSpPr>
        <xdr:cNvPr id="714" name="n_3mainValue【児童館】&#10;有形固定資産減価償却率"/>
        <xdr:cNvSpPr txBox="1"/>
      </xdr:nvSpPr>
      <xdr:spPr>
        <a:xfrm>
          <a:off x="13500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5" name="直線コネクタ 7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6" name="テキスト ボックス 7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7" name="直線コネクタ 7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8" name="テキスト ボックス 7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9" name="直線コネクタ 7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0" name="テキスト ボックス 7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1" name="直線コネクタ 7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2" name="テキスト ボックス 7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3" name="直線コネクタ 7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4" name="テキスト ボックス 7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738" name="直線コネクタ 737"/>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3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40" name="直線コネクタ 73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4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42" name="直線コネクタ 74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4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44" name="フローチャート: 判断 74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745" name="フローチャート: 判断 744"/>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46" name="フローチャート: 判断 74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47" name="フローチャート: 判断 746"/>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53" name="楕円 752"/>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54" name="【児童館】&#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5" name="楕円 754"/>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6" name="直線コネクタ 755"/>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7" name="楕円 756"/>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58" name="直線コネクタ 757"/>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59" name="楕円 758"/>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60" name="直線コネクタ 759"/>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761"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62"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763"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64"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5" name="n_2mainValue【児童館】&#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66" name="n_3mainValue【児童館】&#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7" name="テキスト ボックス 7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8" name="直線コネクタ 7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9" name="テキスト ボックス 7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0" name="直線コネクタ 7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1" name="テキスト ボックス 7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2" name="直線コネクタ 7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3" name="テキスト ボックス 7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4" name="直線コネクタ 7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5" name="テキスト ボックス 78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789" name="直線コネクタ 788"/>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790"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91" name="直線コネクタ 790"/>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9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3" name="直線コネクタ 79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96283</xdr:rowOff>
    </xdr:from>
    <xdr:ext cx="405111" cy="259045"/>
    <xdr:sp macro="" textlink="">
      <xdr:nvSpPr>
        <xdr:cNvPr id="794" name="【公民館】&#10;有形固定資産減価償却率平均値テキスト"/>
        <xdr:cNvSpPr txBox="1"/>
      </xdr:nvSpPr>
      <xdr:spPr>
        <a:xfrm>
          <a:off x="16357600" y="17755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95" name="フローチャート: 判断 794"/>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96" name="フローチャート: 判断 795"/>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97" name="フローチャート: 判断 796"/>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98" name="フローチャート: 判断 797"/>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121413</xdr:rowOff>
    </xdr:from>
    <xdr:to>
      <xdr:col>85</xdr:col>
      <xdr:colOff>177800</xdr:colOff>
      <xdr:row>107</xdr:row>
      <xdr:rowOff>51563</xdr:rowOff>
    </xdr:to>
    <xdr:sp macro="" textlink="">
      <xdr:nvSpPr>
        <xdr:cNvPr id="804" name="楕円 803"/>
        <xdr:cNvSpPr/>
      </xdr:nvSpPr>
      <xdr:spPr>
        <a:xfrm>
          <a:off x="16268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99840</xdr:rowOff>
    </xdr:from>
    <xdr:ext cx="405111" cy="259045"/>
    <xdr:sp macro="" textlink="">
      <xdr:nvSpPr>
        <xdr:cNvPr id="805" name="【公民館】&#10;有形固定資産減価償却率該当値テキスト"/>
        <xdr:cNvSpPr txBox="1"/>
      </xdr:nvSpPr>
      <xdr:spPr>
        <a:xfrm>
          <a:off x="16357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169418</xdr:rowOff>
    </xdr:from>
    <xdr:to>
      <xdr:col>81</xdr:col>
      <xdr:colOff>101600</xdr:colOff>
      <xdr:row>107</xdr:row>
      <xdr:rowOff>99568</xdr:rowOff>
    </xdr:to>
    <xdr:sp macro="" textlink="">
      <xdr:nvSpPr>
        <xdr:cNvPr id="806" name="楕円 805"/>
        <xdr:cNvSpPr/>
      </xdr:nvSpPr>
      <xdr:spPr>
        <a:xfrm>
          <a:off x="15430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763</xdr:rowOff>
    </xdr:from>
    <xdr:to>
      <xdr:col>85</xdr:col>
      <xdr:colOff>127000</xdr:colOff>
      <xdr:row>107</xdr:row>
      <xdr:rowOff>48768</xdr:rowOff>
    </xdr:to>
    <xdr:cxnSp macro="">
      <xdr:nvCxnSpPr>
        <xdr:cNvPr id="807" name="直線コネクタ 806"/>
        <xdr:cNvCxnSpPr/>
      </xdr:nvCxnSpPr>
      <xdr:spPr>
        <a:xfrm flipV="1">
          <a:off x="15481300" y="183459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08" name="楕円 807"/>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48768</xdr:rowOff>
    </xdr:from>
    <xdr:to>
      <xdr:col>81</xdr:col>
      <xdr:colOff>50800</xdr:colOff>
      <xdr:row>107</xdr:row>
      <xdr:rowOff>99061</xdr:rowOff>
    </xdr:to>
    <xdr:cxnSp macro="">
      <xdr:nvCxnSpPr>
        <xdr:cNvPr id="809" name="直線コネクタ 808"/>
        <xdr:cNvCxnSpPr/>
      </xdr:nvCxnSpPr>
      <xdr:spPr>
        <a:xfrm flipV="1">
          <a:off x="14592300" y="183939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98552</xdr:rowOff>
    </xdr:from>
    <xdr:to>
      <xdr:col>72</xdr:col>
      <xdr:colOff>38100</xdr:colOff>
      <xdr:row>108</xdr:row>
      <xdr:rowOff>28702</xdr:rowOff>
    </xdr:to>
    <xdr:sp macro="" textlink="">
      <xdr:nvSpPr>
        <xdr:cNvPr id="810" name="楕円 809"/>
        <xdr:cNvSpPr/>
      </xdr:nvSpPr>
      <xdr:spPr>
        <a:xfrm>
          <a:off x="1365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149352</xdr:rowOff>
    </xdr:to>
    <xdr:cxnSp macro="">
      <xdr:nvCxnSpPr>
        <xdr:cNvPr id="811" name="直線コネクタ 810"/>
        <xdr:cNvCxnSpPr/>
      </xdr:nvCxnSpPr>
      <xdr:spPr>
        <a:xfrm flipV="1">
          <a:off x="13703300" y="1844421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812" name="n_1ave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13"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814"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90695</xdr:rowOff>
    </xdr:from>
    <xdr:ext cx="405111" cy="259045"/>
    <xdr:sp macro="" textlink="">
      <xdr:nvSpPr>
        <xdr:cNvPr id="815" name="n_1mainValue【公民館】&#10;有形固定資産減価償却率"/>
        <xdr:cNvSpPr txBox="1"/>
      </xdr:nvSpPr>
      <xdr:spPr>
        <a:xfrm>
          <a:off x="152660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16" name="n_2mainValue【公民館】&#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19829</xdr:rowOff>
    </xdr:from>
    <xdr:ext cx="405111" cy="259045"/>
    <xdr:sp macro="" textlink="">
      <xdr:nvSpPr>
        <xdr:cNvPr id="817" name="n_3mainValue【公民館】&#10;有形固定資産減価償却率"/>
        <xdr:cNvSpPr txBox="1"/>
      </xdr:nvSpPr>
      <xdr:spPr>
        <a:xfrm>
          <a:off x="13500744"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8" name="直線コネクタ 8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9" name="テキスト ボックス 8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0" name="直線コネクタ 8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1" name="テキスト ボックス 8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2" name="直線コネクタ 8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3" name="テキスト ボックス 8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4" name="直線コネクタ 8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5" name="テキスト ボックス 8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839" name="直線コネクタ 838"/>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40"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41" name="直線コネクタ 840"/>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842"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843" name="直線コネクタ 842"/>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844"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845" name="フローチャート: 判断 844"/>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846" name="フローチャート: 判断 845"/>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847" name="フローチャート: 判断 846"/>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848" name="フローチャート: 判断 847"/>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854" name="楕円 853"/>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855" name="【公民館】&#10;一人当たり面積該当値テキスト"/>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856" name="楕円 855"/>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80772</xdr:rowOff>
    </xdr:to>
    <xdr:cxnSp macro="">
      <xdr:nvCxnSpPr>
        <xdr:cNvPr id="857" name="直線コネクタ 856"/>
        <xdr:cNvCxnSpPr/>
      </xdr:nvCxnSpPr>
      <xdr:spPr>
        <a:xfrm flipV="1">
          <a:off x="21323300" y="1842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858" name="楕円 857"/>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85344</xdr:rowOff>
    </xdr:to>
    <xdr:cxnSp macro="">
      <xdr:nvCxnSpPr>
        <xdr:cNvPr id="859" name="直線コネクタ 858"/>
        <xdr:cNvCxnSpPr/>
      </xdr:nvCxnSpPr>
      <xdr:spPr>
        <a:xfrm flipV="1">
          <a:off x="20434300" y="1842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38202</xdr:rowOff>
    </xdr:from>
    <xdr:to>
      <xdr:col>102</xdr:col>
      <xdr:colOff>165100</xdr:colOff>
      <xdr:row>107</xdr:row>
      <xdr:rowOff>139802</xdr:rowOff>
    </xdr:to>
    <xdr:sp macro="" textlink="">
      <xdr:nvSpPr>
        <xdr:cNvPr id="860" name="楕円 859"/>
        <xdr:cNvSpPr/>
      </xdr:nvSpPr>
      <xdr:spPr>
        <a:xfrm>
          <a:off x="19494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89002</xdr:rowOff>
    </xdr:to>
    <xdr:cxnSp macro="">
      <xdr:nvCxnSpPr>
        <xdr:cNvPr id="861" name="直線コネクタ 860"/>
        <xdr:cNvCxnSpPr/>
      </xdr:nvCxnSpPr>
      <xdr:spPr>
        <a:xfrm flipV="1">
          <a:off x="19545300" y="1843049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862"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863"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864" name="n_3aveValue【公民館】&#10;一人当たり面積"/>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865" name="n_1mainValue【公民館】&#10;一人当たり面積"/>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152671</xdr:rowOff>
    </xdr:from>
    <xdr:ext cx="469744" cy="259045"/>
    <xdr:sp macro="" textlink="">
      <xdr:nvSpPr>
        <xdr:cNvPr id="866" name="n_2mainValue【公民館】&#10;一人当たり面積"/>
        <xdr:cNvSpPr txBox="1"/>
      </xdr:nvSpPr>
      <xdr:spPr>
        <a:xfrm>
          <a:off x="20199427"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156329</xdr:rowOff>
    </xdr:from>
    <xdr:ext cx="469744" cy="259045"/>
    <xdr:sp macro="" textlink="">
      <xdr:nvSpPr>
        <xdr:cNvPr id="867" name="n_3mainValue【公民館】&#10;一人当たり面積"/>
        <xdr:cNvSpPr txBox="1"/>
      </xdr:nvSpPr>
      <xdr:spPr>
        <a:xfrm>
          <a:off x="19310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道路、橋りょう・トンネル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必要に応じた補修を随時行っているが老朽化が進んだ施設が多くあり、類似団体を上回っている。近い将来、一斉に更新時期を迎えることが予想されるため、従来の壊れてから直す「事後保全」では対応できなくなる恐れがあるため、損傷が小さいうちから計画的に行う「予防保全」で維持管理することで、長寿命化や補修費用の縮減を図っていく。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についてもすでに耐用年数が経過した住宅が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老朽住宅が多い状況となっており、類似団体を上回っている。居住性の向上、高齢者の安全性の確保など利用者のニーズに応えつつ、修繕・改善等の計画的な維持管理を考慮し、事業量の平準化を図ってい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おいては「学校施設耐震化推進計画」に基づき、耐震改修工事等を行ったことにより、有形固定資産減価償却率は類似団体とほぼ同数値となっており一人当たりの面積は類似団体を下回っている。今後も学校の統合計画、さらには学校施設の長寿命化計画策定と併せて、効率的・効果的な老朽化施設の再生によるトータルコストの縮減や、よりよい教育環境の確保に努めてい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においても、類似団体と比較し有形固定資産減価償却率は低くなっているが、建設年度は古いもので昭和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年度、新しいもので平成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さらに規模や利用状況の差も大きくなってきている。施設の有効活用のため、施設の機能の集約化・複合化により効率的な運営を図ることを目指すとともに、利用実態や人口動態等を踏まえ、施設の方向性や規模について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1" name="楕円 70"/>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2" name="【図書館】&#10;有形固定資産減価償却率該当値テキスト"/>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3" name="楕円 72"/>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165735</xdr:rowOff>
    </xdr:to>
    <xdr:cxnSp macro="">
      <xdr:nvCxnSpPr>
        <xdr:cNvPr id="74" name="直線コネクタ 73"/>
        <xdr:cNvCxnSpPr/>
      </xdr:nvCxnSpPr>
      <xdr:spPr>
        <a:xfrm flipV="1">
          <a:off x="3797300" y="64750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5" name="楕円 74"/>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28575</xdr:rowOff>
    </xdr:to>
    <xdr:cxnSp macro="">
      <xdr:nvCxnSpPr>
        <xdr:cNvPr id="76" name="直線コネクタ 75"/>
        <xdr:cNvCxnSpPr/>
      </xdr:nvCxnSpPr>
      <xdr:spPr>
        <a:xfrm flipV="1">
          <a:off x="2908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7" name="楕円 76"/>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62865</xdr:rowOff>
    </xdr:to>
    <xdr:cxnSp macro="">
      <xdr:nvCxnSpPr>
        <xdr:cNvPr id="78" name="直線コネクタ 77"/>
        <xdr:cNvCxnSpPr/>
      </xdr:nvCxnSpPr>
      <xdr:spPr>
        <a:xfrm flipV="1">
          <a:off x="2019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9" name="n_1aveValue【図書館】&#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1" name="n_3aveValue【図書館】&#10;有形固定資産減価償却率"/>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2" name="n_1mainValue【図書館】&#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3" name="n_2main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130192</xdr:rowOff>
    </xdr:from>
    <xdr:ext cx="405111" cy="259045"/>
    <xdr:sp macro="" textlink="">
      <xdr:nvSpPr>
        <xdr:cNvPr id="84" name="n_3mainValue【図書館】&#10;有形固定資産減価償却率"/>
        <xdr:cNvSpPr txBox="1"/>
      </xdr:nvSpPr>
      <xdr:spPr>
        <a:xfrm>
          <a:off x="1816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3" name="楕円 122"/>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24" name="【図書館】&#10;一人当たり面積該当値テキスト"/>
        <xdr:cNvSpPr txBox="1"/>
      </xdr:nvSpPr>
      <xdr:spPr>
        <a:xfrm>
          <a:off x="10515600"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17780</xdr:rowOff>
    </xdr:from>
    <xdr:to>
      <xdr:col>50</xdr:col>
      <xdr:colOff>165100</xdr:colOff>
      <xdr:row>38</xdr:row>
      <xdr:rowOff>119380</xdr:rowOff>
    </xdr:to>
    <xdr:sp macro="" textlink="">
      <xdr:nvSpPr>
        <xdr:cNvPr id="125" name="楕円 124"/>
        <xdr:cNvSpPr/>
      </xdr:nvSpPr>
      <xdr:spPr>
        <a:xfrm>
          <a:off x="958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68580</xdr:rowOff>
    </xdr:to>
    <xdr:cxnSp macro="">
      <xdr:nvCxnSpPr>
        <xdr:cNvPr id="126" name="直線コネクタ 125"/>
        <xdr:cNvCxnSpPr/>
      </xdr:nvCxnSpPr>
      <xdr:spPr>
        <a:xfrm flipV="1">
          <a:off x="9639300" y="6568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40640</xdr:rowOff>
    </xdr:from>
    <xdr:to>
      <xdr:col>46</xdr:col>
      <xdr:colOff>38100</xdr:colOff>
      <xdr:row>38</xdr:row>
      <xdr:rowOff>142240</xdr:rowOff>
    </xdr:to>
    <xdr:sp macro="" textlink="">
      <xdr:nvSpPr>
        <xdr:cNvPr id="127" name="楕円 126"/>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68580</xdr:rowOff>
    </xdr:from>
    <xdr:to>
      <xdr:col>50</xdr:col>
      <xdr:colOff>114300</xdr:colOff>
      <xdr:row>38</xdr:row>
      <xdr:rowOff>91440</xdr:rowOff>
    </xdr:to>
    <xdr:cxnSp macro="">
      <xdr:nvCxnSpPr>
        <xdr:cNvPr id="128" name="直線コネクタ 127"/>
        <xdr:cNvCxnSpPr/>
      </xdr:nvCxnSpPr>
      <xdr:spPr>
        <a:xfrm flipV="1">
          <a:off x="8750300" y="6583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29" name="楕円 128"/>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91440</xdr:rowOff>
    </xdr:from>
    <xdr:to>
      <xdr:col>45</xdr:col>
      <xdr:colOff>177800</xdr:colOff>
      <xdr:row>38</xdr:row>
      <xdr:rowOff>99060</xdr:rowOff>
    </xdr:to>
    <xdr:cxnSp macro="">
      <xdr:nvCxnSpPr>
        <xdr:cNvPr id="130" name="直線コネクタ 129"/>
        <xdr:cNvCxnSpPr/>
      </xdr:nvCxnSpPr>
      <xdr:spPr>
        <a:xfrm flipV="1">
          <a:off x="7861300" y="660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135907</xdr:rowOff>
    </xdr:from>
    <xdr:ext cx="469744" cy="259045"/>
    <xdr:sp macro="" textlink="">
      <xdr:nvSpPr>
        <xdr:cNvPr id="134" name="n_1main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158767</xdr:rowOff>
    </xdr:from>
    <xdr:ext cx="469744" cy="259045"/>
    <xdr:sp macro="" textlink="">
      <xdr:nvSpPr>
        <xdr:cNvPr id="135" name="n_2mainValue【図書館】&#10;一人当たり面積"/>
        <xdr:cNvSpPr txBox="1"/>
      </xdr:nvSpPr>
      <xdr:spPr>
        <a:xfrm>
          <a:off x="8515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main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8" name="楕円 177"/>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79" name="【体育館・プール】&#10;有形固定資産減価償却率該当値テキスト"/>
        <xdr:cNvSpPr txBox="1"/>
      </xdr:nvSpPr>
      <xdr:spPr>
        <a:xfrm>
          <a:off x="4673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80" name="楕円 179"/>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76744</xdr:rowOff>
    </xdr:to>
    <xdr:cxnSp macro="">
      <xdr:nvCxnSpPr>
        <xdr:cNvPr id="181" name="直線コネクタ 180"/>
        <xdr:cNvCxnSpPr/>
      </xdr:nvCxnSpPr>
      <xdr:spPr>
        <a:xfrm flipV="1">
          <a:off x="3797300" y="1046008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82" name="楕円 181"/>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148590</xdr:rowOff>
    </xdr:to>
    <xdr:cxnSp macro="">
      <xdr:nvCxnSpPr>
        <xdr:cNvPr id="183" name="直線コネクタ 182"/>
        <xdr:cNvCxnSpPr/>
      </xdr:nvCxnSpPr>
      <xdr:spPr>
        <a:xfrm flipV="1">
          <a:off x="2908300" y="105351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184" name="楕円 183"/>
        <xdr:cNvSpPr/>
      </xdr:nvSpPr>
      <xdr:spPr>
        <a:xfrm>
          <a:off x="196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48985</xdr:rowOff>
    </xdr:to>
    <xdr:cxnSp macro="">
      <xdr:nvCxnSpPr>
        <xdr:cNvPr id="185" name="直線コネクタ 184"/>
        <xdr:cNvCxnSpPr/>
      </xdr:nvCxnSpPr>
      <xdr:spPr>
        <a:xfrm flipV="1">
          <a:off x="2019300" y="106070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189" name="n_1mainValue【体育館・プール】&#10;有形固定資産減価償却率"/>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90"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191" name="n_3mainValue【体育館・プール】&#10;有形固定資産減価償却率"/>
        <xdr:cNvSpPr txBox="1"/>
      </xdr:nvSpPr>
      <xdr:spPr>
        <a:xfrm>
          <a:off x="1816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34354</xdr:rowOff>
    </xdr:from>
    <xdr:to>
      <xdr:col>55</xdr:col>
      <xdr:colOff>50800</xdr:colOff>
      <xdr:row>61</xdr:row>
      <xdr:rowOff>135954</xdr:rowOff>
    </xdr:to>
    <xdr:sp macro="" textlink="">
      <xdr:nvSpPr>
        <xdr:cNvPr id="226" name="楕円 225"/>
        <xdr:cNvSpPr/>
      </xdr:nvSpPr>
      <xdr:spPr>
        <a:xfrm>
          <a:off x="10426700" y="10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12781</xdr:rowOff>
    </xdr:from>
    <xdr:ext cx="469744" cy="259045"/>
    <xdr:sp macro="" textlink="">
      <xdr:nvSpPr>
        <xdr:cNvPr id="227" name="【体育館・プール】&#10;一人当たり面積該当値テキスト"/>
        <xdr:cNvSpPr txBox="1"/>
      </xdr:nvSpPr>
      <xdr:spPr>
        <a:xfrm>
          <a:off x="10515600" y="10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228" name="楕円 227"/>
        <xdr:cNvSpPr/>
      </xdr:nvSpPr>
      <xdr:spPr>
        <a:xfrm>
          <a:off x="958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85154</xdr:rowOff>
    </xdr:from>
    <xdr:to>
      <xdr:col>55</xdr:col>
      <xdr:colOff>0</xdr:colOff>
      <xdr:row>61</xdr:row>
      <xdr:rowOff>93726</xdr:rowOff>
    </xdr:to>
    <xdr:cxnSp macro="">
      <xdr:nvCxnSpPr>
        <xdr:cNvPr id="229" name="直線コネクタ 228"/>
        <xdr:cNvCxnSpPr/>
      </xdr:nvCxnSpPr>
      <xdr:spPr>
        <a:xfrm flipV="1">
          <a:off x="9639300" y="10543604"/>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51498</xdr:rowOff>
    </xdr:from>
    <xdr:to>
      <xdr:col>46</xdr:col>
      <xdr:colOff>38100</xdr:colOff>
      <xdr:row>61</xdr:row>
      <xdr:rowOff>153098</xdr:rowOff>
    </xdr:to>
    <xdr:sp macro="" textlink="">
      <xdr:nvSpPr>
        <xdr:cNvPr id="230" name="楕円 229"/>
        <xdr:cNvSpPr/>
      </xdr:nvSpPr>
      <xdr:spPr>
        <a:xfrm>
          <a:off x="8699500" y="10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102298</xdr:rowOff>
    </xdr:to>
    <xdr:cxnSp macro="">
      <xdr:nvCxnSpPr>
        <xdr:cNvPr id="231" name="直線コネクタ 230"/>
        <xdr:cNvCxnSpPr/>
      </xdr:nvCxnSpPr>
      <xdr:spPr>
        <a:xfrm flipV="1">
          <a:off x="8750300" y="1055217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58356</xdr:rowOff>
    </xdr:from>
    <xdr:to>
      <xdr:col>41</xdr:col>
      <xdr:colOff>101600</xdr:colOff>
      <xdr:row>61</xdr:row>
      <xdr:rowOff>159956</xdr:rowOff>
    </xdr:to>
    <xdr:sp macro="" textlink="">
      <xdr:nvSpPr>
        <xdr:cNvPr id="232" name="楕円 231"/>
        <xdr:cNvSpPr/>
      </xdr:nvSpPr>
      <xdr:spPr>
        <a:xfrm>
          <a:off x="7810500" y="105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102298</xdr:rowOff>
    </xdr:from>
    <xdr:to>
      <xdr:col>45</xdr:col>
      <xdr:colOff>177800</xdr:colOff>
      <xdr:row>61</xdr:row>
      <xdr:rowOff>109156</xdr:rowOff>
    </xdr:to>
    <xdr:cxnSp macro="">
      <xdr:nvCxnSpPr>
        <xdr:cNvPr id="233" name="直線コネクタ 232"/>
        <xdr:cNvCxnSpPr/>
      </xdr:nvCxnSpPr>
      <xdr:spPr>
        <a:xfrm flipV="1">
          <a:off x="7861300" y="105607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35"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14495</xdr:rowOff>
    </xdr:from>
    <xdr:ext cx="469744" cy="259045"/>
    <xdr:sp macro="" textlink="">
      <xdr:nvSpPr>
        <xdr:cNvPr id="236" name="n_3ave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135653</xdr:rowOff>
    </xdr:from>
    <xdr:ext cx="469744" cy="259045"/>
    <xdr:sp macro="" textlink="">
      <xdr:nvSpPr>
        <xdr:cNvPr id="237" name="n_1mainValue【体育館・プール】&#10;一人当たり面積"/>
        <xdr:cNvSpPr txBox="1"/>
      </xdr:nvSpPr>
      <xdr:spPr>
        <a:xfrm>
          <a:off x="9391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169625</xdr:rowOff>
    </xdr:from>
    <xdr:ext cx="469744" cy="259045"/>
    <xdr:sp macro="" textlink="">
      <xdr:nvSpPr>
        <xdr:cNvPr id="238" name="n_2mainValue【体育館・プール】&#10;一人当たり面積"/>
        <xdr:cNvSpPr txBox="1"/>
      </xdr:nvSpPr>
      <xdr:spPr>
        <a:xfrm>
          <a:off x="8515427" y="102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5033</xdr:rowOff>
    </xdr:from>
    <xdr:ext cx="469744" cy="259045"/>
    <xdr:sp macro="" textlink="">
      <xdr:nvSpPr>
        <xdr:cNvPr id="239" name="n_3mainValue【体育館・プール】&#10;一人当たり面積"/>
        <xdr:cNvSpPr txBox="1"/>
      </xdr:nvSpPr>
      <xdr:spPr>
        <a:xfrm>
          <a:off x="7626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81026</xdr:rowOff>
    </xdr:from>
    <xdr:to>
      <xdr:col>24</xdr:col>
      <xdr:colOff>114300</xdr:colOff>
      <xdr:row>85</xdr:row>
      <xdr:rowOff>11176</xdr:rowOff>
    </xdr:to>
    <xdr:sp macro="" textlink="">
      <xdr:nvSpPr>
        <xdr:cNvPr id="277" name="楕円 276"/>
        <xdr:cNvSpPr/>
      </xdr:nvSpPr>
      <xdr:spPr>
        <a:xfrm>
          <a:off x="4584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59453</xdr:rowOff>
    </xdr:from>
    <xdr:ext cx="405111" cy="259045"/>
    <xdr:sp macro="" textlink="">
      <xdr:nvSpPr>
        <xdr:cNvPr id="278" name="【福祉施設】&#10;有形固定資産減価償却率該当値テキスト"/>
        <xdr:cNvSpPr txBox="1"/>
      </xdr:nvSpPr>
      <xdr:spPr>
        <a:xfrm>
          <a:off x="4673600"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129032</xdr:rowOff>
    </xdr:from>
    <xdr:to>
      <xdr:col>20</xdr:col>
      <xdr:colOff>38100</xdr:colOff>
      <xdr:row>85</xdr:row>
      <xdr:rowOff>59182</xdr:rowOff>
    </xdr:to>
    <xdr:sp macro="" textlink="">
      <xdr:nvSpPr>
        <xdr:cNvPr id="279" name="楕円 278"/>
        <xdr:cNvSpPr/>
      </xdr:nvSpPr>
      <xdr:spPr>
        <a:xfrm>
          <a:off x="3746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131826</xdr:rowOff>
    </xdr:from>
    <xdr:to>
      <xdr:col>24</xdr:col>
      <xdr:colOff>63500</xdr:colOff>
      <xdr:row>85</xdr:row>
      <xdr:rowOff>8382</xdr:rowOff>
    </xdr:to>
    <xdr:cxnSp macro="">
      <xdr:nvCxnSpPr>
        <xdr:cNvPr id="280" name="直線コネクタ 279"/>
        <xdr:cNvCxnSpPr/>
      </xdr:nvCxnSpPr>
      <xdr:spPr>
        <a:xfrm flipV="1">
          <a:off x="3797300" y="1453362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5587</xdr:rowOff>
    </xdr:from>
    <xdr:to>
      <xdr:col>15</xdr:col>
      <xdr:colOff>101600</xdr:colOff>
      <xdr:row>85</xdr:row>
      <xdr:rowOff>107187</xdr:rowOff>
    </xdr:to>
    <xdr:sp macro="" textlink="">
      <xdr:nvSpPr>
        <xdr:cNvPr id="281" name="楕円 280"/>
        <xdr:cNvSpPr/>
      </xdr:nvSpPr>
      <xdr:spPr>
        <a:xfrm>
          <a:off x="2857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xdr:rowOff>
    </xdr:from>
    <xdr:to>
      <xdr:col>19</xdr:col>
      <xdr:colOff>177800</xdr:colOff>
      <xdr:row>85</xdr:row>
      <xdr:rowOff>56387</xdr:rowOff>
    </xdr:to>
    <xdr:cxnSp macro="">
      <xdr:nvCxnSpPr>
        <xdr:cNvPr id="282" name="直線コネクタ 281"/>
        <xdr:cNvCxnSpPr/>
      </xdr:nvCxnSpPr>
      <xdr:spPr>
        <a:xfrm flipV="1">
          <a:off x="2908300" y="145816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53594</xdr:rowOff>
    </xdr:from>
    <xdr:to>
      <xdr:col>10</xdr:col>
      <xdr:colOff>165100</xdr:colOff>
      <xdr:row>85</xdr:row>
      <xdr:rowOff>155194</xdr:rowOff>
    </xdr:to>
    <xdr:sp macro="" textlink="">
      <xdr:nvSpPr>
        <xdr:cNvPr id="283" name="楕円 282"/>
        <xdr:cNvSpPr/>
      </xdr:nvSpPr>
      <xdr:spPr>
        <a:xfrm>
          <a:off x="196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56387</xdr:rowOff>
    </xdr:from>
    <xdr:to>
      <xdr:col>15</xdr:col>
      <xdr:colOff>50800</xdr:colOff>
      <xdr:row>85</xdr:row>
      <xdr:rowOff>104394</xdr:rowOff>
    </xdr:to>
    <xdr:cxnSp macro="">
      <xdr:nvCxnSpPr>
        <xdr:cNvPr id="284" name="直線コネクタ 283"/>
        <xdr:cNvCxnSpPr/>
      </xdr:nvCxnSpPr>
      <xdr:spPr>
        <a:xfrm flipV="1">
          <a:off x="2019300" y="146296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11701</xdr:rowOff>
    </xdr:from>
    <xdr:ext cx="405111" cy="259045"/>
    <xdr:sp macro="" textlink="">
      <xdr:nvSpPr>
        <xdr:cNvPr id="285" name="n_1aveValue【福祉施設】&#10;有形固定資産減価償却率"/>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6" name="n_2aveValue【福祉施設】&#10;有形固定資産減価償却率"/>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7"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50309</xdr:rowOff>
    </xdr:from>
    <xdr:ext cx="405111" cy="259045"/>
    <xdr:sp macro="" textlink="">
      <xdr:nvSpPr>
        <xdr:cNvPr id="288" name="n_1mainValue【福祉施設】&#10;有形固定資産減価償却率"/>
        <xdr:cNvSpPr txBox="1"/>
      </xdr:nvSpPr>
      <xdr:spPr>
        <a:xfrm>
          <a:off x="35820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98314</xdr:rowOff>
    </xdr:from>
    <xdr:ext cx="405111" cy="259045"/>
    <xdr:sp macro="" textlink="">
      <xdr:nvSpPr>
        <xdr:cNvPr id="289" name="n_2mainValue【福祉施設】&#10;有形固定資産減価償却率"/>
        <xdr:cNvSpPr txBox="1"/>
      </xdr:nvSpPr>
      <xdr:spPr>
        <a:xfrm>
          <a:off x="2705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146321</xdr:rowOff>
    </xdr:from>
    <xdr:ext cx="405111" cy="259045"/>
    <xdr:sp macro="" textlink="">
      <xdr:nvSpPr>
        <xdr:cNvPr id="290" name="n_3mainValue【福祉施設】&#10;有形固定資産減価償却率"/>
        <xdr:cNvSpPr txBox="1"/>
      </xdr:nvSpPr>
      <xdr:spPr>
        <a:xfrm>
          <a:off x="1816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321"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50981</xdr:rowOff>
    </xdr:from>
    <xdr:to>
      <xdr:col>55</xdr:col>
      <xdr:colOff>50800</xdr:colOff>
      <xdr:row>84</xdr:row>
      <xdr:rowOff>152581</xdr:rowOff>
    </xdr:to>
    <xdr:sp macro="" textlink="">
      <xdr:nvSpPr>
        <xdr:cNvPr id="331" name="楕円 330"/>
        <xdr:cNvSpPr/>
      </xdr:nvSpPr>
      <xdr:spPr>
        <a:xfrm>
          <a:off x="10426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73858</xdr:rowOff>
    </xdr:from>
    <xdr:ext cx="469744" cy="259045"/>
    <xdr:sp macro="" textlink="">
      <xdr:nvSpPr>
        <xdr:cNvPr id="332" name="【福祉施設】&#10;一人当たり面積該当値テキスト"/>
        <xdr:cNvSpPr txBox="1"/>
      </xdr:nvSpPr>
      <xdr:spPr>
        <a:xfrm>
          <a:off x="10515600" y="143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60779</xdr:rowOff>
    </xdr:from>
    <xdr:to>
      <xdr:col>50</xdr:col>
      <xdr:colOff>165100</xdr:colOff>
      <xdr:row>84</xdr:row>
      <xdr:rowOff>162379</xdr:rowOff>
    </xdr:to>
    <xdr:sp macro="" textlink="">
      <xdr:nvSpPr>
        <xdr:cNvPr id="333" name="楕円 332"/>
        <xdr:cNvSpPr/>
      </xdr:nvSpPr>
      <xdr:spPr>
        <a:xfrm>
          <a:off x="9588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101781</xdr:rowOff>
    </xdr:from>
    <xdr:to>
      <xdr:col>55</xdr:col>
      <xdr:colOff>0</xdr:colOff>
      <xdr:row>84</xdr:row>
      <xdr:rowOff>111579</xdr:rowOff>
    </xdr:to>
    <xdr:cxnSp macro="">
      <xdr:nvCxnSpPr>
        <xdr:cNvPr id="334" name="直線コネクタ 333"/>
        <xdr:cNvCxnSpPr/>
      </xdr:nvCxnSpPr>
      <xdr:spPr>
        <a:xfrm flipV="1">
          <a:off x="9639300" y="1450358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72208</xdr:rowOff>
    </xdr:from>
    <xdr:to>
      <xdr:col>46</xdr:col>
      <xdr:colOff>38100</xdr:colOff>
      <xdr:row>85</xdr:row>
      <xdr:rowOff>2358</xdr:rowOff>
    </xdr:to>
    <xdr:sp macro="" textlink="">
      <xdr:nvSpPr>
        <xdr:cNvPr id="335" name="楕円 334"/>
        <xdr:cNvSpPr/>
      </xdr:nvSpPr>
      <xdr:spPr>
        <a:xfrm>
          <a:off x="869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111579</xdr:rowOff>
    </xdr:from>
    <xdr:to>
      <xdr:col>50</xdr:col>
      <xdr:colOff>114300</xdr:colOff>
      <xdr:row>84</xdr:row>
      <xdr:rowOff>123008</xdr:rowOff>
    </xdr:to>
    <xdr:cxnSp macro="">
      <xdr:nvCxnSpPr>
        <xdr:cNvPr id="336" name="直線コネクタ 335"/>
        <xdr:cNvCxnSpPr/>
      </xdr:nvCxnSpPr>
      <xdr:spPr>
        <a:xfrm flipV="1">
          <a:off x="8750300" y="145133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82006</xdr:rowOff>
    </xdr:from>
    <xdr:to>
      <xdr:col>41</xdr:col>
      <xdr:colOff>101600</xdr:colOff>
      <xdr:row>85</xdr:row>
      <xdr:rowOff>12156</xdr:rowOff>
    </xdr:to>
    <xdr:sp macro="" textlink="">
      <xdr:nvSpPr>
        <xdr:cNvPr id="337" name="楕円 336"/>
        <xdr:cNvSpPr/>
      </xdr:nvSpPr>
      <xdr:spPr>
        <a:xfrm>
          <a:off x="781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123008</xdr:rowOff>
    </xdr:from>
    <xdr:to>
      <xdr:col>45</xdr:col>
      <xdr:colOff>177800</xdr:colOff>
      <xdr:row>84</xdr:row>
      <xdr:rowOff>132806</xdr:rowOff>
    </xdr:to>
    <xdr:cxnSp macro="">
      <xdr:nvCxnSpPr>
        <xdr:cNvPr id="338" name="直線コネクタ 337"/>
        <xdr:cNvCxnSpPr/>
      </xdr:nvCxnSpPr>
      <xdr:spPr>
        <a:xfrm flipV="1">
          <a:off x="7861300" y="145248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41"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7456</xdr:rowOff>
    </xdr:from>
    <xdr:ext cx="469744" cy="259045"/>
    <xdr:sp macro="" textlink="">
      <xdr:nvSpPr>
        <xdr:cNvPr id="342" name="n_1mainValue【福祉施設】&#10;一人当たり面積"/>
        <xdr:cNvSpPr txBox="1"/>
      </xdr:nvSpPr>
      <xdr:spPr>
        <a:xfrm>
          <a:off x="9391727" y="14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43" name="n_2main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4" name="n_3main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8" name="直線コネクタ 367"/>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9"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70" name="直線コネクタ 369"/>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71"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72" name="直線コネクタ 371"/>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373"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74" name="フローチャート: 判断 373"/>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75" name="フローチャート: 判断 374"/>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6" name="フローチャート: 判断 375"/>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7" name="フローチャート: 判断 376"/>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83" name="楕円 382"/>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384" name="【市民会館】&#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385" name="楕円 384"/>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0</xdr:rowOff>
    </xdr:to>
    <xdr:cxnSp macro="">
      <xdr:nvCxnSpPr>
        <xdr:cNvPr id="386" name="直線コネクタ 385"/>
        <xdr:cNvCxnSpPr/>
      </xdr:nvCxnSpPr>
      <xdr:spPr>
        <a:xfrm flipV="1">
          <a:off x="3797300" y="17621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158750</xdr:rowOff>
    </xdr:from>
    <xdr:to>
      <xdr:col>15</xdr:col>
      <xdr:colOff>101600</xdr:colOff>
      <xdr:row>103</xdr:row>
      <xdr:rowOff>88900</xdr:rowOff>
    </xdr:to>
    <xdr:sp macro="" textlink="">
      <xdr:nvSpPr>
        <xdr:cNvPr id="387" name="楕円 386"/>
        <xdr:cNvSpPr/>
      </xdr:nvSpPr>
      <xdr:spPr>
        <a:xfrm>
          <a:off x="2857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38100</xdr:rowOff>
    </xdr:to>
    <xdr:cxnSp macro="">
      <xdr:nvCxnSpPr>
        <xdr:cNvPr id="388" name="直線コネクタ 387"/>
        <xdr:cNvCxnSpPr/>
      </xdr:nvCxnSpPr>
      <xdr:spPr>
        <a:xfrm flipV="1">
          <a:off x="2908300" y="1765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389" name="楕円 388"/>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38100</xdr:rowOff>
    </xdr:from>
    <xdr:to>
      <xdr:col>15</xdr:col>
      <xdr:colOff>50800</xdr:colOff>
      <xdr:row>103</xdr:row>
      <xdr:rowOff>76200</xdr:rowOff>
    </xdr:to>
    <xdr:cxnSp macro="">
      <xdr:nvCxnSpPr>
        <xdr:cNvPr id="390" name="直線コネクタ 389"/>
        <xdr:cNvCxnSpPr/>
      </xdr:nvCxnSpPr>
      <xdr:spPr>
        <a:xfrm flipV="1">
          <a:off x="2019300" y="1769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91"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131463</xdr:rowOff>
    </xdr:from>
    <xdr:ext cx="405111" cy="259045"/>
    <xdr:sp macro="" textlink="">
      <xdr:nvSpPr>
        <xdr:cNvPr id="392" name="n_2aveValue【市民会館】&#10;有形固定資産減価償却率"/>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93"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394" name="n_1mainValue【市民会館】&#10;有形固定資産減価償却率"/>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105427</xdr:rowOff>
    </xdr:from>
    <xdr:ext cx="405111" cy="259045"/>
    <xdr:sp macro="" textlink="">
      <xdr:nvSpPr>
        <xdr:cNvPr id="395" name="n_2mainValue【市民会館】&#10;有形固定資産減価償却率"/>
        <xdr:cNvSpPr txBox="1"/>
      </xdr:nvSpPr>
      <xdr:spPr>
        <a:xfrm>
          <a:off x="2705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96" name="n_3main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8" name="直線コネクタ 417"/>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9"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0" name="直線コネクタ 419"/>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21"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22" name="直線コネクタ 421"/>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23" name="【市民会館】&#10;一人当たり面積平均値テキスト"/>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24" name="フローチャート: 判断 423"/>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25" name="フローチャート: 判断 424"/>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6" name="フローチャート: 判断 425"/>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7" name="フローチャート: 判断 426"/>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160274</xdr:rowOff>
    </xdr:from>
    <xdr:to>
      <xdr:col>55</xdr:col>
      <xdr:colOff>50800</xdr:colOff>
      <xdr:row>106</xdr:row>
      <xdr:rowOff>90424</xdr:rowOff>
    </xdr:to>
    <xdr:sp macro="" textlink="">
      <xdr:nvSpPr>
        <xdr:cNvPr id="433" name="楕円 432"/>
        <xdr:cNvSpPr/>
      </xdr:nvSpPr>
      <xdr:spPr>
        <a:xfrm>
          <a:off x="10426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138701</xdr:rowOff>
    </xdr:from>
    <xdr:ext cx="469744" cy="259045"/>
    <xdr:sp macro="" textlink="">
      <xdr:nvSpPr>
        <xdr:cNvPr id="434" name="【市民会館】&#10;一人当たり面積該当値テキスト"/>
        <xdr:cNvSpPr txBox="1"/>
      </xdr:nvSpPr>
      <xdr:spPr>
        <a:xfrm>
          <a:off x="10515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35" name="楕円 434"/>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39624</xdr:rowOff>
    </xdr:from>
    <xdr:to>
      <xdr:col>55</xdr:col>
      <xdr:colOff>0</xdr:colOff>
      <xdr:row>106</xdr:row>
      <xdr:rowOff>48768</xdr:rowOff>
    </xdr:to>
    <xdr:cxnSp macro="">
      <xdr:nvCxnSpPr>
        <xdr:cNvPr id="436" name="直線コネクタ 435"/>
        <xdr:cNvCxnSpPr/>
      </xdr:nvCxnSpPr>
      <xdr:spPr>
        <a:xfrm flipV="1">
          <a:off x="9639300" y="18213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37" name="楕円 436"/>
        <xdr:cNvSpPr/>
      </xdr:nvSpPr>
      <xdr:spPr>
        <a:xfrm>
          <a:off x="8699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57913</xdr:rowOff>
    </xdr:to>
    <xdr:cxnSp macro="">
      <xdr:nvCxnSpPr>
        <xdr:cNvPr id="438" name="直線コネクタ 437"/>
        <xdr:cNvCxnSpPr/>
      </xdr:nvCxnSpPr>
      <xdr:spPr>
        <a:xfrm flipV="1">
          <a:off x="8750300" y="18222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39" name="楕円 438"/>
        <xdr:cNvSpPr/>
      </xdr:nvSpPr>
      <xdr:spPr>
        <a:xfrm>
          <a:off x="781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57913</xdr:rowOff>
    </xdr:from>
    <xdr:to>
      <xdr:col>45</xdr:col>
      <xdr:colOff>177800</xdr:colOff>
      <xdr:row>106</xdr:row>
      <xdr:rowOff>67056</xdr:rowOff>
    </xdr:to>
    <xdr:cxnSp macro="">
      <xdr:nvCxnSpPr>
        <xdr:cNvPr id="440" name="直線コネクタ 439"/>
        <xdr:cNvCxnSpPr/>
      </xdr:nvCxnSpPr>
      <xdr:spPr>
        <a:xfrm flipV="1">
          <a:off x="7861300" y="18231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170959</xdr:rowOff>
    </xdr:from>
    <xdr:ext cx="469744" cy="259045"/>
    <xdr:sp macro="" textlink="">
      <xdr:nvSpPr>
        <xdr:cNvPr id="441"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47514</xdr:rowOff>
    </xdr:from>
    <xdr:ext cx="469744" cy="259045"/>
    <xdr:sp macro="" textlink="">
      <xdr:nvSpPr>
        <xdr:cNvPr id="442"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88664</xdr:rowOff>
    </xdr:from>
    <xdr:ext cx="469744" cy="259045"/>
    <xdr:sp macro="" textlink="">
      <xdr:nvSpPr>
        <xdr:cNvPr id="443"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444"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45" name="n_2mainValue【市民会館】&#10;一人当たり面積"/>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46" name="n_3mainValue【市民会館】&#10;一人当たり面積"/>
        <xdr:cNvSpPr txBox="1"/>
      </xdr:nvSpPr>
      <xdr:spPr>
        <a:xfrm>
          <a:off x="7626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7" name="テキスト ボックス 4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9" name="テキスト ボックス 4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7" name="テキスト ボックス 4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71" name="直線コネクタ 470"/>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72"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73" name="直線コネクタ 472"/>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74"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75" name="直線コネクタ 474"/>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76"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7" name="フローチャート: 判断 476"/>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8" name="フローチャート: 判断 477"/>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9" name="フローチャート: 判断 478"/>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80" name="フローチャート: 判断 479"/>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86" name="楕円 485"/>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66692</xdr:rowOff>
    </xdr:from>
    <xdr:ext cx="405111" cy="259045"/>
    <xdr:sp macro="" textlink="">
      <xdr:nvSpPr>
        <xdr:cNvPr id="487" name="【一般廃棄物処理施設】&#10;有形固定資産減価償却率該当値テキスト"/>
        <xdr:cNvSpPr txBox="1"/>
      </xdr:nvSpPr>
      <xdr:spPr>
        <a:xfrm>
          <a:off x="16357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88" name="楕円 487"/>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139065</xdr:rowOff>
    </xdr:from>
    <xdr:to>
      <xdr:col>85</xdr:col>
      <xdr:colOff>127000</xdr:colOff>
      <xdr:row>39</xdr:row>
      <xdr:rowOff>22860</xdr:rowOff>
    </xdr:to>
    <xdr:cxnSp macro="">
      <xdr:nvCxnSpPr>
        <xdr:cNvPr id="489" name="直線コネクタ 488"/>
        <xdr:cNvCxnSpPr/>
      </xdr:nvCxnSpPr>
      <xdr:spPr>
        <a:xfrm flipV="1">
          <a:off x="15481300" y="66541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90" name="楕円 489"/>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78105</xdr:rowOff>
    </xdr:to>
    <xdr:cxnSp macro="">
      <xdr:nvCxnSpPr>
        <xdr:cNvPr id="491" name="直線コネクタ 490"/>
        <xdr:cNvCxnSpPr/>
      </xdr:nvCxnSpPr>
      <xdr:spPr>
        <a:xfrm flipV="1">
          <a:off x="14592300" y="67094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492" name="楕円 491"/>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78105</xdr:rowOff>
    </xdr:from>
    <xdr:to>
      <xdr:col>76</xdr:col>
      <xdr:colOff>114300</xdr:colOff>
      <xdr:row>39</xdr:row>
      <xdr:rowOff>133350</xdr:rowOff>
    </xdr:to>
    <xdr:cxnSp macro="">
      <xdr:nvCxnSpPr>
        <xdr:cNvPr id="493" name="直線コネクタ 492"/>
        <xdr:cNvCxnSpPr/>
      </xdr:nvCxnSpPr>
      <xdr:spPr>
        <a:xfrm flipV="1">
          <a:off x="13703300" y="67646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94"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95"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96"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97" name="n_1mainValue【一般廃棄物処理施設】&#10;有形固定資産減価償却率"/>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145432</xdr:rowOff>
    </xdr:from>
    <xdr:ext cx="405111" cy="259045"/>
    <xdr:sp macro="" textlink="">
      <xdr:nvSpPr>
        <xdr:cNvPr id="498" name="n_2mainValue【一般廃棄物処理施設】&#10;有形固定資産減価償却率"/>
        <xdr:cNvSpPr txBox="1"/>
      </xdr:nvSpPr>
      <xdr:spPr>
        <a:xfrm>
          <a:off x="143897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499" name="n_3mainValue【一般廃棄物処理施設】&#10;有形固定資産減価償却率"/>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1" name="テキスト ボックス 51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3" name="テキスト ボックス 51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5" name="テキスト ボックス 51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7" name="テキスト ボックス 5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9" name="テキスト ボックス 5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23" name="直線コネクタ 522"/>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24"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25" name="直線コネクタ 524"/>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26"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27" name="直線コネクタ 526"/>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528" name="【一般廃棄物処理施設】&#10;一人当たり有形固定資産（償却資産）額平均値テキスト"/>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9" name="フローチャート: 判断 528"/>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30" name="フローチャート: 判断 529"/>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31" name="フローチャート: 判断 530"/>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32" name="フローチャート: 判断 531"/>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147868</xdr:rowOff>
    </xdr:from>
    <xdr:to>
      <xdr:col>116</xdr:col>
      <xdr:colOff>114300</xdr:colOff>
      <xdr:row>40</xdr:row>
      <xdr:rowOff>78018</xdr:rowOff>
    </xdr:to>
    <xdr:sp macro="" textlink="">
      <xdr:nvSpPr>
        <xdr:cNvPr id="538" name="楕円 537"/>
        <xdr:cNvSpPr/>
      </xdr:nvSpPr>
      <xdr:spPr>
        <a:xfrm>
          <a:off x="22110700" y="68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126295</xdr:rowOff>
    </xdr:from>
    <xdr:ext cx="534377" cy="259045"/>
    <xdr:sp macro="" textlink="">
      <xdr:nvSpPr>
        <xdr:cNvPr id="539" name="【一般廃棄物処理施設】&#10;一人当たり有形固定資産（償却資産）額該当値テキスト"/>
        <xdr:cNvSpPr txBox="1"/>
      </xdr:nvSpPr>
      <xdr:spPr>
        <a:xfrm>
          <a:off x="22199600" y="68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157073</xdr:rowOff>
    </xdr:from>
    <xdr:to>
      <xdr:col>112</xdr:col>
      <xdr:colOff>38100</xdr:colOff>
      <xdr:row>40</xdr:row>
      <xdr:rowOff>87223</xdr:rowOff>
    </xdr:to>
    <xdr:sp macro="" textlink="">
      <xdr:nvSpPr>
        <xdr:cNvPr id="540" name="楕円 539"/>
        <xdr:cNvSpPr/>
      </xdr:nvSpPr>
      <xdr:spPr>
        <a:xfrm>
          <a:off x="21272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27218</xdr:rowOff>
    </xdr:from>
    <xdr:to>
      <xdr:col>116</xdr:col>
      <xdr:colOff>63500</xdr:colOff>
      <xdr:row>40</xdr:row>
      <xdr:rowOff>36423</xdr:rowOff>
    </xdr:to>
    <xdr:cxnSp macro="">
      <xdr:nvCxnSpPr>
        <xdr:cNvPr id="541" name="直線コネクタ 540"/>
        <xdr:cNvCxnSpPr/>
      </xdr:nvCxnSpPr>
      <xdr:spPr>
        <a:xfrm flipV="1">
          <a:off x="21323300" y="6885218"/>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166690</xdr:rowOff>
    </xdr:from>
    <xdr:to>
      <xdr:col>107</xdr:col>
      <xdr:colOff>101600</xdr:colOff>
      <xdr:row>40</xdr:row>
      <xdr:rowOff>96840</xdr:rowOff>
    </xdr:to>
    <xdr:sp macro="" textlink="">
      <xdr:nvSpPr>
        <xdr:cNvPr id="542" name="楕円 541"/>
        <xdr:cNvSpPr/>
      </xdr:nvSpPr>
      <xdr:spPr>
        <a:xfrm>
          <a:off x="20383500" y="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36423</xdr:rowOff>
    </xdr:from>
    <xdr:to>
      <xdr:col>111</xdr:col>
      <xdr:colOff>177800</xdr:colOff>
      <xdr:row>40</xdr:row>
      <xdr:rowOff>46040</xdr:rowOff>
    </xdr:to>
    <xdr:cxnSp macro="">
      <xdr:nvCxnSpPr>
        <xdr:cNvPr id="543" name="直線コネクタ 542"/>
        <xdr:cNvCxnSpPr/>
      </xdr:nvCxnSpPr>
      <xdr:spPr>
        <a:xfrm flipV="1">
          <a:off x="20434300" y="689442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3058</xdr:rowOff>
    </xdr:from>
    <xdr:to>
      <xdr:col>102</xdr:col>
      <xdr:colOff>165100</xdr:colOff>
      <xdr:row>40</xdr:row>
      <xdr:rowOff>104658</xdr:rowOff>
    </xdr:to>
    <xdr:sp macro="" textlink="">
      <xdr:nvSpPr>
        <xdr:cNvPr id="544" name="楕円 543"/>
        <xdr:cNvSpPr/>
      </xdr:nvSpPr>
      <xdr:spPr>
        <a:xfrm>
          <a:off x="19494500" y="68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46040</xdr:rowOff>
    </xdr:from>
    <xdr:to>
      <xdr:col>107</xdr:col>
      <xdr:colOff>50800</xdr:colOff>
      <xdr:row>40</xdr:row>
      <xdr:rowOff>53858</xdr:rowOff>
    </xdr:to>
    <xdr:cxnSp macro="">
      <xdr:nvCxnSpPr>
        <xdr:cNvPr id="545" name="直線コネクタ 544"/>
        <xdr:cNvCxnSpPr/>
      </xdr:nvCxnSpPr>
      <xdr:spPr>
        <a:xfrm flipV="1">
          <a:off x="19545300" y="690404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46"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47"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48"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78350</xdr:rowOff>
    </xdr:from>
    <xdr:ext cx="534377" cy="259045"/>
    <xdr:sp macro="" textlink="">
      <xdr:nvSpPr>
        <xdr:cNvPr id="549" name="n_1mainValue【一般廃棄物処理施設】&#10;一人当たり有形固定資産（償却資産）額"/>
        <xdr:cNvSpPr txBox="1"/>
      </xdr:nvSpPr>
      <xdr:spPr>
        <a:xfrm>
          <a:off x="21043411" y="69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87967</xdr:rowOff>
    </xdr:from>
    <xdr:ext cx="534377" cy="259045"/>
    <xdr:sp macro="" textlink="">
      <xdr:nvSpPr>
        <xdr:cNvPr id="550" name="n_2mainValue【一般廃棄物処理施設】&#10;一人当たり有形固定資産（償却資産）額"/>
        <xdr:cNvSpPr txBox="1"/>
      </xdr:nvSpPr>
      <xdr:spPr>
        <a:xfrm>
          <a:off x="20167111" y="69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95785</xdr:rowOff>
    </xdr:from>
    <xdr:ext cx="534377" cy="259045"/>
    <xdr:sp macro="" textlink="">
      <xdr:nvSpPr>
        <xdr:cNvPr id="551" name="n_3mainValue【一般廃棄物処理施設】&#10;一人当たり有形固定資産（償却資産）額"/>
        <xdr:cNvSpPr txBox="1"/>
      </xdr:nvSpPr>
      <xdr:spPr>
        <a:xfrm>
          <a:off x="19278111" y="695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2" name="テキスト ボックス 5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2" name="テキスト ボックス 5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76" name="直線コネクタ 575"/>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7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78" name="直線コネクタ 57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79"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80" name="直線コネクタ 579"/>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81" name="【保健センター・保健所】&#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82" name="フローチャート: 判断 58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83" name="フローチャート: 判断 58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84" name="フローチャート: 判断 583"/>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85" name="フローチャート: 判断 584"/>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591" name="楕円 590"/>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16527</xdr:rowOff>
    </xdr:from>
    <xdr:ext cx="405111" cy="259045"/>
    <xdr:sp macro="" textlink="">
      <xdr:nvSpPr>
        <xdr:cNvPr id="592" name="【保健センター・保健所】&#10;有形固定資産減価償却率該当値テキスト"/>
        <xdr:cNvSpPr txBox="1"/>
      </xdr:nvSpPr>
      <xdr:spPr>
        <a:xfrm>
          <a:off x="16357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93" name="楕円 592"/>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19050</xdr:rowOff>
    </xdr:to>
    <xdr:cxnSp macro="">
      <xdr:nvCxnSpPr>
        <xdr:cNvPr id="594" name="直線コネクタ 593"/>
        <xdr:cNvCxnSpPr/>
      </xdr:nvCxnSpPr>
      <xdr:spPr>
        <a:xfrm flipV="1">
          <a:off x="15481300" y="1078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95" name="楕円 594"/>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57150</xdr:rowOff>
    </xdr:to>
    <xdr:cxnSp macro="">
      <xdr:nvCxnSpPr>
        <xdr:cNvPr id="596" name="直線コネクタ 595"/>
        <xdr:cNvCxnSpPr/>
      </xdr:nvCxnSpPr>
      <xdr:spPr>
        <a:xfrm flipV="1">
          <a:off x="14592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44450</xdr:rowOff>
    </xdr:from>
    <xdr:to>
      <xdr:col>72</xdr:col>
      <xdr:colOff>38100</xdr:colOff>
      <xdr:row>63</xdr:row>
      <xdr:rowOff>146050</xdr:rowOff>
    </xdr:to>
    <xdr:sp macro="" textlink="">
      <xdr:nvSpPr>
        <xdr:cNvPr id="597" name="楕円 596"/>
        <xdr:cNvSpPr/>
      </xdr:nvSpPr>
      <xdr:spPr>
        <a:xfrm>
          <a:off x="1365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57150</xdr:rowOff>
    </xdr:from>
    <xdr:to>
      <xdr:col>76</xdr:col>
      <xdr:colOff>114300</xdr:colOff>
      <xdr:row>63</xdr:row>
      <xdr:rowOff>95250</xdr:rowOff>
    </xdr:to>
    <xdr:cxnSp macro="">
      <xdr:nvCxnSpPr>
        <xdr:cNvPr id="598" name="直線コネクタ 597"/>
        <xdr:cNvCxnSpPr/>
      </xdr:nvCxnSpPr>
      <xdr:spPr>
        <a:xfrm flipV="1">
          <a:off x="13703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599" name="n_1ave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00" name="n_2ave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601"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602"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603" name="n_2mainValue【保健センター・保健所】&#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137177</xdr:rowOff>
    </xdr:from>
    <xdr:ext cx="405111" cy="259045"/>
    <xdr:sp macro="" textlink="">
      <xdr:nvSpPr>
        <xdr:cNvPr id="604" name="n_3mainValue【保健センター・保健所】&#10;有形固定資産減価償却率"/>
        <xdr:cNvSpPr txBox="1"/>
      </xdr:nvSpPr>
      <xdr:spPr>
        <a:xfrm>
          <a:off x="13500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26" name="直線コネクタ 625"/>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27"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28" name="直線コネクタ 627"/>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0" name="直線コネクタ 62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3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32" name="フローチャート: 判断 63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33" name="フローチャート: 判断 63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34" name="フローチャート: 判断 633"/>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35" name="フローチャート: 判断 634"/>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41" name="楕円 640"/>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642" name="【保健センター・保健所】&#10;一人当たり面積該当値テキスト"/>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138938</xdr:rowOff>
    </xdr:from>
    <xdr:to>
      <xdr:col>112</xdr:col>
      <xdr:colOff>38100</xdr:colOff>
      <xdr:row>63</xdr:row>
      <xdr:rowOff>69088</xdr:rowOff>
    </xdr:to>
    <xdr:sp macro="" textlink="">
      <xdr:nvSpPr>
        <xdr:cNvPr id="643" name="楕円 642"/>
        <xdr:cNvSpPr/>
      </xdr:nvSpPr>
      <xdr:spPr>
        <a:xfrm>
          <a:off x="21272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18288</xdr:rowOff>
    </xdr:to>
    <xdr:cxnSp macro="">
      <xdr:nvCxnSpPr>
        <xdr:cNvPr id="644" name="直線コネクタ 643"/>
        <xdr:cNvCxnSpPr/>
      </xdr:nvCxnSpPr>
      <xdr:spPr>
        <a:xfrm flipV="1">
          <a:off x="21323300" y="108173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645" name="楕円 644"/>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18288</xdr:rowOff>
    </xdr:from>
    <xdr:to>
      <xdr:col>111</xdr:col>
      <xdr:colOff>177800</xdr:colOff>
      <xdr:row>63</xdr:row>
      <xdr:rowOff>22860</xdr:rowOff>
    </xdr:to>
    <xdr:cxnSp macro="">
      <xdr:nvCxnSpPr>
        <xdr:cNvPr id="646" name="直線コネクタ 645"/>
        <xdr:cNvCxnSpPr/>
      </xdr:nvCxnSpPr>
      <xdr:spPr>
        <a:xfrm flipV="1">
          <a:off x="20434300" y="108196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47" name="楕円 646"/>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27432</xdr:rowOff>
    </xdr:to>
    <xdr:cxnSp macro="">
      <xdr:nvCxnSpPr>
        <xdr:cNvPr id="648" name="直線コネクタ 647"/>
        <xdr:cNvCxnSpPr/>
      </xdr:nvCxnSpPr>
      <xdr:spPr>
        <a:xfrm flipV="1">
          <a:off x="19545300" y="108242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4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650"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51"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60215</xdr:rowOff>
    </xdr:from>
    <xdr:ext cx="469744" cy="259045"/>
    <xdr:sp macro="" textlink="">
      <xdr:nvSpPr>
        <xdr:cNvPr id="652" name="n_1mainValue【保健センター・保健所】&#10;一人当たり面積"/>
        <xdr:cNvSpPr txBox="1"/>
      </xdr:nvSpPr>
      <xdr:spPr>
        <a:xfrm>
          <a:off x="21075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53"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54" name="n_3mainValue【保健センター・保健所】&#10;一人当たり面積"/>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79" name="直線コネクタ 678"/>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80"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81" name="直線コネクタ 680"/>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82"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83" name="直線コネクタ 682"/>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84"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85" name="フローチャート: 判断 684"/>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86" name="フローチャート: 判断 685"/>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87" name="フローチャート: 判断 686"/>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88" name="フローチャート: 判断 687"/>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94" name="楕円 693"/>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95" name="【消防施設】&#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96" name="楕円 695"/>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82</xdr:row>
      <xdr:rowOff>125730</xdr:rowOff>
    </xdr:to>
    <xdr:cxnSp macro="">
      <xdr:nvCxnSpPr>
        <xdr:cNvPr id="697" name="直線コネクタ 696"/>
        <xdr:cNvCxnSpPr/>
      </xdr:nvCxnSpPr>
      <xdr:spPr>
        <a:xfrm flipV="1">
          <a:off x="15481300" y="1388935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698" name="楕円 697"/>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133350</xdr:rowOff>
    </xdr:to>
    <xdr:cxnSp macro="">
      <xdr:nvCxnSpPr>
        <xdr:cNvPr id="699" name="直線コネクタ 698"/>
        <xdr:cNvCxnSpPr/>
      </xdr:nvCxnSpPr>
      <xdr:spPr>
        <a:xfrm flipV="1">
          <a:off x="14592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700" name="楕円 699"/>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133350</xdr:rowOff>
    </xdr:from>
    <xdr:to>
      <xdr:col>76</xdr:col>
      <xdr:colOff>114300</xdr:colOff>
      <xdr:row>83</xdr:row>
      <xdr:rowOff>152400</xdr:rowOff>
    </xdr:to>
    <xdr:cxnSp macro="">
      <xdr:nvCxnSpPr>
        <xdr:cNvPr id="701" name="直線コネクタ 700"/>
        <xdr:cNvCxnSpPr/>
      </xdr:nvCxnSpPr>
      <xdr:spPr>
        <a:xfrm flipV="1">
          <a:off x="13703300" y="14192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702"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03"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704" name="n_3aveValue【消防施設】&#10;有形固定資産減価償却率"/>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21607</xdr:rowOff>
    </xdr:from>
    <xdr:ext cx="405111" cy="259045"/>
    <xdr:sp macro="" textlink="">
      <xdr:nvSpPr>
        <xdr:cNvPr id="705" name="n_1main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29227</xdr:rowOff>
    </xdr:from>
    <xdr:ext cx="405111" cy="259045"/>
    <xdr:sp macro="" textlink="">
      <xdr:nvSpPr>
        <xdr:cNvPr id="706" name="n_2mainValue【消防施設】&#10;有形固定資産減価償却率"/>
        <xdr:cNvSpPr txBox="1"/>
      </xdr:nvSpPr>
      <xdr:spPr>
        <a:xfrm>
          <a:off x="14389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48277</xdr:rowOff>
    </xdr:from>
    <xdr:ext cx="405111" cy="259045"/>
    <xdr:sp macro="" textlink="">
      <xdr:nvSpPr>
        <xdr:cNvPr id="707" name="n_3mainValue【消防施設】&#10;有形固定資産減価償却率"/>
        <xdr:cNvSpPr txBox="1"/>
      </xdr:nvSpPr>
      <xdr:spPr>
        <a:xfrm>
          <a:off x="13500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31" name="直線コネクタ 730"/>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32"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33" name="直線コネクタ 732"/>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34"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35" name="直線コネクタ 734"/>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36"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37" name="フローチャート: 判断 736"/>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38" name="フローチャート: 判断 737"/>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39" name="フローチャート: 判断 738"/>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40" name="フローチャート: 判断 739"/>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46" name="楕円 745"/>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47"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144272</xdr:rowOff>
    </xdr:from>
    <xdr:to>
      <xdr:col>112</xdr:col>
      <xdr:colOff>38100</xdr:colOff>
      <xdr:row>86</xdr:row>
      <xdr:rowOff>74422</xdr:rowOff>
    </xdr:to>
    <xdr:sp macro="" textlink="">
      <xdr:nvSpPr>
        <xdr:cNvPr id="748" name="楕円 747"/>
        <xdr:cNvSpPr/>
      </xdr:nvSpPr>
      <xdr:spPr>
        <a:xfrm>
          <a:off x="21272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23622</xdr:rowOff>
    </xdr:to>
    <xdr:cxnSp macro="">
      <xdr:nvCxnSpPr>
        <xdr:cNvPr id="749" name="直線コネクタ 748"/>
        <xdr:cNvCxnSpPr/>
      </xdr:nvCxnSpPr>
      <xdr:spPr>
        <a:xfrm flipV="1">
          <a:off x="21323300" y="1475536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146558</xdr:rowOff>
    </xdr:from>
    <xdr:to>
      <xdr:col>107</xdr:col>
      <xdr:colOff>101600</xdr:colOff>
      <xdr:row>86</xdr:row>
      <xdr:rowOff>76708</xdr:rowOff>
    </xdr:to>
    <xdr:sp macro="" textlink="">
      <xdr:nvSpPr>
        <xdr:cNvPr id="750" name="楕円 749"/>
        <xdr:cNvSpPr/>
      </xdr:nvSpPr>
      <xdr:spPr>
        <a:xfrm>
          <a:off x="20383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23622</xdr:rowOff>
    </xdr:from>
    <xdr:to>
      <xdr:col>111</xdr:col>
      <xdr:colOff>177800</xdr:colOff>
      <xdr:row>86</xdr:row>
      <xdr:rowOff>25908</xdr:rowOff>
    </xdr:to>
    <xdr:cxnSp macro="">
      <xdr:nvCxnSpPr>
        <xdr:cNvPr id="751" name="直線コネクタ 750"/>
        <xdr:cNvCxnSpPr/>
      </xdr:nvCxnSpPr>
      <xdr:spPr>
        <a:xfrm flipV="1">
          <a:off x="20434300" y="14768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52" name="楕円 751"/>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25908</xdr:rowOff>
    </xdr:from>
    <xdr:to>
      <xdr:col>107</xdr:col>
      <xdr:colOff>50800</xdr:colOff>
      <xdr:row>86</xdr:row>
      <xdr:rowOff>26670</xdr:rowOff>
    </xdr:to>
    <xdr:cxnSp macro="">
      <xdr:nvCxnSpPr>
        <xdr:cNvPr id="753" name="直線コネクタ 752"/>
        <xdr:cNvCxnSpPr/>
      </xdr:nvCxnSpPr>
      <xdr:spPr>
        <a:xfrm flipV="1">
          <a:off x="19545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54"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755"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56"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65549</xdr:rowOff>
    </xdr:from>
    <xdr:ext cx="469744" cy="259045"/>
    <xdr:sp macro="" textlink="">
      <xdr:nvSpPr>
        <xdr:cNvPr id="757" name="n_1mainValue【消防施設】&#10;一人当たり面積"/>
        <xdr:cNvSpPr txBox="1"/>
      </xdr:nvSpPr>
      <xdr:spPr>
        <a:xfrm>
          <a:off x="21075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67835</xdr:rowOff>
    </xdr:from>
    <xdr:ext cx="469744" cy="259045"/>
    <xdr:sp macro="" textlink="">
      <xdr:nvSpPr>
        <xdr:cNvPr id="758" name="n_2mainValue【消防施設】&#10;一人当たり面積"/>
        <xdr:cNvSpPr txBox="1"/>
      </xdr:nvSpPr>
      <xdr:spPr>
        <a:xfrm>
          <a:off x="20199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59" name="n_3mainValue【消防施設】&#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84" name="直線コネクタ 783"/>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85"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86" name="直線コネクタ 785"/>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8" name="直線コネクタ 7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88282</xdr:rowOff>
    </xdr:from>
    <xdr:ext cx="405111" cy="259045"/>
    <xdr:sp macro="" textlink="">
      <xdr:nvSpPr>
        <xdr:cNvPr id="789" name="【庁舎】&#10;有形固定資産減価償却率平均値テキスト"/>
        <xdr:cNvSpPr txBox="1"/>
      </xdr:nvSpPr>
      <xdr:spPr>
        <a:xfrm>
          <a:off x="16357600" y="1791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90" name="フローチャート: 判断 789"/>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91" name="フローチャート: 判断 790"/>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92" name="フローチャート: 判断 791"/>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93" name="フローチャート: 判断 792"/>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799" name="楕円 798"/>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800" name="【庁舎】&#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801" name="楕円 800"/>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106</xdr:row>
      <xdr:rowOff>53339</xdr:rowOff>
    </xdr:to>
    <xdr:cxnSp macro="">
      <xdr:nvCxnSpPr>
        <xdr:cNvPr id="802" name="直線コネクタ 801"/>
        <xdr:cNvCxnSpPr/>
      </xdr:nvCxnSpPr>
      <xdr:spPr>
        <a:xfrm flipV="1">
          <a:off x="15481300" y="182175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84455</xdr:rowOff>
    </xdr:from>
    <xdr:to>
      <xdr:col>76</xdr:col>
      <xdr:colOff>165100</xdr:colOff>
      <xdr:row>107</xdr:row>
      <xdr:rowOff>14605</xdr:rowOff>
    </xdr:to>
    <xdr:sp macro="" textlink="">
      <xdr:nvSpPr>
        <xdr:cNvPr id="803" name="楕円 802"/>
        <xdr:cNvSpPr/>
      </xdr:nvSpPr>
      <xdr:spPr>
        <a:xfrm>
          <a:off x="1454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135255</xdr:rowOff>
    </xdr:to>
    <xdr:cxnSp macro="">
      <xdr:nvCxnSpPr>
        <xdr:cNvPr id="804" name="直線コネクタ 803"/>
        <xdr:cNvCxnSpPr/>
      </xdr:nvCxnSpPr>
      <xdr:spPr>
        <a:xfrm flipV="1">
          <a:off x="14592300" y="1822703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124461</xdr:rowOff>
    </xdr:from>
    <xdr:to>
      <xdr:col>72</xdr:col>
      <xdr:colOff>38100</xdr:colOff>
      <xdr:row>107</xdr:row>
      <xdr:rowOff>54611</xdr:rowOff>
    </xdr:to>
    <xdr:sp macro="" textlink="">
      <xdr:nvSpPr>
        <xdr:cNvPr id="805" name="楕円 804"/>
        <xdr:cNvSpPr/>
      </xdr:nvSpPr>
      <xdr:spPr>
        <a:xfrm>
          <a:off x="1365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135255</xdr:rowOff>
    </xdr:from>
    <xdr:to>
      <xdr:col>76</xdr:col>
      <xdr:colOff>114300</xdr:colOff>
      <xdr:row>107</xdr:row>
      <xdr:rowOff>3811</xdr:rowOff>
    </xdr:to>
    <xdr:cxnSp macro="">
      <xdr:nvCxnSpPr>
        <xdr:cNvPr id="806" name="直線コネクタ 805"/>
        <xdr:cNvCxnSpPr/>
      </xdr:nvCxnSpPr>
      <xdr:spPr>
        <a:xfrm flipV="1">
          <a:off x="13703300" y="18308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71138</xdr:rowOff>
    </xdr:from>
    <xdr:ext cx="405111" cy="259045"/>
    <xdr:sp macro="" textlink="">
      <xdr:nvSpPr>
        <xdr:cNvPr id="807" name="n_1aveValue【庁舎】&#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107332</xdr:rowOff>
    </xdr:from>
    <xdr:ext cx="405111" cy="259045"/>
    <xdr:sp macro="" textlink="">
      <xdr:nvSpPr>
        <xdr:cNvPr id="808" name="n_2aveValue【庁舎】&#10;有形固定資産減価償却率"/>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809" name="n_3aveValue【庁舎】&#10;有形固定資産減価償却率"/>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810" name="n_1main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5732</xdr:rowOff>
    </xdr:from>
    <xdr:ext cx="405111" cy="259045"/>
    <xdr:sp macro="" textlink="">
      <xdr:nvSpPr>
        <xdr:cNvPr id="811" name="n_2mainValue【庁舎】&#10;有形固定資産減価償却率"/>
        <xdr:cNvSpPr txBox="1"/>
      </xdr:nvSpPr>
      <xdr:spPr>
        <a:xfrm>
          <a:off x="14389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45738</xdr:rowOff>
    </xdr:from>
    <xdr:ext cx="405111" cy="259045"/>
    <xdr:sp macro="" textlink="">
      <xdr:nvSpPr>
        <xdr:cNvPr id="812" name="n_3mainValue【庁舎】&#10;有形固定資産減価償却率"/>
        <xdr:cNvSpPr txBox="1"/>
      </xdr:nvSpPr>
      <xdr:spPr>
        <a:xfrm>
          <a:off x="13500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3" name="直線コネクタ 8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4" name="テキスト ボックス 8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5" name="直線コネクタ 8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6" name="テキスト ボックス 8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7" name="直線コネクタ 8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8" name="テキスト ボックス 8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9" name="直線コネクタ 8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0" name="テキスト ボックス 8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34" name="直線コネクタ 833"/>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35"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36" name="直線コネクタ 835"/>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37"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38" name="直線コネクタ 837"/>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839"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40" name="フローチャート: 判断 839"/>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41" name="フローチャート: 判断 840"/>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42" name="フローチャート: 判断 841"/>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43" name="フローチャート: 判断 842"/>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62891</xdr:rowOff>
    </xdr:from>
    <xdr:to>
      <xdr:col>116</xdr:col>
      <xdr:colOff>114300</xdr:colOff>
      <xdr:row>106</xdr:row>
      <xdr:rowOff>164491</xdr:rowOff>
    </xdr:to>
    <xdr:sp macro="" textlink="">
      <xdr:nvSpPr>
        <xdr:cNvPr id="849" name="楕円 848"/>
        <xdr:cNvSpPr/>
      </xdr:nvSpPr>
      <xdr:spPr>
        <a:xfrm>
          <a:off x="22110700" y="18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85768</xdr:rowOff>
    </xdr:from>
    <xdr:ext cx="469744" cy="259045"/>
    <xdr:sp macro="" textlink="">
      <xdr:nvSpPr>
        <xdr:cNvPr id="850" name="【庁舎】&#10;一人当たり面積該当値テキスト"/>
        <xdr:cNvSpPr txBox="1"/>
      </xdr:nvSpPr>
      <xdr:spPr>
        <a:xfrm>
          <a:off x="22199600" y="180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92608</xdr:rowOff>
    </xdr:from>
    <xdr:to>
      <xdr:col>112</xdr:col>
      <xdr:colOff>38100</xdr:colOff>
      <xdr:row>107</xdr:row>
      <xdr:rowOff>22758</xdr:rowOff>
    </xdr:to>
    <xdr:sp macro="" textlink="">
      <xdr:nvSpPr>
        <xdr:cNvPr id="851" name="楕円 850"/>
        <xdr:cNvSpPr/>
      </xdr:nvSpPr>
      <xdr:spPr>
        <a:xfrm>
          <a:off x="21272500" y="18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113691</xdr:rowOff>
    </xdr:from>
    <xdr:to>
      <xdr:col>116</xdr:col>
      <xdr:colOff>63500</xdr:colOff>
      <xdr:row>106</xdr:row>
      <xdr:rowOff>143408</xdr:rowOff>
    </xdr:to>
    <xdr:cxnSp macro="">
      <xdr:nvCxnSpPr>
        <xdr:cNvPr id="852" name="直線コネクタ 851"/>
        <xdr:cNvCxnSpPr/>
      </xdr:nvCxnSpPr>
      <xdr:spPr>
        <a:xfrm flipV="1">
          <a:off x="21323300" y="1828739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130099</xdr:rowOff>
    </xdr:from>
    <xdr:to>
      <xdr:col>107</xdr:col>
      <xdr:colOff>101600</xdr:colOff>
      <xdr:row>107</xdr:row>
      <xdr:rowOff>60249</xdr:rowOff>
    </xdr:to>
    <xdr:sp macro="" textlink="">
      <xdr:nvSpPr>
        <xdr:cNvPr id="853" name="楕円 852"/>
        <xdr:cNvSpPr/>
      </xdr:nvSpPr>
      <xdr:spPr>
        <a:xfrm>
          <a:off x="203835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143408</xdr:rowOff>
    </xdr:from>
    <xdr:to>
      <xdr:col>111</xdr:col>
      <xdr:colOff>177800</xdr:colOff>
      <xdr:row>107</xdr:row>
      <xdr:rowOff>9449</xdr:rowOff>
    </xdr:to>
    <xdr:cxnSp macro="">
      <xdr:nvCxnSpPr>
        <xdr:cNvPr id="854" name="直線コネクタ 853"/>
        <xdr:cNvCxnSpPr/>
      </xdr:nvCxnSpPr>
      <xdr:spPr>
        <a:xfrm flipV="1">
          <a:off x="20434300" y="18317108"/>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135586</xdr:rowOff>
    </xdr:from>
    <xdr:to>
      <xdr:col>102</xdr:col>
      <xdr:colOff>165100</xdr:colOff>
      <xdr:row>107</xdr:row>
      <xdr:rowOff>65736</xdr:rowOff>
    </xdr:to>
    <xdr:sp macro="" textlink="">
      <xdr:nvSpPr>
        <xdr:cNvPr id="855" name="楕円 854"/>
        <xdr:cNvSpPr/>
      </xdr:nvSpPr>
      <xdr:spPr>
        <a:xfrm>
          <a:off x="19494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9449</xdr:rowOff>
    </xdr:from>
    <xdr:to>
      <xdr:col>107</xdr:col>
      <xdr:colOff>50800</xdr:colOff>
      <xdr:row>107</xdr:row>
      <xdr:rowOff>14936</xdr:rowOff>
    </xdr:to>
    <xdr:cxnSp macro="">
      <xdr:nvCxnSpPr>
        <xdr:cNvPr id="856" name="直線コネクタ 855"/>
        <xdr:cNvCxnSpPr/>
      </xdr:nvCxnSpPr>
      <xdr:spPr>
        <a:xfrm flipV="1">
          <a:off x="19545300" y="1835459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857"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858"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859" name="n_3aveValue【庁舎】&#10;一人当たり面積"/>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39285</xdr:rowOff>
    </xdr:from>
    <xdr:ext cx="469744" cy="259045"/>
    <xdr:sp macro="" textlink="">
      <xdr:nvSpPr>
        <xdr:cNvPr id="860" name="n_1mainValue【庁舎】&#10;一人当たり面積"/>
        <xdr:cNvSpPr txBox="1"/>
      </xdr:nvSpPr>
      <xdr:spPr>
        <a:xfrm>
          <a:off x="21075727" y="180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76776</xdr:rowOff>
    </xdr:from>
    <xdr:ext cx="469744" cy="259045"/>
    <xdr:sp macro="" textlink="">
      <xdr:nvSpPr>
        <xdr:cNvPr id="861" name="n_2mainValue【庁舎】&#10;一人当たり面積"/>
        <xdr:cNvSpPr txBox="1"/>
      </xdr:nvSpPr>
      <xdr:spPr>
        <a:xfrm>
          <a:off x="20199427" y="180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82263</xdr:rowOff>
    </xdr:from>
    <xdr:ext cx="469744" cy="259045"/>
    <xdr:sp macro="" textlink="">
      <xdr:nvSpPr>
        <xdr:cNvPr id="862" name="n_3mainValue【庁舎】&#10;一人当たり面積"/>
        <xdr:cNvSpPr txBox="1"/>
      </xdr:nvSpPr>
      <xdr:spPr>
        <a:xfrm>
          <a:off x="19310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図書館】については、総合センターや文化センターなどと併設して旧４町に１つずつ設置されており、有形固定資産減価償却率・一人当たりの面積とともに類似団体より高くなっている。既存施設の有効利用を図りつつ、可能な範囲で施設・設備の保全を図りつつ、段階的な再編を進めていく。【体育館・プール】などのスポーツ・レクリエーション施設においては、ほとんどが</a:t>
          </a:r>
          <a:r>
            <a:rPr lang="en-US" altLang="ja-JP" sz="1100">
              <a:solidFill>
                <a:schemeClr val="dk1"/>
              </a:solidFill>
              <a:effectLst/>
              <a:latin typeface="+mn-lt"/>
              <a:ea typeface="+mn-ea"/>
              <a:cs typeface="+mn-cs"/>
            </a:rPr>
            <a:t>1980</a:t>
          </a:r>
          <a:r>
            <a:rPr lang="ja-JP" altLang="ja-JP" sz="1100">
              <a:solidFill>
                <a:schemeClr val="dk1"/>
              </a:solidFill>
              <a:effectLst/>
              <a:latin typeface="+mn-lt"/>
              <a:ea typeface="+mn-ea"/>
              <a:cs typeface="+mn-cs"/>
            </a:rPr>
            <a:t>年（昭和</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年）代以降に建設された比較的新しいものとなっていることから、有形固定資産減価償却率については、類似団体平均値より低くなっている。また、【一般廃棄物処理施設】のうち、資源ごみ・不燃ごみを取り扱う周防大島町環境センターは合併後の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年に建設された新しい施設であり、そのため、一般廃棄物処理施設全体で有形固定資産減価償却率が類似団体より低くなっている。【庁舎】については、平成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の合併に伴い庁舎の改修等を行ったことにより、類似団体と比較し有形固定資産減価償却率は低くなっているが、合併後の激変緩和措置として分庁方式をとっているため、一人あたりの面積は類似団体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と横ばいとなっているが、人口減少や全国平均を大幅に上回る高齢化による基幹産業である農漁業の低迷など、依然として財政基盤が弱く類似団体を大きく下回っている。国勢調査による人口減等により、普通交付税が今後ますます減額となっていく中で、町税等の収納率の向上や町有財産の活用、さらには定住促進対策や観光交流人口の拡大を図るなど、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分子の経常経費充当一般財源は主に義務的経費の人件費、公債費の減により、前年から</a:t>
          </a:r>
          <a:r>
            <a:rPr kumimoji="1" lang="en-US" altLang="ja-JP" sz="1300">
              <a:latin typeface="ＭＳ Ｐゴシック" panose="020B0600070205080204" pitchFamily="50" charset="-128"/>
              <a:ea typeface="ＭＳ Ｐゴシック" panose="020B0600070205080204" pitchFamily="50" charset="-128"/>
            </a:rPr>
            <a:t>302,564</a:t>
          </a:r>
          <a:r>
            <a:rPr kumimoji="1" lang="ja-JP" altLang="en-US" sz="1300">
              <a:latin typeface="ＭＳ Ｐゴシック" panose="020B0600070205080204" pitchFamily="50" charset="-128"/>
              <a:ea typeface="ＭＳ Ｐゴシック" panose="020B0600070205080204" pitchFamily="50" charset="-128"/>
            </a:rPr>
            <a:t>千円の減となっているが、分母の経常一般財源等が主に普通交付税の減によって、</a:t>
          </a:r>
          <a:r>
            <a:rPr kumimoji="1" lang="en-US" altLang="ja-JP" sz="1300">
              <a:latin typeface="ＭＳ Ｐゴシック" panose="020B0600070205080204" pitchFamily="50" charset="-128"/>
              <a:ea typeface="ＭＳ Ｐゴシック" panose="020B0600070205080204" pitchFamily="50" charset="-128"/>
            </a:rPr>
            <a:t>347,086</a:t>
          </a:r>
          <a:r>
            <a:rPr kumimoji="1" lang="ja-JP" altLang="en-US" sz="1300">
              <a:latin typeface="ＭＳ Ｐゴシック" panose="020B0600070205080204" pitchFamily="50" charset="-128"/>
              <a:ea typeface="ＭＳ Ｐゴシック" panose="020B0600070205080204" pitchFamily="50" charset="-128"/>
            </a:rPr>
            <a:t>千円の減となっており、比率としては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今後については、より一層の行政運営の効率化を図り、経常経費の削減に努める。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30797</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115695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66993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11569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65</xdr:row>
      <xdr:rowOff>66993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9940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21272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7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人当たり人件費・物件費等の決算額が類似団体平均を上回っており、その要因は主に人件費である。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人件費については、定員適正化計画に基づき職員数を削減しているが、人口の減少により、人口</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人当たりに換算すると増となっており、民間委託、指定管理等により更なる削減に努めていく。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また、物件費についても類似団体を上回っているため、事務事業を効率化し、さらなる行政コストの低減を図る。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71980</xdr:rowOff>
    </xdr:from>
    <xdr:to>
      <xdr:col>23</xdr:col>
      <xdr:colOff>133350</xdr:colOff>
      <xdr:row>82</xdr:row>
      <xdr:rowOff>99782</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130880"/>
          <a:ext cx="8382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71980</xdr:rowOff>
    </xdr:from>
    <xdr:to>
      <xdr:col>19</xdr:col>
      <xdr:colOff>133350</xdr:colOff>
      <xdr:row>82</xdr:row>
      <xdr:rowOff>90439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4130880"/>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60415</xdr:rowOff>
    </xdr:from>
    <xdr:to>
      <xdr:col>15</xdr:col>
      <xdr:colOff>82550</xdr:colOff>
      <xdr:row>82</xdr:row>
      <xdr:rowOff>90439</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119315"/>
          <a:ext cx="889000" cy="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13478</xdr:rowOff>
    </xdr:from>
    <xdr:to>
      <xdr:col>11</xdr:col>
      <xdr:colOff>31750</xdr:colOff>
      <xdr:row>82</xdr:row>
      <xdr:rowOff>60415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072378"/>
          <a:ext cx="889000" cy="4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48982</xdr:rowOff>
    </xdr:from>
    <xdr:to>
      <xdr:col>23</xdr:col>
      <xdr:colOff>184150</xdr:colOff>
      <xdr:row>82</xdr:row>
      <xdr:rowOff>150582</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1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21059</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07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21180</xdr:rowOff>
    </xdr:from>
    <xdr:to>
      <xdr:col>19</xdr:col>
      <xdr:colOff>184150</xdr:colOff>
      <xdr:row>82</xdr:row>
      <xdr:rowOff>122780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0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107557</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16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39639</xdr:rowOff>
    </xdr:from>
    <xdr:to>
      <xdr:col>15</xdr:col>
      <xdr:colOff>133350</xdr:colOff>
      <xdr:row>82</xdr:row>
      <xdr:rowOff>141239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0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126016</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18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9615</xdr:rowOff>
    </xdr:from>
    <xdr:to>
      <xdr:col>11</xdr:col>
      <xdr:colOff>82550</xdr:colOff>
      <xdr:row>82</xdr:row>
      <xdr:rowOff>111215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0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95992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1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134128</xdr:rowOff>
    </xdr:from>
    <xdr:to>
      <xdr:col>7</xdr:col>
      <xdr:colOff>31750</xdr:colOff>
      <xdr:row>82</xdr:row>
      <xdr:rowOff>64278</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49055</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1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年度からほぼ横ばいであり、類似団体平均をやや上回っている。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引き続き、人件費の総枠抑制に努めるとともに、地域の給与水準の状況を踏まえて適正化を図る。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138995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67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98778</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98778</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98778</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定員適正化計画に基づき、職員数の削減を行っているが、類似団体平均を</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人上回っていいる。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今後も、引き続き定員適正化計画に基づき職員数の削減に努める。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132927</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73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135608</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5290800" y="1073869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135608</xdr:rowOff>
    </xdr:from>
    <xdr:to>
      <xdr:col>72</xdr:col>
      <xdr:colOff>203200</xdr:colOff>
      <xdr:row>62</xdr:row>
      <xdr:rowOff>151695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7655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114159</xdr:rowOff>
    </xdr:from>
    <xdr:to>
      <xdr:col>68</xdr:col>
      <xdr:colOff>152400</xdr:colOff>
      <xdr:row>62</xdr:row>
      <xdr:rowOff>151695</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74405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84808</xdr:rowOff>
    </xdr:from>
    <xdr:to>
      <xdr:col>73</xdr:col>
      <xdr:colOff>44450</xdr:colOff>
      <xdr:row>63</xdr:row>
      <xdr:rowOff>14958</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171185</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100895</xdr:rowOff>
    </xdr:from>
    <xdr:to>
      <xdr:col>68</xdr:col>
      <xdr:colOff>203200</xdr:colOff>
      <xdr:row>63</xdr:row>
      <xdr:rowOff>31045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15822</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63359</xdr:rowOff>
    </xdr:from>
    <xdr:to>
      <xdr:col>64</xdr:col>
      <xdr:colOff>152400</xdr:colOff>
      <xdr:row>62</xdr:row>
      <xdr:rowOff>164959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6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149736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7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標準財政規模は前年度と比較し減少しているが、地方債元利償還金の減少等により、実質公債費比率は前年度から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今後も地方債元利償還金等の額は減少していくと見込まれるが、普通交付税が人口減等により減少していくため、交付税算入率の低い地方債発行を抑制し、水準の維持に努める。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119239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119239</xdr:rowOff>
    </xdr:from>
    <xdr:to>
      <xdr:col>77</xdr:col>
      <xdr:colOff>44450</xdr:colOff>
      <xdr:row>42</xdr:row>
      <xdr:rowOff>146050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41628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44</xdr:row>
      <xdr:rowOff>4233</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4139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162278</xdr:rowOff>
    </xdr:from>
    <xdr:to>
      <xdr:col>68</xdr:col>
      <xdr:colOff>203200</xdr:colOff>
      <xdr:row>43</xdr:row>
      <xdr:rowOff>92428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77205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合併後の大型事業等の終了により、地方債現在高は減少しているが、標準財政規模の減少により、将来負担率は前年度と比較し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68650</xdr:rowOff>
    </xdr:from>
    <xdr:to>
      <xdr:col>81</xdr:col>
      <xdr:colOff>44450</xdr:colOff>
      <xdr:row>17</xdr:row>
      <xdr:rowOff>86078</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2983300"/>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68650</xdr:rowOff>
    </xdr:from>
    <xdr:to>
      <xdr:col>77</xdr:col>
      <xdr:colOff>44450</xdr:colOff>
      <xdr:row>17</xdr:row>
      <xdr:rowOff>111548</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2983300"/>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111548</xdr:rowOff>
    </xdr:from>
    <xdr:to>
      <xdr:col>72</xdr:col>
      <xdr:colOff>203200</xdr:colOff>
      <xdr:row>18</xdr:row>
      <xdr:rowOff>76835</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02619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76835</xdr:rowOff>
    </xdr:from>
    <xdr:to>
      <xdr:col>68</xdr:col>
      <xdr:colOff>152400</xdr:colOff>
      <xdr:row>19</xdr:row>
      <xdr:rowOff>47484</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162935"/>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35278</xdr:rowOff>
    </xdr:from>
    <xdr:to>
      <xdr:col>81</xdr:col>
      <xdr:colOff>95250</xdr:colOff>
      <xdr:row>17</xdr:row>
      <xdr:rowOff>136878</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9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7355</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9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17850</xdr:rowOff>
    </xdr:from>
    <xdr:to>
      <xdr:col>77</xdr:col>
      <xdr:colOff>95250</xdr:colOff>
      <xdr:row>17</xdr:row>
      <xdr:rowOff>119450</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104227</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0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60748</xdr:rowOff>
    </xdr:from>
    <xdr:to>
      <xdr:col>73</xdr:col>
      <xdr:colOff>44450</xdr:colOff>
      <xdr:row>17</xdr:row>
      <xdr:rowOff>162348</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147125</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26035</xdr:rowOff>
    </xdr:from>
    <xdr:to>
      <xdr:col>68</xdr:col>
      <xdr:colOff>203200</xdr:colOff>
      <xdr:row>18</xdr:row>
      <xdr:rowOff>127635</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112412</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168134</xdr:rowOff>
    </xdr:from>
    <xdr:to>
      <xdr:col>64</xdr:col>
      <xdr:colOff>152400</xdr:colOff>
      <xdr:row>19</xdr:row>
      <xdr:rowOff>98284</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83061</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3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定員適正化計画に基づき、職員数の削減を行っており、類似団体平均を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33</xdr:row>
      <xdr:rowOff>158750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5676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158750</xdr:rowOff>
    </xdr:from>
    <xdr:to>
      <xdr:col>19</xdr:col>
      <xdr:colOff>187325</xdr:colOff>
      <xdr:row>34</xdr:row>
      <xdr:rowOff>88900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81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88900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88900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139700</xdr:rowOff>
    </xdr:from>
    <xdr:to>
      <xdr:col>24</xdr:col>
      <xdr:colOff>76200</xdr:colOff>
      <xdr:row>33</xdr:row>
      <xdr:rowOff>69850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48277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107950</xdr:rowOff>
    </xdr:from>
    <xdr:to>
      <xdr:col>20</xdr:col>
      <xdr:colOff>38100</xdr:colOff>
      <xdr:row>34</xdr:row>
      <xdr:rowOff>38100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48277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86377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ポイント下回っている。対前年度比では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ポイント増加しており、今後も引き続き事務事業の見直し等により経費削減に努める。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107950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374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165100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37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13</xdr:row>
      <xdr:rowOff>165100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35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13</xdr:row>
      <xdr:rowOff>127000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18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57150</xdr:rowOff>
    </xdr:from>
    <xdr:to>
      <xdr:col>82</xdr:col>
      <xdr:colOff>158750</xdr:colOff>
      <xdr:row>14</xdr:row>
      <xdr:rowOff>158750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73677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114300</xdr:rowOff>
    </xdr:from>
    <xdr:to>
      <xdr:col>74</xdr:col>
      <xdr:colOff>31750</xdr:colOff>
      <xdr:row>14</xdr:row>
      <xdr:rowOff>44450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54627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経常収支比率はほぼ横ばいで推移しており、前年度と比較し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今後も、資格審査等の適正化や各種手当の見直しを図る。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143328</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127000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flipV="1">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ポイントの減で、ほぼ横ばいであるが、依然として類似団体平均を上回っており、主な要因は特別会計への繰出金である。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今後も、経費削減に努め、事業内容の適正化を図る。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26988</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5671800" y="101282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26988</xdr:rowOff>
    </xdr:from>
    <xdr:to>
      <xdr:col>78</xdr:col>
      <xdr:colOff>69850</xdr:colOff>
      <xdr:row>61</xdr:row>
      <xdr:rowOff>26988</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4782800" y="1014253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55563</xdr:rowOff>
    </xdr:from>
    <xdr:to>
      <xdr:col>73</xdr:col>
      <xdr:colOff>180975</xdr:colOff>
      <xdr:row>61</xdr:row>
      <xdr:rowOff>26988</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1034256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55563</xdr:rowOff>
    </xdr:from>
    <xdr:to>
      <xdr:col>69</xdr:col>
      <xdr:colOff>92075</xdr:colOff>
      <xdr:row>60</xdr:row>
      <xdr:rowOff>69850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flipV="1">
          <a:off x="13004800" y="10342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147638</xdr:rowOff>
    </xdr:from>
    <xdr:to>
      <xdr:col>78</xdr:col>
      <xdr:colOff>120650</xdr:colOff>
      <xdr:row>59</xdr:row>
      <xdr:rowOff>77788</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100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62565</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1017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147638</xdr:rowOff>
    </xdr:from>
    <xdr:to>
      <xdr:col>74</xdr:col>
      <xdr:colOff>31750</xdr:colOff>
      <xdr:row>61</xdr:row>
      <xdr:rowOff>77788</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62565</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4763</xdr:rowOff>
    </xdr:from>
    <xdr:to>
      <xdr:col>69</xdr:col>
      <xdr:colOff>142875</xdr:colOff>
      <xdr:row>60</xdr:row>
      <xdr:rowOff>106363</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91140</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病院事業、水道事業への繰出金等増加により、前年度比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依然として類似団体平均を上回っており、今後も事業の見直し等経費の縮減に努める。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43180</xdr:rowOff>
    </xdr:from>
    <xdr:to>
      <xdr:col>82</xdr:col>
      <xdr:colOff>107950</xdr:colOff>
      <xdr:row>40</xdr:row>
      <xdr:rowOff>111760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5671800" y="6901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142240</xdr:rowOff>
    </xdr:from>
    <xdr:to>
      <xdr:col>78</xdr:col>
      <xdr:colOff>69850</xdr:colOff>
      <xdr:row>40</xdr:row>
      <xdr:rowOff>43180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4782800" y="6657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142240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893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12700</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a:off x="13004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60960</xdr:rowOff>
    </xdr:from>
    <xdr:to>
      <xdr:col>82</xdr:col>
      <xdr:colOff>158750</xdr:colOff>
      <xdr:row>40</xdr:row>
      <xdr:rowOff>162560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140987</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163830</xdr:rowOff>
    </xdr:from>
    <xdr:to>
      <xdr:col>78</xdr:col>
      <xdr:colOff>120650</xdr:colOff>
      <xdr:row>40</xdr:row>
      <xdr:rowOff>93980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78757</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6367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地方債残高の減少に伴い、元利償還金も減少しているため、経常収支比率は微減となっているが、依然として類似団体平均を上回っている。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a:extLst>
            <a:ext uri="{FF2B5EF4-FFF2-40B4-BE49-F238E27FC236}">
              <a16:creationId xmlns="" xmlns:a16="http://schemas.microsoft.com/office/drawing/2014/main" id="{00000000-0008-0000-0400-000077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a:extLst>
            <a:ext uri="{FF2B5EF4-FFF2-40B4-BE49-F238E27FC236}">
              <a16:creationId xmlns="" xmlns:a16="http://schemas.microsoft.com/office/drawing/2014/main" id="{00000000-0008-0000-0400-000079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74749</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3987800" y="134282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a:extLst>
            <a:ext uri="{FF2B5EF4-FFF2-40B4-BE49-F238E27FC236}">
              <a16:creationId xmlns="" xmlns:a16="http://schemas.microsoft.com/office/drawing/2014/main" id="{00000000-0008-0000-0400-00007C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74749</xdr:rowOff>
    </xdr:from>
    <xdr:to>
      <xdr:col>19</xdr:col>
      <xdr:colOff>187325</xdr:colOff>
      <xdr:row>78</xdr:row>
      <xdr:rowOff>113937</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flipV="1">
          <a:off x="3098800" y="134478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113937</xdr:rowOff>
    </xdr:from>
    <xdr:to>
      <xdr:col>15</xdr:col>
      <xdr:colOff>98425</xdr:colOff>
      <xdr:row>78</xdr:row>
      <xdr:rowOff>127000</xdr:rowOff>
    </xdr:to>
    <xdr:cxnSp macro="">
      <xdr:nvCxnSpPr>
        <xdr:cNvPr id="385" name="直線コネクタ 384">
          <a:extLst>
            <a:ext uri="{FF2B5EF4-FFF2-40B4-BE49-F238E27FC236}">
              <a16:creationId xmlns="" xmlns:a16="http://schemas.microsoft.com/office/drawing/2014/main" id="{00000000-0008-0000-0400-000081010000}"/>
            </a:ext>
          </a:extLst>
        </xdr:cNvPr>
        <xdr:cNvCxnSpPr/>
      </xdr:nvCxnSpPr>
      <xdr:spPr>
        <a:xfrm flipV="1">
          <a:off x="2209800" y="13487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33927</xdr:rowOff>
    </xdr:to>
    <xdr:cxnSp macro="">
      <xdr:nvCxnSpPr>
        <xdr:cNvPr id="388" name="直線コネクタ 387">
          <a:extLst>
            <a:ext uri="{FF2B5EF4-FFF2-40B4-BE49-F238E27FC236}">
              <a16:creationId xmlns="" xmlns:a16="http://schemas.microsoft.com/office/drawing/2014/main" id="{00000000-0008-0000-0400-000084010000}"/>
            </a:ext>
          </a:extLst>
        </xdr:cNvPr>
        <xdr:cNvCxnSpPr/>
      </xdr:nvCxnSpPr>
      <xdr:spPr>
        <a:xfrm flipV="1">
          <a:off x="1320800" y="13500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a:extLst>
            <a:ext uri="{FF2B5EF4-FFF2-40B4-BE49-F238E27FC236}">
              <a16:creationId xmlns="" xmlns:a16="http://schemas.microsoft.com/office/drawing/2014/main" id="{00000000-0008-0000-0400-000085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a:extLst>
            <a:ext uri="{FF2B5EF4-FFF2-40B4-BE49-F238E27FC236}">
              <a16:creationId xmlns="" xmlns:a16="http://schemas.microsoft.com/office/drawing/2014/main" id="{00000000-0008-0000-0400-000087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9" name="公債費該当値テキスト">
          <a:extLst>
            <a:ext uri="{FF2B5EF4-FFF2-40B4-BE49-F238E27FC236}">
              <a16:creationId xmlns="" xmlns:a16="http://schemas.microsoft.com/office/drawing/2014/main" id="{00000000-0008-0000-0400-00008F010000}"/>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23949</xdr:rowOff>
    </xdr:from>
    <xdr:to>
      <xdr:col>20</xdr:col>
      <xdr:colOff>38100</xdr:colOff>
      <xdr:row>78</xdr:row>
      <xdr:rowOff>125549</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3937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110326</xdr:rowOff>
    </xdr:from>
    <xdr:ext cx="7366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3606800" y="134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63137</xdr:rowOff>
    </xdr:from>
    <xdr:to>
      <xdr:col>15</xdr:col>
      <xdr:colOff>149225</xdr:colOff>
      <xdr:row>78</xdr:row>
      <xdr:rowOff>164737</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3048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149514</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2717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154577</xdr:rowOff>
    </xdr:from>
    <xdr:to>
      <xdr:col>6</xdr:col>
      <xdr:colOff>171450</xdr:colOff>
      <xdr:row>79</xdr:row>
      <xdr:rowOff>84727</xdr:rowOff>
    </xdr:to>
    <xdr:sp macro="" textlink="">
      <xdr:nvSpPr>
        <xdr:cNvPr id="406" name="楕円 405">
          <a:extLst>
            <a:ext uri="{FF2B5EF4-FFF2-40B4-BE49-F238E27FC236}">
              <a16:creationId xmlns="" xmlns:a16="http://schemas.microsoft.com/office/drawing/2014/main" id="{00000000-0008-0000-0400-000096010000}"/>
            </a:ext>
          </a:extLst>
        </xdr:cNvPr>
        <xdr:cNvSpPr/>
      </xdr:nvSpPr>
      <xdr:spPr>
        <a:xfrm>
          <a:off x="1270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69504</xdr:rowOff>
    </xdr:from>
    <xdr:ext cx="762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939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ポイント増加している。主な要因としては病院事業、水道事業への繰出金であり、類似団体平均と比較しても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今後も、公営企業会計の健全化に努める。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a:extLst>
            <a:ext uri="{FF2B5EF4-FFF2-40B4-BE49-F238E27FC236}">
              <a16:creationId xmlns="" xmlns:a16="http://schemas.microsoft.com/office/drawing/2014/main" id="{00000000-0008-0000-0400-0000B0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a:extLst>
            <a:ext uri="{FF2B5EF4-FFF2-40B4-BE49-F238E27FC236}">
              <a16:creationId xmlns="" xmlns:a16="http://schemas.microsoft.com/office/drawing/2014/main" id="{00000000-0008-0000-0400-0000B2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92711</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5671800" y="13602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a:extLst>
            <a:ext uri="{FF2B5EF4-FFF2-40B4-BE49-F238E27FC236}">
              <a16:creationId xmlns="" xmlns:a16="http://schemas.microsoft.com/office/drawing/2014/main" id="{00000000-0008-0000-0400-0000B5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75564</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4782800" y="136029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29845</xdr:rowOff>
    </xdr:from>
    <xdr:to>
      <xdr:col>73</xdr:col>
      <xdr:colOff>180975</xdr:colOff>
      <xdr:row>79</xdr:row>
      <xdr:rowOff>75564</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893800" y="13402945"/>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29845</xdr:rowOff>
    </xdr:to>
    <xdr:cxnSp macro="">
      <xdr:nvCxnSpPr>
        <xdr:cNvPr id="445" name="直線コネクタ 444">
          <a:extLst>
            <a:ext uri="{FF2B5EF4-FFF2-40B4-BE49-F238E27FC236}">
              <a16:creationId xmlns="" xmlns:a16="http://schemas.microsoft.com/office/drawing/2014/main" id="{00000000-0008-0000-0400-0000BD010000}"/>
            </a:ext>
          </a:extLst>
        </xdr:cNvPr>
        <xdr:cNvCxnSpPr/>
      </xdr:nvCxnSpPr>
      <xdr:spPr>
        <a:xfrm>
          <a:off x="13004800" y="133172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a:extLst>
            <a:ext uri="{FF2B5EF4-FFF2-40B4-BE49-F238E27FC236}">
              <a16:creationId xmlns="" xmlns:a16="http://schemas.microsoft.com/office/drawing/2014/main" id="{00000000-0008-0000-0400-0000BE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a:extLst>
            <a:ext uri="{FF2B5EF4-FFF2-40B4-BE49-F238E27FC236}">
              <a16:creationId xmlns="" xmlns:a16="http://schemas.microsoft.com/office/drawing/2014/main" id="{00000000-0008-0000-0400-0000C0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6" name="公債費以外該当値テキスト">
          <a:extLst>
            <a:ext uri="{FF2B5EF4-FFF2-40B4-BE49-F238E27FC236}">
              <a16:creationId xmlns="" xmlns:a16="http://schemas.microsoft.com/office/drawing/2014/main" id="{00000000-0008-0000-0400-0000C8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24764</xdr:rowOff>
    </xdr:from>
    <xdr:to>
      <xdr:col>74</xdr:col>
      <xdr:colOff>31750</xdr:colOff>
      <xdr:row>79</xdr:row>
      <xdr:rowOff>126364</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4732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150495</xdr:rowOff>
    </xdr:from>
    <xdr:to>
      <xdr:col>69</xdr:col>
      <xdr:colOff>142875</xdr:colOff>
      <xdr:row>78</xdr:row>
      <xdr:rowOff>80645</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3843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65422</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3512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15008</xdr:rowOff>
    </xdr:from>
    <xdr:to>
      <xdr:col>29</xdr:col>
      <xdr:colOff>127000</xdr:colOff>
      <xdr:row>15</xdr:row>
      <xdr:rowOff>17032</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634383"/>
          <a:ext cx="647700" cy="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17032</xdr:rowOff>
    </xdr:from>
    <xdr:to>
      <xdr:col>26</xdr:col>
      <xdr:colOff>50800</xdr:colOff>
      <xdr:row>15</xdr:row>
      <xdr:rowOff>58453</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636407"/>
          <a:ext cx="698500" cy="4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58453</xdr:rowOff>
    </xdr:from>
    <xdr:to>
      <xdr:col>22</xdr:col>
      <xdr:colOff>114300</xdr:colOff>
      <xdr:row>15</xdr:row>
      <xdr:rowOff>71113</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677828"/>
          <a:ext cx="698500" cy="1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71113</xdr:rowOff>
    </xdr:from>
    <xdr:to>
      <xdr:col>18</xdr:col>
      <xdr:colOff>177800</xdr:colOff>
      <xdr:row>15</xdr:row>
      <xdr:rowOff>101734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690488"/>
          <a:ext cx="698500" cy="3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135658</xdr:rowOff>
    </xdr:from>
    <xdr:to>
      <xdr:col>29</xdr:col>
      <xdr:colOff>177800</xdr:colOff>
      <xdr:row>15</xdr:row>
      <xdr:rowOff>65808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58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152185</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42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137682</xdr:rowOff>
    </xdr:from>
    <xdr:to>
      <xdr:col>26</xdr:col>
      <xdr:colOff>101600</xdr:colOff>
      <xdr:row>15</xdr:row>
      <xdr:rowOff>67832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58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78009</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35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7653</xdr:rowOff>
    </xdr:from>
    <xdr:to>
      <xdr:col>22</xdr:col>
      <xdr:colOff>165100</xdr:colOff>
      <xdr:row>15</xdr:row>
      <xdr:rowOff>109253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62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119430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3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20313</xdr:rowOff>
    </xdr:from>
    <xdr:to>
      <xdr:col>19</xdr:col>
      <xdr:colOff>38100</xdr:colOff>
      <xdr:row>15</xdr:row>
      <xdr:rowOff>121913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639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132090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0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50934</xdr:rowOff>
    </xdr:from>
    <xdr:to>
      <xdr:col>15</xdr:col>
      <xdr:colOff>101600</xdr:colOff>
      <xdr:row>15</xdr:row>
      <xdr:rowOff>152534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67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162711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4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84229</xdr:rowOff>
    </xdr:from>
    <xdr:to>
      <xdr:col>29</xdr:col>
      <xdr:colOff>127000</xdr:colOff>
      <xdr:row>34</xdr:row>
      <xdr:rowOff>99133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6351679"/>
          <a:ext cx="647700" cy="1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84229</xdr:rowOff>
    </xdr:from>
    <xdr:to>
      <xdr:col>26</xdr:col>
      <xdr:colOff>50800</xdr:colOff>
      <xdr:row>34</xdr:row>
      <xdr:rowOff>104986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6351679"/>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87155</xdr:rowOff>
    </xdr:from>
    <xdr:to>
      <xdr:col>22</xdr:col>
      <xdr:colOff>114300</xdr:colOff>
      <xdr:row>34</xdr:row>
      <xdr:rowOff>104986</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6354605"/>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51836</xdr:rowOff>
    </xdr:from>
    <xdr:to>
      <xdr:col>18</xdr:col>
      <xdr:colOff>177800</xdr:colOff>
      <xdr:row>34</xdr:row>
      <xdr:rowOff>87155</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319286"/>
          <a:ext cx="698500" cy="3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48333</xdr:rowOff>
    </xdr:from>
    <xdr:to>
      <xdr:col>29</xdr:col>
      <xdr:colOff>177800</xdr:colOff>
      <xdr:row>34</xdr:row>
      <xdr:rowOff>149933</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31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236310</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16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33429</xdr:rowOff>
    </xdr:from>
    <xdr:to>
      <xdr:col>26</xdr:col>
      <xdr:colOff>101600</xdr:colOff>
      <xdr:row>34</xdr:row>
      <xdr:rowOff>135029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30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145206</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069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54186</xdr:rowOff>
    </xdr:from>
    <xdr:to>
      <xdr:col>22</xdr:col>
      <xdr:colOff>165100</xdr:colOff>
      <xdr:row>34</xdr:row>
      <xdr:rowOff>155786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32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165963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0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36355</xdr:rowOff>
    </xdr:from>
    <xdr:to>
      <xdr:col>19</xdr:col>
      <xdr:colOff>38100</xdr:colOff>
      <xdr:row>34</xdr:row>
      <xdr:rowOff>137955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30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148132</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0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1036</xdr:rowOff>
    </xdr:from>
    <xdr:to>
      <xdr:col>15</xdr:col>
      <xdr:colOff>101600</xdr:colOff>
      <xdr:row>34</xdr:row>
      <xdr:rowOff>102636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268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112813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03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70271</xdr:rowOff>
    </xdr:from>
    <xdr:to>
      <xdr:col>24</xdr:col>
      <xdr:colOff>63500</xdr:colOff>
      <xdr:row>35</xdr:row>
      <xdr:rowOff>36977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899571"/>
          <a:ext cx="83820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65780</xdr:rowOff>
    </xdr:from>
    <xdr:to>
      <xdr:col>19</xdr:col>
      <xdr:colOff>177800</xdr:colOff>
      <xdr:row>34</xdr:row>
      <xdr:rowOff>70271</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5895080"/>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65780</xdr:rowOff>
    </xdr:from>
    <xdr:to>
      <xdr:col>15</xdr:col>
      <xdr:colOff>50800</xdr:colOff>
      <xdr:row>34</xdr:row>
      <xdr:rowOff>71120</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895080"/>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71120</xdr:rowOff>
    </xdr:from>
    <xdr:to>
      <xdr:col>10</xdr:col>
      <xdr:colOff>114300</xdr:colOff>
      <xdr:row>34</xdr:row>
      <xdr:rowOff>82599</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900420"/>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157627</xdr:rowOff>
    </xdr:from>
    <xdr:to>
      <xdr:col>24</xdr:col>
      <xdr:colOff>114300</xdr:colOff>
      <xdr:row>35</xdr:row>
      <xdr:rowOff>87777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9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9054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83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19471</xdr:rowOff>
    </xdr:from>
    <xdr:to>
      <xdr:col>20</xdr:col>
      <xdr:colOff>38100</xdr:colOff>
      <xdr:row>34</xdr:row>
      <xdr:rowOff>121071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137598</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562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14980</xdr:rowOff>
    </xdr:from>
    <xdr:to>
      <xdr:col>15</xdr:col>
      <xdr:colOff>101600</xdr:colOff>
      <xdr:row>34</xdr:row>
      <xdr:rowOff>116580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8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133107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5" y="56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20320</xdr:rowOff>
    </xdr:from>
    <xdr:to>
      <xdr:col>10</xdr:col>
      <xdr:colOff>165100</xdr:colOff>
      <xdr:row>34</xdr:row>
      <xdr:rowOff>121920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138447</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5" y="56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31799</xdr:rowOff>
    </xdr:from>
    <xdr:to>
      <xdr:col>6</xdr:col>
      <xdr:colOff>38100</xdr:colOff>
      <xdr:row>34</xdr:row>
      <xdr:rowOff>133399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149926</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56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133269</xdr:rowOff>
    </xdr:from>
    <xdr:to>
      <xdr:col>24</xdr:col>
      <xdr:colOff>63500</xdr:colOff>
      <xdr:row>56</xdr:row>
      <xdr:rowOff>164652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9734469"/>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146764</xdr:rowOff>
    </xdr:from>
    <xdr:to>
      <xdr:col>19</xdr:col>
      <xdr:colOff>177800</xdr:colOff>
      <xdr:row>56</xdr:row>
      <xdr:rowOff>164652</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908300" y="9747964"/>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146764</xdr:rowOff>
    </xdr:from>
    <xdr:to>
      <xdr:col>15</xdr:col>
      <xdr:colOff>50800</xdr:colOff>
      <xdr:row>57</xdr:row>
      <xdr:rowOff>1667</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019300" y="9747964"/>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xdr:rowOff>
    </xdr:from>
    <xdr:to>
      <xdr:col>10</xdr:col>
      <xdr:colOff>114300</xdr:colOff>
      <xdr:row>57</xdr:row>
      <xdr:rowOff>47985</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1130300" y="9774317"/>
          <a:ext cx="889000" cy="4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82469</xdr:rowOff>
    </xdr:from>
    <xdr:to>
      <xdr:col>24</xdr:col>
      <xdr:colOff>114300</xdr:colOff>
      <xdr:row>57</xdr:row>
      <xdr:rowOff>12619</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96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105346</xdr:rowOff>
    </xdr:from>
    <xdr:ext cx="599010"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5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113852</xdr:rowOff>
    </xdr:from>
    <xdr:to>
      <xdr:col>20</xdr:col>
      <xdr:colOff>38100</xdr:colOff>
      <xdr:row>57</xdr:row>
      <xdr:rowOff>44002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97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60529</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497795" y="949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95964</xdr:rowOff>
    </xdr:from>
    <xdr:to>
      <xdr:col>15</xdr:col>
      <xdr:colOff>101600</xdr:colOff>
      <xdr:row>57</xdr:row>
      <xdr:rowOff>26114</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96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42641</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08795" y="94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122317</xdr:rowOff>
    </xdr:from>
    <xdr:to>
      <xdr:col>10</xdr:col>
      <xdr:colOff>165100</xdr:colOff>
      <xdr:row>57</xdr:row>
      <xdr:rowOff>52467</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9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68994</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19795" y="94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168635</xdr:rowOff>
    </xdr:from>
    <xdr:to>
      <xdr:col>6</xdr:col>
      <xdr:colOff>38100</xdr:colOff>
      <xdr:row>57</xdr:row>
      <xdr:rowOff>98785</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97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115312</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95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102256</xdr:rowOff>
    </xdr:from>
    <xdr:to>
      <xdr:col>24</xdr:col>
      <xdr:colOff>63500</xdr:colOff>
      <xdr:row>76</xdr:row>
      <xdr:rowOff>107742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3797300" y="1313245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99650</xdr:rowOff>
    </xdr:from>
    <xdr:to>
      <xdr:col>19</xdr:col>
      <xdr:colOff>177800</xdr:colOff>
      <xdr:row>76</xdr:row>
      <xdr:rowOff>107742</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2908300" y="1312985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99650</xdr:rowOff>
    </xdr:from>
    <xdr:to>
      <xdr:col>15</xdr:col>
      <xdr:colOff>50800</xdr:colOff>
      <xdr:row>77</xdr:row>
      <xdr:rowOff>12553</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129850"/>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12553</xdr:rowOff>
    </xdr:from>
    <xdr:to>
      <xdr:col>10</xdr:col>
      <xdr:colOff>114300</xdr:colOff>
      <xdr:row>77</xdr:row>
      <xdr:rowOff>46112</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1130300" y="13214203"/>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51456</xdr:rowOff>
    </xdr:from>
    <xdr:to>
      <xdr:col>24</xdr:col>
      <xdr:colOff>114300</xdr:colOff>
      <xdr:row>76</xdr:row>
      <xdr:rowOff>153056</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0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29883</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0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56942</xdr:rowOff>
    </xdr:from>
    <xdr:to>
      <xdr:col>20</xdr:col>
      <xdr:colOff>38100</xdr:colOff>
      <xdr:row>76</xdr:row>
      <xdr:rowOff>158542</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0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149669</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1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48850</xdr:rowOff>
    </xdr:from>
    <xdr:to>
      <xdr:col>15</xdr:col>
      <xdr:colOff>101600</xdr:colOff>
      <xdr:row>76</xdr:row>
      <xdr:rowOff>150450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0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141577</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1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133203</xdr:rowOff>
    </xdr:from>
    <xdr:to>
      <xdr:col>10</xdr:col>
      <xdr:colOff>165100</xdr:colOff>
      <xdr:row>77</xdr:row>
      <xdr:rowOff>63353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1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54480</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25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166762</xdr:rowOff>
    </xdr:from>
    <xdr:to>
      <xdr:col>6</xdr:col>
      <xdr:colOff>38100</xdr:colOff>
      <xdr:row>77</xdr:row>
      <xdr:rowOff>96912</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88039</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35508</xdr:rowOff>
    </xdr:from>
    <xdr:to>
      <xdr:col>24</xdr:col>
      <xdr:colOff>63500</xdr:colOff>
      <xdr:row>93</xdr:row>
      <xdr:rowOff>91336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5980358"/>
          <a:ext cx="8382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129724</xdr:rowOff>
    </xdr:from>
    <xdr:to>
      <xdr:col>19</xdr:col>
      <xdr:colOff>177800</xdr:colOff>
      <xdr:row>93</xdr:row>
      <xdr:rowOff>35508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5903124"/>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129724</xdr:rowOff>
    </xdr:from>
    <xdr:to>
      <xdr:col>15</xdr:col>
      <xdr:colOff>50800</xdr:colOff>
      <xdr:row>93</xdr:row>
      <xdr:rowOff>74599</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5903124"/>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62646</xdr:rowOff>
    </xdr:from>
    <xdr:to>
      <xdr:col>10</xdr:col>
      <xdr:colOff>114300</xdr:colOff>
      <xdr:row>93</xdr:row>
      <xdr:rowOff>74599</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1130300" y="1600749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40536</xdr:rowOff>
    </xdr:from>
    <xdr:to>
      <xdr:col>24</xdr:col>
      <xdr:colOff>114300</xdr:colOff>
      <xdr:row>93</xdr:row>
      <xdr:rowOff>142136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59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63413</xdr:rowOff>
    </xdr:from>
    <xdr:ext cx="599010"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583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156158</xdr:rowOff>
    </xdr:from>
    <xdr:to>
      <xdr:col>20</xdr:col>
      <xdr:colOff>38100</xdr:colOff>
      <xdr:row>93</xdr:row>
      <xdr:rowOff>86308</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5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102835</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497795" y="1570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78924</xdr:rowOff>
    </xdr:from>
    <xdr:to>
      <xdr:col>15</xdr:col>
      <xdr:colOff>101600</xdr:colOff>
      <xdr:row>93</xdr:row>
      <xdr:rowOff>9074</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5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25601</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08795" y="156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23799</xdr:rowOff>
    </xdr:from>
    <xdr:to>
      <xdr:col>10</xdr:col>
      <xdr:colOff>165100</xdr:colOff>
      <xdr:row>93</xdr:row>
      <xdr:rowOff>125399</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5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141926</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19795" y="157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11846</xdr:rowOff>
    </xdr:from>
    <xdr:to>
      <xdr:col>6</xdr:col>
      <xdr:colOff>38100</xdr:colOff>
      <xdr:row>93</xdr:row>
      <xdr:rowOff>113446</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129973</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30795" y="157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82545</xdr:rowOff>
    </xdr:from>
    <xdr:to>
      <xdr:col>55</xdr:col>
      <xdr:colOff>0</xdr:colOff>
      <xdr:row>34</xdr:row>
      <xdr:rowOff>140962</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5911845"/>
          <a:ext cx="838200" cy="5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118213</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11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140962</xdr:rowOff>
    </xdr:from>
    <xdr:to>
      <xdr:col>50</xdr:col>
      <xdr:colOff>114300</xdr:colOff>
      <xdr:row>35</xdr:row>
      <xdr:rowOff>148652</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5970262"/>
          <a:ext cx="889000" cy="1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126057</xdr:rowOff>
    </xdr:from>
    <xdr:to>
      <xdr:col>45</xdr:col>
      <xdr:colOff>177800</xdr:colOff>
      <xdr:row>35</xdr:row>
      <xdr:rowOff>148652</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126807"/>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126057</xdr:rowOff>
    </xdr:from>
    <xdr:to>
      <xdr:col>41</xdr:col>
      <xdr:colOff>50800</xdr:colOff>
      <xdr:row>36</xdr:row>
      <xdr:rowOff>57642</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126807"/>
          <a:ext cx="889000" cy="1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31745</xdr:rowOff>
    </xdr:from>
    <xdr:to>
      <xdr:col>55</xdr:col>
      <xdr:colOff>50800</xdr:colOff>
      <xdr:row>34</xdr:row>
      <xdr:rowOff>133345</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58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54622</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57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90162</xdr:rowOff>
    </xdr:from>
    <xdr:to>
      <xdr:col>50</xdr:col>
      <xdr:colOff>165100</xdr:colOff>
      <xdr:row>35</xdr:row>
      <xdr:rowOff>20312</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59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36839</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39795" y="56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97852</xdr:rowOff>
    </xdr:from>
    <xdr:to>
      <xdr:col>46</xdr:col>
      <xdr:colOff>38100</xdr:colOff>
      <xdr:row>36</xdr:row>
      <xdr:rowOff>28002</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44529</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50795" y="58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75257</xdr:rowOff>
    </xdr:from>
    <xdr:to>
      <xdr:col>41</xdr:col>
      <xdr:colOff>101600</xdr:colOff>
      <xdr:row>36</xdr:row>
      <xdr:rowOff>5407</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0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21934</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61795" y="58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6842</xdr:rowOff>
    </xdr:from>
    <xdr:to>
      <xdr:col>36</xdr:col>
      <xdr:colOff>165100</xdr:colOff>
      <xdr:row>36</xdr:row>
      <xdr:rowOff>108442</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1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124969</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59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52379</xdr:rowOff>
    </xdr:from>
    <xdr:to>
      <xdr:col>55</xdr:col>
      <xdr:colOff>0</xdr:colOff>
      <xdr:row>57</xdr:row>
      <xdr:rowOff>75829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9639300" y="9825029"/>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52379</xdr:rowOff>
    </xdr:from>
    <xdr:to>
      <xdr:col>50</xdr:col>
      <xdr:colOff>114300</xdr:colOff>
      <xdr:row>57</xdr:row>
      <xdr:rowOff>133207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9825029"/>
          <a:ext cx="889000" cy="8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67226</xdr:rowOff>
    </xdr:from>
    <xdr:to>
      <xdr:col>45</xdr:col>
      <xdr:colOff>177800</xdr:colOff>
      <xdr:row>57</xdr:row>
      <xdr:rowOff>133207</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9839876"/>
          <a:ext cx="889000" cy="6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41223</xdr:rowOff>
    </xdr:from>
    <xdr:to>
      <xdr:col>41</xdr:col>
      <xdr:colOff>50800</xdr:colOff>
      <xdr:row>57</xdr:row>
      <xdr:rowOff>67226</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6972300" y="9813873"/>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25029</xdr:rowOff>
    </xdr:from>
    <xdr:to>
      <xdr:col>55</xdr:col>
      <xdr:colOff>50800</xdr:colOff>
      <xdr:row>57</xdr:row>
      <xdr:rowOff>126629</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7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3456</xdr:rowOff>
    </xdr:from>
    <xdr:ext cx="534377"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77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xdr:rowOff>
    </xdr:from>
    <xdr:to>
      <xdr:col>50</xdr:col>
      <xdr:colOff>165100</xdr:colOff>
      <xdr:row>57</xdr:row>
      <xdr:rowOff>103179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7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94306</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72111" y="9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82407</xdr:rowOff>
    </xdr:from>
    <xdr:to>
      <xdr:col>46</xdr:col>
      <xdr:colOff>38100</xdr:colOff>
      <xdr:row>58</xdr:row>
      <xdr:rowOff>12557</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98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3684</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83111" y="99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16426</xdr:rowOff>
    </xdr:from>
    <xdr:to>
      <xdr:col>41</xdr:col>
      <xdr:colOff>101600</xdr:colOff>
      <xdr:row>57</xdr:row>
      <xdr:rowOff>118026</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7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109153</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94111" y="98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161873</xdr:rowOff>
    </xdr:from>
    <xdr:to>
      <xdr:col>36</xdr:col>
      <xdr:colOff>165100</xdr:colOff>
      <xdr:row>57</xdr:row>
      <xdr:rowOff>92023</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7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83150</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705111" y="98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51327</xdr:rowOff>
    </xdr:from>
    <xdr:to>
      <xdr:col>55</xdr:col>
      <xdr:colOff>0</xdr:colOff>
      <xdr:row>76</xdr:row>
      <xdr:rowOff>162598</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081527"/>
          <a:ext cx="838200" cy="1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162598</xdr:rowOff>
    </xdr:from>
    <xdr:to>
      <xdr:col>50</xdr:col>
      <xdr:colOff>114300</xdr:colOff>
      <xdr:row>77</xdr:row>
      <xdr:rowOff>107181</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192798"/>
          <a:ext cx="889000" cy="1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93046</xdr:rowOff>
    </xdr:from>
    <xdr:to>
      <xdr:col>45</xdr:col>
      <xdr:colOff>177800</xdr:colOff>
      <xdr:row>77</xdr:row>
      <xdr:rowOff>107181</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2951796"/>
          <a:ext cx="889000" cy="3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55766</xdr:rowOff>
    </xdr:from>
    <xdr:to>
      <xdr:col>41</xdr:col>
      <xdr:colOff>50800</xdr:colOff>
      <xdr:row>75</xdr:row>
      <xdr:rowOff>93046</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6972300" y="12914516"/>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527</xdr:rowOff>
    </xdr:from>
    <xdr:to>
      <xdr:col>55</xdr:col>
      <xdr:colOff>50800</xdr:colOff>
      <xdr:row>76</xdr:row>
      <xdr:rowOff>102127</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0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23404</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28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111798</xdr:rowOff>
    </xdr:from>
    <xdr:to>
      <xdr:col>50</xdr:col>
      <xdr:colOff>165100</xdr:colOff>
      <xdr:row>77</xdr:row>
      <xdr:rowOff>41948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1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58475</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29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56381</xdr:rowOff>
    </xdr:from>
    <xdr:to>
      <xdr:col>46</xdr:col>
      <xdr:colOff>38100</xdr:colOff>
      <xdr:row>77</xdr:row>
      <xdr:rowOff>157981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2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149108</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83111" y="133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42246</xdr:rowOff>
    </xdr:from>
    <xdr:to>
      <xdr:col>41</xdr:col>
      <xdr:colOff>101600</xdr:colOff>
      <xdr:row>75</xdr:row>
      <xdr:rowOff>143846</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29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134974</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94111" y="129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4966</xdr:rowOff>
    </xdr:from>
    <xdr:to>
      <xdr:col>36</xdr:col>
      <xdr:colOff>165100</xdr:colOff>
      <xdr:row>75</xdr:row>
      <xdr:rowOff>106566</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28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97693</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705111" y="129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55718</xdr:rowOff>
    </xdr:from>
    <xdr:to>
      <xdr:col>55</xdr:col>
      <xdr:colOff>0</xdr:colOff>
      <xdr:row>96</xdr:row>
      <xdr:rowOff>122915</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9639300" y="16514918"/>
          <a:ext cx="838200" cy="6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55718</xdr:rowOff>
    </xdr:from>
    <xdr:to>
      <xdr:col>50</xdr:col>
      <xdr:colOff>114300</xdr:colOff>
      <xdr:row>96</xdr:row>
      <xdr:rowOff>140106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8750300" y="16514918"/>
          <a:ext cx="889000" cy="8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137796</xdr:rowOff>
    </xdr:from>
    <xdr:to>
      <xdr:col>45</xdr:col>
      <xdr:colOff>177800</xdr:colOff>
      <xdr:row>96</xdr:row>
      <xdr:rowOff>140106</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7861300" y="16596996"/>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126772</xdr:rowOff>
    </xdr:from>
    <xdr:to>
      <xdr:col>41</xdr:col>
      <xdr:colOff>50800</xdr:colOff>
      <xdr:row>96</xdr:row>
      <xdr:rowOff>137796</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6972300" y="16585972"/>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72115</xdr:rowOff>
    </xdr:from>
    <xdr:to>
      <xdr:col>55</xdr:col>
      <xdr:colOff>50800</xdr:colOff>
      <xdr:row>97</xdr:row>
      <xdr:rowOff>2265</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50542</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5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4918</xdr:rowOff>
    </xdr:from>
    <xdr:to>
      <xdr:col>50</xdr:col>
      <xdr:colOff>165100</xdr:colOff>
      <xdr:row>96</xdr:row>
      <xdr:rowOff>106518</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4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97645</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65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89306</xdr:rowOff>
    </xdr:from>
    <xdr:to>
      <xdr:col>46</xdr:col>
      <xdr:colOff>38100</xdr:colOff>
      <xdr:row>97</xdr:row>
      <xdr:rowOff>19456</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5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10583</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83111" y="16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86996</xdr:rowOff>
    </xdr:from>
    <xdr:to>
      <xdr:col>41</xdr:col>
      <xdr:colOff>101600</xdr:colOff>
      <xdr:row>97</xdr:row>
      <xdr:rowOff>17146</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5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8273</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6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75972</xdr:rowOff>
    </xdr:from>
    <xdr:to>
      <xdr:col>36</xdr:col>
      <xdr:colOff>165100</xdr:colOff>
      <xdr:row>97</xdr:row>
      <xdr:rowOff>6122</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6921500" y="165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22649</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05111" y="163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38506</xdr:rowOff>
    </xdr:from>
    <xdr:to>
      <xdr:col>85</xdr:col>
      <xdr:colOff>127000</xdr:colOff>
      <xdr:row>39</xdr:row>
      <xdr:rowOff>73025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553606"/>
          <a:ext cx="838200" cy="2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73025</xdr:rowOff>
    </xdr:from>
    <xdr:to>
      <xdr:col>81</xdr:col>
      <xdr:colOff>50800</xdr:colOff>
      <xdr:row>39</xdr:row>
      <xdr:rowOff>78609</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6759575"/>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78609</xdr:rowOff>
    </xdr:from>
    <xdr:to>
      <xdr:col>76</xdr:col>
      <xdr:colOff>114300</xdr:colOff>
      <xdr:row>39</xdr:row>
      <xdr:rowOff>98878</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3703300" y="676515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159156</xdr:rowOff>
    </xdr:from>
    <xdr:to>
      <xdr:col>85</xdr:col>
      <xdr:colOff>177800</xdr:colOff>
      <xdr:row>38</xdr:row>
      <xdr:rowOff>89306</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5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10584</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3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22225</xdr:rowOff>
    </xdr:from>
    <xdr:to>
      <xdr:col>81</xdr:col>
      <xdr:colOff>101600</xdr:colOff>
      <xdr:row>39</xdr:row>
      <xdr:rowOff>123825</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114952</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46428"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27809</xdr:rowOff>
    </xdr:from>
    <xdr:to>
      <xdr:col>76</xdr:col>
      <xdr:colOff>165100</xdr:colOff>
      <xdr:row>39</xdr:row>
      <xdr:rowOff>129409</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7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120536</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357428" y="680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159817</xdr:rowOff>
    </xdr:from>
    <xdr:to>
      <xdr:col>85</xdr:col>
      <xdr:colOff>126364</xdr:colOff>
      <xdr:row>79</xdr:row>
      <xdr:rowOff>117793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504217"/>
          <a:ext cx="1269" cy="11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121620</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117793</xdr:rowOff>
    </xdr:from>
    <xdr:to>
      <xdr:col>86</xdr:col>
      <xdr:colOff>25400</xdr:colOff>
      <xdr:row>79</xdr:row>
      <xdr:rowOff>117793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66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106494</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22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159817</xdr:rowOff>
    </xdr:from>
    <xdr:to>
      <xdr:col>86</xdr:col>
      <xdr:colOff>25400</xdr:colOff>
      <xdr:row>72</xdr:row>
      <xdr:rowOff>159817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50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126822</xdr:rowOff>
    </xdr:from>
    <xdr:to>
      <xdr:col>85</xdr:col>
      <xdr:colOff>127000</xdr:colOff>
      <xdr:row>72</xdr:row>
      <xdr:rowOff>161213</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5481300" y="12471222"/>
          <a:ext cx="8382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113720</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297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135293</xdr:rowOff>
    </xdr:from>
    <xdr:to>
      <xdr:col>85</xdr:col>
      <xdr:colOff>177800</xdr:colOff>
      <xdr:row>76</xdr:row>
      <xdr:rowOff>65444</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126822</xdr:rowOff>
    </xdr:from>
    <xdr:to>
      <xdr:col>81</xdr:col>
      <xdr:colOff>50800</xdr:colOff>
      <xdr:row>72</xdr:row>
      <xdr:rowOff>137096</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4592300" y="12471222"/>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99137</xdr:rowOff>
    </xdr:from>
    <xdr:to>
      <xdr:col>81</xdr:col>
      <xdr:colOff>101600</xdr:colOff>
      <xdr:row>76</xdr:row>
      <xdr:rowOff>29287</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20414</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92063</xdr:rowOff>
    </xdr:from>
    <xdr:to>
      <xdr:col>76</xdr:col>
      <xdr:colOff>114300</xdr:colOff>
      <xdr:row>72</xdr:row>
      <xdr:rowOff>137096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3703300" y="12436463"/>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88760</xdr:rowOff>
    </xdr:from>
    <xdr:to>
      <xdr:col>76</xdr:col>
      <xdr:colOff>165100</xdr:colOff>
      <xdr:row>76</xdr:row>
      <xdr:rowOff>18910</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10037</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140056</xdr:rowOff>
    </xdr:from>
    <xdr:to>
      <xdr:col>71</xdr:col>
      <xdr:colOff>177800</xdr:colOff>
      <xdr:row>72</xdr:row>
      <xdr:rowOff>92063</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814300" y="12313006"/>
          <a:ext cx="889000" cy="1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137672</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110413</xdr:rowOff>
    </xdr:from>
    <xdr:to>
      <xdr:col>85</xdr:col>
      <xdr:colOff>177800</xdr:colOff>
      <xdr:row>73</xdr:row>
      <xdr:rowOff>40563</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24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62043</xdr:rowOff>
    </xdr:from>
    <xdr:ext cx="599010"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24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76022</xdr:rowOff>
    </xdr:from>
    <xdr:to>
      <xdr:col>81</xdr:col>
      <xdr:colOff>101600</xdr:colOff>
      <xdr:row>73</xdr:row>
      <xdr:rowOff>6172</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24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22699</xdr:rowOff>
    </xdr:from>
    <xdr:ext cx="59901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181795" y="121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86296</xdr:rowOff>
    </xdr:from>
    <xdr:to>
      <xdr:col>76</xdr:col>
      <xdr:colOff>165100</xdr:colOff>
      <xdr:row>73</xdr:row>
      <xdr:rowOff>16446</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24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32973</xdr:rowOff>
    </xdr:from>
    <xdr:ext cx="59901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292795" y="1220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41263</xdr:rowOff>
    </xdr:from>
    <xdr:to>
      <xdr:col>72</xdr:col>
      <xdr:colOff>38100</xdr:colOff>
      <xdr:row>72</xdr:row>
      <xdr:rowOff>142863</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2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159390</xdr:rowOff>
    </xdr:from>
    <xdr:ext cx="59901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03795" y="121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89256</xdr:rowOff>
    </xdr:from>
    <xdr:to>
      <xdr:col>67</xdr:col>
      <xdr:colOff>101600</xdr:colOff>
      <xdr:row>72</xdr:row>
      <xdr:rowOff>19406</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22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35933</xdr:rowOff>
    </xdr:from>
    <xdr:ext cx="59901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14795" y="1203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127684</xdr:rowOff>
    </xdr:from>
    <xdr:to>
      <xdr:col>85</xdr:col>
      <xdr:colOff>127000</xdr:colOff>
      <xdr:row>98</xdr:row>
      <xdr:rowOff>129623</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5481300" y="16758334"/>
          <a:ext cx="838200" cy="17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89374</xdr:rowOff>
    </xdr:from>
    <xdr:to>
      <xdr:col>81</xdr:col>
      <xdr:colOff>50800</xdr:colOff>
      <xdr:row>98</xdr:row>
      <xdr:rowOff>129623</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4592300" y="16891474"/>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89374</xdr:rowOff>
    </xdr:from>
    <xdr:to>
      <xdr:col>76</xdr:col>
      <xdr:colOff>114300</xdr:colOff>
      <xdr:row>98</xdr:row>
      <xdr:rowOff>134396</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891474"/>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72396</xdr:rowOff>
    </xdr:from>
    <xdr:to>
      <xdr:col>71</xdr:col>
      <xdr:colOff>177800</xdr:colOff>
      <xdr:row>98</xdr:row>
      <xdr:rowOff>134396</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874496"/>
          <a:ext cx="889000" cy="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76884</xdr:rowOff>
    </xdr:from>
    <xdr:to>
      <xdr:col>85</xdr:col>
      <xdr:colOff>177800</xdr:colOff>
      <xdr:row>98</xdr:row>
      <xdr:rowOff>7034</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7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99761</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55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78823</xdr:rowOff>
    </xdr:from>
    <xdr:to>
      <xdr:col>81</xdr:col>
      <xdr:colOff>101600</xdr:colOff>
      <xdr:row>99</xdr:row>
      <xdr:rowOff>8973</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8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9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38574</xdr:rowOff>
    </xdr:from>
    <xdr:to>
      <xdr:col>76</xdr:col>
      <xdr:colOff>165100</xdr:colOff>
      <xdr:row>98</xdr:row>
      <xdr:rowOff>140174</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8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156701</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61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83596</xdr:rowOff>
    </xdr:from>
    <xdr:to>
      <xdr:col>72</xdr:col>
      <xdr:colOff>38100</xdr:colOff>
      <xdr:row>99</xdr:row>
      <xdr:rowOff>13746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8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4873</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36111" y="169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21596</xdr:rowOff>
    </xdr:from>
    <xdr:to>
      <xdr:col>67</xdr:col>
      <xdr:colOff>101600</xdr:colOff>
      <xdr:row>98</xdr:row>
      <xdr:rowOff>123196</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8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139723</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5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7" name="投資及び出資金最大値テキスト">
          <a:extLst>
            <a:ext uri="{FF2B5EF4-FFF2-40B4-BE49-F238E27FC236}">
              <a16:creationId xmlns="" xmlns:a16="http://schemas.microsoft.com/office/drawing/2014/main" id="{00000000-0008-0000-0600-0000E1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60343</xdr:rowOff>
    </xdr:from>
    <xdr:to>
      <xdr:col>116</xdr:col>
      <xdr:colOff>63500</xdr:colOff>
      <xdr:row>39</xdr:row>
      <xdr:rowOff>87993</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1323300" y="6746893"/>
          <a:ext cx="8382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0" name="投資及び出資金平均値テキスト">
          <a:extLst>
            <a:ext uri="{FF2B5EF4-FFF2-40B4-BE49-F238E27FC236}">
              <a16:creationId xmlns="" xmlns:a16="http://schemas.microsoft.com/office/drawing/2014/main" id="{00000000-0008-0000-0600-0000E4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41946</xdr:rowOff>
    </xdr:from>
    <xdr:to>
      <xdr:col>111</xdr:col>
      <xdr:colOff>177800</xdr:colOff>
      <xdr:row>39</xdr:row>
      <xdr:rowOff>60343</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0434300" y="672849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6568</xdr:rowOff>
    </xdr:from>
    <xdr:to>
      <xdr:col>107</xdr:col>
      <xdr:colOff>50800</xdr:colOff>
      <xdr:row>39</xdr:row>
      <xdr:rowOff>41946</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9545300" y="6693118"/>
          <a:ext cx="889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150695</xdr:rowOff>
    </xdr:from>
    <xdr:to>
      <xdr:col>102</xdr:col>
      <xdr:colOff>114300</xdr:colOff>
      <xdr:row>39</xdr:row>
      <xdr:rowOff>6568</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656300" y="6665795"/>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37193</xdr:rowOff>
    </xdr:from>
    <xdr:to>
      <xdr:col>116</xdr:col>
      <xdr:colOff>114300</xdr:colOff>
      <xdr:row>39</xdr:row>
      <xdr:rowOff>138793</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2110700" y="67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123570</xdr:rowOff>
    </xdr:from>
    <xdr:ext cx="378565" cy="259045"/>
    <xdr:sp macro="" textlink="">
      <xdr:nvSpPr>
        <xdr:cNvPr id="759" name="投資及び出資金該当値テキスト">
          <a:extLst>
            <a:ext uri="{FF2B5EF4-FFF2-40B4-BE49-F238E27FC236}">
              <a16:creationId xmlns="" xmlns:a16="http://schemas.microsoft.com/office/drawing/2014/main" id="{00000000-0008-0000-0600-0000F7020000}"/>
            </a:ext>
          </a:extLst>
        </xdr:cNvPr>
        <xdr:cNvSpPr txBox="1"/>
      </xdr:nvSpPr>
      <xdr:spPr>
        <a:xfrm>
          <a:off x="22212300" y="663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9543</xdr:rowOff>
    </xdr:from>
    <xdr:to>
      <xdr:col>112</xdr:col>
      <xdr:colOff>38100</xdr:colOff>
      <xdr:row>39</xdr:row>
      <xdr:rowOff>111143</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1272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102270</xdr:rowOff>
    </xdr:from>
    <xdr:ext cx="378565"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34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162596</xdr:rowOff>
    </xdr:from>
    <xdr:to>
      <xdr:col>107</xdr:col>
      <xdr:colOff>101600</xdr:colOff>
      <xdr:row>39</xdr:row>
      <xdr:rowOff>92746</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0383500" y="66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83873</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245017" y="677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127218</xdr:rowOff>
    </xdr:from>
    <xdr:to>
      <xdr:col>102</xdr:col>
      <xdr:colOff>165100</xdr:colOff>
      <xdr:row>39</xdr:row>
      <xdr:rowOff>57368</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9494500" y="66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48495</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9356017" y="673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99895</xdr:rowOff>
    </xdr:from>
    <xdr:to>
      <xdr:col>98</xdr:col>
      <xdr:colOff>38100</xdr:colOff>
      <xdr:row>39</xdr:row>
      <xdr:rowOff>30045</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8605500" y="66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21172</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421428" y="670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164465</xdr:rowOff>
    </xdr:from>
    <xdr:to>
      <xdr:col>116</xdr:col>
      <xdr:colOff>62864</xdr:colOff>
      <xdr:row>78</xdr:row>
      <xdr:rowOff>119418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2159595" y="12508865"/>
          <a:ext cx="1269" cy="983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123245</xdr:rowOff>
    </xdr:from>
    <xdr:ext cx="534377" cy="259045"/>
    <xdr:sp macro="" textlink="">
      <xdr:nvSpPr>
        <xdr:cNvPr id="850" name="繰出金最小値テキスト">
          <a:extLst>
            <a:ext uri="{FF2B5EF4-FFF2-40B4-BE49-F238E27FC236}">
              <a16:creationId xmlns="" xmlns:a16="http://schemas.microsoft.com/office/drawing/2014/main" id="{00000000-0008-0000-0600-000052030000}"/>
            </a:ext>
          </a:extLst>
        </xdr:cNvPr>
        <xdr:cNvSpPr txBox="1"/>
      </xdr:nvSpPr>
      <xdr:spPr>
        <a:xfrm>
          <a:off x="22212300" y="134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119418</xdr:rowOff>
    </xdr:from>
    <xdr:to>
      <xdr:col>116</xdr:col>
      <xdr:colOff>152400</xdr:colOff>
      <xdr:row>78</xdr:row>
      <xdr:rowOff>119418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34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111142</xdr:rowOff>
    </xdr:from>
    <xdr:ext cx="599010" cy="259045"/>
    <xdr:sp macro="" textlink="">
      <xdr:nvSpPr>
        <xdr:cNvPr id="852" name="繰出金最大値テキスト">
          <a:extLst>
            <a:ext uri="{FF2B5EF4-FFF2-40B4-BE49-F238E27FC236}">
              <a16:creationId xmlns="" xmlns:a16="http://schemas.microsoft.com/office/drawing/2014/main" id="{00000000-0008-0000-0600-000054030000}"/>
            </a:ext>
          </a:extLst>
        </xdr:cNvPr>
        <xdr:cNvSpPr txBox="1"/>
      </xdr:nvSpPr>
      <xdr:spPr>
        <a:xfrm>
          <a:off x="22212300" y="1228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164465</xdr:rowOff>
    </xdr:from>
    <xdr:to>
      <xdr:col>116</xdr:col>
      <xdr:colOff>152400</xdr:colOff>
      <xdr:row>72</xdr:row>
      <xdr:rowOff>164465</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250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149937</xdr:rowOff>
    </xdr:from>
    <xdr:to>
      <xdr:col>116</xdr:col>
      <xdr:colOff>63500</xdr:colOff>
      <xdr:row>72</xdr:row>
      <xdr:rowOff>164465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1323300" y="12494337"/>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8132</xdr:rowOff>
    </xdr:from>
    <xdr:ext cx="534377" cy="259045"/>
    <xdr:sp macro="" textlink="">
      <xdr:nvSpPr>
        <xdr:cNvPr id="855" name="繰出金平均値テキスト">
          <a:extLst>
            <a:ext uri="{FF2B5EF4-FFF2-40B4-BE49-F238E27FC236}">
              <a16:creationId xmlns="" xmlns:a16="http://schemas.microsoft.com/office/drawing/2014/main" id="{00000000-0008-0000-0600-000057030000}"/>
            </a:ext>
          </a:extLst>
        </xdr:cNvPr>
        <xdr:cNvSpPr txBox="1"/>
      </xdr:nvSpPr>
      <xdr:spPr>
        <a:xfrm>
          <a:off x="22212300" y="130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29705</xdr:rowOff>
    </xdr:from>
    <xdr:to>
      <xdr:col>116</xdr:col>
      <xdr:colOff>114300</xdr:colOff>
      <xdr:row>76</xdr:row>
      <xdr:rowOff>131305</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2110700" y="130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120561</xdr:rowOff>
    </xdr:from>
    <xdr:to>
      <xdr:col>111</xdr:col>
      <xdr:colOff>177800</xdr:colOff>
      <xdr:row>72</xdr:row>
      <xdr:rowOff>149937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0434300" y="12293511"/>
          <a:ext cx="889000" cy="2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40424</xdr:rowOff>
    </xdr:from>
    <xdr:to>
      <xdr:col>112</xdr:col>
      <xdr:colOff>38100</xdr:colOff>
      <xdr:row>76</xdr:row>
      <xdr:rowOff>142024</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1272500" y="130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133151</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56111" y="131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48006</xdr:rowOff>
    </xdr:from>
    <xdr:to>
      <xdr:col>107</xdr:col>
      <xdr:colOff>50800</xdr:colOff>
      <xdr:row>71</xdr:row>
      <xdr:rowOff>120561</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9545300" y="12220956"/>
          <a:ext cx="889000" cy="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168911</xdr:rowOff>
    </xdr:from>
    <xdr:to>
      <xdr:col>107</xdr:col>
      <xdr:colOff>101600</xdr:colOff>
      <xdr:row>76</xdr:row>
      <xdr:rowOff>99061</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0383500" y="1302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90188</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167111" y="131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48006</xdr:rowOff>
    </xdr:from>
    <xdr:to>
      <xdr:col>102</xdr:col>
      <xdr:colOff>114300</xdr:colOff>
      <xdr:row>72</xdr:row>
      <xdr:rowOff>73775</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8656300" y="12220956"/>
          <a:ext cx="889000" cy="1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141363</xdr:rowOff>
    </xdr:from>
    <xdr:to>
      <xdr:col>102</xdr:col>
      <xdr:colOff>165100</xdr:colOff>
      <xdr:row>76</xdr:row>
      <xdr:rowOff>71513</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9494500" y="1300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62640</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78111" y="130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167487</xdr:rowOff>
    </xdr:from>
    <xdr:to>
      <xdr:col>98</xdr:col>
      <xdr:colOff>38100</xdr:colOff>
      <xdr:row>76</xdr:row>
      <xdr:rowOff>97637</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8605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88764</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89111" y="131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113665</xdr:rowOff>
    </xdr:from>
    <xdr:to>
      <xdr:col>116</xdr:col>
      <xdr:colOff>114300</xdr:colOff>
      <xdr:row>73</xdr:row>
      <xdr:rowOff>43815</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21107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66692</xdr:rowOff>
    </xdr:from>
    <xdr:ext cx="599010" cy="259045"/>
    <xdr:sp macro="" textlink="">
      <xdr:nvSpPr>
        <xdr:cNvPr id="874" name="繰出金該当値テキスト">
          <a:extLst>
            <a:ext uri="{FF2B5EF4-FFF2-40B4-BE49-F238E27FC236}">
              <a16:creationId xmlns="" xmlns:a16="http://schemas.microsoft.com/office/drawing/2014/main" id="{00000000-0008-0000-0600-00006A030000}"/>
            </a:ext>
          </a:extLst>
        </xdr:cNvPr>
        <xdr:cNvSpPr txBox="1"/>
      </xdr:nvSpPr>
      <xdr:spPr>
        <a:xfrm>
          <a:off x="22212300" y="124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99137</xdr:rowOff>
    </xdr:from>
    <xdr:to>
      <xdr:col>112</xdr:col>
      <xdr:colOff>38100</xdr:colOff>
      <xdr:row>73</xdr:row>
      <xdr:rowOff>29287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1272500" y="124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45814</xdr:rowOff>
    </xdr:from>
    <xdr:ext cx="59901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23795" y="122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69761</xdr:rowOff>
    </xdr:from>
    <xdr:to>
      <xdr:col>107</xdr:col>
      <xdr:colOff>101600</xdr:colOff>
      <xdr:row>71</xdr:row>
      <xdr:rowOff>171361</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0383500" y="122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16438</xdr:rowOff>
    </xdr:from>
    <xdr:ext cx="599010"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34795" y="1201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168656</xdr:rowOff>
    </xdr:from>
    <xdr:to>
      <xdr:col>102</xdr:col>
      <xdr:colOff>165100</xdr:colOff>
      <xdr:row>71</xdr:row>
      <xdr:rowOff>98806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9494500" y="121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115333</xdr:rowOff>
    </xdr:from>
    <xdr:ext cx="599010"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9245795" y="1194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22975</xdr:rowOff>
    </xdr:from>
    <xdr:to>
      <xdr:col>98</xdr:col>
      <xdr:colOff>38100</xdr:colOff>
      <xdr:row>72</xdr:row>
      <xdr:rowOff>124575</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8605500" y="12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141102</xdr:rowOff>
    </xdr:from>
    <xdr:ext cx="599010"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356795" y="121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災害復旧事業費については、</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により前年度と比較して大幅な増となっており、類似団体平均を上回っている。また普通建設事業費については新規整備事業が若者定住住宅建設事業等により前年度から増加しているが、普通建設事業費全体では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義務的経費のうち人件費、扶助費については対前年度比は減となっているが、依然として類似団体平均を上回っているため、今後も更なる適正化を図る。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16,320
16,230
138.09
15,059,447
14,580,794
193,543
8,949,693
16,451,738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124079</xdr:rowOff>
    </xdr:from>
    <xdr:to>
      <xdr:col>24</xdr:col>
      <xdr:colOff>63500</xdr:colOff>
      <xdr:row>36</xdr:row>
      <xdr:rowOff>13208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24829"/>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36</xdr:row>
      <xdr:rowOff>13208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063488"/>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83312</xdr:rowOff>
    </xdr:from>
    <xdr:to>
      <xdr:col>15</xdr:col>
      <xdr:colOff>50800</xdr:colOff>
      <xdr:row>35</xdr:row>
      <xdr:rowOff>62738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9126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80264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912612"/>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73279</xdr:rowOff>
    </xdr:from>
    <xdr:to>
      <xdr:col>24</xdr:col>
      <xdr:colOff>114300</xdr:colOff>
      <xdr:row>36</xdr:row>
      <xdr:rowOff>3429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51706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133858</xdr:rowOff>
    </xdr:from>
    <xdr:to>
      <xdr:col>20</xdr:col>
      <xdr:colOff>38100</xdr:colOff>
      <xdr:row>36</xdr:row>
      <xdr:rowOff>64008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55135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11938</xdr:rowOff>
    </xdr:from>
    <xdr:to>
      <xdr:col>15</xdr:col>
      <xdr:colOff>101600</xdr:colOff>
      <xdr:row>35</xdr:row>
      <xdr:rowOff>113538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104665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32512</xdr:rowOff>
    </xdr:from>
    <xdr:to>
      <xdr:col>10</xdr:col>
      <xdr:colOff>165100</xdr:colOff>
      <xdr:row>34</xdr:row>
      <xdr:rowOff>134112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125239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995</xdr:rowOff>
    </xdr:from>
    <xdr:to>
      <xdr:col>24</xdr:col>
      <xdr:colOff>63500</xdr:colOff>
      <xdr:row>57</xdr:row>
      <xdr:rowOff>97236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773645"/>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76544</xdr:rowOff>
    </xdr:from>
    <xdr:to>
      <xdr:col>19</xdr:col>
      <xdr:colOff>177800</xdr:colOff>
      <xdr:row>57</xdr:row>
      <xdr:rowOff>97236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849194"/>
          <a:ext cx="8890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76544</xdr:rowOff>
    </xdr:from>
    <xdr:to>
      <xdr:col>15</xdr:col>
      <xdr:colOff>50800</xdr:colOff>
      <xdr:row>57</xdr:row>
      <xdr:rowOff>88262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849194"/>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40974</xdr:rowOff>
    </xdr:from>
    <xdr:to>
      <xdr:col>10</xdr:col>
      <xdr:colOff>114300</xdr:colOff>
      <xdr:row>57</xdr:row>
      <xdr:rowOff>88262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9813624"/>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121645</xdr:rowOff>
    </xdr:from>
    <xdr:to>
      <xdr:col>24</xdr:col>
      <xdr:colOff>114300</xdr:colOff>
      <xdr:row>57</xdr:row>
      <xdr:rowOff>51795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7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144522</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57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46436</xdr:rowOff>
    </xdr:from>
    <xdr:to>
      <xdr:col>20</xdr:col>
      <xdr:colOff>38100</xdr:colOff>
      <xdr:row>57</xdr:row>
      <xdr:rowOff>148036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164563</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5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25744</xdr:rowOff>
    </xdr:from>
    <xdr:to>
      <xdr:col>15</xdr:col>
      <xdr:colOff>101600</xdr:colOff>
      <xdr:row>57</xdr:row>
      <xdr:rowOff>127344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7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143871</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57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37462</xdr:rowOff>
    </xdr:from>
    <xdr:to>
      <xdr:col>10</xdr:col>
      <xdr:colOff>165100</xdr:colOff>
      <xdr:row>57</xdr:row>
      <xdr:rowOff>139062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8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155589</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958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161624</xdr:rowOff>
    </xdr:from>
    <xdr:to>
      <xdr:col>6</xdr:col>
      <xdr:colOff>38100</xdr:colOff>
      <xdr:row>57</xdr:row>
      <xdr:rowOff>91774</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7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108301</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953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160263</xdr:rowOff>
    </xdr:from>
    <xdr:to>
      <xdr:col>24</xdr:col>
      <xdr:colOff>63500</xdr:colOff>
      <xdr:row>71</xdr:row>
      <xdr:rowOff>14492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3797300" y="12161763"/>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113847</xdr:rowOff>
    </xdr:from>
    <xdr:to>
      <xdr:col>19</xdr:col>
      <xdr:colOff>177800</xdr:colOff>
      <xdr:row>70</xdr:row>
      <xdr:rowOff>160263</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908300" y="12115347"/>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113847</xdr:rowOff>
    </xdr:from>
    <xdr:to>
      <xdr:col>15</xdr:col>
      <xdr:colOff>50800</xdr:colOff>
      <xdr:row>70</xdr:row>
      <xdr:rowOff>135890</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2115347"/>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135890</xdr:rowOff>
    </xdr:from>
    <xdr:to>
      <xdr:col>10</xdr:col>
      <xdr:colOff>114300</xdr:colOff>
      <xdr:row>71</xdr:row>
      <xdr:rowOff>66112</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2137390"/>
          <a:ext cx="8890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135142</xdr:rowOff>
    </xdr:from>
    <xdr:to>
      <xdr:col>24</xdr:col>
      <xdr:colOff>114300</xdr:colOff>
      <xdr:row>71</xdr:row>
      <xdr:rowOff>65292</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21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50069</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205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109463</xdr:rowOff>
    </xdr:from>
    <xdr:to>
      <xdr:col>20</xdr:col>
      <xdr:colOff>38100</xdr:colOff>
      <xdr:row>71</xdr:row>
      <xdr:rowOff>39613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2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56140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188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63047</xdr:rowOff>
    </xdr:from>
    <xdr:to>
      <xdr:col>15</xdr:col>
      <xdr:colOff>101600</xdr:colOff>
      <xdr:row>70</xdr:row>
      <xdr:rowOff>164647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2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9724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18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85090</xdr:rowOff>
    </xdr:from>
    <xdr:to>
      <xdr:col>10</xdr:col>
      <xdr:colOff>165100</xdr:colOff>
      <xdr:row>71</xdr:row>
      <xdr:rowOff>15240</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31767</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5" y="118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15312</xdr:rowOff>
    </xdr:from>
    <xdr:to>
      <xdr:col>6</xdr:col>
      <xdr:colOff>38100</xdr:colOff>
      <xdr:row>71</xdr:row>
      <xdr:rowOff>116912</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21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133439</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30795" y="1196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6832</xdr:rowOff>
    </xdr:from>
    <xdr:to>
      <xdr:col>24</xdr:col>
      <xdr:colOff>63500</xdr:colOff>
      <xdr:row>91</xdr:row>
      <xdr:rowOff>12903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3797300" y="15437332"/>
          <a:ext cx="838200" cy="1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a:extLst>
            <a:ext uri="{FF2B5EF4-FFF2-40B4-BE49-F238E27FC236}">
              <a16:creationId xmlns="" xmlns:a16="http://schemas.microsoft.com/office/drawing/2014/main" id="{00000000-0008-0000-0700-0000EF000000}"/>
            </a:ext>
          </a:extLst>
        </xdr:cNvPr>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12903</xdr:rowOff>
    </xdr:from>
    <xdr:to>
      <xdr:col>19</xdr:col>
      <xdr:colOff>177800</xdr:colOff>
      <xdr:row>92</xdr:row>
      <xdr:rowOff>79730</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908300" y="15614853"/>
          <a:ext cx="889000" cy="2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79730</xdr:rowOff>
    </xdr:from>
    <xdr:to>
      <xdr:col>15</xdr:col>
      <xdr:colOff>50800</xdr:colOff>
      <xdr:row>92</xdr:row>
      <xdr:rowOff>101155</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2019300" y="15853130"/>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101155</xdr:rowOff>
    </xdr:from>
    <xdr:to>
      <xdr:col>10</xdr:col>
      <xdr:colOff>114300</xdr:colOff>
      <xdr:row>93</xdr:row>
      <xdr:rowOff>73267</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flipV="1">
          <a:off x="1130300" y="15874555"/>
          <a:ext cx="889000" cy="1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127482</xdr:rowOff>
    </xdr:from>
    <xdr:to>
      <xdr:col>24</xdr:col>
      <xdr:colOff>114300</xdr:colOff>
      <xdr:row>90</xdr:row>
      <xdr:rowOff>57632</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4584700" y="153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80509</xdr:rowOff>
    </xdr:from>
    <xdr:ext cx="599010" cy="259045"/>
    <xdr:sp macro="" textlink="">
      <xdr:nvSpPr>
        <xdr:cNvPr id="258" name="衛生費該当値テキスト">
          <a:extLst>
            <a:ext uri="{FF2B5EF4-FFF2-40B4-BE49-F238E27FC236}">
              <a16:creationId xmlns="" xmlns:a16="http://schemas.microsoft.com/office/drawing/2014/main" id="{00000000-0008-0000-0700-000002010000}"/>
            </a:ext>
          </a:extLst>
        </xdr:cNvPr>
        <xdr:cNvSpPr txBox="1"/>
      </xdr:nvSpPr>
      <xdr:spPr>
        <a:xfrm>
          <a:off x="4686300" y="153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133553</xdr:rowOff>
    </xdr:from>
    <xdr:to>
      <xdr:col>20</xdr:col>
      <xdr:colOff>38100</xdr:colOff>
      <xdr:row>91</xdr:row>
      <xdr:rowOff>63703</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3746500" y="155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80230</xdr:rowOff>
    </xdr:from>
    <xdr:ext cx="599010"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3497795" y="1533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28930</xdr:rowOff>
    </xdr:from>
    <xdr:to>
      <xdr:col>15</xdr:col>
      <xdr:colOff>101600</xdr:colOff>
      <xdr:row>92</xdr:row>
      <xdr:rowOff>130530</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2857500" y="158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147057</xdr:rowOff>
    </xdr:from>
    <xdr:ext cx="599010"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2608795" y="155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50355</xdr:rowOff>
    </xdr:from>
    <xdr:to>
      <xdr:col>10</xdr:col>
      <xdr:colOff>165100</xdr:colOff>
      <xdr:row>92</xdr:row>
      <xdr:rowOff>151955</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968500" y="15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168482</xdr:rowOff>
    </xdr:from>
    <xdr:ext cx="599010"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1719795" y="1559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22467</xdr:rowOff>
    </xdr:from>
    <xdr:to>
      <xdr:col>6</xdr:col>
      <xdr:colOff>38100</xdr:colOff>
      <xdr:row>93</xdr:row>
      <xdr:rowOff>124067</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079500" y="159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140594</xdr:rowOff>
    </xdr:from>
    <xdr:ext cx="599010"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830795" y="157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165989</xdr:rowOff>
    </xdr:from>
    <xdr:to>
      <xdr:col>55</xdr:col>
      <xdr:colOff>0</xdr:colOff>
      <xdr:row>57</xdr:row>
      <xdr:rowOff>28509</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9639300" y="9767189"/>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28509</xdr:rowOff>
    </xdr:from>
    <xdr:to>
      <xdr:col>50</xdr:col>
      <xdr:colOff>114300</xdr:colOff>
      <xdr:row>57</xdr:row>
      <xdr:rowOff>55049</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8750300" y="9801159"/>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55049</xdr:rowOff>
    </xdr:from>
    <xdr:to>
      <xdr:col>45</xdr:col>
      <xdr:colOff>177800</xdr:colOff>
      <xdr:row>57</xdr:row>
      <xdr:rowOff>66663</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7861300" y="9827699"/>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49147</xdr:rowOff>
    </xdr:from>
    <xdr:to>
      <xdr:col>41</xdr:col>
      <xdr:colOff>50800</xdr:colOff>
      <xdr:row>57</xdr:row>
      <xdr:rowOff>66663</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a:off x="6972300" y="9821797"/>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10426700" y="97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93616</xdr:rowOff>
    </xdr:from>
    <xdr:ext cx="534377" cy="259045"/>
    <xdr:sp macro="" textlink="">
      <xdr:nvSpPr>
        <xdr:cNvPr id="370" name="農林水産業費該当値テキスト">
          <a:extLst>
            <a:ext uri="{FF2B5EF4-FFF2-40B4-BE49-F238E27FC236}">
              <a16:creationId xmlns="" xmlns:a16="http://schemas.microsoft.com/office/drawing/2014/main" id="{00000000-0008-0000-0700-000072010000}"/>
            </a:ext>
          </a:extLst>
        </xdr:cNvPr>
        <xdr:cNvSpPr txBox="1"/>
      </xdr:nvSpPr>
      <xdr:spPr>
        <a:xfrm>
          <a:off x="10528300" y="96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149159</xdr:rowOff>
    </xdr:from>
    <xdr:to>
      <xdr:col>50</xdr:col>
      <xdr:colOff>165100</xdr:colOff>
      <xdr:row>57</xdr:row>
      <xdr:rowOff>79309</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9588500" y="9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70436</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9372111" y="98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4249</xdr:rowOff>
    </xdr:from>
    <xdr:to>
      <xdr:col>46</xdr:col>
      <xdr:colOff>38100</xdr:colOff>
      <xdr:row>57</xdr:row>
      <xdr:rowOff>105849</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8699500" y="97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96976</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8483111" y="986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15863</xdr:rowOff>
    </xdr:from>
    <xdr:to>
      <xdr:col>41</xdr:col>
      <xdr:colOff>101600</xdr:colOff>
      <xdr:row>57</xdr:row>
      <xdr:rowOff>117463</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7810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108590</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7594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169797</xdr:rowOff>
    </xdr:from>
    <xdr:to>
      <xdr:col>36</xdr:col>
      <xdr:colOff>165100</xdr:colOff>
      <xdr:row>57</xdr:row>
      <xdr:rowOff>99947</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6921500" y="97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116474</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705111" y="95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157296</xdr:rowOff>
    </xdr:from>
    <xdr:to>
      <xdr:col>55</xdr:col>
      <xdr:colOff>0</xdr:colOff>
      <xdr:row>78</xdr:row>
      <xdr:rowOff>164044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9639300" y="13530396"/>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164044</xdr:rowOff>
    </xdr:from>
    <xdr:to>
      <xdr:col>50</xdr:col>
      <xdr:colOff>114300</xdr:colOff>
      <xdr:row>79</xdr:row>
      <xdr:rowOff>611</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8750300" y="13537144"/>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145594</xdr:rowOff>
    </xdr:from>
    <xdr:to>
      <xdr:col>45</xdr:col>
      <xdr:colOff>177800</xdr:colOff>
      <xdr:row>79</xdr:row>
      <xdr:rowOff>611</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7861300" y="13518694"/>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145594</xdr:rowOff>
    </xdr:from>
    <xdr:to>
      <xdr:col>41</xdr:col>
      <xdr:colOff>50800</xdr:colOff>
      <xdr:row>78</xdr:row>
      <xdr:rowOff>164686</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6972300" y="13518694"/>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106496</xdr:rowOff>
    </xdr:from>
    <xdr:to>
      <xdr:col>55</xdr:col>
      <xdr:colOff>50800</xdr:colOff>
      <xdr:row>79</xdr:row>
      <xdr:rowOff>36646</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10426700" y="13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a:extLst>
            <a:ext uri="{FF2B5EF4-FFF2-40B4-BE49-F238E27FC236}">
              <a16:creationId xmlns="" xmlns:a16="http://schemas.microsoft.com/office/drawing/2014/main" id="{00000000-0008-0000-0700-0000AB010000}"/>
            </a:ext>
          </a:extLst>
        </xdr:cNvPr>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113244</xdr:rowOff>
    </xdr:from>
    <xdr:to>
      <xdr:col>50</xdr:col>
      <xdr:colOff>165100</xdr:colOff>
      <xdr:row>79</xdr:row>
      <xdr:rowOff>43394</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9588500" y="134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34521</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9372111" y="135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121261</xdr:rowOff>
    </xdr:from>
    <xdr:to>
      <xdr:col>46</xdr:col>
      <xdr:colOff>38100</xdr:colOff>
      <xdr:row>79</xdr:row>
      <xdr:rowOff>51411</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8699500" y="134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67938</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8483111" y="132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94794</xdr:rowOff>
    </xdr:from>
    <xdr:to>
      <xdr:col>41</xdr:col>
      <xdr:colOff>101600</xdr:colOff>
      <xdr:row>79</xdr:row>
      <xdr:rowOff>24944</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78105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41471</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7594111" y="132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113886</xdr:rowOff>
    </xdr:from>
    <xdr:to>
      <xdr:col>36</xdr:col>
      <xdr:colOff>165100</xdr:colOff>
      <xdr:row>79</xdr:row>
      <xdr:rowOff>44036</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6921500" y="134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60563</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705111" y="132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155042</xdr:rowOff>
    </xdr:from>
    <xdr:to>
      <xdr:col>55</xdr:col>
      <xdr:colOff>0</xdr:colOff>
      <xdr:row>96</xdr:row>
      <xdr:rowOff>38112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9639300" y="16442792"/>
          <a:ext cx="8382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 xmlns:a16="http://schemas.microsoft.com/office/drawing/2014/main"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99161</xdr:rowOff>
    </xdr:from>
    <xdr:to>
      <xdr:col>50</xdr:col>
      <xdr:colOff>114300</xdr:colOff>
      <xdr:row>95</xdr:row>
      <xdr:rowOff>155042</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8750300" y="16386911"/>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99161</xdr:rowOff>
    </xdr:from>
    <xdr:to>
      <xdr:col>45</xdr:col>
      <xdr:colOff>177800</xdr:colOff>
      <xdr:row>95</xdr:row>
      <xdr:rowOff>167450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7861300" y="16386911"/>
          <a:ext cx="889000" cy="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167450</xdr:rowOff>
    </xdr:from>
    <xdr:to>
      <xdr:col>41</xdr:col>
      <xdr:colOff>50800</xdr:colOff>
      <xdr:row>96</xdr:row>
      <xdr:rowOff>97473</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6972300" y="16455200"/>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158762</xdr:rowOff>
    </xdr:from>
    <xdr:to>
      <xdr:col>55</xdr:col>
      <xdr:colOff>50800</xdr:colOff>
      <xdr:row>96</xdr:row>
      <xdr:rowOff>88912</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10426700" y="16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137189</xdr:rowOff>
    </xdr:from>
    <xdr:ext cx="534377" cy="259045"/>
    <xdr:sp macro="" textlink="">
      <xdr:nvSpPr>
        <xdr:cNvPr id="484" name="土木費該当値テキスト">
          <a:extLst>
            <a:ext uri="{FF2B5EF4-FFF2-40B4-BE49-F238E27FC236}">
              <a16:creationId xmlns="" xmlns:a16="http://schemas.microsoft.com/office/drawing/2014/main" id="{00000000-0008-0000-0700-0000E4010000}"/>
            </a:ext>
          </a:extLst>
        </xdr:cNvPr>
        <xdr:cNvSpPr txBox="1"/>
      </xdr:nvSpPr>
      <xdr:spPr>
        <a:xfrm>
          <a:off x="10528300" y="164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104242</xdr:rowOff>
    </xdr:from>
    <xdr:to>
      <xdr:col>50</xdr:col>
      <xdr:colOff>165100</xdr:colOff>
      <xdr:row>96</xdr:row>
      <xdr:rowOff>34392</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9588500" y="16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25519</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9372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48361</xdr:rowOff>
    </xdr:from>
    <xdr:to>
      <xdr:col>46</xdr:col>
      <xdr:colOff>38100</xdr:colOff>
      <xdr:row>95</xdr:row>
      <xdr:rowOff>149961</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8699500" y="163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141088</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8483111" y="164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116650</xdr:rowOff>
    </xdr:from>
    <xdr:to>
      <xdr:col>41</xdr:col>
      <xdr:colOff>101600</xdr:colOff>
      <xdr:row>96</xdr:row>
      <xdr:rowOff>46800</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7810500" y="1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37927</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594111" y="164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46673</xdr:rowOff>
    </xdr:from>
    <xdr:to>
      <xdr:col>36</xdr:col>
      <xdr:colOff>165100</xdr:colOff>
      <xdr:row>96</xdr:row>
      <xdr:rowOff>148273</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6921500" y="16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139400</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705111" y="165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4238</xdr:rowOff>
    </xdr:from>
    <xdr:to>
      <xdr:col>85</xdr:col>
      <xdr:colOff>127000</xdr:colOff>
      <xdr:row>36</xdr:row>
      <xdr:rowOff>52048</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5481300" y="5833538"/>
          <a:ext cx="838200" cy="3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22983</xdr:rowOff>
    </xdr:from>
    <xdr:to>
      <xdr:col>81</xdr:col>
      <xdr:colOff>50800</xdr:colOff>
      <xdr:row>36</xdr:row>
      <xdr:rowOff>52048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4592300" y="619518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22983</xdr:rowOff>
    </xdr:from>
    <xdr:to>
      <xdr:col>76</xdr:col>
      <xdr:colOff>114300</xdr:colOff>
      <xdr:row>36</xdr:row>
      <xdr:rowOff>134573</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3703300" y="6195183"/>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134573</xdr:rowOff>
    </xdr:from>
    <xdr:to>
      <xdr:col>71</xdr:col>
      <xdr:colOff>177800</xdr:colOff>
      <xdr:row>36</xdr:row>
      <xdr:rowOff>146754</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2814300" y="6306773"/>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124888</xdr:rowOff>
    </xdr:from>
    <xdr:to>
      <xdr:col>85</xdr:col>
      <xdr:colOff>177800</xdr:colOff>
      <xdr:row>34</xdr:row>
      <xdr:rowOff>55038</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6268700" y="5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147765</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56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1248</xdr:rowOff>
    </xdr:from>
    <xdr:to>
      <xdr:col>81</xdr:col>
      <xdr:colOff>101600</xdr:colOff>
      <xdr:row>36</xdr:row>
      <xdr:rowOff>102848</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5430500" y="61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93975</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62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143633</xdr:rowOff>
    </xdr:from>
    <xdr:to>
      <xdr:col>76</xdr:col>
      <xdr:colOff>165100</xdr:colOff>
      <xdr:row>36</xdr:row>
      <xdr:rowOff>73783</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4541500" y="61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64910</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62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83773</xdr:rowOff>
    </xdr:from>
    <xdr:to>
      <xdr:col>72</xdr:col>
      <xdr:colOff>38100</xdr:colOff>
      <xdr:row>37</xdr:row>
      <xdr:rowOff>13923</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3652500" y="62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5050</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63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95954</xdr:rowOff>
    </xdr:from>
    <xdr:to>
      <xdr:col>67</xdr:col>
      <xdr:colOff>101600</xdr:colOff>
      <xdr:row>37</xdr:row>
      <xdr:rowOff>26104</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2763500" y="62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17231</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 xmlns:a16="http://schemas.microsoft.com/office/drawing/2014/main"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 xmlns:a16="http://schemas.microsoft.com/office/drawing/2014/main"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154755</xdr:rowOff>
    </xdr:from>
    <xdr:to>
      <xdr:col>85</xdr:col>
      <xdr:colOff>127000</xdr:colOff>
      <xdr:row>57</xdr:row>
      <xdr:rowOff>65438</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5481300" y="9755955"/>
          <a:ext cx="8382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 xmlns:a16="http://schemas.microsoft.com/office/drawing/2014/main"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154755</xdr:rowOff>
    </xdr:from>
    <xdr:to>
      <xdr:col>81</xdr:col>
      <xdr:colOff>50800</xdr:colOff>
      <xdr:row>57</xdr:row>
      <xdr:rowOff>57313</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4592300" y="9755955"/>
          <a:ext cx="889000" cy="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30063</xdr:rowOff>
    </xdr:from>
    <xdr:to>
      <xdr:col>76</xdr:col>
      <xdr:colOff>114300</xdr:colOff>
      <xdr:row>57</xdr:row>
      <xdr:rowOff>57313</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a:off x="13703300" y="9802713"/>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30063</xdr:rowOff>
    </xdr:from>
    <xdr:to>
      <xdr:col>71</xdr:col>
      <xdr:colOff>177800</xdr:colOff>
      <xdr:row>57</xdr:row>
      <xdr:rowOff>73994</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flipV="1">
          <a:off x="12814300" y="9802713"/>
          <a:ext cx="889000" cy="4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14638</xdr:rowOff>
    </xdr:from>
    <xdr:to>
      <xdr:col>85</xdr:col>
      <xdr:colOff>177800</xdr:colOff>
      <xdr:row>57</xdr:row>
      <xdr:rowOff>116238</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6268700" y="97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164515</xdr:rowOff>
    </xdr:from>
    <xdr:ext cx="534377" cy="259045"/>
    <xdr:sp macro="" textlink="">
      <xdr:nvSpPr>
        <xdr:cNvPr id="603" name="教育費該当値テキスト">
          <a:extLst>
            <a:ext uri="{FF2B5EF4-FFF2-40B4-BE49-F238E27FC236}">
              <a16:creationId xmlns="" xmlns:a16="http://schemas.microsoft.com/office/drawing/2014/main" id="{00000000-0008-0000-0700-00005B020000}"/>
            </a:ext>
          </a:extLst>
        </xdr:cNvPr>
        <xdr:cNvSpPr txBox="1"/>
      </xdr:nvSpPr>
      <xdr:spPr>
        <a:xfrm>
          <a:off x="16370300" y="97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103955</xdr:rowOff>
    </xdr:from>
    <xdr:to>
      <xdr:col>81</xdr:col>
      <xdr:colOff>101600</xdr:colOff>
      <xdr:row>57</xdr:row>
      <xdr:rowOff>34105</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5430500" y="97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50632</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214111" y="94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6513</xdr:rowOff>
    </xdr:from>
    <xdr:to>
      <xdr:col>76</xdr:col>
      <xdr:colOff>165100</xdr:colOff>
      <xdr:row>57</xdr:row>
      <xdr:rowOff>108113</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4541500" y="97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99240</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325111" y="98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150713</xdr:rowOff>
    </xdr:from>
    <xdr:to>
      <xdr:col>72</xdr:col>
      <xdr:colOff>38100</xdr:colOff>
      <xdr:row>57</xdr:row>
      <xdr:rowOff>80863</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3652500" y="97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97390</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3436111" y="95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23194</xdr:rowOff>
    </xdr:from>
    <xdr:to>
      <xdr:col>67</xdr:col>
      <xdr:colOff>101600</xdr:colOff>
      <xdr:row>57</xdr:row>
      <xdr:rowOff>124794</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2763500" y="97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115921</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547111" y="98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 xmlns:a16="http://schemas.microsoft.com/office/drawing/2014/main"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38506</xdr:rowOff>
    </xdr:from>
    <xdr:to>
      <xdr:col>85</xdr:col>
      <xdr:colOff>127000</xdr:colOff>
      <xdr:row>79</xdr:row>
      <xdr:rowOff>73025</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5481300" y="13411606"/>
          <a:ext cx="838200" cy="2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3" name="災害復旧費平均値テキスト">
          <a:extLst>
            <a:ext uri="{FF2B5EF4-FFF2-40B4-BE49-F238E27FC236}">
              <a16:creationId xmlns="" xmlns:a16="http://schemas.microsoft.com/office/drawing/2014/main" id="{00000000-0008-0000-0700-000083020000}"/>
            </a:ext>
          </a:extLst>
        </xdr:cNvPr>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73025</xdr:rowOff>
    </xdr:from>
    <xdr:to>
      <xdr:col>81</xdr:col>
      <xdr:colOff>50800</xdr:colOff>
      <xdr:row>79</xdr:row>
      <xdr:rowOff>78609</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4592300" y="13617575"/>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78609</xdr:rowOff>
    </xdr:from>
    <xdr:to>
      <xdr:col>76</xdr:col>
      <xdr:colOff>114300</xdr:colOff>
      <xdr:row>79</xdr:row>
      <xdr:rowOff>98879</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flipV="1">
          <a:off x="13703300" y="1362315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a:extLst>
            <a:ext uri="{FF2B5EF4-FFF2-40B4-BE49-F238E27FC236}">
              <a16:creationId xmlns="" xmlns:a16="http://schemas.microsoft.com/office/drawing/2014/main" id="{00000000-0008-0000-0700-00008B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159156</xdr:rowOff>
    </xdr:from>
    <xdr:to>
      <xdr:col>85</xdr:col>
      <xdr:colOff>177800</xdr:colOff>
      <xdr:row>78</xdr:row>
      <xdr:rowOff>89306</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6268700" y="133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10583</xdr:rowOff>
    </xdr:from>
    <xdr:ext cx="534377" cy="259045"/>
    <xdr:sp macro="" textlink="">
      <xdr:nvSpPr>
        <xdr:cNvPr id="662" name="災害復旧費該当値テキスト">
          <a:extLst>
            <a:ext uri="{FF2B5EF4-FFF2-40B4-BE49-F238E27FC236}">
              <a16:creationId xmlns="" xmlns:a16="http://schemas.microsoft.com/office/drawing/2014/main" id="{00000000-0008-0000-0700-000096020000}"/>
            </a:ext>
          </a:extLst>
        </xdr:cNvPr>
        <xdr:cNvSpPr txBox="1"/>
      </xdr:nvSpPr>
      <xdr:spPr>
        <a:xfrm>
          <a:off x="16370300" y="132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22225</xdr:rowOff>
    </xdr:from>
    <xdr:to>
      <xdr:col>81</xdr:col>
      <xdr:colOff>101600</xdr:colOff>
      <xdr:row>79</xdr:row>
      <xdr:rowOff>123825</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5430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114952</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5246428"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27809</xdr:rowOff>
    </xdr:from>
    <xdr:to>
      <xdr:col>76</xdr:col>
      <xdr:colOff>165100</xdr:colOff>
      <xdr:row>79</xdr:row>
      <xdr:rowOff>129409</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4541500" y="135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120536</xdr:rowOff>
    </xdr:from>
    <xdr:ext cx="469744"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4357428" y="136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159817</xdr:rowOff>
    </xdr:from>
    <xdr:to>
      <xdr:col>85</xdr:col>
      <xdr:colOff>126364</xdr:colOff>
      <xdr:row>99</xdr:row>
      <xdr:rowOff>117793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5933217"/>
          <a:ext cx="1269" cy="11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121620</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70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117793</xdr:rowOff>
    </xdr:from>
    <xdr:to>
      <xdr:col>86</xdr:col>
      <xdr:colOff>25400</xdr:colOff>
      <xdr:row>99</xdr:row>
      <xdr:rowOff>117793</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70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106494</xdr:rowOff>
    </xdr:from>
    <xdr:ext cx="599010"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7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159817</xdr:rowOff>
    </xdr:from>
    <xdr:to>
      <xdr:col>86</xdr:col>
      <xdr:colOff>25400</xdr:colOff>
      <xdr:row>92</xdr:row>
      <xdr:rowOff>159817</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593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126709</xdr:rowOff>
    </xdr:from>
    <xdr:to>
      <xdr:col>85</xdr:col>
      <xdr:colOff>127000</xdr:colOff>
      <xdr:row>92</xdr:row>
      <xdr:rowOff>161037</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5481300" y="15900109"/>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113720</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135293</xdr:rowOff>
    </xdr:from>
    <xdr:to>
      <xdr:col>85</xdr:col>
      <xdr:colOff>177800</xdr:colOff>
      <xdr:row>96</xdr:row>
      <xdr:rowOff>65443</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62687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126709</xdr:rowOff>
    </xdr:from>
    <xdr:to>
      <xdr:col>81</xdr:col>
      <xdr:colOff>50800</xdr:colOff>
      <xdr:row>92</xdr:row>
      <xdr:rowOff>137007</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4592300" y="15900109"/>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99098</xdr:rowOff>
    </xdr:from>
    <xdr:to>
      <xdr:col>81</xdr:col>
      <xdr:colOff>101600</xdr:colOff>
      <xdr:row>96</xdr:row>
      <xdr:rowOff>29248</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5430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20375</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92011</xdr:rowOff>
    </xdr:from>
    <xdr:to>
      <xdr:col>76</xdr:col>
      <xdr:colOff>114300</xdr:colOff>
      <xdr:row>92</xdr:row>
      <xdr:rowOff>137007</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3703300" y="1586541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88748</xdr:rowOff>
    </xdr:from>
    <xdr:to>
      <xdr:col>76</xdr:col>
      <xdr:colOff>165100</xdr:colOff>
      <xdr:row>96</xdr:row>
      <xdr:rowOff>18898</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4541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133629</xdr:rowOff>
    </xdr:from>
    <xdr:to>
      <xdr:col>71</xdr:col>
      <xdr:colOff>177800</xdr:colOff>
      <xdr:row>92</xdr:row>
      <xdr:rowOff>92011</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a:off x="12814300" y="15735579"/>
          <a:ext cx="889000" cy="1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137672</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110237</xdr:rowOff>
    </xdr:from>
    <xdr:to>
      <xdr:col>85</xdr:col>
      <xdr:colOff>177800</xdr:colOff>
      <xdr:row>93</xdr:row>
      <xdr:rowOff>40387</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6268700" y="158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62045</xdr:rowOff>
    </xdr:from>
    <xdr:ext cx="599010"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58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75909</xdr:rowOff>
    </xdr:from>
    <xdr:to>
      <xdr:col>81</xdr:col>
      <xdr:colOff>101600</xdr:colOff>
      <xdr:row>93</xdr:row>
      <xdr:rowOff>6059</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5430500" y="158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22586</xdr:rowOff>
    </xdr:from>
    <xdr:ext cx="59901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181795" y="1562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86207</xdr:rowOff>
    </xdr:from>
    <xdr:to>
      <xdr:col>76</xdr:col>
      <xdr:colOff>165100</xdr:colOff>
      <xdr:row>93</xdr:row>
      <xdr:rowOff>16357</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4541500" y="158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32884</xdr:rowOff>
    </xdr:from>
    <xdr:ext cx="59901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292795" y="1563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41211</xdr:rowOff>
    </xdr:from>
    <xdr:to>
      <xdr:col>72</xdr:col>
      <xdr:colOff>38100</xdr:colOff>
      <xdr:row>92</xdr:row>
      <xdr:rowOff>142811</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3652500" y="15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159338</xdr:rowOff>
    </xdr:from>
    <xdr:ext cx="599010"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03795" y="155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82829</xdr:rowOff>
    </xdr:from>
    <xdr:to>
      <xdr:col>67</xdr:col>
      <xdr:colOff>101600</xdr:colOff>
      <xdr:row>92</xdr:row>
      <xdr:rowOff>12979</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2763500" y="156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29506</xdr:rowOff>
    </xdr:from>
    <xdr:ext cx="599010"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14795" y="154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67310</xdr:rowOff>
    </xdr:from>
    <xdr:to>
      <xdr:col>116</xdr:col>
      <xdr:colOff>62864</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22159595" y="6239510"/>
          <a:ext cx="1269" cy="49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78122</xdr:rowOff>
    </xdr:from>
    <xdr:ext cx="249299" cy="259045"/>
    <xdr:sp macro="" textlink="">
      <xdr:nvSpPr>
        <xdr:cNvPr id="753" name="諸支出金最小値テキスト">
          <a:extLst>
            <a:ext uri="{FF2B5EF4-FFF2-40B4-BE49-F238E27FC236}">
              <a16:creationId xmlns="" xmlns:a16="http://schemas.microsoft.com/office/drawing/2014/main" id="{00000000-0008-0000-0700-0000F1020000}"/>
            </a:ext>
          </a:extLst>
        </xdr:cNvPr>
        <xdr:cNvSpPr txBox="1"/>
      </xdr:nvSpPr>
      <xdr:spPr>
        <a:xfrm>
          <a:off x="22212300" y="6764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13987</xdr:rowOff>
    </xdr:from>
    <xdr:ext cx="378565" cy="259045"/>
    <xdr:sp macro="" textlink="">
      <xdr:nvSpPr>
        <xdr:cNvPr id="755" name="諸支出金最大値テキスト">
          <a:extLst>
            <a:ext uri="{FF2B5EF4-FFF2-40B4-BE49-F238E27FC236}">
              <a16:creationId xmlns="" xmlns:a16="http://schemas.microsoft.com/office/drawing/2014/main" id="{00000000-0008-0000-0700-0000F3020000}"/>
            </a:ext>
          </a:extLst>
        </xdr:cNvPr>
        <xdr:cNvSpPr txBox="1"/>
      </xdr:nvSpPr>
      <xdr:spPr>
        <a:xfrm>
          <a:off x="22212300"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67310</xdr:rowOff>
    </xdr:from>
    <xdr:to>
      <xdr:col>116</xdr:col>
      <xdr:colOff>152400</xdr:colOff>
      <xdr:row>36</xdr:row>
      <xdr:rowOff>67310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623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29210</xdr:rowOff>
    </xdr:from>
    <xdr:to>
      <xdr:col>116</xdr:col>
      <xdr:colOff>63500</xdr:colOff>
      <xdr:row>36</xdr:row>
      <xdr:rowOff>67310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1323300" y="602996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122572</xdr:rowOff>
    </xdr:from>
    <xdr:ext cx="313932" cy="259045"/>
    <xdr:sp macro="" textlink="">
      <xdr:nvSpPr>
        <xdr:cNvPr id="758" name="諸支出金平均値テキスト">
          <a:extLst>
            <a:ext uri="{FF2B5EF4-FFF2-40B4-BE49-F238E27FC236}">
              <a16:creationId xmlns="" xmlns:a16="http://schemas.microsoft.com/office/drawing/2014/main" id="{00000000-0008-0000-0700-0000F6020000}"/>
            </a:ext>
          </a:extLst>
        </xdr:cNvPr>
        <xdr:cNvSpPr txBox="1"/>
      </xdr:nvSpPr>
      <xdr:spPr>
        <a:xfrm>
          <a:off x="22212300" y="6637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144145</xdr:rowOff>
    </xdr:from>
    <xdr:to>
      <xdr:col>116</xdr:col>
      <xdr:colOff>114300</xdr:colOff>
      <xdr:row>39</xdr:row>
      <xdr:rowOff>74295</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21107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29210</xdr:rowOff>
    </xdr:from>
    <xdr:to>
      <xdr:col>111</xdr:col>
      <xdr:colOff>177800</xdr:colOff>
      <xdr:row>36</xdr:row>
      <xdr:rowOff>4445</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flipV="1">
          <a:off x="20434300" y="602996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25417</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66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xdr:rowOff>
    </xdr:from>
    <xdr:to>
      <xdr:col>107</xdr:col>
      <xdr:colOff>50800</xdr:colOff>
      <xdr:row>36</xdr:row>
      <xdr:rowOff>4445</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9545300" y="5328920"/>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140335</xdr:rowOff>
    </xdr:from>
    <xdr:to>
      <xdr:col>107</xdr:col>
      <xdr:colOff>101600</xdr:colOff>
      <xdr:row>39</xdr:row>
      <xdr:rowOff>70485</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038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61612</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77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13970</xdr:rowOff>
    </xdr:from>
    <xdr:to>
      <xdr:col>102</xdr:col>
      <xdr:colOff>114300</xdr:colOff>
      <xdr:row>33</xdr:row>
      <xdr:rowOff>42545</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flipV="1">
          <a:off x="18656300" y="532892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113665</xdr:rowOff>
    </xdr:from>
    <xdr:to>
      <xdr:col>102</xdr:col>
      <xdr:colOff>165100</xdr:colOff>
      <xdr:row>39</xdr:row>
      <xdr:rowOff>43815</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9494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34942</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88333" y="6721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652</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99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16510</xdr:rowOff>
    </xdr:from>
    <xdr:to>
      <xdr:col>116</xdr:col>
      <xdr:colOff>114300</xdr:colOff>
      <xdr:row>36</xdr:row>
      <xdr:rowOff>118110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2110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140987</xdr:rowOff>
    </xdr:from>
    <xdr:ext cx="378565" cy="259045"/>
    <xdr:sp macro="" textlink="">
      <xdr:nvSpPr>
        <xdr:cNvPr id="777" name="諸支出金該当値テキスト">
          <a:extLst>
            <a:ext uri="{FF2B5EF4-FFF2-40B4-BE49-F238E27FC236}">
              <a16:creationId xmlns="" xmlns:a16="http://schemas.microsoft.com/office/drawing/2014/main" id="{00000000-0008-0000-0700-000009030000}"/>
            </a:ext>
          </a:extLst>
        </xdr:cNvPr>
        <xdr:cNvSpPr txBox="1"/>
      </xdr:nvSpPr>
      <xdr:spPr>
        <a:xfrm>
          <a:off x="22212300" y="61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149860</xdr:rowOff>
    </xdr:from>
    <xdr:to>
      <xdr:col>112</xdr:col>
      <xdr:colOff>38100</xdr:colOff>
      <xdr:row>35</xdr:row>
      <xdr:rowOff>80010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1272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96537</xdr:rowOff>
    </xdr:from>
    <xdr:ext cx="378565"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134017" y="575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125095</xdr:rowOff>
    </xdr:from>
    <xdr:to>
      <xdr:col>107</xdr:col>
      <xdr:colOff>101600</xdr:colOff>
      <xdr:row>36</xdr:row>
      <xdr:rowOff>55245</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0383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71772</xdr:rowOff>
    </xdr:from>
    <xdr:ext cx="378565"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245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134620</xdr:rowOff>
    </xdr:from>
    <xdr:to>
      <xdr:col>102</xdr:col>
      <xdr:colOff>165100</xdr:colOff>
      <xdr:row>31</xdr:row>
      <xdr:rowOff>64770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9494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81297</xdr:rowOff>
    </xdr:from>
    <xdr:ext cx="378565"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9356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163195</xdr:rowOff>
    </xdr:from>
    <xdr:to>
      <xdr:col>98</xdr:col>
      <xdr:colOff>38100</xdr:colOff>
      <xdr:row>33</xdr:row>
      <xdr:rowOff>93345</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8605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109872</xdr:rowOff>
    </xdr:from>
    <xdr:ext cx="378565"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467017" y="54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年度から福祉事務所設置市町村となったことによる扶助費（生活保護等）の影響で類似団体平均を大きく上回っている。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消防費については大島大橋損傷事故への対応に係る経費の増加により前年から大幅な増となっている。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公債費については大型事業完了等により、減少傾向にあるが類似団体平均と比べると大幅に上回っている。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財政調整基金は、実質収支の黒字に伴う積立を行っているが、災害復旧の財源調整として取り崩しを行ったため残高は減少した。形式収支が前年度比</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％の減となっており、実質収支の減、及び基金取り崩し額が積立額を上回ったため、実質単年度収支がマイナスとなった。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今後も、普通交付税の減少を見込み、更なる事務事業の効率化を図り自主財源の確保に努める。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15059447</v>
      </c>
      <c r="BO4" s="430"/>
      <c r="BP4" s="430"/>
      <c r="BQ4" s="430"/>
      <c r="BR4" s="430"/>
      <c r="BS4" s="430"/>
      <c r="BT4" s="430"/>
      <c r="BU4" s="431"/>
      <c r="BV4" s="429">
        <v>14534214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14580794</v>
      </c>
      <c r="BO5" s="467"/>
      <c r="BP5" s="467"/>
      <c r="BQ5" s="467"/>
      <c r="BR5" s="467"/>
      <c r="BS5" s="467"/>
      <c r="BT5" s="467"/>
      <c r="BU5" s="468"/>
      <c r="BV5" s="466">
        <v>13907595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96.3</v>
      </c>
      <c r="CU5" s="464"/>
      <c r="CV5" s="464"/>
      <c r="CW5" s="464"/>
      <c r="CX5" s="464"/>
      <c r="CY5" s="464"/>
      <c r="CZ5" s="464"/>
      <c r="DA5" s="465"/>
      <c r="DB5" s="463">
        <v>96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478653</v>
      </c>
      <c r="BO6" s="467"/>
      <c r="BP6" s="467"/>
      <c r="BQ6" s="467"/>
      <c r="BR6" s="467"/>
      <c r="BS6" s="467"/>
      <c r="BT6" s="467"/>
      <c r="BU6" s="468"/>
      <c r="BV6" s="466">
        <v>626619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100.1</v>
      </c>
      <c r="CU6" s="504"/>
      <c r="CV6" s="504"/>
      <c r="CW6" s="504"/>
      <c r="CX6" s="504"/>
      <c r="CY6" s="504"/>
      <c r="CZ6" s="504"/>
      <c r="DA6" s="505"/>
      <c r="DB6" s="503">
        <v>99.8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285110</v>
      </c>
      <c r="BO7" s="467"/>
      <c r="BP7" s="467"/>
      <c r="BQ7" s="467"/>
      <c r="BR7" s="467"/>
      <c r="BS7" s="467"/>
      <c r="BT7" s="467"/>
      <c r="BU7" s="468"/>
      <c r="BV7" s="466">
        <v>74594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8949693</v>
      </c>
      <c r="CU7" s="467"/>
      <c r="CV7" s="467"/>
      <c r="CW7" s="467"/>
      <c r="CX7" s="467"/>
      <c r="CY7" s="467"/>
      <c r="CZ7" s="467"/>
      <c r="DA7" s="468"/>
      <c r="DB7" s="466">
        <v>9244957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193543</v>
      </c>
      <c r="BO8" s="467"/>
      <c r="BP8" s="467"/>
      <c r="BQ8" s="467"/>
      <c r="BR8" s="467"/>
      <c r="BS8" s="467"/>
      <c r="BT8" s="467"/>
      <c r="BU8" s="468"/>
      <c r="BV8" s="466">
        <v>552025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0.18</v>
      </c>
      <c r="CU8" s="507"/>
      <c r="CV8" s="507"/>
      <c r="CW8" s="507"/>
      <c r="CX8" s="507"/>
      <c r="CY8" s="507"/>
      <c r="CZ8" s="507"/>
      <c r="DA8" s="508"/>
      <c r="DB8" s="506">
        <v>0.18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17199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-358482</v>
      </c>
      <c r="BO9" s="467"/>
      <c r="BP9" s="467"/>
      <c r="BQ9" s="467"/>
      <c r="BR9" s="467"/>
      <c r="BS9" s="467"/>
      <c r="BT9" s="467"/>
      <c r="BU9" s="468"/>
      <c r="BV9" s="466">
        <v>210953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16.2</v>
      </c>
      <c r="CU9" s="464"/>
      <c r="CV9" s="464"/>
      <c r="CW9" s="464"/>
      <c r="CX9" s="464"/>
      <c r="CY9" s="464"/>
      <c r="CZ9" s="464"/>
      <c r="DA9" s="465"/>
      <c r="DB9" s="463">
        <v>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19084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68725</v>
      </c>
      <c r="BO10" s="467"/>
      <c r="BP10" s="467"/>
      <c r="BQ10" s="467"/>
      <c r="BR10" s="467"/>
      <c r="BS10" s="467"/>
      <c r="BT10" s="467"/>
      <c r="BU10" s="468"/>
      <c r="BV10" s="466">
        <v>276299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16320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109</v>
      </c>
      <c r="AV12" s="499"/>
      <c r="AW12" s="499"/>
      <c r="AX12" s="499"/>
      <c r="AY12" s="500" t="s">
        <v>134</v>
      </c>
      <c r="AZ12" s="501"/>
      <c r="BA12" s="501"/>
      <c r="BB12" s="501"/>
      <c r="BC12" s="501"/>
      <c r="BD12" s="501"/>
      <c r="BE12" s="501"/>
      <c r="BF12" s="501"/>
      <c r="BG12" s="501"/>
      <c r="BH12" s="501"/>
      <c r="BI12" s="501"/>
      <c r="BJ12" s="501"/>
      <c r="BK12" s="501"/>
      <c r="BL12" s="501"/>
      <c r="BM12" s="502"/>
      <c r="BN12" s="466">
        <v>162931</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16230</v>
      </c>
      <c r="S13" s="548"/>
      <c r="T13" s="548"/>
      <c r="U13" s="548"/>
      <c r="V13" s="549"/>
      <c r="W13" s="482" t="s">
        <v>139</v>
      </c>
      <c r="X13" s="483"/>
      <c r="Y13" s="483"/>
      <c r="Z13" s="483"/>
      <c r="AA13" s="483"/>
      <c r="AB13" s="473"/>
      <c r="AC13" s="517">
        <v>1609</v>
      </c>
      <c r="AD13" s="518"/>
      <c r="AE13" s="518"/>
      <c r="AF13" s="518"/>
      <c r="AG13" s="557"/>
      <c r="AH13" s="517">
        <v>1917</v>
      </c>
      <c r="AI13" s="518"/>
      <c r="AJ13" s="518"/>
      <c r="AK13" s="518"/>
      <c r="AL13" s="519"/>
      <c r="AM13" s="495" t="s">
        <v>140</v>
      </c>
      <c r="AN13" s="496"/>
      <c r="AO13" s="496"/>
      <c r="AP13" s="496"/>
      <c r="AQ13" s="496"/>
      <c r="AR13" s="496"/>
      <c r="AS13" s="496"/>
      <c r="AT13" s="497"/>
      <c r="AU13" s="498" t="s">
        <v>120</v>
      </c>
      <c r="AV13" s="499"/>
      <c r="AW13" s="499"/>
      <c r="AX13" s="499"/>
      <c r="AY13" s="500" t="s">
        <v>141</v>
      </c>
      <c r="AZ13" s="501"/>
      <c r="BA13" s="501"/>
      <c r="BB13" s="501"/>
      <c r="BC13" s="501"/>
      <c r="BD13" s="501"/>
      <c r="BE13" s="501"/>
      <c r="BF13" s="501"/>
      <c r="BG13" s="501"/>
      <c r="BH13" s="501"/>
      <c r="BI13" s="501"/>
      <c r="BJ13" s="501"/>
      <c r="BK13" s="501"/>
      <c r="BL13" s="501"/>
      <c r="BM13" s="502"/>
      <c r="BN13" s="466">
        <v>-452688</v>
      </c>
      <c r="BO13" s="467"/>
      <c r="BP13" s="467"/>
      <c r="BQ13" s="467"/>
      <c r="BR13" s="467"/>
      <c r="BS13" s="467"/>
      <c r="BT13" s="467"/>
      <c r="BU13" s="468"/>
      <c r="BV13" s="466">
        <v>487252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11.4</v>
      </c>
      <c r="CU13" s="464"/>
      <c r="CV13" s="464"/>
      <c r="CW13" s="464"/>
      <c r="CX13" s="464"/>
      <c r="CY13" s="464"/>
      <c r="CZ13" s="464"/>
      <c r="DA13" s="465"/>
      <c r="DB13" s="463">
        <v>11.5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16756</v>
      </c>
      <c r="S14" s="548"/>
      <c r="T14" s="548"/>
      <c r="U14" s="548"/>
      <c r="V14" s="549"/>
      <c r="W14" s="456"/>
      <c r="X14" s="457"/>
      <c r="Y14" s="457"/>
      <c r="Z14" s="457"/>
      <c r="AA14" s="457"/>
      <c r="AB14" s="446"/>
      <c r="AC14" s="550">
        <v>23.4</v>
      </c>
      <c r="AD14" s="551"/>
      <c r="AE14" s="551"/>
      <c r="AF14" s="551"/>
      <c r="AG14" s="552"/>
      <c r="AH14" s="550">
        <v>24.9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47</v>
      </c>
      <c r="CU14" s="562"/>
      <c r="CV14" s="562"/>
      <c r="CW14" s="562"/>
      <c r="CX14" s="562"/>
      <c r="CY14" s="562"/>
      <c r="CZ14" s="562"/>
      <c r="DA14" s="563"/>
      <c r="DB14" s="561">
        <v>45.7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16668</v>
      </c>
      <c r="S15" s="548"/>
      <c r="T15" s="548"/>
      <c r="U15" s="548"/>
      <c r="V15" s="549"/>
      <c r="W15" s="482" t="s">
        <v>145</v>
      </c>
      <c r="X15" s="483"/>
      <c r="Y15" s="483"/>
      <c r="Z15" s="483"/>
      <c r="AA15" s="483"/>
      <c r="AB15" s="473"/>
      <c r="AC15" s="517">
        <v>1019</v>
      </c>
      <c r="AD15" s="518"/>
      <c r="AE15" s="518"/>
      <c r="AF15" s="518"/>
      <c r="AG15" s="557"/>
      <c r="AH15" s="517">
        <v>1190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1420422</v>
      </c>
      <c r="BO15" s="430"/>
      <c r="BP15" s="430"/>
      <c r="BQ15" s="430"/>
      <c r="BR15" s="430"/>
      <c r="BS15" s="430"/>
      <c r="BT15" s="430"/>
      <c r="BU15" s="431"/>
      <c r="BV15" s="429">
        <v>1392139</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14.8</v>
      </c>
      <c r="AD16" s="551"/>
      <c r="AE16" s="551"/>
      <c r="AF16" s="551"/>
      <c r="AG16" s="552"/>
      <c r="AH16" s="550">
        <v>15.4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7993772</v>
      </c>
      <c r="BO16" s="467"/>
      <c r="BP16" s="467"/>
      <c r="BQ16" s="467"/>
      <c r="BR16" s="467"/>
      <c r="BS16" s="467"/>
      <c r="BT16" s="467"/>
      <c r="BU16" s="468"/>
      <c r="BV16" s="466">
        <v>8092120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4258</v>
      </c>
      <c r="AD17" s="518"/>
      <c r="AE17" s="518"/>
      <c r="AF17" s="518"/>
      <c r="AG17" s="557"/>
      <c r="AH17" s="517">
        <v>4596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1782093</v>
      </c>
      <c r="BO17" s="467"/>
      <c r="BP17" s="467"/>
      <c r="BQ17" s="467"/>
      <c r="BR17" s="467"/>
      <c r="BS17" s="467"/>
      <c r="BT17" s="467"/>
      <c r="BU17" s="468"/>
      <c r="BV17" s="466">
        <v>1745423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138.09</v>
      </c>
      <c r="M18" s="579"/>
      <c r="N18" s="579"/>
      <c r="O18" s="579"/>
      <c r="P18" s="579"/>
      <c r="Q18" s="579"/>
      <c r="R18" s="580"/>
      <c r="S18" s="580"/>
      <c r="T18" s="580"/>
      <c r="U18" s="580"/>
      <c r="V18" s="581"/>
      <c r="W18" s="484"/>
      <c r="X18" s="485"/>
      <c r="Y18" s="485"/>
      <c r="Z18" s="485"/>
      <c r="AA18" s="485"/>
      <c r="AB18" s="476"/>
      <c r="AC18" s="582">
        <v>61.8</v>
      </c>
      <c r="AD18" s="583"/>
      <c r="AE18" s="583"/>
      <c r="AF18" s="583"/>
      <c r="AG18" s="584"/>
      <c r="AH18" s="582">
        <v>59.7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8646040</v>
      </c>
      <c r="BO18" s="467"/>
      <c r="BP18" s="467"/>
      <c r="BQ18" s="467"/>
      <c r="BR18" s="467"/>
      <c r="BS18" s="467"/>
      <c r="BT18" s="467"/>
      <c r="BU18" s="468"/>
      <c r="BV18" s="466">
        <v>8948604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11053385</v>
      </c>
      <c r="BO19" s="467"/>
      <c r="BP19" s="467"/>
      <c r="BQ19" s="467"/>
      <c r="BR19" s="467"/>
      <c r="BS19" s="467"/>
      <c r="BT19" s="467"/>
      <c r="BU19" s="468"/>
      <c r="BV19" s="466">
        <v>11110530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8038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16451738</v>
      </c>
      <c r="BO23" s="467"/>
      <c r="BP23" s="467"/>
      <c r="BQ23" s="467"/>
      <c r="BR23" s="467"/>
      <c r="BS23" s="467"/>
      <c r="BT23" s="467"/>
      <c r="BU23" s="468"/>
      <c r="BV23" s="466">
        <v>16623588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7820</v>
      </c>
      <c r="R24" s="518"/>
      <c r="S24" s="518"/>
      <c r="T24" s="518"/>
      <c r="U24" s="518"/>
      <c r="V24" s="557"/>
      <c r="W24" s="616"/>
      <c r="X24" s="604"/>
      <c r="Y24" s="605"/>
      <c r="Z24" s="516" t="s">
        <v>169</v>
      </c>
      <c r="AA24" s="496"/>
      <c r="AB24" s="496"/>
      <c r="AC24" s="496"/>
      <c r="AD24" s="496"/>
      <c r="AE24" s="496"/>
      <c r="AF24" s="496"/>
      <c r="AG24" s="497"/>
      <c r="AH24" s="517">
        <v>192</v>
      </c>
      <c r="AI24" s="518"/>
      <c r="AJ24" s="518"/>
      <c r="AK24" s="518"/>
      <c r="AL24" s="557"/>
      <c r="AM24" s="517">
        <v>628032</v>
      </c>
      <c r="AN24" s="518"/>
      <c r="AO24" s="518"/>
      <c r="AP24" s="518"/>
      <c r="AQ24" s="518"/>
      <c r="AR24" s="557"/>
      <c r="AS24" s="517">
        <v>3271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12826157</v>
      </c>
      <c r="BO24" s="467"/>
      <c r="BP24" s="467"/>
      <c r="BQ24" s="467"/>
      <c r="BR24" s="467"/>
      <c r="BS24" s="467"/>
      <c r="BT24" s="467"/>
      <c r="BU24" s="468"/>
      <c r="BV24" s="466">
        <v>13274263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6420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1084972</v>
      </c>
      <c r="BO25" s="430"/>
      <c r="BP25" s="430"/>
      <c r="BQ25" s="430"/>
      <c r="BR25" s="430"/>
      <c r="BS25" s="430"/>
      <c r="BT25" s="430"/>
      <c r="BU25" s="431"/>
      <c r="BV25" s="429">
        <v>580414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5900</v>
      </c>
      <c r="R26" s="518"/>
      <c r="S26" s="518"/>
      <c r="T26" s="518"/>
      <c r="U26" s="518"/>
      <c r="V26" s="557"/>
      <c r="W26" s="616"/>
      <c r="X26" s="604"/>
      <c r="Y26" s="605"/>
      <c r="Z26" s="516" t="s">
        <v>175</v>
      </c>
      <c r="AA26" s="626"/>
      <c r="AB26" s="626"/>
      <c r="AC26" s="626"/>
      <c r="AD26" s="626"/>
      <c r="AE26" s="626"/>
      <c r="AF26" s="626"/>
      <c r="AG26" s="627"/>
      <c r="AH26" s="517">
        <v>5</v>
      </c>
      <c r="AI26" s="518"/>
      <c r="AJ26" s="518"/>
      <c r="AK26" s="518"/>
      <c r="AL26" s="557"/>
      <c r="AM26" s="517">
        <v>17175</v>
      </c>
      <c r="AN26" s="518"/>
      <c r="AO26" s="518"/>
      <c r="AP26" s="518"/>
      <c r="AQ26" s="518"/>
      <c r="AR26" s="557"/>
      <c r="AS26" s="517">
        <v>3435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2820</v>
      </c>
      <c r="R27" s="518"/>
      <c r="S27" s="518"/>
      <c r="T27" s="518"/>
      <c r="U27" s="518"/>
      <c r="V27" s="557"/>
      <c r="W27" s="616"/>
      <c r="X27" s="604"/>
      <c r="Y27" s="605"/>
      <c r="Z27" s="516" t="s">
        <v>178</v>
      </c>
      <c r="AA27" s="496"/>
      <c r="AB27" s="496"/>
      <c r="AC27" s="496"/>
      <c r="AD27" s="496"/>
      <c r="AE27" s="496"/>
      <c r="AF27" s="496"/>
      <c r="AG27" s="497"/>
      <c r="AH27" s="517" t="s">
        <v>128</v>
      </c>
      <c r="AI27" s="518"/>
      <c r="AJ27" s="518"/>
      <c r="AK27" s="518"/>
      <c r="AL27" s="557"/>
      <c r="AM27" s="517" t="s">
        <v>137</v>
      </c>
      <c r="AN27" s="518"/>
      <c r="AO27" s="518"/>
      <c r="AP27" s="518"/>
      <c r="AQ27" s="518"/>
      <c r="AR27" s="557"/>
      <c r="AS27" s="517" t="s">
        <v>128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270832</v>
      </c>
      <c r="BO27" s="640"/>
      <c r="BP27" s="640"/>
      <c r="BQ27" s="640"/>
      <c r="BR27" s="640"/>
      <c r="BS27" s="640"/>
      <c r="BT27" s="640"/>
      <c r="BU27" s="641"/>
      <c r="BV27" s="639">
        <v>270821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2260</v>
      </c>
      <c r="R28" s="518"/>
      <c r="S28" s="518"/>
      <c r="T28" s="518"/>
      <c r="U28" s="518"/>
      <c r="V28" s="557"/>
      <c r="W28" s="616"/>
      <c r="X28" s="604"/>
      <c r="Y28" s="605"/>
      <c r="Z28" s="516" t="s">
        <v>181</v>
      </c>
      <c r="AA28" s="496"/>
      <c r="AB28" s="496"/>
      <c r="AC28" s="496"/>
      <c r="AD28" s="496"/>
      <c r="AE28" s="496"/>
      <c r="AF28" s="496"/>
      <c r="AG28" s="497"/>
      <c r="AH28" s="517" t="s">
        <v>182</v>
      </c>
      <c r="AI28" s="518"/>
      <c r="AJ28" s="518"/>
      <c r="AK28" s="518"/>
      <c r="AL28" s="557"/>
      <c r="AM28" s="517" t="s">
        <v>128</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5790407</v>
      </c>
      <c r="BO28" s="430"/>
      <c r="BP28" s="430"/>
      <c r="BQ28" s="430"/>
      <c r="BR28" s="430"/>
      <c r="BS28" s="430"/>
      <c r="BT28" s="430"/>
      <c r="BU28" s="431"/>
      <c r="BV28" s="429">
        <v>5884613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12</v>
      </c>
      <c r="M29" s="518"/>
      <c r="N29" s="518"/>
      <c r="O29" s="518"/>
      <c r="P29" s="557"/>
      <c r="Q29" s="517">
        <v>2060</v>
      </c>
      <c r="R29" s="518"/>
      <c r="S29" s="518"/>
      <c r="T29" s="518"/>
      <c r="U29" s="518"/>
      <c r="V29" s="557"/>
      <c r="W29" s="617"/>
      <c r="X29" s="618"/>
      <c r="Y29" s="619"/>
      <c r="Z29" s="516" t="s">
        <v>185</v>
      </c>
      <c r="AA29" s="496"/>
      <c r="AB29" s="496"/>
      <c r="AC29" s="496"/>
      <c r="AD29" s="496"/>
      <c r="AE29" s="496"/>
      <c r="AF29" s="496"/>
      <c r="AG29" s="497"/>
      <c r="AH29" s="517">
        <v>192</v>
      </c>
      <c r="AI29" s="518"/>
      <c r="AJ29" s="518"/>
      <c r="AK29" s="518"/>
      <c r="AL29" s="557"/>
      <c r="AM29" s="517">
        <v>628032</v>
      </c>
      <c r="AN29" s="518"/>
      <c r="AO29" s="518"/>
      <c r="AP29" s="518"/>
      <c r="AQ29" s="518"/>
      <c r="AR29" s="557"/>
      <c r="AS29" s="517">
        <v>3271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658392</v>
      </c>
      <c r="BO29" s="467"/>
      <c r="BP29" s="467"/>
      <c r="BQ29" s="467"/>
      <c r="BR29" s="467"/>
      <c r="BS29" s="467"/>
      <c r="BT29" s="467"/>
      <c r="BU29" s="468"/>
      <c r="BV29" s="466">
        <v>468562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1376082</v>
      </c>
      <c r="BO30" s="640"/>
      <c r="BP30" s="640"/>
      <c r="BQ30" s="640"/>
      <c r="BR30" s="640"/>
      <c r="BS30" s="640"/>
      <c r="BT30" s="640"/>
      <c r="BU30" s="641"/>
      <c r="BV30" s="639">
        <v>849632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水道事業特別会計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柳井広域水道企業団（水道用水供給事業会計）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大島自動車センター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介護保険事業特別会計（保険事業勘定）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病院事業特別会計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柳井地区広域消防組合一般会計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東和ふるさとセンター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農業集落排水事業特別会計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山口県市町総合事務局組合一般会計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サザンセトとうわ</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介護保険事業特別会計（介護サービス勘定）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IF('各会計、関係団体の財政状況及び健全化判断比率'!B37="","",'各会計、関係団体の財政状況及び健全化判断比率'!B37)</f>
        <v>漁業集落排水事業特別会計</v>
      </c>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山口県市町総合事務組合退職手当特別会計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山口県大島郡国際文化協会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12</v>
      </c>
      <c r="BF38" s="652"/>
      <c r="BG38" s="653" t="str">
        <f>IF('各会計、関係団体の財政状況及び健全化判断比率'!B38="","",'各会計、関係団体の財政状況及び健全化判断比率'!B38)</f>
        <v>渡船事業特別会計</v>
      </c>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山口県市町総合事務組合消防団員補償等特別会計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山口県市町総合事務組合非常勤職員公務災害補償特別会計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山口県市町総合事務組合山口県市町公平委員会特別会計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山口県市町総合事務組合交通災害共済特別会計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山口県市町総合事務組合山口県自治会館管理特別会計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山口県後期高齢者医療広域連合一般会計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U1ySzY8CIr7zOHORvWNmXtVzx0bAD3BF8Vz77MLfYaDqaHaMuShNCe5tUfabD4K6DO2y9r9/QS+av2/gr6qVw==" saltValue="ihePhnU87zREYlfqxHMR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0.96</v>
      </c>
      <c r="G34" s="33">
        <v>0.74</v>
      </c>
      <c r="H34" s="33">
        <v>1.21</v>
      </c>
      <c r="I34" s="33">
        <v>2.0699999999999998</v>
      </c>
      <c r="J34" s="34">
        <v>2.29</v>
      </c>
      <c r="K34" s="22"/>
      <c r="L34" s="22"/>
      <c r="M34" s="22"/>
      <c r="N34" s="22"/>
      <c r="O34" s="22"/>
      <c r="P34" s="22"/>
    </row>
    <row r="35" spans="1:16" ht="39" customHeight="1" x14ac:dyDescent="0.15">
      <c r="A35" s="22"/>
      <c r="B35" s="35"/>
      <c r="C35" s="1238" t="s">
        <v>567</v>
      </c>
      <c r="D35" s="1239"/>
      <c r="E35" s="1240"/>
      <c r="F35" s="36">
        <v>6.35</v>
      </c>
      <c r="G35" s="37">
        <v>7.59</v>
      </c>
      <c r="H35" s="37">
        <v>3.68</v>
      </c>
      <c r="I35" s="37">
        <v>5.97</v>
      </c>
      <c r="J35" s="38">
        <v>2.16</v>
      </c>
      <c r="K35" s="22"/>
      <c r="L35" s="22"/>
      <c r="M35" s="22"/>
      <c r="N35" s="22"/>
      <c r="O35" s="22"/>
      <c r="P35" s="22"/>
    </row>
    <row r="36" spans="1:16" ht="39" customHeight="1" x14ac:dyDescent="0.15">
      <c r="A36" s="22"/>
      <c r="B36" s="35"/>
      <c r="C36" s="1238" t="s">
        <v>568</v>
      </c>
      <c r="D36" s="1239"/>
      <c r="E36" s="1240"/>
      <c r="F36" s="36" t="s">
        <v>519</v>
      </c>
      <c r="G36" s="37" t="s">
        <v>519</v>
      </c>
      <c r="H36" s="37" t="s">
        <v>519</v>
      </c>
      <c r="I36" s="37">
        <v>0.63</v>
      </c>
      <c r="J36" s="38">
        <v>1.24</v>
      </c>
      <c r="K36" s="22"/>
      <c r="L36" s="22"/>
      <c r="M36" s="22"/>
      <c r="N36" s="22"/>
      <c r="O36" s="22"/>
      <c r="P36" s="22"/>
    </row>
    <row r="37" spans="1:16" ht="39" customHeight="1" x14ac:dyDescent="0.15">
      <c r="A37" s="22"/>
      <c r="B37" s="35"/>
      <c r="C37" s="1238" t="s">
        <v>569</v>
      </c>
      <c r="D37" s="1239"/>
      <c r="E37" s="1240"/>
      <c r="F37" s="36">
        <v>0</v>
      </c>
      <c r="G37" s="37">
        <v>0</v>
      </c>
      <c r="H37" s="37">
        <v>1.06</v>
      </c>
      <c r="I37" s="37">
        <v>0.53</v>
      </c>
      <c r="J37" s="38">
        <v>0.93</v>
      </c>
      <c r="K37" s="22"/>
      <c r="L37" s="22"/>
      <c r="M37" s="22"/>
      <c r="N37" s="22"/>
      <c r="O37" s="22"/>
      <c r="P37" s="22"/>
    </row>
    <row r="38" spans="1:16" ht="39" customHeight="1" x14ac:dyDescent="0.15">
      <c r="A38" s="22"/>
      <c r="B38" s="35"/>
      <c r="C38" s="1238" t="s">
        <v>570</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571</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572</v>
      </c>
      <c r="D40" s="1239"/>
      <c r="E40" s="1240"/>
      <c r="F40" s="36" t="s">
        <v>519</v>
      </c>
      <c r="G40" s="37" t="s">
        <v>519</v>
      </c>
      <c r="H40" s="37" t="s">
        <v>519</v>
      </c>
      <c r="I40" s="37">
        <v>0</v>
      </c>
      <c r="J40" s="38">
        <v>0</v>
      </c>
      <c r="K40" s="22"/>
      <c r="L40" s="22"/>
      <c r="M40" s="22"/>
      <c r="N40" s="22"/>
      <c r="O40" s="22"/>
      <c r="P40" s="22"/>
    </row>
    <row r="41" spans="1:16" ht="39" customHeight="1" x14ac:dyDescent="0.15">
      <c r="A41" s="22"/>
      <c r="B41" s="35"/>
      <c r="C41" s="1238" t="s">
        <v>573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574</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575</v>
      </c>
      <c r="D43" s="1242"/>
      <c r="E43" s="1243"/>
      <c r="F43" s="41">
        <v>1.75</v>
      </c>
      <c r="G43" s="42">
        <v>1.18</v>
      </c>
      <c r="H43" s="42">
        <v>0.76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lY+0Xta5EiTwtOMs2lCuyv7eUqipDlyrCpcXthQb8YyDROTLREnpAY3oXnnHlw+0BSJTOfvg3R6+PASGD/uw==" saltValue="JqiUZsMqNoE+w9rIosb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2236</v>
      </c>
      <c r="L45" s="60">
        <v>2131</v>
      </c>
      <c r="M45" s="60">
        <v>2020</v>
      </c>
      <c r="N45" s="60">
        <v>1977</v>
      </c>
      <c r="O45" s="61">
        <v>1882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847</v>
      </c>
      <c r="L48" s="64">
        <v>880</v>
      </c>
      <c r="M48" s="64">
        <v>878</v>
      </c>
      <c r="N48" s="64">
        <v>958</v>
      </c>
      <c r="O48" s="65">
        <v>969</v>
      </c>
      <c r="P48" s="48"/>
      <c r="Q48" s="48"/>
      <c r="R48" s="48"/>
      <c r="S48" s="48"/>
      <c r="T48" s="48"/>
      <c r="U48" s="48"/>
    </row>
    <row r="49" spans="1:21" ht="30.75" customHeight="1" x14ac:dyDescent="0.15">
      <c r="A49" s="48"/>
      <c r="B49" s="1248"/>
      <c r="C49" s="1249"/>
      <c r="D49" s="62"/>
      <c r="E49" s="1254" t="s">
        <v>16</v>
      </c>
      <c r="F49" s="1254"/>
      <c r="G49" s="1254"/>
      <c r="H49" s="1254"/>
      <c r="I49" s="1254"/>
      <c r="J49" s="1255"/>
      <c r="K49" s="63">
        <v>29</v>
      </c>
      <c r="L49" s="64">
        <v>36</v>
      </c>
      <c r="M49" s="64">
        <v>46</v>
      </c>
      <c r="N49" s="64">
        <v>37</v>
      </c>
      <c r="O49" s="65">
        <v>34</v>
      </c>
      <c r="P49" s="48"/>
      <c r="Q49" s="48"/>
      <c r="R49" s="48"/>
      <c r="S49" s="48"/>
      <c r="T49" s="48"/>
      <c r="U49" s="48"/>
    </row>
    <row r="50" spans="1:21" ht="30.75" customHeight="1" x14ac:dyDescent="0.15">
      <c r="A50" s="48"/>
      <c r="B50" s="1248"/>
      <c r="C50" s="1249"/>
      <c r="D50" s="62"/>
      <c r="E50" s="1254" t="s">
        <v>17</v>
      </c>
      <c r="F50" s="1254"/>
      <c r="G50" s="1254"/>
      <c r="H50" s="1254"/>
      <c r="I50" s="1254"/>
      <c r="J50" s="1255"/>
      <c r="K50" s="63">
        <v>5</v>
      </c>
      <c r="L50" s="64">
        <v>1</v>
      </c>
      <c r="M50" s="64">
        <v>1</v>
      </c>
      <c r="N50" s="64">
        <v>1</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t="s">
        <v>519</v>
      </c>
      <c r="N51" s="64" t="s">
        <v>519</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2198</v>
      </c>
      <c r="L52" s="64">
        <v>2180</v>
      </c>
      <c r="M52" s="64">
        <v>2108</v>
      </c>
      <c r="N52" s="64">
        <v>2146</v>
      </c>
      <c r="O52" s="65">
        <v>2090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919</v>
      </c>
      <c r="L53" s="69">
        <v>868</v>
      </c>
      <c r="M53" s="69">
        <v>837</v>
      </c>
      <c r="N53" s="69">
        <v>827</v>
      </c>
      <c r="O53" s="70">
        <v>795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JoDSYgYj2ByCMlW7m3TFl85ztKIfsCUOCmwin9na0JOIAvaYz/BrOxAaAUJuWjzzcKoFQuJopY8xB9rM6gDw==" saltValue="fIirDnGpFYNCsp7kOl8a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19060</v>
      </c>
      <c r="J41" s="103">
        <v>18220</v>
      </c>
      <c r="K41" s="103">
        <v>17254</v>
      </c>
      <c r="L41" s="103">
        <v>16624</v>
      </c>
      <c r="M41" s="104">
        <v>16452</v>
      </c>
    </row>
    <row r="42" spans="2:13" ht="27.75" customHeight="1" x14ac:dyDescent="0.15">
      <c r="B42" s="1274"/>
      <c r="C42" s="1275"/>
      <c r="D42" s="105"/>
      <c r="E42" s="1280" t="s">
        <v>32</v>
      </c>
      <c r="F42" s="1280"/>
      <c r="G42" s="1280"/>
      <c r="H42" s="1281"/>
      <c r="I42" s="106" t="s">
        <v>519</v>
      </c>
      <c r="J42" s="107" t="s">
        <v>519</v>
      </c>
      <c r="K42" s="107" t="s">
        <v>519</v>
      </c>
      <c r="L42" s="107" t="s">
        <v>519</v>
      </c>
      <c r="M42" s="108" t="s">
        <v>519</v>
      </c>
    </row>
    <row r="43" spans="2:13" ht="27.75" customHeight="1" x14ac:dyDescent="0.15">
      <c r="B43" s="1274"/>
      <c r="C43" s="1275"/>
      <c r="D43" s="105"/>
      <c r="E43" s="1280" t="s">
        <v>33</v>
      </c>
      <c r="F43" s="1280"/>
      <c r="G43" s="1280"/>
      <c r="H43" s="1281"/>
      <c r="I43" s="106">
        <v>11403</v>
      </c>
      <c r="J43" s="107">
        <v>11014</v>
      </c>
      <c r="K43" s="107">
        <v>10963</v>
      </c>
      <c r="L43" s="107">
        <v>11169</v>
      </c>
      <c r="M43" s="108">
        <v>11109</v>
      </c>
    </row>
    <row r="44" spans="2:13" ht="27.75" customHeight="1" x14ac:dyDescent="0.15">
      <c r="B44" s="1274"/>
      <c r="C44" s="1275"/>
      <c r="D44" s="105"/>
      <c r="E44" s="1280" t="s">
        <v>34</v>
      </c>
      <c r="F44" s="1280"/>
      <c r="G44" s="1280"/>
      <c r="H44" s="1281"/>
      <c r="I44" s="106">
        <v>324</v>
      </c>
      <c r="J44" s="107">
        <v>281</v>
      </c>
      <c r="K44" s="107">
        <v>230</v>
      </c>
      <c r="L44" s="107">
        <v>202</v>
      </c>
      <c r="M44" s="108">
        <v>161</v>
      </c>
    </row>
    <row r="45" spans="2:13" ht="27.75" customHeight="1" x14ac:dyDescent="0.15">
      <c r="B45" s="1274"/>
      <c r="C45" s="1275"/>
      <c r="D45" s="105"/>
      <c r="E45" s="1280" t="s">
        <v>35</v>
      </c>
      <c r="F45" s="1280"/>
      <c r="G45" s="1280"/>
      <c r="H45" s="1281"/>
      <c r="I45" s="106">
        <v>2012</v>
      </c>
      <c r="J45" s="107">
        <v>1882</v>
      </c>
      <c r="K45" s="107">
        <v>1777</v>
      </c>
      <c r="L45" s="107">
        <v>1652</v>
      </c>
      <c r="M45" s="108">
        <v>1606</v>
      </c>
    </row>
    <row r="46" spans="2:13" ht="27.75" customHeight="1" x14ac:dyDescent="0.15">
      <c r="B46" s="1274"/>
      <c r="C46" s="1275"/>
      <c r="D46" s="109"/>
      <c r="E46" s="1280" t="s">
        <v>36</v>
      </c>
      <c r="F46" s="1280"/>
      <c r="G46" s="1280"/>
      <c r="H46" s="1281"/>
      <c r="I46" s="106" t="s">
        <v>519</v>
      </c>
      <c r="J46" s="107" t="s">
        <v>519</v>
      </c>
      <c r="K46" s="107" t="s">
        <v>519</v>
      </c>
      <c r="L46" s="107" t="s">
        <v>519</v>
      </c>
      <c r="M46" s="108" t="s">
        <v>519</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6437</v>
      </c>
      <c r="J50" s="107">
        <v>6781</v>
      </c>
      <c r="K50" s="107">
        <v>7207</v>
      </c>
      <c r="L50" s="107">
        <v>7397</v>
      </c>
      <c r="M50" s="108">
        <v>7437</v>
      </c>
    </row>
    <row r="51" spans="2:13" ht="27.75" customHeight="1" x14ac:dyDescent="0.15">
      <c r="B51" s="1274"/>
      <c r="C51" s="1275"/>
      <c r="D51" s="105"/>
      <c r="E51" s="1280" t="s">
        <v>42</v>
      </c>
      <c r="F51" s="1280"/>
      <c r="G51" s="1280"/>
      <c r="H51" s="1281"/>
      <c r="I51" s="106">
        <v>702</v>
      </c>
      <c r="J51" s="107">
        <v>624</v>
      </c>
      <c r="K51" s="107">
        <v>564</v>
      </c>
      <c r="L51" s="107">
        <v>514</v>
      </c>
      <c r="M51" s="108">
        <v>455</v>
      </c>
    </row>
    <row r="52" spans="2:13" ht="27.75" customHeight="1" x14ac:dyDescent="0.15">
      <c r="B52" s="1276"/>
      <c r="C52" s="1277"/>
      <c r="D52" s="105"/>
      <c r="E52" s="1280" t="s">
        <v>43</v>
      </c>
      <c r="F52" s="1280"/>
      <c r="G52" s="1280"/>
      <c r="H52" s="1281"/>
      <c r="I52" s="106">
        <v>20388</v>
      </c>
      <c r="J52" s="107">
        <v>19537</v>
      </c>
      <c r="K52" s="107">
        <v>18911</v>
      </c>
      <c r="L52" s="107">
        <v>18442</v>
      </c>
      <c r="M52" s="108">
        <v>18161</v>
      </c>
    </row>
    <row r="53" spans="2:13" ht="27.75" customHeight="1" thickBot="1" x14ac:dyDescent="0.2">
      <c r="B53" s="1287" t="s">
        <v>44</v>
      </c>
      <c r="C53" s="1288"/>
      <c r="D53" s="112"/>
      <c r="E53" s="1289" t="s">
        <v>45</v>
      </c>
      <c r="F53" s="1289"/>
      <c r="G53" s="1289"/>
      <c r="H53" s="1290"/>
      <c r="I53" s="113">
        <v>5271</v>
      </c>
      <c r="J53" s="114">
        <v>4455</v>
      </c>
      <c r="K53" s="114">
        <v>3542</v>
      </c>
      <c r="L53" s="114">
        <v>3294</v>
      </c>
      <c r="M53" s="115">
        <v>3274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bG22JJn8MAopNReN462i+n4f2+KAO5peEHR8qMFj7G4aKH2fcAiMfNsu9Xii1kAOEOcSQu40a+rLSmxhiPCkg==" saltValue="uwuinwP65nGgIbQKvFzK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5608</v>
      </c>
      <c r="G55" s="127">
        <v>5885</v>
      </c>
      <c r="H55" s="128">
        <v>5790</v>
      </c>
    </row>
    <row r="56" spans="2:8" ht="52.5" customHeight="1" x14ac:dyDescent="0.15">
      <c r="B56" s="129"/>
      <c r="C56" s="1301" t="s">
        <v>49</v>
      </c>
      <c r="D56" s="1301"/>
      <c r="E56" s="1302"/>
      <c r="F56" s="130">
        <v>604</v>
      </c>
      <c r="G56" s="130">
        <v>469</v>
      </c>
      <c r="H56" s="131">
        <v>658</v>
      </c>
    </row>
    <row r="57" spans="2:8" ht="53.25" customHeight="1" x14ac:dyDescent="0.15">
      <c r="B57" s="129"/>
      <c r="C57" s="1303" t="s">
        <v>50</v>
      </c>
      <c r="D57" s="1303"/>
      <c r="E57" s="1304"/>
      <c r="F57" s="132">
        <v>928</v>
      </c>
      <c r="G57" s="132">
        <v>850</v>
      </c>
      <c r="H57" s="133">
        <v>1376</v>
      </c>
    </row>
    <row r="58" spans="2:8" ht="45.75" customHeight="1" x14ac:dyDescent="0.15">
      <c r="B58" s="134"/>
      <c r="C58" s="1291" t="s">
        <v>600</v>
      </c>
      <c r="D58" s="1292"/>
      <c r="E58" s="1293"/>
      <c r="F58" s="135">
        <v>0</v>
      </c>
      <c r="G58" s="135">
        <v>0</v>
      </c>
      <c r="H58" s="136">
        <v>500</v>
      </c>
    </row>
    <row r="59" spans="2:8" ht="45.75" customHeight="1" x14ac:dyDescent="0.15">
      <c r="B59" s="134"/>
      <c r="C59" s="1291" t="s">
        <v>601</v>
      </c>
      <c r="D59" s="1292"/>
      <c r="E59" s="1293"/>
      <c r="F59" s="135">
        <v>281</v>
      </c>
      <c r="G59" s="135">
        <v>281</v>
      </c>
      <c r="H59" s="136">
        <v>281</v>
      </c>
    </row>
    <row r="60" spans="2:8" ht="45.75" customHeight="1" x14ac:dyDescent="0.15">
      <c r="B60" s="134"/>
      <c r="C60" s="1291" t="s">
        <v>602</v>
      </c>
      <c r="D60" s="1292"/>
      <c r="E60" s="1293"/>
      <c r="F60" s="135">
        <v>377</v>
      </c>
      <c r="G60" s="135">
        <v>273</v>
      </c>
      <c r="H60" s="136">
        <v>199</v>
      </c>
    </row>
    <row r="61" spans="2:8" ht="45.75" customHeight="1" x14ac:dyDescent="0.15">
      <c r="B61" s="134"/>
      <c r="C61" s="1291" t="s">
        <v>603</v>
      </c>
      <c r="D61" s="1292"/>
      <c r="E61" s="1293"/>
      <c r="F61" s="135">
        <v>68</v>
      </c>
      <c r="G61" s="135">
        <v>49</v>
      </c>
      <c r="H61" s="136">
        <v>92</v>
      </c>
    </row>
    <row r="62" spans="2:8" ht="45.75" customHeight="1" thickBot="1" x14ac:dyDescent="0.2">
      <c r="B62" s="137"/>
      <c r="C62" s="1294" t="s">
        <v>604</v>
      </c>
      <c r="D62" s="1295"/>
      <c r="E62" s="1296"/>
      <c r="F62" s="138">
        <v>24</v>
      </c>
      <c r="G62" s="138">
        <v>33</v>
      </c>
      <c r="H62" s="139">
        <v>70</v>
      </c>
    </row>
    <row r="63" spans="2:8" ht="52.5" customHeight="1" thickBot="1" x14ac:dyDescent="0.2">
      <c r="B63" s="140"/>
      <c r="C63" s="1297" t="s">
        <v>51</v>
      </c>
      <c r="D63" s="1297"/>
      <c r="E63" s="1298"/>
      <c r="F63" s="141">
        <v>7140</v>
      </c>
      <c r="G63" s="141">
        <v>7203</v>
      </c>
      <c r="H63" s="142">
        <v>7825</v>
      </c>
    </row>
    <row r="64" spans="2:8" ht="15" customHeight="1" x14ac:dyDescent="0.15"/>
    <row r="65" ht="0" hidden="1" customHeight="1" x14ac:dyDescent="0.15"/>
    <row r="66" ht="0" hidden="1" customHeight="1" x14ac:dyDescent="0.15"/>
  </sheetData>
  <sheetProtection algorithmName="SHA-512" hashValue="DWTOLcMXpsUKvWVwadouO6Wc2NkgT+DST0F8yAqMXkR0xNXCx/DIp5aPcRCXreUGonudDzFQ6FnjlPUgNH3zHw==" saltValue="KiXyVC4bgDBLM9WgNtyb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610</v>
      </c>
      <c r="AO51" s="1308"/>
      <c r="AP51" s="1308"/>
      <c r="AQ51" s="1308"/>
      <c r="AR51" s="1308"/>
      <c r="AS51" s="1308"/>
      <c r="AT51" s="1308"/>
      <c r="AU51" s="1308"/>
      <c r="AV51" s="1308"/>
      <c r="AW51" s="1308"/>
      <c r="AX51" s="1308"/>
      <c r="AY51" s="1308"/>
      <c r="AZ51" s="1308"/>
      <c r="BA51" s="1308"/>
      <c r="BB51" s="1308" t="s">
        <v>611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59.1</v>
      </c>
      <c r="BY51" s="1305"/>
      <c r="BZ51" s="1305"/>
      <c r="CA51" s="1305"/>
      <c r="CB51" s="1305"/>
      <c r="CC51" s="1305"/>
      <c r="CD51" s="1305"/>
      <c r="CE51" s="1305"/>
      <c r="CF51" s="1305">
        <v>48.9</v>
      </c>
      <c r="CG51" s="1305"/>
      <c r="CH51" s="1305"/>
      <c r="CI51" s="1305"/>
      <c r="CJ51" s="1305"/>
      <c r="CK51" s="1305"/>
      <c r="CL51" s="1305"/>
      <c r="CM51" s="1305"/>
      <c r="CN51" s="1305">
        <v>45.7</v>
      </c>
      <c r="CO51" s="1305"/>
      <c r="CP51" s="1305"/>
      <c r="CQ51" s="1305"/>
      <c r="CR51" s="1305"/>
      <c r="CS51" s="1305"/>
      <c r="CT51" s="1305"/>
      <c r="CU51" s="1305"/>
      <c r="CV51" s="1305">
        <v>47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57.8</v>
      </c>
      <c r="BY53" s="1305"/>
      <c r="BZ53" s="1305"/>
      <c r="CA53" s="1305"/>
      <c r="CB53" s="1305"/>
      <c r="CC53" s="1305"/>
      <c r="CD53" s="1305"/>
      <c r="CE53" s="1305"/>
      <c r="CF53" s="1305">
        <v>52.9</v>
      </c>
      <c r="CG53" s="1305"/>
      <c r="CH53" s="1305"/>
      <c r="CI53" s="1305"/>
      <c r="CJ53" s="1305"/>
      <c r="CK53" s="1305"/>
      <c r="CL53" s="1305"/>
      <c r="CM53" s="1305"/>
      <c r="CN53" s="1305">
        <v>59.8</v>
      </c>
      <c r="CO53" s="1305"/>
      <c r="CP53" s="1305"/>
      <c r="CQ53" s="1305"/>
      <c r="CR53" s="1305"/>
      <c r="CS53" s="1305"/>
      <c r="CT53" s="1305"/>
      <c r="CU53" s="1305"/>
      <c r="CV53" s="1305">
        <v>61.3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613</v>
      </c>
      <c r="AO55" s="1310"/>
      <c r="AP55" s="1310"/>
      <c r="AQ55" s="1310"/>
      <c r="AR55" s="1310"/>
      <c r="AS55" s="1310"/>
      <c r="AT55" s="1310"/>
      <c r="AU55" s="1310"/>
      <c r="AV55" s="1310"/>
      <c r="AW55" s="1310"/>
      <c r="AX55" s="1310"/>
      <c r="AY55" s="1310"/>
      <c r="AZ55" s="1310"/>
      <c r="BA55" s="1310"/>
      <c r="BB55" s="1308" t="s">
        <v>611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37.200000000000003</v>
      </c>
      <c r="BY55" s="1305"/>
      <c r="BZ55" s="1305"/>
      <c r="CA55" s="1305"/>
      <c r="CB55" s="1305"/>
      <c r="CC55" s="1305"/>
      <c r="CD55" s="1305"/>
      <c r="CE55" s="1305"/>
      <c r="CF55" s="1305">
        <v>24</v>
      </c>
      <c r="CG55" s="1305"/>
      <c r="CH55" s="1305"/>
      <c r="CI55" s="1305"/>
      <c r="CJ55" s="1305"/>
      <c r="CK55" s="1305"/>
      <c r="CL55" s="1305"/>
      <c r="CM55" s="1305"/>
      <c r="CN55" s="1305">
        <v>19.8</v>
      </c>
      <c r="CO55" s="1305"/>
      <c r="CP55" s="1305"/>
      <c r="CQ55" s="1305"/>
      <c r="CR55" s="1305"/>
      <c r="CS55" s="1305"/>
      <c r="CT55" s="1305"/>
      <c r="CU55" s="1305"/>
      <c r="CV55" s="1305">
        <v>19.8</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56.1</v>
      </c>
      <c r="CG57" s="1305"/>
      <c r="CH57" s="1305"/>
      <c r="CI57" s="1305"/>
      <c r="CJ57" s="1305"/>
      <c r="CK57" s="1305"/>
      <c r="CL57" s="1305"/>
      <c r="CM57" s="1305"/>
      <c r="CN57" s="1305">
        <v>58.6</v>
      </c>
      <c r="CO57" s="1305"/>
      <c r="CP57" s="1305"/>
      <c r="CQ57" s="1305"/>
      <c r="CR57" s="1305"/>
      <c r="CS57" s="1305"/>
      <c r="CT57" s="1305"/>
      <c r="CU57" s="1305"/>
      <c r="CV57" s="1305">
        <v>59.3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610</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69.7</v>
      </c>
      <c r="BQ73" s="1305"/>
      <c r="BR73" s="1305"/>
      <c r="BS73" s="1305"/>
      <c r="BT73" s="1305"/>
      <c r="BU73" s="1305"/>
      <c r="BV73" s="1305"/>
      <c r="BW73" s="1305"/>
      <c r="BX73" s="1305">
        <v>59.1</v>
      </c>
      <c r="BY73" s="1305"/>
      <c r="BZ73" s="1305"/>
      <c r="CA73" s="1305"/>
      <c r="CB73" s="1305"/>
      <c r="CC73" s="1305"/>
      <c r="CD73" s="1305"/>
      <c r="CE73" s="1305"/>
      <c r="CF73" s="1305">
        <v>48.9</v>
      </c>
      <c r="CG73" s="1305"/>
      <c r="CH73" s="1305"/>
      <c r="CI73" s="1305"/>
      <c r="CJ73" s="1305"/>
      <c r="CK73" s="1305"/>
      <c r="CL73" s="1305"/>
      <c r="CM73" s="1305"/>
      <c r="CN73" s="1305">
        <v>45.7</v>
      </c>
      <c r="CO73" s="1305"/>
      <c r="CP73" s="1305"/>
      <c r="CQ73" s="1305"/>
      <c r="CR73" s="1305"/>
      <c r="CS73" s="1305"/>
      <c r="CT73" s="1305"/>
      <c r="CU73" s="1305"/>
      <c r="CV73" s="1305">
        <v>47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616</v>
      </c>
      <c r="BC75" s="1308"/>
      <c r="BD75" s="1308"/>
      <c r="BE75" s="1308"/>
      <c r="BF75" s="1308"/>
      <c r="BG75" s="1308"/>
      <c r="BH75" s="1308"/>
      <c r="BI75" s="1308"/>
      <c r="BJ75" s="1308"/>
      <c r="BK75" s="1308"/>
      <c r="BL75" s="1308"/>
      <c r="BM75" s="1308"/>
      <c r="BN75" s="1308"/>
      <c r="BO75" s="1308"/>
      <c r="BP75" s="1305">
        <v>13.2</v>
      </c>
      <c r="BQ75" s="1305"/>
      <c r="BR75" s="1305"/>
      <c r="BS75" s="1305"/>
      <c r="BT75" s="1305"/>
      <c r="BU75" s="1305"/>
      <c r="BV75" s="1305"/>
      <c r="BW75" s="1305"/>
      <c r="BX75" s="1305">
        <v>12.2</v>
      </c>
      <c r="BY75" s="1305"/>
      <c r="BZ75" s="1305"/>
      <c r="CA75" s="1305"/>
      <c r="CB75" s="1305"/>
      <c r="CC75" s="1305"/>
      <c r="CD75" s="1305"/>
      <c r="CE75" s="1305"/>
      <c r="CF75" s="1305">
        <v>11.7</v>
      </c>
      <c r="CG75" s="1305"/>
      <c r="CH75" s="1305"/>
      <c r="CI75" s="1305"/>
      <c r="CJ75" s="1305"/>
      <c r="CK75" s="1305"/>
      <c r="CL75" s="1305"/>
      <c r="CM75" s="1305"/>
      <c r="CN75" s="1305">
        <v>11.5</v>
      </c>
      <c r="CO75" s="1305"/>
      <c r="CP75" s="1305"/>
      <c r="CQ75" s="1305"/>
      <c r="CR75" s="1305"/>
      <c r="CS75" s="1305"/>
      <c r="CT75" s="1305"/>
      <c r="CU75" s="1305"/>
      <c r="CV75" s="1305">
        <v>11.4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613</v>
      </c>
      <c r="AO77" s="1310"/>
      <c r="AP77" s="1310"/>
      <c r="AQ77" s="1310"/>
      <c r="AR77" s="1310"/>
      <c r="AS77" s="1310"/>
      <c r="AT77" s="1310"/>
      <c r="AU77" s="1310"/>
      <c r="AV77" s="1310"/>
      <c r="AW77" s="1310"/>
      <c r="AX77" s="1310"/>
      <c r="AY77" s="1310"/>
      <c r="AZ77" s="1310"/>
      <c r="BA77" s="1310"/>
      <c r="BB77" s="1308" t="s">
        <v>611</v>
      </c>
      <c r="BC77" s="1308"/>
      <c r="BD77" s="1308"/>
      <c r="BE77" s="1308"/>
      <c r="BF77" s="1308"/>
      <c r="BG77" s="1308"/>
      <c r="BH77" s="1308"/>
      <c r="BI77" s="1308"/>
      <c r="BJ77" s="1308"/>
      <c r="BK77" s="1308"/>
      <c r="BL77" s="1308"/>
      <c r="BM77" s="1308"/>
      <c r="BN77" s="1308"/>
      <c r="BO77" s="1308"/>
      <c r="BP77" s="1305">
        <v>49.7</v>
      </c>
      <c r="BQ77" s="1305"/>
      <c r="BR77" s="1305"/>
      <c r="BS77" s="1305"/>
      <c r="BT77" s="1305"/>
      <c r="BU77" s="1305"/>
      <c r="BV77" s="1305"/>
      <c r="BW77" s="1305"/>
      <c r="BX77" s="1305">
        <v>37.200000000000003</v>
      </c>
      <c r="BY77" s="1305"/>
      <c r="BZ77" s="1305"/>
      <c r="CA77" s="1305"/>
      <c r="CB77" s="1305"/>
      <c r="CC77" s="1305"/>
      <c r="CD77" s="1305"/>
      <c r="CE77" s="1305"/>
      <c r="CF77" s="1305">
        <v>24</v>
      </c>
      <c r="CG77" s="1305"/>
      <c r="CH77" s="1305"/>
      <c r="CI77" s="1305"/>
      <c r="CJ77" s="1305"/>
      <c r="CK77" s="1305"/>
      <c r="CL77" s="1305"/>
      <c r="CM77" s="1305"/>
      <c r="CN77" s="1305">
        <v>19.8</v>
      </c>
      <c r="CO77" s="1305"/>
      <c r="CP77" s="1305"/>
      <c r="CQ77" s="1305"/>
      <c r="CR77" s="1305"/>
      <c r="CS77" s="1305"/>
      <c r="CT77" s="1305"/>
      <c r="CU77" s="1305"/>
      <c r="CV77" s="1305">
        <v>19.8</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616</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10.1</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8.8000000000000007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XCv+ZuOscJKrIuOeCNUdeDQ/L9aCphC58qBsbfLXDLPnrNEqk5rSrokNp9pNvCoElczgpWHFyWED6uFGmTUeA==" saltValue="H/onx1uA6xNJ2vp2TYbK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8em9evYPPInCb46ezyHPj9PCJY/x2Lq2pKMAy+5MY4dEy4z1kgrr8d8+D+qWbJET3fqECBoMamll0Z7iAaHA==" saltValue="tEuwtf3n/N9ycq3OmZMV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0qgBSp0k+6/96nv6mKJ2mQnoN/QFuZA1p9z9cTKPuop7Ccfp805JdXc2PtHo46mGCGwkjmcv5hmkhtfyb7xhw==" saltValue="dmlmJxQJX8rktxxuCRWj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90847</v>
      </c>
      <c r="E3" s="161"/>
      <c r="F3" s="162">
        <v>101693</v>
      </c>
      <c r="G3" s="163"/>
      <c r="H3" s="164"/>
    </row>
    <row r="4" spans="1:8" x14ac:dyDescent="0.15">
      <c r="A4" s="165"/>
      <c r="B4" s="166"/>
      <c r="C4" s="167"/>
      <c r="D4" s="168">
        <v>56935</v>
      </c>
      <c r="E4" s="169"/>
      <c r="F4" s="170">
        <v>51066</v>
      </c>
      <c r="G4" s="171"/>
      <c r="H4" s="172"/>
    </row>
    <row r="5" spans="1:8" x14ac:dyDescent="0.15">
      <c r="A5" s="153" t="s">
        <v>552</v>
      </c>
      <c r="B5" s="158"/>
      <c r="C5" s="159"/>
      <c r="D5" s="160">
        <v>84022</v>
      </c>
      <c r="E5" s="161"/>
      <c r="F5" s="162">
        <v>96635</v>
      </c>
      <c r="G5" s="163"/>
      <c r="H5" s="164"/>
    </row>
    <row r="6" spans="1:8" x14ac:dyDescent="0.15">
      <c r="A6" s="165"/>
      <c r="B6" s="166"/>
      <c r="C6" s="167"/>
      <c r="D6" s="168">
        <v>60661</v>
      </c>
      <c r="E6" s="169"/>
      <c r="F6" s="170">
        <v>44408</v>
      </c>
      <c r="G6" s="171"/>
      <c r="H6" s="172"/>
    </row>
    <row r="7" spans="1:8" x14ac:dyDescent="0.15">
      <c r="A7" s="153" t="s">
        <v>553</v>
      </c>
      <c r="B7" s="158"/>
      <c r="C7" s="159"/>
      <c r="D7" s="160">
        <v>66704</v>
      </c>
      <c r="E7" s="161"/>
      <c r="F7" s="162">
        <v>97062</v>
      </c>
      <c r="G7" s="163"/>
      <c r="H7" s="164"/>
    </row>
    <row r="8" spans="1:8" x14ac:dyDescent="0.15">
      <c r="A8" s="165"/>
      <c r="B8" s="166"/>
      <c r="C8" s="167"/>
      <c r="D8" s="168">
        <v>45207</v>
      </c>
      <c r="E8" s="169"/>
      <c r="F8" s="170">
        <v>50112</v>
      </c>
      <c r="G8" s="171"/>
      <c r="H8" s="172"/>
    </row>
    <row r="9" spans="1:8" x14ac:dyDescent="0.15">
      <c r="A9" s="153" t="s">
        <v>554</v>
      </c>
      <c r="B9" s="158"/>
      <c r="C9" s="159"/>
      <c r="D9" s="160">
        <v>87919</v>
      </c>
      <c r="E9" s="161"/>
      <c r="F9" s="162">
        <v>106005</v>
      </c>
      <c r="G9" s="163"/>
      <c r="H9" s="164"/>
    </row>
    <row r="10" spans="1:8" x14ac:dyDescent="0.15">
      <c r="A10" s="165"/>
      <c r="B10" s="166"/>
      <c r="C10" s="167"/>
      <c r="D10" s="168">
        <v>65997</v>
      </c>
      <c r="E10" s="169"/>
      <c r="F10" s="170">
        <v>58359</v>
      </c>
      <c r="G10" s="171"/>
      <c r="H10" s="172"/>
    </row>
    <row r="11" spans="1:8" x14ac:dyDescent="0.15">
      <c r="A11" s="153" t="s">
        <v>555</v>
      </c>
      <c r="B11" s="158"/>
      <c r="C11" s="159"/>
      <c r="D11" s="160">
        <v>81764</v>
      </c>
      <c r="E11" s="161"/>
      <c r="F11" s="162">
        <v>98507</v>
      </c>
      <c r="G11" s="163"/>
      <c r="H11" s="164"/>
    </row>
    <row r="12" spans="1:8" x14ac:dyDescent="0.15">
      <c r="A12" s="165"/>
      <c r="B12" s="166"/>
      <c r="C12" s="173"/>
      <c r="D12" s="168">
        <v>50110</v>
      </c>
      <c r="E12" s="169"/>
      <c r="F12" s="170">
        <v>47567</v>
      </c>
      <c r="G12" s="171"/>
      <c r="H12" s="172"/>
    </row>
    <row r="13" spans="1:8" x14ac:dyDescent="0.15">
      <c r="A13" s="153"/>
      <c r="B13" s="158"/>
      <c r="C13" s="174"/>
      <c r="D13" s="175">
        <v>82251</v>
      </c>
      <c r="E13" s="176"/>
      <c r="F13" s="177">
        <v>99980</v>
      </c>
      <c r="G13" s="178"/>
      <c r="H13" s="164"/>
    </row>
    <row r="14" spans="1:8" x14ac:dyDescent="0.15">
      <c r="A14" s="165"/>
      <c r="B14" s="166"/>
      <c r="C14" s="167"/>
      <c r="D14" s="168">
        <v>55782</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6.35</v>
      </c>
      <c r="C19" s="179">
        <f>ROUND(VALUE(SUBSTITUTE(実質収支比率等に係る経年分析!G$48,"▲","-")),2)</f>
        <v>7.6</v>
      </c>
      <c r="D19" s="179">
        <f>ROUND(VALUE(SUBSTITUTE(実質収支比率等に係る経年分析!H$48,"▲","-")),2)</f>
        <v>3.69</v>
      </c>
      <c r="E19" s="179">
        <f>ROUND(VALUE(SUBSTITUTE(実質収支比率等に係る経年分析!I$48,"▲","-")),2)</f>
        <v>5.97</v>
      </c>
      <c r="F19" s="179">
        <f>ROUND(VALUE(SUBSTITUTE(実質収支比率等に係る経年分析!J$48,"▲","-")),2)</f>
        <v>2.16</v>
      </c>
    </row>
    <row r="20" spans="1:11" x14ac:dyDescent="0.15">
      <c r="A20" s="179" t="s">
        <v>55</v>
      </c>
      <c r="B20" s="179">
        <f>ROUND(VALUE(SUBSTITUTE(実質収支比率等に係る経年分析!F$47,"▲","-")),2)</f>
        <v>50.02</v>
      </c>
      <c r="C20" s="179">
        <f>ROUND(VALUE(SUBSTITUTE(実質収支比率等に係る経年分析!G$47,"▲","-")),2)</f>
        <v>53.85</v>
      </c>
      <c r="D20" s="179">
        <f>ROUND(VALUE(SUBSTITUTE(実質収支比率等に係る経年分析!H$47,"▲","-")),2)</f>
        <v>60.62</v>
      </c>
      <c r="E20" s="179">
        <f>ROUND(VALUE(SUBSTITUTE(実質収支比率等に係る経年分析!I$47,"▲","-")),2)</f>
        <v>63.65</v>
      </c>
      <c r="F20" s="179">
        <f>ROUND(VALUE(SUBSTITUTE(実質収支比率等に係る経年分析!J$47,"▲","-")),2)</f>
        <v>64.7</v>
      </c>
    </row>
    <row r="21" spans="1:11" x14ac:dyDescent="0.15">
      <c r="A21" s="179" t="s">
        <v>56</v>
      </c>
      <c r="B21" s="179">
        <f>IF(ISNUMBER(VALUE(SUBSTITUTE(実質収支比率等に係る経年分析!F$49,"▲","-"))),ROUND(VALUE(SUBSTITUTE(実質収支比率等に係る経年分析!F$49,"▲","-")),2),NA())</f>
        <v>6.07</v>
      </c>
      <c r="C21" s="179">
        <f>IF(ISNUMBER(VALUE(SUBSTITUTE(実質収支比率等に係る経年分析!G$49,"▲","-"))),ROUND(VALUE(SUBSTITUTE(実質収支比率等に係る経年分析!G$49,"▲","-")),2),NA())</f>
        <v>4.8</v>
      </c>
      <c r="D21" s="179">
        <f>IF(ISNUMBER(VALUE(SUBSTITUTE(実質収支比率等に係る経年分析!H$49,"▲","-"))),ROUND(VALUE(SUBSTITUTE(実質収支比率等に係る経年分析!H$49,"▲","-")),2),NA())</f>
        <v>0.47</v>
      </c>
      <c r="E21" s="179">
        <f>IF(ISNUMBER(VALUE(SUBSTITUTE(実質収支比率等に係る経年分析!I$49,"▲","-"))),ROUND(VALUE(SUBSTITUTE(実質収支比率等に係る経年分析!I$49,"▲","-")),2),NA())</f>
        <v>5.27</v>
      </c>
      <c r="F21" s="179">
        <f>IF(ISNUMBER(VALUE(SUBSTITUTE(実質収支比率等に係る経年分析!J$49,"▲","-"))),ROUND(VALUE(SUBSTITUTE(実質収支比率等に係る経年分析!J$49,"▲","-")),2),NA())</f>
        <v>-5.0599999999999996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1.75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病院事業特別会計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介護保険事業特別会計（介護サービス勘定）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x14ac:dyDescent="0.15">
      <c r="A34" s="180" t="str">
        <f>IF(連結実質赤字比率に係る赤字・黒字の構成分析!C$36="",NA(),連結実質赤字比率に係る赤字・黒字の構成分析!C$36)</f>
        <v>水道事業特別会計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2.16</v>
      </c>
    </row>
    <row r="36" spans="1:16" x14ac:dyDescent="0.15">
      <c r="A36" s="180" t="str">
        <f>IF(連結実質赤字比率に係る赤字・黒字の構成分析!C$34="",NA(),連結実質赤字比率に係る赤字・黒字の構成分析!C$34)</f>
        <v>介護保険事業特別会計（保険事業勘定）</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2.0699999999999998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2198</v>
      </c>
      <c r="E42" s="181"/>
      <c r="F42" s="181"/>
      <c r="G42" s="181">
        <f>'実質公債費比率（分子）の構造'!L$52</f>
        <v>2180</v>
      </c>
      <c r="H42" s="181"/>
      <c r="I42" s="181"/>
      <c r="J42" s="181">
        <f>'実質公債費比率（分子）の構造'!M$52</f>
        <v>2108</v>
      </c>
      <c r="K42" s="181"/>
      <c r="L42" s="181"/>
      <c r="M42" s="181">
        <f>'実質公債費比率（分子）の構造'!N$52</f>
        <v>2146</v>
      </c>
      <c r="N42" s="181"/>
      <c r="O42" s="181"/>
      <c r="P42" s="181">
        <f>'実質公債費比率（分子）の構造'!O$52</f>
        <v>2090</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0</v>
      </c>
      <c r="O44" s="181"/>
      <c r="P44" s="181"/>
    </row>
    <row r="45" spans="1:16" x14ac:dyDescent="0.15">
      <c r="A45" s="181" t="s">
        <v>66</v>
      </c>
      <c r="B45" s="181">
        <f>'実質公債費比率（分子）の構造'!K$49</f>
        <v>29</v>
      </c>
      <c r="C45" s="181"/>
      <c r="D45" s="181"/>
      <c r="E45" s="181">
        <f>'実質公債費比率（分子）の構造'!L$49</f>
        <v>36</v>
      </c>
      <c r="F45" s="181"/>
      <c r="G45" s="181"/>
      <c r="H45" s="181">
        <f>'実質公債費比率（分子）の構造'!M$49</f>
        <v>46</v>
      </c>
      <c r="I45" s="181"/>
      <c r="J45" s="181"/>
      <c r="K45" s="181">
        <f>'実質公債費比率（分子）の構造'!N$49</f>
        <v>37</v>
      </c>
      <c r="L45" s="181"/>
      <c r="M45" s="181"/>
      <c r="N45" s="181">
        <f>'実質公債費比率（分子）の構造'!O$49</f>
        <v>34</v>
      </c>
      <c r="O45" s="181"/>
      <c r="P45" s="181"/>
    </row>
    <row r="46" spans="1:16" x14ac:dyDescent="0.15">
      <c r="A46" s="181" t="s">
        <v>67</v>
      </c>
      <c r="B46" s="181">
        <f>'実質公債費比率（分子）の構造'!K$48</f>
        <v>847</v>
      </c>
      <c r="C46" s="181"/>
      <c r="D46" s="181"/>
      <c r="E46" s="181">
        <f>'実質公債費比率（分子）の構造'!L$48</f>
        <v>880</v>
      </c>
      <c r="F46" s="181"/>
      <c r="G46" s="181"/>
      <c r="H46" s="181">
        <f>'実質公債費比率（分子）の構造'!M$48</f>
        <v>878</v>
      </c>
      <c r="I46" s="181"/>
      <c r="J46" s="181"/>
      <c r="K46" s="181">
        <f>'実質公債費比率（分子）の構造'!N$48</f>
        <v>958</v>
      </c>
      <c r="L46" s="181"/>
      <c r="M46" s="181"/>
      <c r="N46" s="181">
        <f>'実質公債費比率（分子）の構造'!O$48</f>
        <v>969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2236</v>
      </c>
      <c r="C49" s="181"/>
      <c r="D49" s="181"/>
      <c r="E49" s="181">
        <f>'実質公債費比率（分子）の構造'!L$45</f>
        <v>2131</v>
      </c>
      <c r="F49" s="181"/>
      <c r="G49" s="181"/>
      <c r="H49" s="181">
        <f>'実質公債費比率（分子）の構造'!M$45</f>
        <v>2020</v>
      </c>
      <c r="I49" s="181"/>
      <c r="J49" s="181"/>
      <c r="K49" s="181">
        <f>'実質公債費比率（分子）の構造'!N$45</f>
        <v>1977</v>
      </c>
      <c r="L49" s="181"/>
      <c r="M49" s="181"/>
      <c r="N49" s="181">
        <f>'実質公債費比率（分子）の構造'!O$45</f>
        <v>1882</v>
      </c>
      <c r="O49" s="181"/>
      <c r="P49" s="181"/>
    </row>
    <row r="50" spans="1:16" x14ac:dyDescent="0.15">
      <c r="A50" s="181" t="s">
        <v>71</v>
      </c>
      <c r="B50" s="181" t="e">
        <f>NA()</f>
        <v>#N/A</v>
      </c>
      <c r="C50" s="181">
        <f>IF(ISNUMBER('実質公債費比率（分子）の構造'!K$53),'実質公債費比率（分子）の構造'!K$53,NA())</f>
        <v>919</v>
      </c>
      <c r="D50" s="181" t="e">
        <f>NA()</f>
        <v>#N/A</v>
      </c>
      <c r="E50" s="181" t="e">
        <f>NA()</f>
        <v>#N/A</v>
      </c>
      <c r="F50" s="181">
        <f>IF(ISNUMBER('実質公債費比率（分子）の構造'!L$53),'実質公債費比率（分子）の構造'!L$53,NA())</f>
        <v>868</v>
      </c>
      <c r="G50" s="181" t="e">
        <f>NA()</f>
        <v>#N/A</v>
      </c>
      <c r="H50" s="181" t="e">
        <f>NA()</f>
        <v>#N/A</v>
      </c>
      <c r="I50" s="181">
        <f>IF(ISNUMBER('実質公債費比率（分子）の構造'!M$53),'実質公債費比率（分子）の構造'!M$53,NA())</f>
        <v>837</v>
      </c>
      <c r="J50" s="181" t="e">
        <f>NA()</f>
        <v>#N/A</v>
      </c>
      <c r="K50" s="181" t="e">
        <f>NA()</f>
        <v>#N/A</v>
      </c>
      <c r="L50" s="181">
        <f>IF(ISNUMBER('実質公債費比率（分子）の構造'!N$53),'実質公債費比率（分子）の構造'!N$53,NA())</f>
        <v>827</v>
      </c>
      <c r="M50" s="181" t="e">
        <f>NA()</f>
        <v>#N/A</v>
      </c>
      <c r="N50" s="181" t="e">
        <f>NA()</f>
        <v>#N/A</v>
      </c>
      <c r="O50" s="181">
        <f>IF(ISNUMBER('実質公債費比率（分子）の構造'!O$53),'実質公債費比率（分子）の構造'!O$53,NA())</f>
        <v>795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20388</v>
      </c>
      <c r="E56" s="180"/>
      <c r="F56" s="180"/>
      <c r="G56" s="180">
        <f>'将来負担比率（分子）の構造'!J$52</f>
        <v>19537</v>
      </c>
      <c r="H56" s="180"/>
      <c r="I56" s="180"/>
      <c r="J56" s="180">
        <f>'将来負担比率（分子）の構造'!K$52</f>
        <v>18911</v>
      </c>
      <c r="K56" s="180"/>
      <c r="L56" s="180"/>
      <c r="M56" s="180">
        <f>'将来負担比率（分子）の構造'!L$52</f>
        <v>18442</v>
      </c>
      <c r="N56" s="180"/>
      <c r="O56" s="180"/>
      <c r="P56" s="180">
        <f>'将来負担比率（分子）の構造'!M$52</f>
        <v>18161</v>
      </c>
    </row>
    <row r="57" spans="1:16" x14ac:dyDescent="0.15">
      <c r="A57" s="180" t="s">
        <v>42</v>
      </c>
      <c r="B57" s="180"/>
      <c r="C57" s="180"/>
      <c r="D57" s="180">
        <f>'将来負担比率（分子）の構造'!I$51</f>
        <v>702</v>
      </c>
      <c r="E57" s="180"/>
      <c r="F57" s="180"/>
      <c r="G57" s="180">
        <f>'将来負担比率（分子）の構造'!J$51</f>
        <v>624</v>
      </c>
      <c r="H57" s="180"/>
      <c r="I57" s="180"/>
      <c r="J57" s="180">
        <f>'将来負担比率（分子）の構造'!K$51</f>
        <v>564</v>
      </c>
      <c r="K57" s="180"/>
      <c r="L57" s="180"/>
      <c r="M57" s="180">
        <f>'将来負担比率（分子）の構造'!L$51</f>
        <v>514</v>
      </c>
      <c r="N57" s="180"/>
      <c r="O57" s="180"/>
      <c r="P57" s="180">
        <f>'将来負担比率（分子）の構造'!M$51</f>
        <v>455</v>
      </c>
    </row>
    <row r="58" spans="1:16" x14ac:dyDescent="0.15">
      <c r="A58" s="180" t="s">
        <v>41</v>
      </c>
      <c r="B58" s="180"/>
      <c r="C58" s="180"/>
      <c r="D58" s="180">
        <f>'将来負担比率（分子）の構造'!I$50</f>
        <v>6437</v>
      </c>
      <c r="E58" s="180"/>
      <c r="F58" s="180"/>
      <c r="G58" s="180">
        <f>'将来負担比率（分子）の構造'!J$50</f>
        <v>6781</v>
      </c>
      <c r="H58" s="180"/>
      <c r="I58" s="180"/>
      <c r="J58" s="180">
        <f>'将来負担比率（分子）の構造'!K$50</f>
        <v>7207</v>
      </c>
      <c r="K58" s="180"/>
      <c r="L58" s="180"/>
      <c r="M58" s="180">
        <f>'将来負担比率（分子）の構造'!L$50</f>
        <v>7397</v>
      </c>
      <c r="N58" s="180"/>
      <c r="O58" s="180"/>
      <c r="P58" s="180">
        <f>'将来負担比率（分子）の構造'!M$50</f>
        <v>7437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2012</v>
      </c>
      <c r="C62" s="180"/>
      <c r="D62" s="180"/>
      <c r="E62" s="180">
        <f>'将来負担比率（分子）の構造'!J$45</f>
        <v>1882</v>
      </c>
      <c r="F62" s="180"/>
      <c r="G62" s="180"/>
      <c r="H62" s="180">
        <f>'将来負担比率（分子）の構造'!K$45</f>
        <v>1777</v>
      </c>
      <c r="I62" s="180"/>
      <c r="J62" s="180"/>
      <c r="K62" s="180">
        <f>'将来負担比率（分子）の構造'!L$45</f>
        <v>1652</v>
      </c>
      <c r="L62" s="180"/>
      <c r="M62" s="180"/>
      <c r="N62" s="180">
        <f>'将来負担比率（分子）の構造'!M$45</f>
        <v>1606</v>
      </c>
      <c r="O62" s="180"/>
      <c r="P62" s="180"/>
    </row>
    <row r="63" spans="1:16" x14ac:dyDescent="0.15">
      <c r="A63" s="180" t="s">
        <v>34</v>
      </c>
      <c r="B63" s="180">
        <f>'将来負担比率（分子）の構造'!I$44</f>
        <v>324</v>
      </c>
      <c r="C63" s="180"/>
      <c r="D63" s="180"/>
      <c r="E63" s="180">
        <f>'将来負担比率（分子）の構造'!J$44</f>
        <v>281</v>
      </c>
      <c r="F63" s="180"/>
      <c r="G63" s="180"/>
      <c r="H63" s="180">
        <f>'将来負担比率（分子）の構造'!K$44</f>
        <v>230</v>
      </c>
      <c r="I63" s="180"/>
      <c r="J63" s="180"/>
      <c r="K63" s="180">
        <f>'将来負担比率（分子）の構造'!L$44</f>
        <v>202</v>
      </c>
      <c r="L63" s="180"/>
      <c r="M63" s="180"/>
      <c r="N63" s="180">
        <f>'将来負担比率（分子）の構造'!M$44</f>
        <v>161</v>
      </c>
      <c r="O63" s="180"/>
      <c r="P63" s="180"/>
    </row>
    <row r="64" spans="1:16" x14ac:dyDescent="0.15">
      <c r="A64" s="180" t="s">
        <v>33</v>
      </c>
      <c r="B64" s="180">
        <f>'将来負担比率（分子）の構造'!I$43</f>
        <v>11403</v>
      </c>
      <c r="C64" s="180"/>
      <c r="D64" s="180"/>
      <c r="E64" s="180">
        <f>'将来負担比率（分子）の構造'!J$43</f>
        <v>11014</v>
      </c>
      <c r="F64" s="180"/>
      <c r="G64" s="180"/>
      <c r="H64" s="180">
        <f>'将来負担比率（分子）の構造'!K$43</f>
        <v>10963</v>
      </c>
      <c r="I64" s="180"/>
      <c r="J64" s="180"/>
      <c r="K64" s="180">
        <f>'将来負担比率（分子）の構造'!L$43</f>
        <v>11169</v>
      </c>
      <c r="L64" s="180"/>
      <c r="M64" s="180"/>
      <c r="N64" s="180">
        <f>'将来負担比率（分子）の構造'!M$43</f>
        <v>11109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19060</v>
      </c>
      <c r="C66" s="180"/>
      <c r="D66" s="180"/>
      <c r="E66" s="180">
        <f>'将来負担比率（分子）の構造'!J$41</f>
        <v>18220</v>
      </c>
      <c r="F66" s="180"/>
      <c r="G66" s="180"/>
      <c r="H66" s="180">
        <f>'将来負担比率（分子）の構造'!K$41</f>
        <v>17254</v>
      </c>
      <c r="I66" s="180"/>
      <c r="J66" s="180"/>
      <c r="K66" s="180">
        <f>'将来負担比率（分子）の構造'!L$41</f>
        <v>16624</v>
      </c>
      <c r="L66" s="180"/>
      <c r="M66" s="180"/>
      <c r="N66" s="180">
        <f>'将来負担比率（分子）の構造'!M$41</f>
        <v>16452</v>
      </c>
      <c r="O66" s="180"/>
      <c r="P66" s="180"/>
    </row>
    <row r="67" spans="1:16" x14ac:dyDescent="0.15">
      <c r="A67" s="180" t="s">
        <v>75</v>
      </c>
      <c r="B67" s="180" t="e">
        <f>NA()</f>
        <v>#N/A</v>
      </c>
      <c r="C67" s="180">
        <f>IF(ISNUMBER('将来負担比率（分子）の構造'!I$53), IF('将来負担比率（分子）の構造'!I$53 &lt; 0, 0, '将来負担比率（分子）の構造'!I$53), NA())</f>
        <v>5271</v>
      </c>
      <c r="D67" s="180" t="e">
        <f>NA()</f>
        <v>#N/A</v>
      </c>
      <c r="E67" s="180" t="e">
        <f>NA()</f>
        <v>#N/A</v>
      </c>
      <c r="F67" s="180">
        <f>IF(ISNUMBER('将来負担比率（分子）の構造'!J$53), IF('将来負担比率（分子）の構造'!J$53 &lt; 0, 0, '将来負担比率（分子）の構造'!J$53), NA())</f>
        <v>4455</v>
      </c>
      <c r="G67" s="180" t="e">
        <f>NA()</f>
        <v>#N/A</v>
      </c>
      <c r="H67" s="180" t="e">
        <f>NA()</f>
        <v>#N/A</v>
      </c>
      <c r="I67" s="180">
        <f>IF(ISNUMBER('将来負担比率（分子）の構造'!K$53), IF('将来負担比率（分子）の構造'!K$53 &lt; 0, 0, '将来負担比率（分子）の構造'!K$53), NA())</f>
        <v>3542</v>
      </c>
      <c r="J67" s="180" t="e">
        <f>NA()</f>
        <v>#N/A</v>
      </c>
      <c r="K67" s="180" t="e">
        <f>NA()</f>
        <v>#N/A</v>
      </c>
      <c r="L67" s="180">
        <f>IF(ISNUMBER('将来負担比率（分子）の構造'!L$53), IF('将来負担比率（分子）の構造'!L$53 &lt; 0, 0, '将来負担比率（分子）の構造'!L$53), NA())</f>
        <v>3294</v>
      </c>
      <c r="M67" s="180" t="e">
        <f>NA()</f>
        <v>#N/A</v>
      </c>
      <c r="N67" s="180" t="e">
        <f>NA()</f>
        <v>#N/A</v>
      </c>
      <c r="O67" s="180">
        <f>IF(ISNUMBER('将来負担比率（分子）の構造'!M$53), IF('将来負担比率（分子）の構造'!M$53 &lt; 0, 0, '将来負担比率（分子）の構造'!M$53), NA())</f>
        <v>3274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5608</v>
      </c>
      <c r="C72" s="184">
        <f>基金残高に係る経年分析!G55</f>
        <v>5885</v>
      </c>
      <c r="D72" s="184">
        <f>基金残高に係る経年分析!H55</f>
        <v>5790</v>
      </c>
    </row>
    <row r="73" spans="1:16" x14ac:dyDescent="0.15">
      <c r="A73" s="183" t="s">
        <v>78</v>
      </c>
      <c r="B73" s="184">
        <f>基金残高に係る経年分析!F56</f>
        <v>604</v>
      </c>
      <c r="C73" s="184">
        <f>基金残高に係る経年分析!G56</f>
        <v>469</v>
      </c>
      <c r="D73" s="184">
        <f>基金残高に係る経年分析!H56</f>
        <v>658</v>
      </c>
    </row>
    <row r="74" spans="1:16" x14ac:dyDescent="0.15">
      <c r="A74" s="183" t="s">
        <v>79</v>
      </c>
      <c r="B74" s="184">
        <f>基金残高に係る経年分析!F57</f>
        <v>928</v>
      </c>
      <c r="C74" s="184">
        <f>基金残高に係る経年分析!G57</f>
        <v>850</v>
      </c>
      <c r="D74" s="184">
        <f>基金残高に係る経年分析!H57</f>
        <v>1376</v>
      </c>
    </row>
  </sheetData>
  <sheetProtection algorithmName="SHA-512" hashValue="PaBEEfDDWNxOJoN/RJUcKOdLMbthhQBYsZT+8Dpzhq7/aIdatwaw12GTEy+TYLjszZ8qrwIRnaBPuhxJDNo5FQ==" saltValue="BD1nYOQMc6vAmRe/c8L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1343826</v>
      </c>
      <c r="S5" s="669"/>
      <c r="T5" s="669"/>
      <c r="U5" s="669"/>
      <c r="V5" s="669"/>
      <c r="W5" s="669"/>
      <c r="X5" s="669"/>
      <c r="Y5" s="670"/>
      <c r="Z5" s="671">
        <v>8.9</v>
      </c>
      <c r="AA5" s="671"/>
      <c r="AB5" s="671"/>
      <c r="AC5" s="671"/>
      <c r="AD5" s="672">
        <v>1343826</v>
      </c>
      <c r="AE5" s="672"/>
      <c r="AF5" s="672"/>
      <c r="AG5" s="672"/>
      <c r="AH5" s="672"/>
      <c r="AI5" s="672"/>
      <c r="AJ5" s="672"/>
      <c r="AK5" s="672"/>
      <c r="AL5" s="673">
        <v>15.6</v>
      </c>
      <c r="AM5" s="674"/>
      <c r="AN5" s="674"/>
      <c r="AO5" s="675"/>
      <c r="AP5" s="665" t="s">
        <v>224</v>
      </c>
      <c r="AQ5" s="666"/>
      <c r="AR5" s="666"/>
      <c r="AS5" s="666"/>
      <c r="AT5" s="666"/>
      <c r="AU5" s="666"/>
      <c r="AV5" s="666"/>
      <c r="AW5" s="666"/>
      <c r="AX5" s="666"/>
      <c r="AY5" s="666"/>
      <c r="AZ5" s="666"/>
      <c r="BA5" s="666"/>
      <c r="BB5" s="666"/>
      <c r="BC5" s="666"/>
      <c r="BD5" s="666"/>
      <c r="BE5" s="666"/>
      <c r="BF5" s="667"/>
      <c r="BG5" s="679">
        <v>1338776</v>
      </c>
      <c r="BH5" s="680"/>
      <c r="BI5" s="680"/>
      <c r="BJ5" s="680"/>
      <c r="BK5" s="680"/>
      <c r="BL5" s="680"/>
      <c r="BM5" s="680"/>
      <c r="BN5" s="681"/>
      <c r="BO5" s="682">
        <v>99.6</v>
      </c>
      <c r="BP5" s="682"/>
      <c r="BQ5" s="682"/>
      <c r="BR5" s="682"/>
      <c r="BS5" s="683">
        <v>7831</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106219</v>
      </c>
      <c r="S6" s="680"/>
      <c r="T6" s="680"/>
      <c r="U6" s="680"/>
      <c r="V6" s="680"/>
      <c r="W6" s="680"/>
      <c r="X6" s="680"/>
      <c r="Y6" s="681"/>
      <c r="Z6" s="682">
        <v>0.7</v>
      </c>
      <c r="AA6" s="682"/>
      <c r="AB6" s="682"/>
      <c r="AC6" s="682"/>
      <c r="AD6" s="683">
        <v>106219</v>
      </c>
      <c r="AE6" s="683"/>
      <c r="AF6" s="683"/>
      <c r="AG6" s="683"/>
      <c r="AH6" s="683"/>
      <c r="AI6" s="683"/>
      <c r="AJ6" s="683"/>
      <c r="AK6" s="683"/>
      <c r="AL6" s="684">
        <v>1.2</v>
      </c>
      <c r="AM6" s="685"/>
      <c r="AN6" s="685"/>
      <c r="AO6" s="686"/>
      <c r="AP6" s="676" t="s">
        <v>229</v>
      </c>
      <c r="AQ6" s="677"/>
      <c r="AR6" s="677"/>
      <c r="AS6" s="677"/>
      <c r="AT6" s="677"/>
      <c r="AU6" s="677"/>
      <c r="AV6" s="677"/>
      <c r="AW6" s="677"/>
      <c r="AX6" s="677"/>
      <c r="AY6" s="677"/>
      <c r="AZ6" s="677"/>
      <c r="BA6" s="677"/>
      <c r="BB6" s="677"/>
      <c r="BC6" s="677"/>
      <c r="BD6" s="677"/>
      <c r="BE6" s="677"/>
      <c r="BF6" s="678"/>
      <c r="BG6" s="679">
        <v>1338776</v>
      </c>
      <c r="BH6" s="680"/>
      <c r="BI6" s="680"/>
      <c r="BJ6" s="680"/>
      <c r="BK6" s="680"/>
      <c r="BL6" s="680"/>
      <c r="BM6" s="680"/>
      <c r="BN6" s="681"/>
      <c r="BO6" s="682">
        <v>99.6</v>
      </c>
      <c r="BP6" s="682"/>
      <c r="BQ6" s="682"/>
      <c r="BR6" s="682"/>
      <c r="BS6" s="683">
        <v>7831</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91253</v>
      </c>
      <c r="CS6" s="680"/>
      <c r="CT6" s="680"/>
      <c r="CU6" s="680"/>
      <c r="CV6" s="680"/>
      <c r="CW6" s="680"/>
      <c r="CX6" s="680"/>
      <c r="CY6" s="681"/>
      <c r="CZ6" s="673">
        <v>0.6</v>
      </c>
      <c r="DA6" s="674"/>
      <c r="DB6" s="674"/>
      <c r="DC6" s="693"/>
      <c r="DD6" s="688" t="s">
        <v>136</v>
      </c>
      <c r="DE6" s="680"/>
      <c r="DF6" s="680"/>
      <c r="DG6" s="680"/>
      <c r="DH6" s="680"/>
      <c r="DI6" s="680"/>
      <c r="DJ6" s="680"/>
      <c r="DK6" s="680"/>
      <c r="DL6" s="680"/>
      <c r="DM6" s="680"/>
      <c r="DN6" s="680"/>
      <c r="DO6" s="680"/>
      <c r="DP6" s="681"/>
      <c r="DQ6" s="688">
        <v>91233</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3456</v>
      </c>
      <c r="S7" s="680"/>
      <c r="T7" s="680"/>
      <c r="U7" s="680"/>
      <c r="V7" s="680"/>
      <c r="W7" s="680"/>
      <c r="X7" s="680"/>
      <c r="Y7" s="681"/>
      <c r="Z7" s="682">
        <v>0</v>
      </c>
      <c r="AA7" s="682"/>
      <c r="AB7" s="682"/>
      <c r="AC7" s="682"/>
      <c r="AD7" s="683">
        <v>3456</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544708</v>
      </c>
      <c r="BH7" s="680"/>
      <c r="BI7" s="680"/>
      <c r="BJ7" s="680"/>
      <c r="BK7" s="680"/>
      <c r="BL7" s="680"/>
      <c r="BM7" s="680"/>
      <c r="BN7" s="681"/>
      <c r="BO7" s="682">
        <v>40.5</v>
      </c>
      <c r="BP7" s="682"/>
      <c r="BQ7" s="682"/>
      <c r="BR7" s="682"/>
      <c r="BS7" s="683">
        <v>7831</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2202756</v>
      </c>
      <c r="CS7" s="680"/>
      <c r="CT7" s="680"/>
      <c r="CU7" s="680"/>
      <c r="CV7" s="680"/>
      <c r="CW7" s="680"/>
      <c r="CX7" s="680"/>
      <c r="CY7" s="681"/>
      <c r="CZ7" s="682">
        <v>15.1</v>
      </c>
      <c r="DA7" s="682"/>
      <c r="DB7" s="682"/>
      <c r="DC7" s="682"/>
      <c r="DD7" s="688">
        <v>99656</v>
      </c>
      <c r="DE7" s="680"/>
      <c r="DF7" s="680"/>
      <c r="DG7" s="680"/>
      <c r="DH7" s="680"/>
      <c r="DI7" s="680"/>
      <c r="DJ7" s="680"/>
      <c r="DK7" s="680"/>
      <c r="DL7" s="680"/>
      <c r="DM7" s="680"/>
      <c r="DN7" s="680"/>
      <c r="DO7" s="680"/>
      <c r="DP7" s="681"/>
      <c r="DQ7" s="688">
        <v>1522395</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4901</v>
      </c>
      <c r="S8" s="680"/>
      <c r="T8" s="680"/>
      <c r="U8" s="680"/>
      <c r="V8" s="680"/>
      <c r="W8" s="680"/>
      <c r="X8" s="680"/>
      <c r="Y8" s="681"/>
      <c r="Z8" s="682">
        <v>0</v>
      </c>
      <c r="AA8" s="682"/>
      <c r="AB8" s="682"/>
      <c r="AC8" s="682"/>
      <c r="AD8" s="683">
        <v>4901</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24623</v>
      </c>
      <c r="BH8" s="680"/>
      <c r="BI8" s="680"/>
      <c r="BJ8" s="680"/>
      <c r="BK8" s="680"/>
      <c r="BL8" s="680"/>
      <c r="BM8" s="680"/>
      <c r="BN8" s="681"/>
      <c r="BO8" s="682">
        <v>1.8</v>
      </c>
      <c r="BP8" s="682"/>
      <c r="BQ8" s="682"/>
      <c r="BR8" s="682"/>
      <c r="BS8" s="688" t="s">
        <v>137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3651629</v>
      </c>
      <c r="CS8" s="680"/>
      <c r="CT8" s="680"/>
      <c r="CU8" s="680"/>
      <c r="CV8" s="680"/>
      <c r="CW8" s="680"/>
      <c r="CX8" s="680"/>
      <c r="CY8" s="681"/>
      <c r="CZ8" s="682">
        <v>25</v>
      </c>
      <c r="DA8" s="682"/>
      <c r="DB8" s="682"/>
      <c r="DC8" s="682"/>
      <c r="DD8" s="688">
        <v>617</v>
      </c>
      <c r="DE8" s="680"/>
      <c r="DF8" s="680"/>
      <c r="DG8" s="680"/>
      <c r="DH8" s="680"/>
      <c r="DI8" s="680"/>
      <c r="DJ8" s="680"/>
      <c r="DK8" s="680"/>
      <c r="DL8" s="680"/>
      <c r="DM8" s="680"/>
      <c r="DN8" s="680"/>
      <c r="DO8" s="680"/>
      <c r="DP8" s="681"/>
      <c r="DQ8" s="688">
        <v>2219443</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4438</v>
      </c>
      <c r="S9" s="680"/>
      <c r="T9" s="680"/>
      <c r="U9" s="680"/>
      <c r="V9" s="680"/>
      <c r="W9" s="680"/>
      <c r="X9" s="680"/>
      <c r="Y9" s="681"/>
      <c r="Z9" s="682">
        <v>0</v>
      </c>
      <c r="AA9" s="682"/>
      <c r="AB9" s="682"/>
      <c r="AC9" s="682"/>
      <c r="AD9" s="683">
        <v>4438</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456121</v>
      </c>
      <c r="BH9" s="680"/>
      <c r="BI9" s="680"/>
      <c r="BJ9" s="680"/>
      <c r="BK9" s="680"/>
      <c r="BL9" s="680"/>
      <c r="BM9" s="680"/>
      <c r="BN9" s="681"/>
      <c r="BO9" s="682">
        <v>33.9</v>
      </c>
      <c r="BP9" s="682"/>
      <c r="BQ9" s="682"/>
      <c r="BR9" s="682"/>
      <c r="BS9" s="688" t="s">
        <v>136</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2520814</v>
      </c>
      <c r="CS9" s="680"/>
      <c r="CT9" s="680"/>
      <c r="CU9" s="680"/>
      <c r="CV9" s="680"/>
      <c r="CW9" s="680"/>
      <c r="CX9" s="680"/>
      <c r="CY9" s="681"/>
      <c r="CZ9" s="682">
        <v>17.3</v>
      </c>
      <c r="DA9" s="682"/>
      <c r="DB9" s="682"/>
      <c r="DC9" s="682"/>
      <c r="DD9" s="688">
        <v>78325</v>
      </c>
      <c r="DE9" s="680"/>
      <c r="DF9" s="680"/>
      <c r="DG9" s="680"/>
      <c r="DH9" s="680"/>
      <c r="DI9" s="680"/>
      <c r="DJ9" s="680"/>
      <c r="DK9" s="680"/>
      <c r="DL9" s="680"/>
      <c r="DM9" s="680"/>
      <c r="DN9" s="680"/>
      <c r="DO9" s="680"/>
      <c r="DP9" s="681"/>
      <c r="DQ9" s="688">
        <v>2273372</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137</v>
      </c>
      <c r="AA10" s="682"/>
      <c r="AB10" s="682"/>
      <c r="AC10" s="682"/>
      <c r="AD10" s="683" t="s">
        <v>136</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24474</v>
      </c>
      <c r="BH10" s="680"/>
      <c r="BI10" s="680"/>
      <c r="BJ10" s="680"/>
      <c r="BK10" s="680"/>
      <c r="BL10" s="680"/>
      <c r="BM10" s="680"/>
      <c r="BN10" s="681"/>
      <c r="BO10" s="682">
        <v>1.8</v>
      </c>
      <c r="BP10" s="682"/>
      <c r="BQ10" s="682"/>
      <c r="BR10" s="682"/>
      <c r="BS10" s="688" t="s">
        <v>136</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136</v>
      </c>
      <c r="CS10" s="680"/>
      <c r="CT10" s="680"/>
      <c r="CU10" s="680"/>
      <c r="CV10" s="680"/>
      <c r="CW10" s="680"/>
      <c r="CX10" s="680"/>
      <c r="CY10" s="681"/>
      <c r="CZ10" s="682" t="s">
        <v>128</v>
      </c>
      <c r="DA10" s="682"/>
      <c r="DB10" s="682"/>
      <c r="DC10" s="682"/>
      <c r="DD10" s="688" t="s">
        <v>136</v>
      </c>
      <c r="DE10" s="680"/>
      <c r="DF10" s="680"/>
      <c r="DG10" s="680"/>
      <c r="DH10" s="680"/>
      <c r="DI10" s="680"/>
      <c r="DJ10" s="680"/>
      <c r="DK10" s="680"/>
      <c r="DL10" s="680"/>
      <c r="DM10" s="680"/>
      <c r="DN10" s="680"/>
      <c r="DO10" s="680"/>
      <c r="DP10" s="681"/>
      <c r="DQ10" s="688" t="s">
        <v>137</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128</v>
      </c>
      <c r="AA11" s="682"/>
      <c r="AB11" s="682"/>
      <c r="AC11" s="682"/>
      <c r="AD11" s="683" t="s">
        <v>137</v>
      </c>
      <c r="AE11" s="683"/>
      <c r="AF11" s="683"/>
      <c r="AG11" s="683"/>
      <c r="AH11" s="683"/>
      <c r="AI11" s="683"/>
      <c r="AJ11" s="683"/>
      <c r="AK11" s="683"/>
      <c r="AL11" s="684" t="s">
        <v>136</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39490</v>
      </c>
      <c r="BH11" s="680"/>
      <c r="BI11" s="680"/>
      <c r="BJ11" s="680"/>
      <c r="BK11" s="680"/>
      <c r="BL11" s="680"/>
      <c r="BM11" s="680"/>
      <c r="BN11" s="681"/>
      <c r="BO11" s="682">
        <v>2.9</v>
      </c>
      <c r="BP11" s="682"/>
      <c r="BQ11" s="682"/>
      <c r="BR11" s="682"/>
      <c r="BS11" s="688">
        <v>7831</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1130161</v>
      </c>
      <c r="CS11" s="680"/>
      <c r="CT11" s="680"/>
      <c r="CU11" s="680"/>
      <c r="CV11" s="680"/>
      <c r="CW11" s="680"/>
      <c r="CX11" s="680"/>
      <c r="CY11" s="681"/>
      <c r="CZ11" s="682">
        <v>7.8</v>
      </c>
      <c r="DA11" s="682"/>
      <c r="DB11" s="682"/>
      <c r="DC11" s="682"/>
      <c r="DD11" s="688">
        <v>498654</v>
      </c>
      <c r="DE11" s="680"/>
      <c r="DF11" s="680"/>
      <c r="DG11" s="680"/>
      <c r="DH11" s="680"/>
      <c r="DI11" s="680"/>
      <c r="DJ11" s="680"/>
      <c r="DK11" s="680"/>
      <c r="DL11" s="680"/>
      <c r="DM11" s="680"/>
      <c r="DN11" s="680"/>
      <c r="DO11" s="680"/>
      <c r="DP11" s="681"/>
      <c r="DQ11" s="688">
        <v>616449</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287442</v>
      </c>
      <c r="S12" s="680"/>
      <c r="T12" s="680"/>
      <c r="U12" s="680"/>
      <c r="V12" s="680"/>
      <c r="W12" s="680"/>
      <c r="X12" s="680"/>
      <c r="Y12" s="681"/>
      <c r="Z12" s="682">
        <v>1.9</v>
      </c>
      <c r="AA12" s="682"/>
      <c r="AB12" s="682"/>
      <c r="AC12" s="682"/>
      <c r="AD12" s="683">
        <v>287442</v>
      </c>
      <c r="AE12" s="683"/>
      <c r="AF12" s="683"/>
      <c r="AG12" s="683"/>
      <c r="AH12" s="683"/>
      <c r="AI12" s="683"/>
      <c r="AJ12" s="683"/>
      <c r="AK12" s="683"/>
      <c r="AL12" s="684">
        <v>3.3</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665091</v>
      </c>
      <c r="BH12" s="680"/>
      <c r="BI12" s="680"/>
      <c r="BJ12" s="680"/>
      <c r="BK12" s="680"/>
      <c r="BL12" s="680"/>
      <c r="BM12" s="680"/>
      <c r="BN12" s="681"/>
      <c r="BO12" s="682">
        <v>49.5</v>
      </c>
      <c r="BP12" s="682"/>
      <c r="BQ12" s="682"/>
      <c r="BR12" s="682"/>
      <c r="BS12" s="688" t="s">
        <v>137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502047</v>
      </c>
      <c r="CS12" s="680"/>
      <c r="CT12" s="680"/>
      <c r="CU12" s="680"/>
      <c r="CV12" s="680"/>
      <c r="CW12" s="680"/>
      <c r="CX12" s="680"/>
      <c r="CY12" s="681"/>
      <c r="CZ12" s="682">
        <v>3.4</v>
      </c>
      <c r="DA12" s="682"/>
      <c r="DB12" s="682"/>
      <c r="DC12" s="682"/>
      <c r="DD12" s="688">
        <v>122427</v>
      </c>
      <c r="DE12" s="680"/>
      <c r="DF12" s="680"/>
      <c r="DG12" s="680"/>
      <c r="DH12" s="680"/>
      <c r="DI12" s="680"/>
      <c r="DJ12" s="680"/>
      <c r="DK12" s="680"/>
      <c r="DL12" s="680"/>
      <c r="DM12" s="680"/>
      <c r="DN12" s="680"/>
      <c r="DO12" s="680"/>
      <c r="DP12" s="681"/>
      <c r="DQ12" s="688">
        <v>270386</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136</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136</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664106</v>
      </c>
      <c r="BH13" s="680"/>
      <c r="BI13" s="680"/>
      <c r="BJ13" s="680"/>
      <c r="BK13" s="680"/>
      <c r="BL13" s="680"/>
      <c r="BM13" s="680"/>
      <c r="BN13" s="681"/>
      <c r="BO13" s="682">
        <v>49.4</v>
      </c>
      <c r="BP13" s="682"/>
      <c r="BQ13" s="682"/>
      <c r="BR13" s="682"/>
      <c r="BS13" s="688" t="s">
        <v>136</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669103</v>
      </c>
      <c r="CS13" s="680"/>
      <c r="CT13" s="680"/>
      <c r="CU13" s="680"/>
      <c r="CV13" s="680"/>
      <c r="CW13" s="680"/>
      <c r="CX13" s="680"/>
      <c r="CY13" s="681"/>
      <c r="CZ13" s="682">
        <v>4.5999999999999996</v>
      </c>
      <c r="DA13" s="682"/>
      <c r="DB13" s="682"/>
      <c r="DC13" s="682"/>
      <c r="DD13" s="688">
        <v>269341</v>
      </c>
      <c r="DE13" s="680"/>
      <c r="DF13" s="680"/>
      <c r="DG13" s="680"/>
      <c r="DH13" s="680"/>
      <c r="DI13" s="680"/>
      <c r="DJ13" s="680"/>
      <c r="DK13" s="680"/>
      <c r="DL13" s="680"/>
      <c r="DM13" s="680"/>
      <c r="DN13" s="680"/>
      <c r="DO13" s="680"/>
      <c r="DP13" s="681"/>
      <c r="DQ13" s="688">
        <v>447829</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136</v>
      </c>
      <c r="AE14" s="683"/>
      <c r="AF14" s="683"/>
      <c r="AG14" s="683"/>
      <c r="AH14" s="683"/>
      <c r="AI14" s="683"/>
      <c r="AJ14" s="683"/>
      <c r="AK14" s="683"/>
      <c r="AL14" s="684" t="s">
        <v>136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55939</v>
      </c>
      <c r="BH14" s="680"/>
      <c r="BI14" s="680"/>
      <c r="BJ14" s="680"/>
      <c r="BK14" s="680"/>
      <c r="BL14" s="680"/>
      <c r="BM14" s="680"/>
      <c r="BN14" s="681"/>
      <c r="BO14" s="682">
        <v>4.2</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638893</v>
      </c>
      <c r="CS14" s="680"/>
      <c r="CT14" s="680"/>
      <c r="CU14" s="680"/>
      <c r="CV14" s="680"/>
      <c r="CW14" s="680"/>
      <c r="CX14" s="680"/>
      <c r="CY14" s="681"/>
      <c r="CZ14" s="682">
        <v>4.4000000000000004</v>
      </c>
      <c r="DA14" s="682"/>
      <c r="DB14" s="682"/>
      <c r="DC14" s="682"/>
      <c r="DD14" s="688">
        <v>55995</v>
      </c>
      <c r="DE14" s="680"/>
      <c r="DF14" s="680"/>
      <c r="DG14" s="680"/>
      <c r="DH14" s="680"/>
      <c r="DI14" s="680"/>
      <c r="DJ14" s="680"/>
      <c r="DK14" s="680"/>
      <c r="DL14" s="680"/>
      <c r="DM14" s="680"/>
      <c r="DN14" s="680"/>
      <c r="DO14" s="680"/>
      <c r="DP14" s="681"/>
      <c r="DQ14" s="688">
        <v>487068</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36606</v>
      </c>
      <c r="S15" s="680"/>
      <c r="T15" s="680"/>
      <c r="U15" s="680"/>
      <c r="V15" s="680"/>
      <c r="W15" s="680"/>
      <c r="X15" s="680"/>
      <c r="Y15" s="681"/>
      <c r="Z15" s="682">
        <v>0.2</v>
      </c>
      <c r="AA15" s="682"/>
      <c r="AB15" s="682"/>
      <c r="AC15" s="682"/>
      <c r="AD15" s="683">
        <v>36606</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73038</v>
      </c>
      <c r="BH15" s="680"/>
      <c r="BI15" s="680"/>
      <c r="BJ15" s="680"/>
      <c r="BK15" s="680"/>
      <c r="BL15" s="680"/>
      <c r="BM15" s="680"/>
      <c r="BN15" s="681"/>
      <c r="BO15" s="682">
        <v>5.4</v>
      </c>
      <c r="BP15" s="682"/>
      <c r="BQ15" s="682"/>
      <c r="BR15" s="682"/>
      <c r="BS15" s="688" t="s">
        <v>136</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940357</v>
      </c>
      <c r="CS15" s="680"/>
      <c r="CT15" s="680"/>
      <c r="CU15" s="680"/>
      <c r="CV15" s="680"/>
      <c r="CW15" s="680"/>
      <c r="CX15" s="680"/>
      <c r="CY15" s="681"/>
      <c r="CZ15" s="682">
        <v>6.4</v>
      </c>
      <c r="DA15" s="682"/>
      <c r="DB15" s="682"/>
      <c r="DC15" s="682"/>
      <c r="DD15" s="688">
        <v>209372</v>
      </c>
      <c r="DE15" s="680"/>
      <c r="DF15" s="680"/>
      <c r="DG15" s="680"/>
      <c r="DH15" s="680"/>
      <c r="DI15" s="680"/>
      <c r="DJ15" s="680"/>
      <c r="DK15" s="680"/>
      <c r="DL15" s="680"/>
      <c r="DM15" s="680"/>
      <c r="DN15" s="680"/>
      <c r="DO15" s="680"/>
      <c r="DP15" s="681"/>
      <c r="DQ15" s="688">
        <v>688240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136</v>
      </c>
      <c r="S16" s="680"/>
      <c r="T16" s="680"/>
      <c r="U16" s="680"/>
      <c r="V16" s="680"/>
      <c r="W16" s="680"/>
      <c r="X16" s="680"/>
      <c r="Y16" s="681"/>
      <c r="Z16" s="682" t="s">
        <v>137</v>
      </c>
      <c r="AA16" s="682"/>
      <c r="AB16" s="682"/>
      <c r="AC16" s="682"/>
      <c r="AD16" s="683" t="s">
        <v>136</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347558</v>
      </c>
      <c r="CS16" s="680"/>
      <c r="CT16" s="680"/>
      <c r="CU16" s="680"/>
      <c r="CV16" s="680"/>
      <c r="CW16" s="680"/>
      <c r="CX16" s="680"/>
      <c r="CY16" s="681"/>
      <c r="CZ16" s="682">
        <v>2.4</v>
      </c>
      <c r="DA16" s="682"/>
      <c r="DB16" s="682"/>
      <c r="DC16" s="682"/>
      <c r="DD16" s="688" t="s">
        <v>128</v>
      </c>
      <c r="DE16" s="680"/>
      <c r="DF16" s="680"/>
      <c r="DG16" s="680"/>
      <c r="DH16" s="680"/>
      <c r="DI16" s="680"/>
      <c r="DJ16" s="680"/>
      <c r="DK16" s="680"/>
      <c r="DL16" s="680"/>
      <c r="DM16" s="680"/>
      <c r="DN16" s="680"/>
      <c r="DO16" s="680"/>
      <c r="DP16" s="681"/>
      <c r="DQ16" s="688">
        <v>168336</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3357</v>
      </c>
      <c r="S17" s="680"/>
      <c r="T17" s="680"/>
      <c r="U17" s="680"/>
      <c r="V17" s="680"/>
      <c r="W17" s="680"/>
      <c r="X17" s="680"/>
      <c r="Y17" s="681"/>
      <c r="Z17" s="682">
        <v>0</v>
      </c>
      <c r="AA17" s="682"/>
      <c r="AB17" s="682"/>
      <c r="AC17" s="682"/>
      <c r="AD17" s="683">
        <v>3357</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136</v>
      </c>
      <c r="BH17" s="680"/>
      <c r="BI17" s="680"/>
      <c r="BJ17" s="680"/>
      <c r="BK17" s="680"/>
      <c r="BL17" s="680"/>
      <c r="BM17" s="680"/>
      <c r="BN17" s="681"/>
      <c r="BO17" s="682" t="s">
        <v>136</v>
      </c>
      <c r="BP17" s="682"/>
      <c r="BQ17" s="682"/>
      <c r="BR17" s="682"/>
      <c r="BS17" s="688" t="s">
        <v>137</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1882016</v>
      </c>
      <c r="CS17" s="680"/>
      <c r="CT17" s="680"/>
      <c r="CU17" s="680"/>
      <c r="CV17" s="680"/>
      <c r="CW17" s="680"/>
      <c r="CX17" s="680"/>
      <c r="CY17" s="681"/>
      <c r="CZ17" s="682">
        <v>12.9</v>
      </c>
      <c r="DA17" s="682"/>
      <c r="DB17" s="682"/>
      <c r="DC17" s="682"/>
      <c r="DD17" s="688" t="s">
        <v>136</v>
      </c>
      <c r="DE17" s="680"/>
      <c r="DF17" s="680"/>
      <c r="DG17" s="680"/>
      <c r="DH17" s="680"/>
      <c r="DI17" s="680"/>
      <c r="DJ17" s="680"/>
      <c r="DK17" s="680"/>
      <c r="DL17" s="680"/>
      <c r="DM17" s="680"/>
      <c r="DN17" s="680"/>
      <c r="DO17" s="680"/>
      <c r="DP17" s="681"/>
      <c r="DQ17" s="688">
        <v>1785774</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7677698</v>
      </c>
      <c r="S18" s="680"/>
      <c r="T18" s="680"/>
      <c r="U18" s="680"/>
      <c r="V18" s="680"/>
      <c r="W18" s="680"/>
      <c r="X18" s="680"/>
      <c r="Y18" s="681"/>
      <c r="Z18" s="682">
        <v>51</v>
      </c>
      <c r="AA18" s="682"/>
      <c r="AB18" s="682"/>
      <c r="AC18" s="682"/>
      <c r="AD18" s="683">
        <v>6831784</v>
      </c>
      <c r="AE18" s="683"/>
      <c r="AF18" s="683"/>
      <c r="AG18" s="683"/>
      <c r="AH18" s="683"/>
      <c r="AI18" s="683"/>
      <c r="AJ18" s="683"/>
      <c r="AK18" s="683"/>
      <c r="AL18" s="684">
        <v>79.099999999999994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128</v>
      </c>
      <c r="BP18" s="682"/>
      <c r="BQ18" s="682"/>
      <c r="BR18" s="682"/>
      <c r="BS18" s="688" t="s">
        <v>136</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v>4207</v>
      </c>
      <c r="CS18" s="680"/>
      <c r="CT18" s="680"/>
      <c r="CU18" s="680"/>
      <c r="CV18" s="680"/>
      <c r="CW18" s="680"/>
      <c r="CX18" s="680"/>
      <c r="CY18" s="681"/>
      <c r="CZ18" s="682">
        <v>0</v>
      </c>
      <c r="DA18" s="682"/>
      <c r="DB18" s="682"/>
      <c r="DC18" s="682"/>
      <c r="DD18" s="688" t="s">
        <v>136</v>
      </c>
      <c r="DE18" s="680"/>
      <c r="DF18" s="680"/>
      <c r="DG18" s="680"/>
      <c r="DH18" s="680"/>
      <c r="DI18" s="680"/>
      <c r="DJ18" s="680"/>
      <c r="DK18" s="680"/>
      <c r="DL18" s="680"/>
      <c r="DM18" s="680"/>
      <c r="DN18" s="680"/>
      <c r="DO18" s="680"/>
      <c r="DP18" s="681"/>
      <c r="DQ18" s="688">
        <v>4207</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6831784</v>
      </c>
      <c r="S19" s="680"/>
      <c r="T19" s="680"/>
      <c r="U19" s="680"/>
      <c r="V19" s="680"/>
      <c r="W19" s="680"/>
      <c r="X19" s="680"/>
      <c r="Y19" s="681"/>
      <c r="Z19" s="682">
        <v>45.4</v>
      </c>
      <c r="AA19" s="682"/>
      <c r="AB19" s="682"/>
      <c r="AC19" s="682"/>
      <c r="AD19" s="683">
        <v>6831784</v>
      </c>
      <c r="AE19" s="683"/>
      <c r="AF19" s="683"/>
      <c r="AG19" s="683"/>
      <c r="AH19" s="683"/>
      <c r="AI19" s="683"/>
      <c r="AJ19" s="683"/>
      <c r="AK19" s="683"/>
      <c r="AL19" s="684">
        <v>79.099999999999994</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5050</v>
      </c>
      <c r="BH19" s="680"/>
      <c r="BI19" s="680"/>
      <c r="BJ19" s="680"/>
      <c r="BK19" s="680"/>
      <c r="BL19" s="680"/>
      <c r="BM19" s="680"/>
      <c r="BN19" s="681"/>
      <c r="BO19" s="682">
        <v>0.4</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136</v>
      </c>
      <c r="DA19" s="682"/>
      <c r="DB19" s="682"/>
      <c r="DC19" s="682"/>
      <c r="DD19" s="688" t="s">
        <v>136</v>
      </c>
      <c r="DE19" s="680"/>
      <c r="DF19" s="680"/>
      <c r="DG19" s="680"/>
      <c r="DH19" s="680"/>
      <c r="DI19" s="680"/>
      <c r="DJ19" s="680"/>
      <c r="DK19" s="680"/>
      <c r="DL19" s="680"/>
      <c r="DM19" s="680"/>
      <c r="DN19" s="680"/>
      <c r="DO19" s="680"/>
      <c r="DP19" s="681"/>
      <c r="DQ19" s="688" t="s">
        <v>136</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845914</v>
      </c>
      <c r="S20" s="680"/>
      <c r="T20" s="680"/>
      <c r="U20" s="680"/>
      <c r="V20" s="680"/>
      <c r="W20" s="680"/>
      <c r="X20" s="680"/>
      <c r="Y20" s="681"/>
      <c r="Z20" s="682">
        <v>5.6</v>
      </c>
      <c r="AA20" s="682"/>
      <c r="AB20" s="682"/>
      <c r="AC20" s="682"/>
      <c r="AD20" s="683" t="s">
        <v>136</v>
      </c>
      <c r="AE20" s="683"/>
      <c r="AF20" s="683"/>
      <c r="AG20" s="683"/>
      <c r="AH20" s="683"/>
      <c r="AI20" s="683"/>
      <c r="AJ20" s="683"/>
      <c r="AK20" s="683"/>
      <c r="AL20" s="684" t="s">
        <v>137</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5050</v>
      </c>
      <c r="BH20" s="680"/>
      <c r="BI20" s="680"/>
      <c r="BJ20" s="680"/>
      <c r="BK20" s="680"/>
      <c r="BL20" s="680"/>
      <c r="BM20" s="680"/>
      <c r="BN20" s="681"/>
      <c r="BO20" s="682">
        <v>0.4</v>
      </c>
      <c r="BP20" s="682"/>
      <c r="BQ20" s="682"/>
      <c r="BR20" s="682"/>
      <c r="BS20" s="688" t="s">
        <v>136</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14580794</v>
      </c>
      <c r="CS20" s="680"/>
      <c r="CT20" s="680"/>
      <c r="CU20" s="680"/>
      <c r="CV20" s="680"/>
      <c r="CW20" s="680"/>
      <c r="CX20" s="680"/>
      <c r="CY20" s="681"/>
      <c r="CZ20" s="682">
        <v>100</v>
      </c>
      <c r="DA20" s="682"/>
      <c r="DB20" s="682"/>
      <c r="DC20" s="682"/>
      <c r="DD20" s="688">
        <v>1334387</v>
      </c>
      <c r="DE20" s="680"/>
      <c r="DF20" s="680"/>
      <c r="DG20" s="680"/>
      <c r="DH20" s="680"/>
      <c r="DI20" s="680"/>
      <c r="DJ20" s="680"/>
      <c r="DK20" s="680"/>
      <c r="DL20" s="680"/>
      <c r="DM20" s="680"/>
      <c r="DN20" s="680"/>
      <c r="DO20" s="680"/>
      <c r="DP20" s="681"/>
      <c r="DQ20" s="688">
        <v>10574732</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128</v>
      </c>
      <c r="AA21" s="682"/>
      <c r="AB21" s="682"/>
      <c r="AC21" s="682"/>
      <c r="AD21" s="683" t="s">
        <v>136</v>
      </c>
      <c r="AE21" s="683"/>
      <c r="AF21" s="683"/>
      <c r="AG21" s="683"/>
      <c r="AH21" s="683"/>
      <c r="AI21" s="683"/>
      <c r="AJ21" s="683"/>
      <c r="AK21" s="683"/>
      <c r="AL21" s="684" t="s">
        <v>137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5050</v>
      </c>
      <c r="BH21" s="680"/>
      <c r="BI21" s="680"/>
      <c r="BJ21" s="680"/>
      <c r="BK21" s="680"/>
      <c r="BL21" s="680"/>
      <c r="BM21" s="680"/>
      <c r="BN21" s="681"/>
      <c r="BO21" s="682">
        <v>0.4</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9467943</v>
      </c>
      <c r="S22" s="680"/>
      <c r="T22" s="680"/>
      <c r="U22" s="680"/>
      <c r="V22" s="680"/>
      <c r="W22" s="680"/>
      <c r="X22" s="680"/>
      <c r="Y22" s="681"/>
      <c r="Z22" s="682">
        <v>62.9</v>
      </c>
      <c r="AA22" s="682"/>
      <c r="AB22" s="682"/>
      <c r="AC22" s="682"/>
      <c r="AD22" s="683">
        <v>8622029</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136</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2124</v>
      </c>
      <c r="S23" s="680"/>
      <c r="T23" s="680"/>
      <c r="U23" s="680"/>
      <c r="V23" s="680"/>
      <c r="W23" s="680"/>
      <c r="X23" s="680"/>
      <c r="Y23" s="681"/>
      <c r="Z23" s="682">
        <v>0</v>
      </c>
      <c r="AA23" s="682"/>
      <c r="AB23" s="682"/>
      <c r="AC23" s="682"/>
      <c r="AD23" s="683">
        <v>2124</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136</v>
      </c>
      <c r="BP23" s="682"/>
      <c r="BQ23" s="682"/>
      <c r="BR23" s="682"/>
      <c r="BS23" s="688" t="s">
        <v>128</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79578</v>
      </c>
      <c r="S24" s="680"/>
      <c r="T24" s="680"/>
      <c r="U24" s="680"/>
      <c r="V24" s="680"/>
      <c r="W24" s="680"/>
      <c r="X24" s="680"/>
      <c r="Y24" s="681"/>
      <c r="Z24" s="682">
        <v>0.5</v>
      </c>
      <c r="AA24" s="682"/>
      <c r="AB24" s="682"/>
      <c r="AC24" s="682"/>
      <c r="AD24" s="683">
        <v>927</v>
      </c>
      <c r="AE24" s="683"/>
      <c r="AF24" s="683"/>
      <c r="AG24" s="683"/>
      <c r="AH24" s="683"/>
      <c r="AI24" s="683"/>
      <c r="AJ24" s="683"/>
      <c r="AK24" s="683"/>
      <c r="AL24" s="684">
        <v>0</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137</v>
      </c>
      <c r="BP24" s="682"/>
      <c r="BQ24" s="682"/>
      <c r="BR24" s="682"/>
      <c r="BS24" s="688" t="s">
        <v>136</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5296801</v>
      </c>
      <c r="CS24" s="669"/>
      <c r="CT24" s="669"/>
      <c r="CU24" s="669"/>
      <c r="CV24" s="669"/>
      <c r="CW24" s="669"/>
      <c r="CX24" s="669"/>
      <c r="CY24" s="670"/>
      <c r="CZ24" s="673">
        <v>36.299999999999997</v>
      </c>
      <c r="DA24" s="674"/>
      <c r="DB24" s="674"/>
      <c r="DC24" s="693"/>
      <c r="DD24" s="712">
        <v>3989608</v>
      </c>
      <c r="DE24" s="669"/>
      <c r="DF24" s="669"/>
      <c r="DG24" s="669"/>
      <c r="DH24" s="669"/>
      <c r="DI24" s="669"/>
      <c r="DJ24" s="669"/>
      <c r="DK24" s="670"/>
      <c r="DL24" s="712">
        <v>3987891</v>
      </c>
      <c r="DM24" s="669"/>
      <c r="DN24" s="669"/>
      <c r="DO24" s="669"/>
      <c r="DP24" s="669"/>
      <c r="DQ24" s="669"/>
      <c r="DR24" s="669"/>
      <c r="DS24" s="669"/>
      <c r="DT24" s="669"/>
      <c r="DU24" s="669"/>
      <c r="DV24" s="670"/>
      <c r="DW24" s="673">
        <v>44.4</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188863</v>
      </c>
      <c r="S25" s="680"/>
      <c r="T25" s="680"/>
      <c r="U25" s="680"/>
      <c r="V25" s="680"/>
      <c r="W25" s="680"/>
      <c r="X25" s="680"/>
      <c r="Y25" s="681"/>
      <c r="Z25" s="682">
        <v>1.3</v>
      </c>
      <c r="AA25" s="682"/>
      <c r="AB25" s="682"/>
      <c r="AC25" s="682"/>
      <c r="AD25" s="683">
        <v>8965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136</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1726514</v>
      </c>
      <c r="CS25" s="715"/>
      <c r="CT25" s="715"/>
      <c r="CU25" s="715"/>
      <c r="CV25" s="715"/>
      <c r="CW25" s="715"/>
      <c r="CX25" s="715"/>
      <c r="CY25" s="716"/>
      <c r="CZ25" s="684">
        <v>11.8</v>
      </c>
      <c r="DA25" s="713"/>
      <c r="DB25" s="713"/>
      <c r="DC25" s="717"/>
      <c r="DD25" s="688">
        <v>1631897</v>
      </c>
      <c r="DE25" s="715"/>
      <c r="DF25" s="715"/>
      <c r="DG25" s="715"/>
      <c r="DH25" s="715"/>
      <c r="DI25" s="715"/>
      <c r="DJ25" s="715"/>
      <c r="DK25" s="716"/>
      <c r="DL25" s="688">
        <v>1631802</v>
      </c>
      <c r="DM25" s="715"/>
      <c r="DN25" s="715"/>
      <c r="DO25" s="715"/>
      <c r="DP25" s="715"/>
      <c r="DQ25" s="715"/>
      <c r="DR25" s="715"/>
      <c r="DS25" s="715"/>
      <c r="DT25" s="715"/>
      <c r="DU25" s="715"/>
      <c r="DV25" s="716"/>
      <c r="DW25" s="684">
        <v>18.2</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27481</v>
      </c>
      <c r="S26" s="680"/>
      <c r="T26" s="680"/>
      <c r="U26" s="680"/>
      <c r="V26" s="680"/>
      <c r="W26" s="680"/>
      <c r="X26" s="680"/>
      <c r="Y26" s="681"/>
      <c r="Z26" s="682">
        <v>0.2</v>
      </c>
      <c r="AA26" s="682"/>
      <c r="AB26" s="682"/>
      <c r="AC26" s="682"/>
      <c r="AD26" s="683" t="s">
        <v>136</v>
      </c>
      <c r="AE26" s="683"/>
      <c r="AF26" s="683"/>
      <c r="AG26" s="683"/>
      <c r="AH26" s="683"/>
      <c r="AI26" s="683"/>
      <c r="AJ26" s="683"/>
      <c r="AK26" s="683"/>
      <c r="AL26" s="684" t="s">
        <v>137</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136</v>
      </c>
      <c r="BP26" s="682"/>
      <c r="BQ26" s="682"/>
      <c r="BR26" s="682"/>
      <c r="BS26" s="688" t="s">
        <v>136</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1158736</v>
      </c>
      <c r="CS26" s="680"/>
      <c r="CT26" s="680"/>
      <c r="CU26" s="680"/>
      <c r="CV26" s="680"/>
      <c r="CW26" s="680"/>
      <c r="CX26" s="680"/>
      <c r="CY26" s="681"/>
      <c r="CZ26" s="684">
        <v>7.9</v>
      </c>
      <c r="DA26" s="713"/>
      <c r="DB26" s="713"/>
      <c r="DC26" s="717"/>
      <c r="DD26" s="688">
        <v>1086932</v>
      </c>
      <c r="DE26" s="680"/>
      <c r="DF26" s="680"/>
      <c r="DG26" s="680"/>
      <c r="DH26" s="680"/>
      <c r="DI26" s="680"/>
      <c r="DJ26" s="680"/>
      <c r="DK26" s="681"/>
      <c r="DL26" s="688" t="s">
        <v>137</v>
      </c>
      <c r="DM26" s="680"/>
      <c r="DN26" s="680"/>
      <c r="DO26" s="680"/>
      <c r="DP26" s="680"/>
      <c r="DQ26" s="680"/>
      <c r="DR26" s="680"/>
      <c r="DS26" s="680"/>
      <c r="DT26" s="680"/>
      <c r="DU26" s="680"/>
      <c r="DV26" s="681"/>
      <c r="DW26" s="684" t="s">
        <v>136</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1360778</v>
      </c>
      <c r="S27" s="680"/>
      <c r="T27" s="680"/>
      <c r="U27" s="680"/>
      <c r="V27" s="680"/>
      <c r="W27" s="680"/>
      <c r="X27" s="680"/>
      <c r="Y27" s="681"/>
      <c r="Z27" s="682">
        <v>9</v>
      </c>
      <c r="AA27" s="682"/>
      <c r="AB27" s="682"/>
      <c r="AC27" s="682"/>
      <c r="AD27" s="683" t="s">
        <v>136</v>
      </c>
      <c r="AE27" s="683"/>
      <c r="AF27" s="683"/>
      <c r="AG27" s="683"/>
      <c r="AH27" s="683"/>
      <c r="AI27" s="683"/>
      <c r="AJ27" s="683"/>
      <c r="AK27" s="683"/>
      <c r="AL27" s="684" t="s">
        <v>137</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1343826</v>
      </c>
      <c r="BH27" s="680"/>
      <c r="BI27" s="680"/>
      <c r="BJ27" s="680"/>
      <c r="BK27" s="680"/>
      <c r="BL27" s="680"/>
      <c r="BM27" s="680"/>
      <c r="BN27" s="681"/>
      <c r="BO27" s="682">
        <v>100</v>
      </c>
      <c r="BP27" s="682"/>
      <c r="BQ27" s="682"/>
      <c r="BR27" s="682"/>
      <c r="BS27" s="688">
        <v>7831</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1688495</v>
      </c>
      <c r="CS27" s="715"/>
      <c r="CT27" s="715"/>
      <c r="CU27" s="715"/>
      <c r="CV27" s="715"/>
      <c r="CW27" s="715"/>
      <c r="CX27" s="715"/>
      <c r="CY27" s="716"/>
      <c r="CZ27" s="684">
        <v>11.6</v>
      </c>
      <c r="DA27" s="713"/>
      <c r="DB27" s="713"/>
      <c r="DC27" s="717"/>
      <c r="DD27" s="688">
        <v>572161</v>
      </c>
      <c r="DE27" s="715"/>
      <c r="DF27" s="715"/>
      <c r="DG27" s="715"/>
      <c r="DH27" s="715"/>
      <c r="DI27" s="715"/>
      <c r="DJ27" s="715"/>
      <c r="DK27" s="716"/>
      <c r="DL27" s="688">
        <v>570539</v>
      </c>
      <c r="DM27" s="715"/>
      <c r="DN27" s="715"/>
      <c r="DO27" s="715"/>
      <c r="DP27" s="715"/>
      <c r="DQ27" s="715"/>
      <c r="DR27" s="715"/>
      <c r="DS27" s="715"/>
      <c r="DT27" s="715"/>
      <c r="DU27" s="715"/>
      <c r="DV27" s="716"/>
      <c r="DW27" s="684">
        <v>6.4</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136</v>
      </c>
      <c r="AA28" s="682"/>
      <c r="AB28" s="682"/>
      <c r="AC28" s="682"/>
      <c r="AD28" s="683" t="s">
        <v>128</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1881792</v>
      </c>
      <c r="CS28" s="680"/>
      <c r="CT28" s="680"/>
      <c r="CU28" s="680"/>
      <c r="CV28" s="680"/>
      <c r="CW28" s="680"/>
      <c r="CX28" s="680"/>
      <c r="CY28" s="681"/>
      <c r="CZ28" s="684">
        <v>12.9</v>
      </c>
      <c r="DA28" s="713"/>
      <c r="DB28" s="713"/>
      <c r="DC28" s="717"/>
      <c r="DD28" s="688">
        <v>1785550</v>
      </c>
      <c r="DE28" s="680"/>
      <c r="DF28" s="680"/>
      <c r="DG28" s="680"/>
      <c r="DH28" s="680"/>
      <c r="DI28" s="680"/>
      <c r="DJ28" s="680"/>
      <c r="DK28" s="681"/>
      <c r="DL28" s="688">
        <v>1785550</v>
      </c>
      <c r="DM28" s="680"/>
      <c r="DN28" s="680"/>
      <c r="DO28" s="680"/>
      <c r="DP28" s="680"/>
      <c r="DQ28" s="680"/>
      <c r="DR28" s="680"/>
      <c r="DS28" s="680"/>
      <c r="DT28" s="680"/>
      <c r="DU28" s="680"/>
      <c r="DV28" s="681"/>
      <c r="DW28" s="684">
        <v>19.899999999999999</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886634</v>
      </c>
      <c r="S29" s="680"/>
      <c r="T29" s="680"/>
      <c r="U29" s="680"/>
      <c r="V29" s="680"/>
      <c r="W29" s="680"/>
      <c r="X29" s="680"/>
      <c r="Y29" s="681"/>
      <c r="Z29" s="682">
        <v>5.9</v>
      </c>
      <c r="AA29" s="682"/>
      <c r="AB29" s="682"/>
      <c r="AC29" s="682"/>
      <c r="AD29" s="683" t="s">
        <v>136</v>
      </c>
      <c r="AE29" s="683"/>
      <c r="AF29" s="683"/>
      <c r="AG29" s="683"/>
      <c r="AH29" s="683"/>
      <c r="AI29" s="683"/>
      <c r="AJ29" s="683"/>
      <c r="AK29" s="683"/>
      <c r="AL29" s="684" t="s">
        <v>136</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1881792</v>
      </c>
      <c r="CS29" s="715"/>
      <c r="CT29" s="715"/>
      <c r="CU29" s="715"/>
      <c r="CV29" s="715"/>
      <c r="CW29" s="715"/>
      <c r="CX29" s="715"/>
      <c r="CY29" s="716"/>
      <c r="CZ29" s="684">
        <v>12.9</v>
      </c>
      <c r="DA29" s="713"/>
      <c r="DB29" s="713"/>
      <c r="DC29" s="717"/>
      <c r="DD29" s="688">
        <v>1785550</v>
      </c>
      <c r="DE29" s="715"/>
      <c r="DF29" s="715"/>
      <c r="DG29" s="715"/>
      <c r="DH29" s="715"/>
      <c r="DI29" s="715"/>
      <c r="DJ29" s="715"/>
      <c r="DK29" s="716"/>
      <c r="DL29" s="688">
        <v>1785550</v>
      </c>
      <c r="DM29" s="715"/>
      <c r="DN29" s="715"/>
      <c r="DO29" s="715"/>
      <c r="DP29" s="715"/>
      <c r="DQ29" s="715"/>
      <c r="DR29" s="715"/>
      <c r="DS29" s="715"/>
      <c r="DT29" s="715"/>
      <c r="DU29" s="715"/>
      <c r="DV29" s="716"/>
      <c r="DW29" s="684">
        <v>19.899999999999999</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36822</v>
      </c>
      <c r="S30" s="680"/>
      <c r="T30" s="680"/>
      <c r="U30" s="680"/>
      <c r="V30" s="680"/>
      <c r="W30" s="680"/>
      <c r="X30" s="680"/>
      <c r="Y30" s="681"/>
      <c r="Z30" s="682">
        <v>0.2</v>
      </c>
      <c r="AA30" s="682"/>
      <c r="AB30" s="682"/>
      <c r="AC30" s="682"/>
      <c r="AD30" s="683">
        <v>7054</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98.1</v>
      </c>
      <c r="BH30" s="740"/>
      <c r="BI30" s="740"/>
      <c r="BJ30" s="740"/>
      <c r="BK30" s="740"/>
      <c r="BL30" s="740"/>
      <c r="BM30" s="674">
        <v>92.8</v>
      </c>
      <c r="BN30" s="740"/>
      <c r="BO30" s="740"/>
      <c r="BP30" s="740"/>
      <c r="BQ30" s="741"/>
      <c r="BR30" s="739">
        <v>98.2</v>
      </c>
      <c r="BS30" s="740"/>
      <c r="BT30" s="740"/>
      <c r="BU30" s="740"/>
      <c r="BV30" s="740"/>
      <c r="BW30" s="740"/>
      <c r="BX30" s="674">
        <v>93.3</v>
      </c>
      <c r="BY30" s="740"/>
      <c r="BZ30" s="740"/>
      <c r="CA30" s="740"/>
      <c r="CB30" s="741"/>
      <c r="CD30" s="744"/>
      <c r="CE30" s="745"/>
      <c r="CF30" s="694" t="s">
        <v>307</v>
      </c>
      <c r="CG30" s="695"/>
      <c r="CH30" s="695"/>
      <c r="CI30" s="695"/>
      <c r="CJ30" s="695"/>
      <c r="CK30" s="695"/>
      <c r="CL30" s="695"/>
      <c r="CM30" s="695"/>
      <c r="CN30" s="695"/>
      <c r="CO30" s="695"/>
      <c r="CP30" s="695"/>
      <c r="CQ30" s="696"/>
      <c r="CR30" s="679">
        <v>1725466</v>
      </c>
      <c r="CS30" s="680"/>
      <c r="CT30" s="680"/>
      <c r="CU30" s="680"/>
      <c r="CV30" s="680"/>
      <c r="CW30" s="680"/>
      <c r="CX30" s="680"/>
      <c r="CY30" s="681"/>
      <c r="CZ30" s="684">
        <v>11.8</v>
      </c>
      <c r="DA30" s="713"/>
      <c r="DB30" s="713"/>
      <c r="DC30" s="717"/>
      <c r="DD30" s="688">
        <v>1635795</v>
      </c>
      <c r="DE30" s="680"/>
      <c r="DF30" s="680"/>
      <c r="DG30" s="680"/>
      <c r="DH30" s="680"/>
      <c r="DI30" s="680"/>
      <c r="DJ30" s="680"/>
      <c r="DK30" s="681"/>
      <c r="DL30" s="688">
        <v>1635795</v>
      </c>
      <c r="DM30" s="680"/>
      <c r="DN30" s="680"/>
      <c r="DO30" s="680"/>
      <c r="DP30" s="680"/>
      <c r="DQ30" s="680"/>
      <c r="DR30" s="680"/>
      <c r="DS30" s="680"/>
      <c r="DT30" s="680"/>
      <c r="DU30" s="680"/>
      <c r="DV30" s="681"/>
      <c r="DW30" s="684">
        <v>18.2</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117218</v>
      </c>
      <c r="S31" s="680"/>
      <c r="T31" s="680"/>
      <c r="U31" s="680"/>
      <c r="V31" s="680"/>
      <c r="W31" s="680"/>
      <c r="X31" s="680"/>
      <c r="Y31" s="681"/>
      <c r="Z31" s="682">
        <v>0.8</v>
      </c>
      <c r="AA31" s="682"/>
      <c r="AB31" s="682"/>
      <c r="AC31" s="682"/>
      <c r="AD31" s="683" t="s">
        <v>128</v>
      </c>
      <c r="AE31" s="683"/>
      <c r="AF31" s="683"/>
      <c r="AG31" s="683"/>
      <c r="AH31" s="683"/>
      <c r="AI31" s="683"/>
      <c r="AJ31" s="683"/>
      <c r="AK31" s="683"/>
      <c r="AL31" s="684" t="s">
        <v>137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98.6</v>
      </c>
      <c r="BH31" s="715"/>
      <c r="BI31" s="715"/>
      <c r="BJ31" s="715"/>
      <c r="BK31" s="715"/>
      <c r="BL31" s="715"/>
      <c r="BM31" s="685">
        <v>94.3</v>
      </c>
      <c r="BN31" s="737"/>
      <c r="BO31" s="737"/>
      <c r="BP31" s="737"/>
      <c r="BQ31" s="738"/>
      <c r="BR31" s="736">
        <v>98.6</v>
      </c>
      <c r="BS31" s="715"/>
      <c r="BT31" s="715"/>
      <c r="BU31" s="715"/>
      <c r="BV31" s="715"/>
      <c r="BW31" s="715"/>
      <c r="BX31" s="685">
        <v>94.2</v>
      </c>
      <c r="BY31" s="737"/>
      <c r="BZ31" s="737"/>
      <c r="CA31" s="737"/>
      <c r="CB31" s="738"/>
      <c r="CD31" s="744"/>
      <c r="CE31" s="745"/>
      <c r="CF31" s="694" t="s">
        <v>311</v>
      </c>
      <c r="CG31" s="695"/>
      <c r="CH31" s="695"/>
      <c r="CI31" s="695"/>
      <c r="CJ31" s="695"/>
      <c r="CK31" s="695"/>
      <c r="CL31" s="695"/>
      <c r="CM31" s="695"/>
      <c r="CN31" s="695"/>
      <c r="CO31" s="695"/>
      <c r="CP31" s="695"/>
      <c r="CQ31" s="696"/>
      <c r="CR31" s="679">
        <v>156326</v>
      </c>
      <c r="CS31" s="715"/>
      <c r="CT31" s="715"/>
      <c r="CU31" s="715"/>
      <c r="CV31" s="715"/>
      <c r="CW31" s="715"/>
      <c r="CX31" s="715"/>
      <c r="CY31" s="716"/>
      <c r="CZ31" s="684">
        <v>1.1000000000000001</v>
      </c>
      <c r="DA31" s="713"/>
      <c r="DB31" s="713"/>
      <c r="DC31" s="717"/>
      <c r="DD31" s="688">
        <v>149755</v>
      </c>
      <c r="DE31" s="715"/>
      <c r="DF31" s="715"/>
      <c r="DG31" s="715"/>
      <c r="DH31" s="715"/>
      <c r="DI31" s="715"/>
      <c r="DJ31" s="715"/>
      <c r="DK31" s="716"/>
      <c r="DL31" s="688">
        <v>149755</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490200</v>
      </c>
      <c r="S32" s="680"/>
      <c r="T32" s="680"/>
      <c r="U32" s="680"/>
      <c r="V32" s="680"/>
      <c r="W32" s="680"/>
      <c r="X32" s="680"/>
      <c r="Y32" s="681"/>
      <c r="Z32" s="682">
        <v>3.3</v>
      </c>
      <c r="AA32" s="682"/>
      <c r="AB32" s="682"/>
      <c r="AC32" s="682"/>
      <c r="AD32" s="683" t="s">
        <v>137</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97.4</v>
      </c>
      <c r="BH32" s="749"/>
      <c r="BI32" s="749"/>
      <c r="BJ32" s="749"/>
      <c r="BK32" s="749"/>
      <c r="BL32" s="749"/>
      <c r="BM32" s="750">
        <v>90.9</v>
      </c>
      <c r="BN32" s="749"/>
      <c r="BO32" s="749"/>
      <c r="BP32" s="749"/>
      <c r="BQ32" s="751"/>
      <c r="BR32" s="748">
        <v>97.6</v>
      </c>
      <c r="BS32" s="749"/>
      <c r="BT32" s="749"/>
      <c r="BU32" s="749"/>
      <c r="BV32" s="749"/>
      <c r="BW32" s="749"/>
      <c r="BX32" s="750">
        <v>91.8</v>
      </c>
      <c r="BY32" s="749"/>
      <c r="BZ32" s="749"/>
      <c r="CA32" s="749"/>
      <c r="CB32" s="751"/>
      <c r="CD32" s="746"/>
      <c r="CE32" s="747"/>
      <c r="CF32" s="694" t="s">
        <v>314</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136</v>
      </c>
      <c r="DE32" s="680"/>
      <c r="DF32" s="680"/>
      <c r="DG32" s="680"/>
      <c r="DH32" s="680"/>
      <c r="DI32" s="680"/>
      <c r="DJ32" s="680"/>
      <c r="DK32" s="681"/>
      <c r="DL32" s="688" t="s">
        <v>136</v>
      </c>
      <c r="DM32" s="680"/>
      <c r="DN32" s="680"/>
      <c r="DO32" s="680"/>
      <c r="DP32" s="680"/>
      <c r="DQ32" s="680"/>
      <c r="DR32" s="680"/>
      <c r="DS32" s="680"/>
      <c r="DT32" s="680"/>
      <c r="DU32" s="680"/>
      <c r="DV32" s="681"/>
      <c r="DW32" s="684" t="s">
        <v>137</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626619</v>
      </c>
      <c r="S33" s="680"/>
      <c r="T33" s="680"/>
      <c r="U33" s="680"/>
      <c r="V33" s="680"/>
      <c r="W33" s="680"/>
      <c r="X33" s="680"/>
      <c r="Y33" s="681"/>
      <c r="Z33" s="682">
        <v>4.2</v>
      </c>
      <c r="AA33" s="682"/>
      <c r="AB33" s="682"/>
      <c r="AC33" s="682"/>
      <c r="AD33" s="683" t="s">
        <v>136</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7602048</v>
      </c>
      <c r="CS33" s="715"/>
      <c r="CT33" s="715"/>
      <c r="CU33" s="715"/>
      <c r="CV33" s="715"/>
      <c r="CW33" s="715"/>
      <c r="CX33" s="715"/>
      <c r="CY33" s="716"/>
      <c r="CZ33" s="684">
        <v>52.1</v>
      </c>
      <c r="DA33" s="713"/>
      <c r="DB33" s="713"/>
      <c r="DC33" s="717"/>
      <c r="DD33" s="688">
        <v>6059715</v>
      </c>
      <c r="DE33" s="715"/>
      <c r="DF33" s="715"/>
      <c r="DG33" s="715"/>
      <c r="DH33" s="715"/>
      <c r="DI33" s="715"/>
      <c r="DJ33" s="715"/>
      <c r="DK33" s="716"/>
      <c r="DL33" s="688">
        <v>4658149</v>
      </c>
      <c r="DM33" s="715"/>
      <c r="DN33" s="715"/>
      <c r="DO33" s="715"/>
      <c r="DP33" s="715"/>
      <c r="DQ33" s="715"/>
      <c r="DR33" s="715"/>
      <c r="DS33" s="715"/>
      <c r="DT33" s="715"/>
      <c r="DU33" s="715"/>
      <c r="DV33" s="716"/>
      <c r="DW33" s="684">
        <v>51.9</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221571</v>
      </c>
      <c r="S34" s="680"/>
      <c r="T34" s="680"/>
      <c r="U34" s="680"/>
      <c r="V34" s="680"/>
      <c r="W34" s="680"/>
      <c r="X34" s="680"/>
      <c r="Y34" s="681"/>
      <c r="Z34" s="682">
        <v>1.5</v>
      </c>
      <c r="AA34" s="682"/>
      <c r="AB34" s="682"/>
      <c r="AC34" s="682"/>
      <c r="AD34" s="683">
        <v>494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1822742</v>
      </c>
      <c r="CS34" s="680"/>
      <c r="CT34" s="680"/>
      <c r="CU34" s="680"/>
      <c r="CV34" s="680"/>
      <c r="CW34" s="680"/>
      <c r="CX34" s="680"/>
      <c r="CY34" s="681"/>
      <c r="CZ34" s="684">
        <v>12.5</v>
      </c>
      <c r="DA34" s="713"/>
      <c r="DB34" s="713"/>
      <c r="DC34" s="717"/>
      <c r="DD34" s="688">
        <v>1337131</v>
      </c>
      <c r="DE34" s="680"/>
      <c r="DF34" s="680"/>
      <c r="DG34" s="680"/>
      <c r="DH34" s="680"/>
      <c r="DI34" s="680"/>
      <c r="DJ34" s="680"/>
      <c r="DK34" s="681"/>
      <c r="DL34" s="688">
        <v>1208808</v>
      </c>
      <c r="DM34" s="680"/>
      <c r="DN34" s="680"/>
      <c r="DO34" s="680"/>
      <c r="DP34" s="680"/>
      <c r="DQ34" s="680"/>
      <c r="DR34" s="680"/>
      <c r="DS34" s="680"/>
      <c r="DT34" s="680"/>
      <c r="DU34" s="680"/>
      <c r="DV34" s="681"/>
      <c r="DW34" s="684">
        <v>13.5</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1553616</v>
      </c>
      <c r="S35" s="680"/>
      <c r="T35" s="680"/>
      <c r="U35" s="680"/>
      <c r="V35" s="680"/>
      <c r="W35" s="680"/>
      <c r="X35" s="680"/>
      <c r="Y35" s="681"/>
      <c r="Z35" s="682">
        <v>10.3</v>
      </c>
      <c r="AA35" s="682"/>
      <c r="AB35" s="682"/>
      <c r="AC35" s="682"/>
      <c r="AD35" s="683" t="s">
        <v>137</v>
      </c>
      <c r="AE35" s="683"/>
      <c r="AF35" s="683"/>
      <c r="AG35" s="683"/>
      <c r="AH35" s="683"/>
      <c r="AI35" s="683"/>
      <c r="AJ35" s="683"/>
      <c r="AK35" s="683"/>
      <c r="AL35" s="684" t="s">
        <v>137</v>
      </c>
      <c r="AM35" s="685"/>
      <c r="AN35" s="685"/>
      <c r="AO35" s="686"/>
      <c r="AP35" s="234"/>
      <c r="AQ35" s="752" t="s">
        <v>322</v>
      </c>
      <c r="AR35" s="753"/>
      <c r="AS35" s="753"/>
      <c r="AT35" s="753"/>
      <c r="AU35" s="753"/>
      <c r="AV35" s="753"/>
      <c r="AW35" s="753"/>
      <c r="AX35" s="753"/>
      <c r="AY35" s="754"/>
      <c r="AZ35" s="668">
        <v>3577243</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83402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135760</v>
      </c>
      <c r="CS35" s="715"/>
      <c r="CT35" s="715"/>
      <c r="CU35" s="715"/>
      <c r="CV35" s="715"/>
      <c r="CW35" s="715"/>
      <c r="CX35" s="715"/>
      <c r="CY35" s="716"/>
      <c r="CZ35" s="684">
        <v>0.9</v>
      </c>
      <c r="DA35" s="713"/>
      <c r="DB35" s="713"/>
      <c r="DC35" s="717"/>
      <c r="DD35" s="688">
        <v>117330</v>
      </c>
      <c r="DE35" s="715"/>
      <c r="DF35" s="715"/>
      <c r="DG35" s="715"/>
      <c r="DH35" s="715"/>
      <c r="DI35" s="715"/>
      <c r="DJ35" s="715"/>
      <c r="DK35" s="716"/>
      <c r="DL35" s="688">
        <v>117238</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136</v>
      </c>
      <c r="S36" s="680"/>
      <c r="T36" s="680"/>
      <c r="U36" s="680"/>
      <c r="V36" s="680"/>
      <c r="W36" s="680"/>
      <c r="X36" s="680"/>
      <c r="Y36" s="681"/>
      <c r="Z36" s="682" t="s">
        <v>136</v>
      </c>
      <c r="AA36" s="682"/>
      <c r="AB36" s="682"/>
      <c r="AC36" s="682"/>
      <c r="AD36" s="683" t="s">
        <v>136</v>
      </c>
      <c r="AE36" s="683"/>
      <c r="AF36" s="683"/>
      <c r="AG36" s="683"/>
      <c r="AH36" s="683"/>
      <c r="AI36" s="683"/>
      <c r="AJ36" s="683"/>
      <c r="AK36" s="683"/>
      <c r="AL36" s="684" t="s">
        <v>136</v>
      </c>
      <c r="AM36" s="685"/>
      <c r="AN36" s="685"/>
      <c r="AO36" s="686"/>
      <c r="AQ36" s="756" t="s">
        <v>326</v>
      </c>
      <c r="AR36" s="757"/>
      <c r="AS36" s="757"/>
      <c r="AT36" s="757"/>
      <c r="AU36" s="757"/>
      <c r="AV36" s="757"/>
      <c r="AW36" s="757"/>
      <c r="AX36" s="757"/>
      <c r="AY36" s="758"/>
      <c r="AZ36" s="679">
        <v>1233538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13846</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2652013</v>
      </c>
      <c r="CS36" s="680"/>
      <c r="CT36" s="680"/>
      <c r="CU36" s="680"/>
      <c r="CV36" s="680"/>
      <c r="CW36" s="680"/>
      <c r="CX36" s="680"/>
      <c r="CY36" s="681"/>
      <c r="CZ36" s="684">
        <v>18.2</v>
      </c>
      <c r="DA36" s="713"/>
      <c r="DB36" s="713"/>
      <c r="DC36" s="717"/>
      <c r="DD36" s="688">
        <v>2445362</v>
      </c>
      <c r="DE36" s="680"/>
      <c r="DF36" s="680"/>
      <c r="DG36" s="680"/>
      <c r="DH36" s="680"/>
      <c r="DI36" s="680"/>
      <c r="DJ36" s="680"/>
      <c r="DK36" s="681"/>
      <c r="DL36" s="688">
        <v>2000435</v>
      </c>
      <c r="DM36" s="680"/>
      <c r="DN36" s="680"/>
      <c r="DO36" s="680"/>
      <c r="DP36" s="680"/>
      <c r="DQ36" s="680"/>
      <c r="DR36" s="680"/>
      <c r="DS36" s="680"/>
      <c r="DT36" s="680"/>
      <c r="DU36" s="680"/>
      <c r="DV36" s="681"/>
      <c r="DW36" s="684">
        <v>22.3</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335816</v>
      </c>
      <c r="S37" s="680"/>
      <c r="T37" s="680"/>
      <c r="U37" s="680"/>
      <c r="V37" s="680"/>
      <c r="W37" s="680"/>
      <c r="X37" s="680"/>
      <c r="Y37" s="681"/>
      <c r="Z37" s="682">
        <v>2.2000000000000002</v>
      </c>
      <c r="AA37" s="682"/>
      <c r="AB37" s="682"/>
      <c r="AC37" s="682"/>
      <c r="AD37" s="683" t="s">
        <v>136</v>
      </c>
      <c r="AE37" s="683"/>
      <c r="AF37" s="683"/>
      <c r="AG37" s="683"/>
      <c r="AH37" s="683"/>
      <c r="AI37" s="683"/>
      <c r="AJ37" s="683"/>
      <c r="AK37" s="683"/>
      <c r="AL37" s="684" t="s">
        <v>136</v>
      </c>
      <c r="AM37" s="685"/>
      <c r="AN37" s="685"/>
      <c r="AO37" s="686"/>
      <c r="AQ37" s="756" t="s">
        <v>330</v>
      </c>
      <c r="AR37" s="757"/>
      <c r="AS37" s="757"/>
      <c r="AT37" s="757"/>
      <c r="AU37" s="757"/>
      <c r="AV37" s="757"/>
      <c r="AW37" s="757"/>
      <c r="AX37" s="757"/>
      <c r="AY37" s="758"/>
      <c r="AZ37" s="679">
        <v>487939</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3377</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340161</v>
      </c>
      <c r="CS37" s="715"/>
      <c r="CT37" s="715"/>
      <c r="CU37" s="715"/>
      <c r="CV37" s="715"/>
      <c r="CW37" s="715"/>
      <c r="CX37" s="715"/>
      <c r="CY37" s="716"/>
      <c r="CZ37" s="684">
        <v>2.2999999999999998</v>
      </c>
      <c r="DA37" s="713"/>
      <c r="DB37" s="713"/>
      <c r="DC37" s="717"/>
      <c r="DD37" s="688">
        <v>340161</v>
      </c>
      <c r="DE37" s="715"/>
      <c r="DF37" s="715"/>
      <c r="DG37" s="715"/>
      <c r="DH37" s="715"/>
      <c r="DI37" s="715"/>
      <c r="DJ37" s="715"/>
      <c r="DK37" s="716"/>
      <c r="DL37" s="688">
        <v>340161</v>
      </c>
      <c r="DM37" s="715"/>
      <c r="DN37" s="715"/>
      <c r="DO37" s="715"/>
      <c r="DP37" s="715"/>
      <c r="DQ37" s="715"/>
      <c r="DR37" s="715"/>
      <c r="DS37" s="715"/>
      <c r="DT37" s="715"/>
      <c r="DU37" s="715"/>
      <c r="DV37" s="716"/>
      <c r="DW37" s="684">
        <v>3.8</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15059447</v>
      </c>
      <c r="S38" s="760"/>
      <c r="T38" s="760"/>
      <c r="U38" s="760"/>
      <c r="V38" s="760"/>
      <c r="W38" s="760"/>
      <c r="X38" s="760"/>
      <c r="Y38" s="761"/>
      <c r="Z38" s="762">
        <v>100</v>
      </c>
      <c r="AA38" s="762"/>
      <c r="AB38" s="762"/>
      <c r="AC38" s="762"/>
      <c r="AD38" s="763">
        <v>8641593</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466082</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5095</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1877623</v>
      </c>
      <c r="CS38" s="680"/>
      <c r="CT38" s="680"/>
      <c r="CU38" s="680"/>
      <c r="CV38" s="680"/>
      <c r="CW38" s="680"/>
      <c r="CX38" s="680"/>
      <c r="CY38" s="681"/>
      <c r="CZ38" s="684">
        <v>12.9</v>
      </c>
      <c r="DA38" s="713"/>
      <c r="DB38" s="713"/>
      <c r="DC38" s="717"/>
      <c r="DD38" s="688">
        <v>1633957</v>
      </c>
      <c r="DE38" s="680"/>
      <c r="DF38" s="680"/>
      <c r="DG38" s="680"/>
      <c r="DH38" s="680"/>
      <c r="DI38" s="680"/>
      <c r="DJ38" s="680"/>
      <c r="DK38" s="681"/>
      <c r="DL38" s="688">
        <v>1331668</v>
      </c>
      <c r="DM38" s="680"/>
      <c r="DN38" s="680"/>
      <c r="DO38" s="680"/>
      <c r="DP38" s="680"/>
      <c r="DQ38" s="680"/>
      <c r="DR38" s="680"/>
      <c r="DS38" s="680"/>
      <c r="DT38" s="680"/>
      <c r="DU38" s="680"/>
      <c r="DV38" s="681"/>
      <c r="DW38" s="684">
        <v>14.8</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v>13829</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92</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1112274</v>
      </c>
      <c r="CS39" s="715"/>
      <c r="CT39" s="715"/>
      <c r="CU39" s="715"/>
      <c r="CV39" s="715"/>
      <c r="CW39" s="715"/>
      <c r="CX39" s="715"/>
      <c r="CY39" s="716"/>
      <c r="CZ39" s="684">
        <v>7.6</v>
      </c>
      <c r="DA39" s="713"/>
      <c r="DB39" s="713"/>
      <c r="DC39" s="717"/>
      <c r="DD39" s="688">
        <v>524630</v>
      </c>
      <c r="DE39" s="715"/>
      <c r="DF39" s="715"/>
      <c r="DG39" s="715"/>
      <c r="DH39" s="715"/>
      <c r="DI39" s="715"/>
      <c r="DJ39" s="715"/>
      <c r="DK39" s="716"/>
      <c r="DL39" s="688" t="s">
        <v>128</v>
      </c>
      <c r="DM39" s="715"/>
      <c r="DN39" s="715"/>
      <c r="DO39" s="715"/>
      <c r="DP39" s="715"/>
      <c r="DQ39" s="715"/>
      <c r="DR39" s="715"/>
      <c r="DS39" s="715"/>
      <c r="DT39" s="715"/>
      <c r="DU39" s="715"/>
      <c r="DV39" s="716"/>
      <c r="DW39" s="684" t="s">
        <v>136</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304506</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1636</v>
      </c>
      <c r="CS40" s="680"/>
      <c r="CT40" s="680"/>
      <c r="CU40" s="680"/>
      <c r="CV40" s="680"/>
      <c r="CW40" s="680"/>
      <c r="CX40" s="680"/>
      <c r="CY40" s="681"/>
      <c r="CZ40" s="684">
        <v>0</v>
      </c>
      <c r="DA40" s="713"/>
      <c r="DB40" s="713"/>
      <c r="DC40" s="717"/>
      <c r="DD40" s="688">
        <v>1305</v>
      </c>
      <c r="DE40" s="680"/>
      <c r="DF40" s="680"/>
      <c r="DG40" s="680"/>
      <c r="DH40" s="680"/>
      <c r="DI40" s="680"/>
      <c r="DJ40" s="680"/>
      <c r="DK40" s="681"/>
      <c r="DL40" s="688" t="s">
        <v>136</v>
      </c>
      <c r="DM40" s="680"/>
      <c r="DN40" s="680"/>
      <c r="DO40" s="680"/>
      <c r="DP40" s="680"/>
      <c r="DQ40" s="680"/>
      <c r="DR40" s="680"/>
      <c r="DS40" s="680"/>
      <c r="DT40" s="680"/>
      <c r="DU40" s="680"/>
      <c r="DV40" s="681"/>
      <c r="DW40" s="684" t="s">
        <v>137</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1071349</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438</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137</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1681945</v>
      </c>
      <c r="CS42" s="680"/>
      <c r="CT42" s="680"/>
      <c r="CU42" s="680"/>
      <c r="CV42" s="680"/>
      <c r="CW42" s="680"/>
      <c r="CX42" s="680"/>
      <c r="CY42" s="681"/>
      <c r="CZ42" s="684">
        <v>11.5</v>
      </c>
      <c r="DA42" s="685"/>
      <c r="DB42" s="685"/>
      <c r="DC42" s="780"/>
      <c r="DD42" s="688">
        <v>525409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35219</v>
      </c>
      <c r="CS43" s="715"/>
      <c r="CT43" s="715"/>
      <c r="CU43" s="715"/>
      <c r="CV43" s="715"/>
      <c r="CW43" s="715"/>
      <c r="CX43" s="715"/>
      <c r="CY43" s="716"/>
      <c r="CZ43" s="684">
        <v>0.2</v>
      </c>
      <c r="DA43" s="713"/>
      <c r="DB43" s="713"/>
      <c r="DC43" s="717"/>
      <c r="DD43" s="688">
        <v>35219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1334387</v>
      </c>
      <c r="CS44" s="680"/>
      <c r="CT44" s="680"/>
      <c r="CU44" s="680"/>
      <c r="CV44" s="680"/>
      <c r="CW44" s="680"/>
      <c r="CX44" s="680"/>
      <c r="CY44" s="681"/>
      <c r="CZ44" s="684">
        <v>9.1999999999999993</v>
      </c>
      <c r="DA44" s="685"/>
      <c r="DB44" s="685"/>
      <c r="DC44" s="780"/>
      <c r="DD44" s="688">
        <v>357073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439302</v>
      </c>
      <c r="CS45" s="715"/>
      <c r="CT45" s="715"/>
      <c r="CU45" s="715"/>
      <c r="CV45" s="715"/>
      <c r="CW45" s="715"/>
      <c r="CX45" s="715"/>
      <c r="CY45" s="716"/>
      <c r="CZ45" s="684">
        <v>3</v>
      </c>
      <c r="DA45" s="713"/>
      <c r="DB45" s="713"/>
      <c r="DC45" s="717"/>
      <c r="DD45" s="688">
        <v>18816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817797</v>
      </c>
      <c r="CS46" s="680"/>
      <c r="CT46" s="680"/>
      <c r="CU46" s="680"/>
      <c r="CV46" s="680"/>
      <c r="CW46" s="680"/>
      <c r="CX46" s="680"/>
      <c r="CY46" s="681"/>
      <c r="CZ46" s="684">
        <v>5.6</v>
      </c>
      <c r="DA46" s="685"/>
      <c r="DB46" s="685"/>
      <c r="DC46" s="780"/>
      <c r="DD46" s="688">
        <v>316079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347558</v>
      </c>
      <c r="CS47" s="715"/>
      <c r="CT47" s="715"/>
      <c r="CU47" s="715"/>
      <c r="CV47" s="715"/>
      <c r="CW47" s="715"/>
      <c r="CX47" s="715"/>
      <c r="CY47" s="716"/>
      <c r="CZ47" s="684">
        <v>2.4</v>
      </c>
      <c r="DA47" s="713"/>
      <c r="DB47" s="713"/>
      <c r="DC47" s="717"/>
      <c r="DD47" s="688">
        <v>168336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14580794</v>
      </c>
      <c r="CS49" s="749"/>
      <c r="CT49" s="749"/>
      <c r="CU49" s="749"/>
      <c r="CV49" s="749"/>
      <c r="CW49" s="749"/>
      <c r="CX49" s="749"/>
      <c r="CY49" s="781"/>
      <c r="CZ49" s="764">
        <v>100</v>
      </c>
      <c r="DA49" s="782"/>
      <c r="DB49" s="782"/>
      <c r="DC49" s="783"/>
      <c r="DD49" s="784">
        <v>10574732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M/XR347iU7KAclp7DmWUuj4m/o/IGoQ9NBNzipMSWFnGDceiU703GB/kJk8Ju75nwDIJ6/tY3KjUv6V9n8c3g==" saltValue="F8lrp77KzIJnXszQL/Xy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15067</v>
      </c>
      <c r="R7" s="815"/>
      <c r="S7" s="815"/>
      <c r="T7" s="815"/>
      <c r="U7" s="815"/>
      <c r="V7" s="815">
        <v>14589</v>
      </c>
      <c r="W7" s="815"/>
      <c r="X7" s="815"/>
      <c r="Y7" s="815"/>
      <c r="Z7" s="815"/>
      <c r="AA7" s="815">
        <v>479</v>
      </c>
      <c r="AB7" s="815"/>
      <c r="AC7" s="815"/>
      <c r="AD7" s="815"/>
      <c r="AE7" s="816"/>
      <c r="AF7" s="817">
        <v>194</v>
      </c>
      <c r="AG7" s="818"/>
      <c r="AH7" s="818"/>
      <c r="AI7" s="818"/>
      <c r="AJ7" s="819"/>
      <c r="AK7" s="854">
        <v>490</v>
      </c>
      <c r="AL7" s="855"/>
      <c r="AM7" s="855"/>
      <c r="AN7" s="855"/>
      <c r="AO7" s="855"/>
      <c r="AP7" s="855">
        <v>16452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-4</v>
      </c>
      <c r="CI7" s="852"/>
      <c r="CJ7" s="852"/>
      <c r="CK7" s="852"/>
      <c r="CL7" s="853"/>
      <c r="CM7" s="851">
        <v>68</v>
      </c>
      <c r="CN7" s="852"/>
      <c r="CO7" s="852"/>
      <c r="CP7" s="852"/>
      <c r="CQ7" s="853"/>
      <c r="CR7" s="851">
        <v>1</v>
      </c>
      <c r="CS7" s="852"/>
      <c r="CT7" s="852"/>
      <c r="CU7" s="852"/>
      <c r="CV7" s="853"/>
      <c r="CW7" s="851" t="s">
        <v>598</v>
      </c>
      <c r="CX7" s="852"/>
      <c r="CY7" s="852"/>
      <c r="CZ7" s="852"/>
      <c r="DA7" s="853"/>
      <c r="DB7" s="851" t="s">
        <v>598</v>
      </c>
      <c r="DC7" s="852"/>
      <c r="DD7" s="852"/>
      <c r="DE7" s="852"/>
      <c r="DF7" s="853"/>
      <c r="DG7" s="851" t="s">
        <v>598</v>
      </c>
      <c r="DH7" s="852"/>
      <c r="DI7" s="852"/>
      <c r="DJ7" s="852"/>
      <c r="DK7" s="853"/>
      <c r="DL7" s="851" t="s">
        <v>598</v>
      </c>
      <c r="DM7" s="852"/>
      <c r="DN7" s="852"/>
      <c r="DO7" s="852"/>
      <c r="DP7" s="853"/>
      <c r="DQ7" s="851" t="s">
        <v>598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1</v>
      </c>
      <c r="CI8" s="862"/>
      <c r="CJ8" s="862"/>
      <c r="CK8" s="862"/>
      <c r="CL8" s="863"/>
      <c r="CM8" s="861">
        <v>14</v>
      </c>
      <c r="CN8" s="862"/>
      <c r="CO8" s="862"/>
      <c r="CP8" s="862"/>
      <c r="CQ8" s="863"/>
      <c r="CR8" s="861">
        <v>6</v>
      </c>
      <c r="CS8" s="862"/>
      <c r="CT8" s="862"/>
      <c r="CU8" s="862"/>
      <c r="CV8" s="863"/>
      <c r="CW8" s="861" t="s">
        <v>598</v>
      </c>
      <c r="CX8" s="862"/>
      <c r="CY8" s="862"/>
      <c r="CZ8" s="862"/>
      <c r="DA8" s="863"/>
      <c r="DB8" s="861" t="s">
        <v>598</v>
      </c>
      <c r="DC8" s="862"/>
      <c r="DD8" s="862"/>
      <c r="DE8" s="862"/>
      <c r="DF8" s="863"/>
      <c r="DG8" s="861" t="s">
        <v>598</v>
      </c>
      <c r="DH8" s="862"/>
      <c r="DI8" s="862"/>
      <c r="DJ8" s="862"/>
      <c r="DK8" s="863"/>
      <c r="DL8" s="861" t="s">
        <v>598</v>
      </c>
      <c r="DM8" s="862"/>
      <c r="DN8" s="862"/>
      <c r="DO8" s="862"/>
      <c r="DP8" s="863"/>
      <c r="DQ8" s="861" t="s">
        <v>598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61">
        <v>1</v>
      </c>
      <c r="CI9" s="862"/>
      <c r="CJ9" s="862"/>
      <c r="CK9" s="862"/>
      <c r="CL9" s="863"/>
      <c r="CM9" s="861">
        <v>64</v>
      </c>
      <c r="CN9" s="862"/>
      <c r="CO9" s="862"/>
      <c r="CP9" s="862"/>
      <c r="CQ9" s="863"/>
      <c r="CR9" s="861">
        <v>5</v>
      </c>
      <c r="CS9" s="862"/>
      <c r="CT9" s="862"/>
      <c r="CU9" s="862"/>
      <c r="CV9" s="863"/>
      <c r="CW9" s="861" t="s">
        <v>598</v>
      </c>
      <c r="CX9" s="862"/>
      <c r="CY9" s="862"/>
      <c r="CZ9" s="862"/>
      <c r="DA9" s="863"/>
      <c r="DB9" s="861" t="s">
        <v>598</v>
      </c>
      <c r="DC9" s="862"/>
      <c r="DD9" s="862"/>
      <c r="DE9" s="862"/>
      <c r="DF9" s="863"/>
      <c r="DG9" s="861" t="s">
        <v>598</v>
      </c>
      <c r="DH9" s="862"/>
      <c r="DI9" s="862"/>
      <c r="DJ9" s="862"/>
      <c r="DK9" s="863"/>
      <c r="DL9" s="861" t="s">
        <v>598</v>
      </c>
      <c r="DM9" s="862"/>
      <c r="DN9" s="862"/>
      <c r="DO9" s="862"/>
      <c r="DP9" s="863"/>
      <c r="DQ9" s="861" t="s">
        <v>598</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596</v>
      </c>
      <c r="BT10" s="849"/>
      <c r="BU10" s="849"/>
      <c r="BV10" s="849"/>
      <c r="BW10" s="849"/>
      <c r="BX10" s="849"/>
      <c r="BY10" s="849"/>
      <c r="BZ10" s="849"/>
      <c r="CA10" s="849"/>
      <c r="CB10" s="849"/>
      <c r="CC10" s="849"/>
      <c r="CD10" s="849"/>
      <c r="CE10" s="849"/>
      <c r="CF10" s="849"/>
      <c r="CG10" s="850"/>
      <c r="CH10" s="861">
        <v>0</v>
      </c>
      <c r="CI10" s="862"/>
      <c r="CJ10" s="862"/>
      <c r="CK10" s="862"/>
      <c r="CL10" s="863"/>
      <c r="CM10" s="861">
        <v>82</v>
      </c>
      <c r="CN10" s="862"/>
      <c r="CO10" s="862"/>
      <c r="CP10" s="862"/>
      <c r="CQ10" s="863"/>
      <c r="CR10" s="861">
        <v>95</v>
      </c>
      <c r="CS10" s="862"/>
      <c r="CT10" s="862"/>
      <c r="CU10" s="862"/>
      <c r="CV10" s="863"/>
      <c r="CW10" s="861" t="s">
        <v>598</v>
      </c>
      <c r="CX10" s="862"/>
      <c r="CY10" s="862"/>
      <c r="CZ10" s="862"/>
      <c r="DA10" s="863"/>
      <c r="DB10" s="861" t="s">
        <v>598</v>
      </c>
      <c r="DC10" s="862"/>
      <c r="DD10" s="862"/>
      <c r="DE10" s="862"/>
      <c r="DF10" s="863"/>
      <c r="DG10" s="861" t="s">
        <v>598</v>
      </c>
      <c r="DH10" s="862"/>
      <c r="DI10" s="862"/>
      <c r="DJ10" s="862"/>
      <c r="DK10" s="863"/>
      <c r="DL10" s="861" t="s">
        <v>598</v>
      </c>
      <c r="DM10" s="862"/>
      <c r="DN10" s="862"/>
      <c r="DO10" s="862"/>
      <c r="DP10" s="863"/>
      <c r="DQ10" s="861" t="s">
        <v>598</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15067</v>
      </c>
      <c r="R23" s="874"/>
      <c r="S23" s="874"/>
      <c r="T23" s="874"/>
      <c r="U23" s="874"/>
      <c r="V23" s="874">
        <v>14589</v>
      </c>
      <c r="W23" s="874"/>
      <c r="X23" s="874"/>
      <c r="Y23" s="874"/>
      <c r="Z23" s="874"/>
      <c r="AA23" s="874">
        <v>479</v>
      </c>
      <c r="AB23" s="874"/>
      <c r="AC23" s="874"/>
      <c r="AD23" s="874"/>
      <c r="AE23" s="875"/>
      <c r="AF23" s="876">
        <v>194</v>
      </c>
      <c r="AG23" s="874"/>
      <c r="AH23" s="874"/>
      <c r="AI23" s="874"/>
      <c r="AJ23" s="877"/>
      <c r="AK23" s="878"/>
      <c r="AL23" s="879"/>
      <c r="AM23" s="879"/>
      <c r="AN23" s="879"/>
      <c r="AO23" s="879"/>
      <c r="AP23" s="874">
        <v>16452</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3174</v>
      </c>
      <c r="R28" s="903"/>
      <c r="S28" s="903"/>
      <c r="T28" s="903"/>
      <c r="U28" s="903"/>
      <c r="V28" s="903">
        <v>3090</v>
      </c>
      <c r="W28" s="903"/>
      <c r="X28" s="903"/>
      <c r="Y28" s="903"/>
      <c r="Z28" s="903"/>
      <c r="AA28" s="903">
        <v>83</v>
      </c>
      <c r="AB28" s="903"/>
      <c r="AC28" s="903"/>
      <c r="AD28" s="903"/>
      <c r="AE28" s="904"/>
      <c r="AF28" s="905">
        <v>83</v>
      </c>
      <c r="AG28" s="903"/>
      <c r="AH28" s="903"/>
      <c r="AI28" s="903"/>
      <c r="AJ28" s="906"/>
      <c r="AK28" s="907">
        <v>305</v>
      </c>
      <c r="AL28" s="898"/>
      <c r="AM28" s="898"/>
      <c r="AN28" s="898"/>
      <c r="AO28" s="898"/>
      <c r="AP28" s="898" t="s">
        <v>581</v>
      </c>
      <c r="AQ28" s="898"/>
      <c r="AR28" s="898"/>
      <c r="AS28" s="898"/>
      <c r="AT28" s="898"/>
      <c r="AU28" s="898" t="s">
        <v>581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3535</v>
      </c>
      <c r="R29" s="839"/>
      <c r="S29" s="839"/>
      <c r="T29" s="839"/>
      <c r="U29" s="839"/>
      <c r="V29" s="839">
        <v>3330</v>
      </c>
      <c r="W29" s="839"/>
      <c r="X29" s="839"/>
      <c r="Y29" s="839"/>
      <c r="Z29" s="839"/>
      <c r="AA29" s="839">
        <v>206</v>
      </c>
      <c r="AB29" s="839"/>
      <c r="AC29" s="839"/>
      <c r="AD29" s="839"/>
      <c r="AE29" s="840"/>
      <c r="AF29" s="841">
        <v>206</v>
      </c>
      <c r="AG29" s="842"/>
      <c r="AH29" s="842"/>
      <c r="AI29" s="842"/>
      <c r="AJ29" s="843"/>
      <c r="AK29" s="910">
        <v>529</v>
      </c>
      <c r="AL29" s="911"/>
      <c r="AM29" s="911"/>
      <c r="AN29" s="911"/>
      <c r="AO29" s="911"/>
      <c r="AP29" s="911" t="s">
        <v>581</v>
      </c>
      <c r="AQ29" s="911"/>
      <c r="AR29" s="911"/>
      <c r="AS29" s="911"/>
      <c r="AT29" s="911"/>
      <c r="AU29" s="911" t="s">
        <v>581</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441</v>
      </c>
      <c r="R30" s="839"/>
      <c r="S30" s="839"/>
      <c r="T30" s="839"/>
      <c r="U30" s="839"/>
      <c r="V30" s="839">
        <v>441</v>
      </c>
      <c r="W30" s="839"/>
      <c r="X30" s="839"/>
      <c r="Y30" s="839"/>
      <c r="Z30" s="839"/>
      <c r="AA30" s="839">
        <v>0</v>
      </c>
      <c r="AB30" s="839"/>
      <c r="AC30" s="839"/>
      <c r="AD30" s="839"/>
      <c r="AE30" s="840"/>
      <c r="AF30" s="841">
        <v>0</v>
      </c>
      <c r="AG30" s="842"/>
      <c r="AH30" s="842"/>
      <c r="AI30" s="842"/>
      <c r="AJ30" s="843"/>
      <c r="AK30" s="910">
        <v>163</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7</v>
      </c>
      <c r="R31" s="839"/>
      <c r="S31" s="839"/>
      <c r="T31" s="839"/>
      <c r="U31" s="839"/>
      <c r="V31" s="839">
        <v>7</v>
      </c>
      <c r="W31" s="839"/>
      <c r="X31" s="839"/>
      <c r="Y31" s="839"/>
      <c r="Z31" s="839"/>
      <c r="AA31" s="839">
        <v>0</v>
      </c>
      <c r="AB31" s="839"/>
      <c r="AC31" s="839"/>
      <c r="AD31" s="839"/>
      <c r="AE31" s="840"/>
      <c r="AF31" s="841">
        <v>0</v>
      </c>
      <c r="AG31" s="842"/>
      <c r="AH31" s="842"/>
      <c r="AI31" s="842"/>
      <c r="AJ31" s="843"/>
      <c r="AK31" s="910" t="s">
        <v>581</v>
      </c>
      <c r="AL31" s="911"/>
      <c r="AM31" s="911"/>
      <c r="AN31" s="911"/>
      <c r="AO31" s="911"/>
      <c r="AP31" s="911" t="s">
        <v>581</v>
      </c>
      <c r="AQ31" s="911"/>
      <c r="AR31" s="911"/>
      <c r="AS31" s="911"/>
      <c r="AT31" s="911"/>
      <c r="AU31" s="911" t="s">
        <v>581</v>
      </c>
      <c r="AV31" s="911"/>
      <c r="AW31" s="911"/>
      <c r="AX31" s="911"/>
      <c r="AY31" s="911"/>
      <c r="AZ31" s="912" t="s">
        <v>581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849</v>
      </c>
      <c r="R32" s="839"/>
      <c r="S32" s="839"/>
      <c r="T32" s="839"/>
      <c r="U32" s="839"/>
      <c r="V32" s="839">
        <v>806</v>
      </c>
      <c r="W32" s="839"/>
      <c r="X32" s="839"/>
      <c r="Y32" s="839"/>
      <c r="Z32" s="839"/>
      <c r="AA32" s="839">
        <v>43</v>
      </c>
      <c r="AB32" s="839"/>
      <c r="AC32" s="839"/>
      <c r="AD32" s="839"/>
      <c r="AE32" s="840"/>
      <c r="AF32" s="841">
        <v>112</v>
      </c>
      <c r="AG32" s="842"/>
      <c r="AH32" s="842"/>
      <c r="AI32" s="842"/>
      <c r="AJ32" s="843"/>
      <c r="AK32" s="910">
        <v>464</v>
      </c>
      <c r="AL32" s="911"/>
      <c r="AM32" s="911"/>
      <c r="AN32" s="911"/>
      <c r="AO32" s="911"/>
      <c r="AP32" s="911">
        <v>1825</v>
      </c>
      <c r="AQ32" s="911"/>
      <c r="AR32" s="911"/>
      <c r="AS32" s="911"/>
      <c r="AT32" s="911"/>
      <c r="AU32" s="911">
        <v>1825</v>
      </c>
      <c r="AV32" s="911"/>
      <c r="AW32" s="911"/>
      <c r="AX32" s="911"/>
      <c r="AY32" s="911"/>
      <c r="AZ32" s="912" t="s">
        <v>581</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4867</v>
      </c>
      <c r="R33" s="839"/>
      <c r="S33" s="839"/>
      <c r="T33" s="839"/>
      <c r="U33" s="839"/>
      <c r="V33" s="839">
        <v>5459</v>
      </c>
      <c r="W33" s="839"/>
      <c r="X33" s="839"/>
      <c r="Y33" s="839"/>
      <c r="Z33" s="839"/>
      <c r="AA33" s="839">
        <v>-591</v>
      </c>
      <c r="AB33" s="839"/>
      <c r="AC33" s="839"/>
      <c r="AD33" s="839"/>
      <c r="AE33" s="840"/>
      <c r="AF33" s="841" t="s">
        <v>402</v>
      </c>
      <c r="AG33" s="842"/>
      <c r="AH33" s="842"/>
      <c r="AI33" s="842"/>
      <c r="AJ33" s="843"/>
      <c r="AK33" s="910">
        <v>1248</v>
      </c>
      <c r="AL33" s="911"/>
      <c r="AM33" s="911"/>
      <c r="AN33" s="911"/>
      <c r="AO33" s="911"/>
      <c r="AP33" s="911">
        <v>7987</v>
      </c>
      <c r="AQ33" s="911"/>
      <c r="AR33" s="911"/>
      <c r="AS33" s="911"/>
      <c r="AT33" s="911"/>
      <c r="AU33" s="911">
        <v>4401</v>
      </c>
      <c r="AV33" s="911"/>
      <c r="AW33" s="911"/>
      <c r="AX33" s="911"/>
      <c r="AY33" s="911"/>
      <c r="AZ33" s="912" t="s">
        <v>581</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104</v>
      </c>
      <c r="R34" s="839"/>
      <c r="S34" s="839"/>
      <c r="T34" s="839"/>
      <c r="U34" s="839"/>
      <c r="V34" s="839">
        <v>103</v>
      </c>
      <c r="W34" s="839"/>
      <c r="X34" s="839"/>
      <c r="Y34" s="839"/>
      <c r="Z34" s="839"/>
      <c r="AA34" s="839">
        <v>1</v>
      </c>
      <c r="AB34" s="839"/>
      <c r="AC34" s="839"/>
      <c r="AD34" s="839"/>
      <c r="AE34" s="840"/>
      <c r="AF34" s="841" t="s">
        <v>405</v>
      </c>
      <c r="AG34" s="842"/>
      <c r="AH34" s="842"/>
      <c r="AI34" s="842"/>
      <c r="AJ34" s="843"/>
      <c r="AK34" s="910">
        <v>14</v>
      </c>
      <c r="AL34" s="911"/>
      <c r="AM34" s="911"/>
      <c r="AN34" s="911"/>
      <c r="AO34" s="911"/>
      <c r="AP34" s="911">
        <v>118</v>
      </c>
      <c r="AQ34" s="911"/>
      <c r="AR34" s="911"/>
      <c r="AS34" s="911"/>
      <c r="AT34" s="911"/>
      <c r="AU34" s="911">
        <v>104</v>
      </c>
      <c r="AV34" s="911"/>
      <c r="AW34" s="911"/>
      <c r="AX34" s="911"/>
      <c r="AY34" s="911"/>
      <c r="AZ34" s="912" t="s">
        <v>581</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1119</v>
      </c>
      <c r="R35" s="839"/>
      <c r="S35" s="839"/>
      <c r="T35" s="839"/>
      <c r="U35" s="839"/>
      <c r="V35" s="839">
        <v>1118</v>
      </c>
      <c r="W35" s="839"/>
      <c r="X35" s="839"/>
      <c r="Y35" s="839"/>
      <c r="Z35" s="839"/>
      <c r="AA35" s="839">
        <v>1</v>
      </c>
      <c r="AB35" s="839"/>
      <c r="AC35" s="839"/>
      <c r="AD35" s="839"/>
      <c r="AE35" s="840"/>
      <c r="AF35" s="841" t="s">
        <v>405</v>
      </c>
      <c r="AG35" s="842"/>
      <c r="AH35" s="842"/>
      <c r="AI35" s="842"/>
      <c r="AJ35" s="843"/>
      <c r="AK35" s="910">
        <v>233</v>
      </c>
      <c r="AL35" s="911"/>
      <c r="AM35" s="911"/>
      <c r="AN35" s="911"/>
      <c r="AO35" s="911"/>
      <c r="AP35" s="911">
        <v>3011</v>
      </c>
      <c r="AQ35" s="911"/>
      <c r="AR35" s="911"/>
      <c r="AS35" s="911"/>
      <c r="AT35" s="911"/>
      <c r="AU35" s="911">
        <v>3005</v>
      </c>
      <c r="AV35" s="911"/>
      <c r="AW35" s="911"/>
      <c r="AX35" s="911"/>
      <c r="AY35" s="911"/>
      <c r="AZ35" s="912" t="s">
        <v>581</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332</v>
      </c>
      <c r="R36" s="839"/>
      <c r="S36" s="839"/>
      <c r="T36" s="839"/>
      <c r="U36" s="839"/>
      <c r="V36" s="839">
        <v>332</v>
      </c>
      <c r="W36" s="839"/>
      <c r="X36" s="839"/>
      <c r="Y36" s="839"/>
      <c r="Z36" s="839"/>
      <c r="AA36" s="839" t="s">
        <v>581</v>
      </c>
      <c r="AB36" s="839"/>
      <c r="AC36" s="839"/>
      <c r="AD36" s="839"/>
      <c r="AE36" s="840"/>
      <c r="AF36" s="841" t="s">
        <v>405</v>
      </c>
      <c r="AG36" s="842"/>
      <c r="AH36" s="842"/>
      <c r="AI36" s="842"/>
      <c r="AJ36" s="843"/>
      <c r="AK36" s="910">
        <v>9</v>
      </c>
      <c r="AL36" s="911"/>
      <c r="AM36" s="911"/>
      <c r="AN36" s="911"/>
      <c r="AO36" s="911"/>
      <c r="AP36" s="911">
        <v>1653</v>
      </c>
      <c r="AQ36" s="911"/>
      <c r="AR36" s="911"/>
      <c r="AS36" s="911"/>
      <c r="AT36" s="911"/>
      <c r="AU36" s="911">
        <v>1646</v>
      </c>
      <c r="AV36" s="911"/>
      <c r="AW36" s="911"/>
      <c r="AX36" s="911"/>
      <c r="AY36" s="911"/>
      <c r="AZ36" s="912" t="s">
        <v>581</v>
      </c>
      <c r="BA36" s="912"/>
      <c r="BB36" s="912"/>
      <c r="BC36" s="912"/>
      <c r="BD36" s="912"/>
      <c r="BE36" s="908" t="s">
        <v>409</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410</v>
      </c>
      <c r="C37" s="836"/>
      <c r="D37" s="836"/>
      <c r="E37" s="836"/>
      <c r="F37" s="836"/>
      <c r="G37" s="836"/>
      <c r="H37" s="836"/>
      <c r="I37" s="836"/>
      <c r="J37" s="836"/>
      <c r="K37" s="836"/>
      <c r="L37" s="836"/>
      <c r="M37" s="836"/>
      <c r="N37" s="836"/>
      <c r="O37" s="836"/>
      <c r="P37" s="837"/>
      <c r="Q37" s="838">
        <v>55</v>
      </c>
      <c r="R37" s="839"/>
      <c r="S37" s="839"/>
      <c r="T37" s="839"/>
      <c r="U37" s="839"/>
      <c r="V37" s="839">
        <v>55</v>
      </c>
      <c r="W37" s="839"/>
      <c r="X37" s="839"/>
      <c r="Y37" s="839"/>
      <c r="Z37" s="839"/>
      <c r="AA37" s="839" t="s">
        <v>581</v>
      </c>
      <c r="AB37" s="839"/>
      <c r="AC37" s="839"/>
      <c r="AD37" s="839"/>
      <c r="AE37" s="840"/>
      <c r="AF37" s="841" t="s">
        <v>405</v>
      </c>
      <c r="AG37" s="842"/>
      <c r="AH37" s="842"/>
      <c r="AI37" s="842"/>
      <c r="AJ37" s="843"/>
      <c r="AK37" s="910">
        <v>33</v>
      </c>
      <c r="AL37" s="911"/>
      <c r="AM37" s="911"/>
      <c r="AN37" s="911"/>
      <c r="AO37" s="911"/>
      <c r="AP37" s="911">
        <v>128</v>
      </c>
      <c r="AQ37" s="911"/>
      <c r="AR37" s="911"/>
      <c r="AS37" s="911"/>
      <c r="AT37" s="911"/>
      <c r="AU37" s="911">
        <v>128</v>
      </c>
      <c r="AV37" s="911"/>
      <c r="AW37" s="911"/>
      <c r="AX37" s="911"/>
      <c r="AY37" s="911"/>
      <c r="AZ37" s="912" t="s">
        <v>581</v>
      </c>
      <c r="BA37" s="912"/>
      <c r="BB37" s="912"/>
      <c r="BC37" s="912"/>
      <c r="BD37" s="912"/>
      <c r="BE37" s="908" t="s">
        <v>406</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411</v>
      </c>
      <c r="C38" s="836"/>
      <c r="D38" s="836"/>
      <c r="E38" s="836"/>
      <c r="F38" s="836"/>
      <c r="G38" s="836"/>
      <c r="H38" s="836"/>
      <c r="I38" s="836"/>
      <c r="J38" s="836"/>
      <c r="K38" s="836"/>
      <c r="L38" s="836"/>
      <c r="M38" s="836"/>
      <c r="N38" s="836"/>
      <c r="O38" s="836"/>
      <c r="P38" s="837"/>
      <c r="Q38" s="838">
        <v>84</v>
      </c>
      <c r="R38" s="839"/>
      <c r="S38" s="839"/>
      <c r="T38" s="839"/>
      <c r="U38" s="839"/>
      <c r="V38" s="839">
        <v>84</v>
      </c>
      <c r="W38" s="839"/>
      <c r="X38" s="839"/>
      <c r="Y38" s="839"/>
      <c r="Z38" s="839"/>
      <c r="AA38" s="839" t="s">
        <v>581</v>
      </c>
      <c r="AB38" s="839"/>
      <c r="AC38" s="839"/>
      <c r="AD38" s="839"/>
      <c r="AE38" s="840"/>
      <c r="AF38" s="841" t="s">
        <v>405</v>
      </c>
      <c r="AG38" s="842"/>
      <c r="AH38" s="842"/>
      <c r="AI38" s="842"/>
      <c r="AJ38" s="843"/>
      <c r="AK38" s="910">
        <v>4</v>
      </c>
      <c r="AL38" s="911"/>
      <c r="AM38" s="911"/>
      <c r="AN38" s="911"/>
      <c r="AO38" s="911"/>
      <c r="AP38" s="911" t="s">
        <v>581</v>
      </c>
      <c r="AQ38" s="911"/>
      <c r="AR38" s="911"/>
      <c r="AS38" s="911"/>
      <c r="AT38" s="911"/>
      <c r="AU38" s="911" t="s">
        <v>581</v>
      </c>
      <c r="AV38" s="911"/>
      <c r="AW38" s="911"/>
      <c r="AX38" s="911"/>
      <c r="AY38" s="911"/>
      <c r="AZ38" s="912" t="s">
        <v>581</v>
      </c>
      <c r="BA38" s="912"/>
      <c r="BB38" s="912"/>
      <c r="BC38" s="912"/>
      <c r="BD38" s="912"/>
      <c r="BE38" s="908" t="s">
        <v>409</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401</v>
      </c>
      <c r="AG63" s="922"/>
      <c r="AH63" s="922"/>
      <c r="AI63" s="922"/>
      <c r="AJ63" s="923"/>
      <c r="AK63" s="924"/>
      <c r="AL63" s="919"/>
      <c r="AM63" s="919"/>
      <c r="AN63" s="919"/>
      <c r="AO63" s="919"/>
      <c r="AP63" s="922">
        <v>14722</v>
      </c>
      <c r="AQ63" s="922"/>
      <c r="AR63" s="922"/>
      <c r="AS63" s="922"/>
      <c r="AT63" s="922"/>
      <c r="AU63" s="922">
        <v>11109</v>
      </c>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1640</v>
      </c>
      <c r="R68" s="946"/>
      <c r="S68" s="946"/>
      <c r="T68" s="946"/>
      <c r="U68" s="946"/>
      <c r="V68" s="946">
        <v>2157</v>
      </c>
      <c r="W68" s="946"/>
      <c r="X68" s="946"/>
      <c r="Y68" s="946"/>
      <c r="Z68" s="946"/>
      <c r="AA68" s="946">
        <v>-517</v>
      </c>
      <c r="AB68" s="946"/>
      <c r="AC68" s="946"/>
      <c r="AD68" s="946"/>
      <c r="AE68" s="946"/>
      <c r="AF68" s="946">
        <v>1762</v>
      </c>
      <c r="AG68" s="946"/>
      <c r="AH68" s="946"/>
      <c r="AI68" s="946"/>
      <c r="AJ68" s="946"/>
      <c r="AK68" s="946" t="s">
        <v>598</v>
      </c>
      <c r="AL68" s="946"/>
      <c r="AM68" s="946"/>
      <c r="AN68" s="946"/>
      <c r="AO68" s="946"/>
      <c r="AP68" s="946">
        <v>5696</v>
      </c>
      <c r="AQ68" s="946"/>
      <c r="AR68" s="946"/>
      <c r="AS68" s="946"/>
      <c r="AT68" s="946"/>
      <c r="AU68" s="946" t="s">
        <v>598</v>
      </c>
      <c r="AV68" s="946"/>
      <c r="AW68" s="946"/>
      <c r="AX68" s="946"/>
      <c r="AY68" s="946"/>
      <c r="AZ68" s="947" t="s">
        <v>597</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1339</v>
      </c>
      <c r="R69" s="911"/>
      <c r="S69" s="911"/>
      <c r="T69" s="911"/>
      <c r="U69" s="911"/>
      <c r="V69" s="911">
        <v>1310</v>
      </c>
      <c r="W69" s="911"/>
      <c r="X69" s="911"/>
      <c r="Y69" s="911"/>
      <c r="Z69" s="911"/>
      <c r="AA69" s="911">
        <v>29</v>
      </c>
      <c r="AB69" s="911"/>
      <c r="AC69" s="911"/>
      <c r="AD69" s="911"/>
      <c r="AE69" s="911"/>
      <c r="AF69" s="911">
        <v>29</v>
      </c>
      <c r="AG69" s="911"/>
      <c r="AH69" s="911"/>
      <c r="AI69" s="911"/>
      <c r="AJ69" s="911"/>
      <c r="AK69" s="911">
        <v>12</v>
      </c>
      <c r="AL69" s="911"/>
      <c r="AM69" s="911"/>
      <c r="AN69" s="911"/>
      <c r="AO69" s="911"/>
      <c r="AP69" s="911">
        <v>609</v>
      </c>
      <c r="AQ69" s="911"/>
      <c r="AR69" s="911"/>
      <c r="AS69" s="911"/>
      <c r="AT69" s="911"/>
      <c r="AU69" s="911">
        <v>161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547</v>
      </c>
      <c r="R70" s="911"/>
      <c r="S70" s="911"/>
      <c r="T70" s="911"/>
      <c r="U70" s="911"/>
      <c r="V70" s="911">
        <v>544</v>
      </c>
      <c r="W70" s="911"/>
      <c r="X70" s="911"/>
      <c r="Y70" s="911"/>
      <c r="Z70" s="911"/>
      <c r="AA70" s="911">
        <v>3</v>
      </c>
      <c r="AB70" s="911"/>
      <c r="AC70" s="911"/>
      <c r="AD70" s="911"/>
      <c r="AE70" s="911"/>
      <c r="AF70" s="911">
        <v>3</v>
      </c>
      <c r="AG70" s="911"/>
      <c r="AH70" s="911"/>
      <c r="AI70" s="911"/>
      <c r="AJ70" s="911"/>
      <c r="AK70" s="911">
        <v>265</v>
      </c>
      <c r="AL70" s="911"/>
      <c r="AM70" s="911"/>
      <c r="AN70" s="911"/>
      <c r="AO70" s="911"/>
      <c r="AP70" s="911" t="s">
        <v>598</v>
      </c>
      <c r="AQ70" s="911"/>
      <c r="AR70" s="911"/>
      <c r="AS70" s="911"/>
      <c r="AT70" s="911"/>
      <c r="AU70" s="911" t="s">
        <v>598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842</v>
      </c>
      <c r="R71" s="911"/>
      <c r="S71" s="911"/>
      <c r="T71" s="911"/>
      <c r="U71" s="911"/>
      <c r="V71" s="911">
        <v>841</v>
      </c>
      <c r="W71" s="911"/>
      <c r="X71" s="911"/>
      <c r="Y71" s="911"/>
      <c r="Z71" s="911"/>
      <c r="AA71" s="911">
        <v>1</v>
      </c>
      <c r="AB71" s="911"/>
      <c r="AC71" s="911"/>
      <c r="AD71" s="911"/>
      <c r="AE71" s="911"/>
      <c r="AF71" s="911">
        <v>1</v>
      </c>
      <c r="AG71" s="911"/>
      <c r="AH71" s="911"/>
      <c r="AI71" s="911"/>
      <c r="AJ71" s="911"/>
      <c r="AK71" s="911">
        <v>62</v>
      </c>
      <c r="AL71" s="911"/>
      <c r="AM71" s="911"/>
      <c r="AN71" s="911"/>
      <c r="AO71" s="911"/>
      <c r="AP71" s="911" t="s">
        <v>598</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190</v>
      </c>
      <c r="R72" s="911"/>
      <c r="S72" s="911"/>
      <c r="T72" s="911"/>
      <c r="U72" s="911"/>
      <c r="V72" s="911">
        <v>188</v>
      </c>
      <c r="W72" s="911"/>
      <c r="X72" s="911"/>
      <c r="Y72" s="911"/>
      <c r="Z72" s="911"/>
      <c r="AA72" s="911">
        <v>2</v>
      </c>
      <c r="AB72" s="911"/>
      <c r="AC72" s="911"/>
      <c r="AD72" s="911"/>
      <c r="AE72" s="911"/>
      <c r="AF72" s="911">
        <v>2</v>
      </c>
      <c r="AG72" s="911"/>
      <c r="AH72" s="911"/>
      <c r="AI72" s="911"/>
      <c r="AJ72" s="911"/>
      <c r="AK72" s="911" t="s">
        <v>598</v>
      </c>
      <c r="AL72" s="911"/>
      <c r="AM72" s="911"/>
      <c r="AN72" s="911"/>
      <c r="AO72" s="911"/>
      <c r="AP72" s="911" t="s">
        <v>598</v>
      </c>
      <c r="AQ72" s="911"/>
      <c r="AR72" s="911"/>
      <c r="AS72" s="911"/>
      <c r="AT72" s="911"/>
      <c r="AU72" s="911" t="s">
        <v>598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26</v>
      </c>
      <c r="R73" s="911"/>
      <c r="S73" s="911"/>
      <c r="T73" s="911"/>
      <c r="U73" s="911"/>
      <c r="V73" s="911">
        <v>26</v>
      </c>
      <c r="W73" s="911"/>
      <c r="X73" s="911"/>
      <c r="Y73" s="911"/>
      <c r="Z73" s="911"/>
      <c r="AA73" s="911">
        <v>0</v>
      </c>
      <c r="AB73" s="911"/>
      <c r="AC73" s="911"/>
      <c r="AD73" s="911"/>
      <c r="AE73" s="911"/>
      <c r="AF73" s="911">
        <v>0</v>
      </c>
      <c r="AG73" s="911"/>
      <c r="AH73" s="911"/>
      <c r="AI73" s="911"/>
      <c r="AJ73" s="911"/>
      <c r="AK73" s="911">
        <v>10</v>
      </c>
      <c r="AL73" s="911"/>
      <c r="AM73" s="911"/>
      <c r="AN73" s="911"/>
      <c r="AO73" s="911"/>
      <c r="AP73" s="911" t="s">
        <v>598</v>
      </c>
      <c r="AQ73" s="911"/>
      <c r="AR73" s="911"/>
      <c r="AS73" s="911"/>
      <c r="AT73" s="911"/>
      <c r="AU73" s="911" t="s">
        <v>598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588</v>
      </c>
      <c r="C74" s="954"/>
      <c r="D74" s="954"/>
      <c r="E74" s="954"/>
      <c r="F74" s="954"/>
      <c r="G74" s="954"/>
      <c r="H74" s="954"/>
      <c r="I74" s="954"/>
      <c r="J74" s="954"/>
      <c r="K74" s="954"/>
      <c r="L74" s="954"/>
      <c r="M74" s="954"/>
      <c r="N74" s="954"/>
      <c r="O74" s="954"/>
      <c r="P74" s="955"/>
      <c r="Q74" s="956">
        <v>14</v>
      </c>
      <c r="R74" s="911"/>
      <c r="S74" s="911"/>
      <c r="T74" s="911"/>
      <c r="U74" s="911"/>
      <c r="V74" s="911">
        <v>10</v>
      </c>
      <c r="W74" s="911"/>
      <c r="X74" s="911"/>
      <c r="Y74" s="911"/>
      <c r="Z74" s="911"/>
      <c r="AA74" s="911">
        <v>5</v>
      </c>
      <c r="AB74" s="911"/>
      <c r="AC74" s="911"/>
      <c r="AD74" s="911"/>
      <c r="AE74" s="911"/>
      <c r="AF74" s="911">
        <v>5</v>
      </c>
      <c r="AG74" s="911"/>
      <c r="AH74" s="911"/>
      <c r="AI74" s="911"/>
      <c r="AJ74" s="911"/>
      <c r="AK74" s="911" t="s">
        <v>598</v>
      </c>
      <c r="AL74" s="911"/>
      <c r="AM74" s="911"/>
      <c r="AN74" s="911"/>
      <c r="AO74" s="911"/>
      <c r="AP74" s="911" t="s">
        <v>598</v>
      </c>
      <c r="AQ74" s="911"/>
      <c r="AR74" s="911"/>
      <c r="AS74" s="911"/>
      <c r="AT74" s="911"/>
      <c r="AU74" s="911" t="s">
        <v>598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589</v>
      </c>
      <c r="C75" s="954"/>
      <c r="D75" s="954"/>
      <c r="E75" s="954"/>
      <c r="F75" s="954"/>
      <c r="G75" s="954"/>
      <c r="H75" s="954"/>
      <c r="I75" s="954"/>
      <c r="J75" s="954"/>
      <c r="K75" s="954"/>
      <c r="L75" s="954"/>
      <c r="M75" s="954"/>
      <c r="N75" s="954"/>
      <c r="O75" s="954"/>
      <c r="P75" s="955"/>
      <c r="Q75" s="959">
        <v>36</v>
      </c>
      <c r="R75" s="960"/>
      <c r="S75" s="960"/>
      <c r="T75" s="960"/>
      <c r="U75" s="910"/>
      <c r="V75" s="961">
        <v>32</v>
      </c>
      <c r="W75" s="960"/>
      <c r="X75" s="960"/>
      <c r="Y75" s="960"/>
      <c r="Z75" s="910"/>
      <c r="AA75" s="961">
        <v>4</v>
      </c>
      <c r="AB75" s="960"/>
      <c r="AC75" s="960"/>
      <c r="AD75" s="960"/>
      <c r="AE75" s="910"/>
      <c r="AF75" s="961">
        <v>4</v>
      </c>
      <c r="AG75" s="960"/>
      <c r="AH75" s="960"/>
      <c r="AI75" s="960"/>
      <c r="AJ75" s="910"/>
      <c r="AK75" s="961" t="s">
        <v>598</v>
      </c>
      <c r="AL75" s="960"/>
      <c r="AM75" s="960"/>
      <c r="AN75" s="960"/>
      <c r="AO75" s="910"/>
      <c r="AP75" s="961" t="s">
        <v>598</v>
      </c>
      <c r="AQ75" s="960"/>
      <c r="AR75" s="960"/>
      <c r="AS75" s="960"/>
      <c r="AT75" s="910"/>
      <c r="AU75" s="961" t="s">
        <v>598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590</v>
      </c>
      <c r="C76" s="954"/>
      <c r="D76" s="954"/>
      <c r="E76" s="954"/>
      <c r="F76" s="954"/>
      <c r="G76" s="954"/>
      <c r="H76" s="954"/>
      <c r="I76" s="954"/>
      <c r="J76" s="954"/>
      <c r="K76" s="954"/>
      <c r="L76" s="954"/>
      <c r="M76" s="954"/>
      <c r="N76" s="954"/>
      <c r="O76" s="954"/>
      <c r="P76" s="955"/>
      <c r="Q76" s="959">
        <v>35</v>
      </c>
      <c r="R76" s="960"/>
      <c r="S76" s="960"/>
      <c r="T76" s="960"/>
      <c r="U76" s="910"/>
      <c r="V76" s="961">
        <v>34</v>
      </c>
      <c r="W76" s="960"/>
      <c r="X76" s="960"/>
      <c r="Y76" s="960"/>
      <c r="Z76" s="910"/>
      <c r="AA76" s="961">
        <v>1</v>
      </c>
      <c r="AB76" s="960"/>
      <c r="AC76" s="960"/>
      <c r="AD76" s="960"/>
      <c r="AE76" s="910"/>
      <c r="AF76" s="961">
        <v>1</v>
      </c>
      <c r="AG76" s="960"/>
      <c r="AH76" s="960"/>
      <c r="AI76" s="960"/>
      <c r="AJ76" s="910"/>
      <c r="AK76" s="961">
        <v>2</v>
      </c>
      <c r="AL76" s="960"/>
      <c r="AM76" s="960"/>
      <c r="AN76" s="960"/>
      <c r="AO76" s="910"/>
      <c r="AP76" s="961" t="s">
        <v>598</v>
      </c>
      <c r="AQ76" s="960"/>
      <c r="AR76" s="960"/>
      <c r="AS76" s="960"/>
      <c r="AT76" s="910"/>
      <c r="AU76" s="961" t="s">
        <v>598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591</v>
      </c>
      <c r="C77" s="954"/>
      <c r="D77" s="954"/>
      <c r="E77" s="954"/>
      <c r="F77" s="954"/>
      <c r="G77" s="954"/>
      <c r="H77" s="954"/>
      <c r="I77" s="954"/>
      <c r="J77" s="954"/>
      <c r="K77" s="954"/>
      <c r="L77" s="954"/>
      <c r="M77" s="954"/>
      <c r="N77" s="954"/>
      <c r="O77" s="954"/>
      <c r="P77" s="955"/>
      <c r="Q77" s="959">
        <v>78</v>
      </c>
      <c r="R77" s="960"/>
      <c r="S77" s="960"/>
      <c r="T77" s="960"/>
      <c r="U77" s="910"/>
      <c r="V77" s="961">
        <v>74</v>
      </c>
      <c r="W77" s="960"/>
      <c r="X77" s="960"/>
      <c r="Y77" s="960"/>
      <c r="Z77" s="910"/>
      <c r="AA77" s="961">
        <v>4</v>
      </c>
      <c r="AB77" s="960"/>
      <c r="AC77" s="960"/>
      <c r="AD77" s="960"/>
      <c r="AE77" s="910"/>
      <c r="AF77" s="961">
        <v>4</v>
      </c>
      <c r="AG77" s="960"/>
      <c r="AH77" s="960"/>
      <c r="AI77" s="960"/>
      <c r="AJ77" s="910"/>
      <c r="AK77" s="961">
        <v>2</v>
      </c>
      <c r="AL77" s="960"/>
      <c r="AM77" s="960"/>
      <c r="AN77" s="960"/>
      <c r="AO77" s="910"/>
      <c r="AP77" s="961" t="s">
        <v>598</v>
      </c>
      <c r="AQ77" s="960"/>
      <c r="AR77" s="960"/>
      <c r="AS77" s="960"/>
      <c r="AT77" s="910"/>
      <c r="AU77" s="961" t="s">
        <v>598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238631</v>
      </c>
      <c r="R78" s="911"/>
      <c r="S78" s="911"/>
      <c r="T78" s="911"/>
      <c r="U78" s="911"/>
      <c r="V78" s="911">
        <v>233551</v>
      </c>
      <c r="W78" s="911"/>
      <c r="X78" s="911"/>
      <c r="Y78" s="911"/>
      <c r="Z78" s="911"/>
      <c r="AA78" s="911">
        <v>5080</v>
      </c>
      <c r="AB78" s="911"/>
      <c r="AC78" s="911"/>
      <c r="AD78" s="911"/>
      <c r="AE78" s="911"/>
      <c r="AF78" s="911">
        <v>5080</v>
      </c>
      <c r="AG78" s="911"/>
      <c r="AH78" s="911"/>
      <c r="AI78" s="911"/>
      <c r="AJ78" s="911"/>
      <c r="AK78" s="911" t="s">
        <v>599</v>
      </c>
      <c r="AL78" s="911"/>
      <c r="AM78" s="911"/>
      <c r="AN78" s="911"/>
      <c r="AO78" s="911"/>
      <c r="AP78" s="911" t="s">
        <v>598</v>
      </c>
      <c r="AQ78" s="911"/>
      <c r="AR78" s="911"/>
      <c r="AS78" s="911"/>
      <c r="AT78" s="911"/>
      <c r="AU78" s="911" t="s">
        <v>598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6891</v>
      </c>
      <c r="AG88" s="922"/>
      <c r="AH88" s="922"/>
      <c r="AI88" s="922"/>
      <c r="AJ88" s="922"/>
      <c r="AK88" s="919"/>
      <c r="AL88" s="919"/>
      <c r="AM88" s="919"/>
      <c r="AN88" s="919"/>
      <c r="AO88" s="919"/>
      <c r="AP88" s="922">
        <v>6305</v>
      </c>
      <c r="AQ88" s="922"/>
      <c r="AR88" s="922"/>
      <c r="AS88" s="922"/>
      <c r="AT88" s="922"/>
      <c r="AU88" s="922">
        <v>161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107</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301</v>
      </c>
      <c r="AG109" s="975"/>
      <c r="AH109" s="975"/>
      <c r="AI109" s="975"/>
      <c r="AJ109" s="976"/>
      <c r="AK109" s="974" t="s">
        <v>300</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301</v>
      </c>
      <c r="BW109" s="975"/>
      <c r="BX109" s="975"/>
      <c r="BY109" s="975"/>
      <c r="BZ109" s="976"/>
      <c r="CA109" s="974" t="s">
        <v>300</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301</v>
      </c>
      <c r="DM109" s="975"/>
      <c r="DN109" s="975"/>
      <c r="DO109" s="975"/>
      <c r="DP109" s="976"/>
      <c r="DQ109" s="974" t="s">
        <v>300</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2020264</v>
      </c>
      <c r="AB110" s="982"/>
      <c r="AC110" s="982"/>
      <c r="AD110" s="982"/>
      <c r="AE110" s="983"/>
      <c r="AF110" s="984">
        <v>1977439</v>
      </c>
      <c r="AG110" s="982"/>
      <c r="AH110" s="982"/>
      <c r="AI110" s="982"/>
      <c r="AJ110" s="983"/>
      <c r="AK110" s="984">
        <v>1881792</v>
      </c>
      <c r="AL110" s="982"/>
      <c r="AM110" s="982"/>
      <c r="AN110" s="982"/>
      <c r="AO110" s="983"/>
      <c r="AP110" s="985">
        <v>27.1</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17254210</v>
      </c>
      <c r="BR110" s="1017"/>
      <c r="BS110" s="1017"/>
      <c r="BT110" s="1017"/>
      <c r="BU110" s="1017"/>
      <c r="BV110" s="1017">
        <v>16623588</v>
      </c>
      <c r="BW110" s="1017"/>
      <c r="BX110" s="1017"/>
      <c r="BY110" s="1017"/>
      <c r="BZ110" s="1017"/>
      <c r="CA110" s="1017">
        <v>16451738</v>
      </c>
      <c r="CB110" s="1017"/>
      <c r="CC110" s="1017"/>
      <c r="CD110" s="1017"/>
      <c r="CE110" s="1017"/>
      <c r="CF110" s="1031">
        <v>236.5</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405</v>
      </c>
      <c r="DR110" s="1017"/>
      <c r="DS110" s="1017"/>
      <c r="DT110" s="1017"/>
      <c r="DU110" s="1017"/>
      <c r="DV110" s="1018" t="s">
        <v>405</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439</v>
      </c>
      <c r="BW111" s="1010"/>
      <c r="BX111" s="1010"/>
      <c r="BY111" s="1010"/>
      <c r="BZ111" s="1010"/>
      <c r="CA111" s="1010" t="s">
        <v>442</v>
      </c>
      <c r="CB111" s="1010"/>
      <c r="CC111" s="1010"/>
      <c r="CD111" s="1010"/>
      <c r="CE111" s="1010"/>
      <c r="CF111" s="1004" t="s">
        <v>439</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439</v>
      </c>
      <c r="DR111" s="1010"/>
      <c r="DS111" s="1010"/>
      <c r="DT111" s="1010"/>
      <c r="DU111" s="1010"/>
      <c r="DV111" s="1011" t="s">
        <v>442</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439</v>
      </c>
      <c r="AG112" s="1049"/>
      <c r="AH112" s="1049"/>
      <c r="AI112" s="1049"/>
      <c r="AJ112" s="1050"/>
      <c r="AK112" s="1051" t="s">
        <v>442</v>
      </c>
      <c r="AL112" s="1049"/>
      <c r="AM112" s="1049"/>
      <c r="AN112" s="1049"/>
      <c r="AO112" s="1050"/>
      <c r="AP112" s="1052" t="s">
        <v>442</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10962883</v>
      </c>
      <c r="BR112" s="1010"/>
      <c r="BS112" s="1010"/>
      <c r="BT112" s="1010"/>
      <c r="BU112" s="1010"/>
      <c r="BV112" s="1010">
        <v>11169014</v>
      </c>
      <c r="BW112" s="1010"/>
      <c r="BX112" s="1010"/>
      <c r="BY112" s="1010"/>
      <c r="BZ112" s="1010"/>
      <c r="CA112" s="1010">
        <v>11108917</v>
      </c>
      <c r="CB112" s="1010"/>
      <c r="CC112" s="1010"/>
      <c r="CD112" s="1010"/>
      <c r="CE112" s="1010"/>
      <c r="CF112" s="1004">
        <v>159.69999999999999</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442</v>
      </c>
      <c r="DM112" s="1010"/>
      <c r="DN112" s="1010"/>
      <c r="DO112" s="1010"/>
      <c r="DP112" s="1010"/>
      <c r="DQ112" s="1010" t="s">
        <v>442</v>
      </c>
      <c r="DR112" s="1010"/>
      <c r="DS112" s="1010"/>
      <c r="DT112" s="1010"/>
      <c r="DU112" s="1010"/>
      <c r="DV112" s="1011" t="s">
        <v>442</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877968</v>
      </c>
      <c r="AB113" s="1024"/>
      <c r="AC113" s="1024"/>
      <c r="AD113" s="1024"/>
      <c r="AE113" s="1025"/>
      <c r="AF113" s="1026">
        <v>958074</v>
      </c>
      <c r="AG113" s="1024"/>
      <c r="AH113" s="1024"/>
      <c r="AI113" s="1024"/>
      <c r="AJ113" s="1025"/>
      <c r="AK113" s="1026">
        <v>968570</v>
      </c>
      <c r="AL113" s="1024"/>
      <c r="AM113" s="1024"/>
      <c r="AN113" s="1024"/>
      <c r="AO113" s="1025"/>
      <c r="AP113" s="1027">
        <v>13.9</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229984</v>
      </c>
      <c r="BR113" s="1010"/>
      <c r="BS113" s="1010"/>
      <c r="BT113" s="1010"/>
      <c r="BU113" s="1010"/>
      <c r="BV113" s="1010">
        <v>201586</v>
      </c>
      <c r="BW113" s="1010"/>
      <c r="BX113" s="1010"/>
      <c r="BY113" s="1010"/>
      <c r="BZ113" s="1010"/>
      <c r="CA113" s="1010">
        <v>161161</v>
      </c>
      <c r="CB113" s="1010"/>
      <c r="CC113" s="1010"/>
      <c r="CD113" s="1010"/>
      <c r="CE113" s="1010"/>
      <c r="CF113" s="1004">
        <v>2.2999999999999998</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405</v>
      </c>
      <c r="DR113" s="1049"/>
      <c r="DS113" s="1049"/>
      <c r="DT113" s="1049"/>
      <c r="DU113" s="1050"/>
      <c r="DV113" s="1052" t="s">
        <v>442</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45511</v>
      </c>
      <c r="AB114" s="1049"/>
      <c r="AC114" s="1049"/>
      <c r="AD114" s="1049"/>
      <c r="AE114" s="1050"/>
      <c r="AF114" s="1051">
        <v>37447</v>
      </c>
      <c r="AG114" s="1049"/>
      <c r="AH114" s="1049"/>
      <c r="AI114" s="1049"/>
      <c r="AJ114" s="1050"/>
      <c r="AK114" s="1051">
        <v>33957</v>
      </c>
      <c r="AL114" s="1049"/>
      <c r="AM114" s="1049"/>
      <c r="AN114" s="1049"/>
      <c r="AO114" s="1050"/>
      <c r="AP114" s="1052">
        <v>0.5</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1776971</v>
      </c>
      <c r="BR114" s="1010"/>
      <c r="BS114" s="1010"/>
      <c r="BT114" s="1010"/>
      <c r="BU114" s="1010"/>
      <c r="BV114" s="1010">
        <v>1652444</v>
      </c>
      <c r="BW114" s="1010"/>
      <c r="BX114" s="1010"/>
      <c r="BY114" s="1010"/>
      <c r="BZ114" s="1010"/>
      <c r="CA114" s="1010">
        <v>1605874</v>
      </c>
      <c r="CB114" s="1010"/>
      <c r="CC114" s="1010"/>
      <c r="CD114" s="1010"/>
      <c r="CE114" s="1010"/>
      <c r="CF114" s="1004">
        <v>23.1</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442</v>
      </c>
      <c r="DM114" s="1049"/>
      <c r="DN114" s="1049"/>
      <c r="DO114" s="1049"/>
      <c r="DP114" s="1050"/>
      <c r="DQ114" s="1051" t="s">
        <v>405</v>
      </c>
      <c r="DR114" s="1049"/>
      <c r="DS114" s="1049"/>
      <c r="DT114" s="1049"/>
      <c r="DU114" s="1050"/>
      <c r="DV114" s="1052" t="s">
        <v>442</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655</v>
      </c>
      <c r="AB115" s="1024"/>
      <c r="AC115" s="1024"/>
      <c r="AD115" s="1024"/>
      <c r="AE115" s="1025"/>
      <c r="AF115" s="1026">
        <v>522</v>
      </c>
      <c r="AG115" s="1024"/>
      <c r="AH115" s="1024"/>
      <c r="AI115" s="1024"/>
      <c r="AJ115" s="1025"/>
      <c r="AK115" s="1026">
        <v>405</v>
      </c>
      <c r="AL115" s="1024"/>
      <c r="AM115" s="1024"/>
      <c r="AN115" s="1024"/>
      <c r="AO115" s="1025"/>
      <c r="AP115" s="1027">
        <v>0</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442</v>
      </c>
      <c r="BW115" s="1010"/>
      <c r="BX115" s="1010"/>
      <c r="BY115" s="1010"/>
      <c r="BZ115" s="1010"/>
      <c r="CA115" s="1010" t="s">
        <v>442</v>
      </c>
      <c r="CB115" s="1010"/>
      <c r="CC115" s="1010"/>
      <c r="CD115" s="1010"/>
      <c r="CE115" s="1010"/>
      <c r="CF115" s="1004" t="s">
        <v>442</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442</v>
      </c>
      <c r="DM115" s="1049"/>
      <c r="DN115" s="1049"/>
      <c r="DO115" s="1049"/>
      <c r="DP115" s="1050"/>
      <c r="DQ115" s="1051" t="s">
        <v>405</v>
      </c>
      <c r="DR115" s="1049"/>
      <c r="DS115" s="1049"/>
      <c r="DT115" s="1049"/>
      <c r="DU115" s="1050"/>
      <c r="DV115" s="1052" t="s">
        <v>442</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442</v>
      </c>
      <c r="AB116" s="1049"/>
      <c r="AC116" s="1049"/>
      <c r="AD116" s="1049"/>
      <c r="AE116" s="1050"/>
      <c r="AF116" s="1051" t="s">
        <v>442</v>
      </c>
      <c r="AG116" s="1049"/>
      <c r="AH116" s="1049"/>
      <c r="AI116" s="1049"/>
      <c r="AJ116" s="1050"/>
      <c r="AK116" s="1051" t="s">
        <v>442</v>
      </c>
      <c r="AL116" s="1049"/>
      <c r="AM116" s="1049"/>
      <c r="AN116" s="1049"/>
      <c r="AO116" s="1050"/>
      <c r="AP116" s="1052" t="s">
        <v>442</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439</v>
      </c>
      <c r="BW116" s="1010"/>
      <c r="BX116" s="1010"/>
      <c r="BY116" s="1010"/>
      <c r="BZ116" s="1010"/>
      <c r="CA116" s="1010" t="s">
        <v>442</v>
      </c>
      <c r="CB116" s="1010"/>
      <c r="CC116" s="1010"/>
      <c r="CD116" s="1010"/>
      <c r="CE116" s="1010"/>
      <c r="CF116" s="1004" t="s">
        <v>442</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442</v>
      </c>
      <c r="DM116" s="1049"/>
      <c r="DN116" s="1049"/>
      <c r="DO116" s="1049"/>
      <c r="DP116" s="1050"/>
      <c r="DQ116" s="1051" t="s">
        <v>442</v>
      </c>
      <c r="DR116" s="1049"/>
      <c r="DS116" s="1049"/>
      <c r="DT116" s="1049"/>
      <c r="DU116" s="1050"/>
      <c r="DV116" s="1052" t="s">
        <v>442</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2944398</v>
      </c>
      <c r="AB117" s="1067"/>
      <c r="AC117" s="1067"/>
      <c r="AD117" s="1067"/>
      <c r="AE117" s="1068"/>
      <c r="AF117" s="1069">
        <v>2973482</v>
      </c>
      <c r="AG117" s="1067"/>
      <c r="AH117" s="1067"/>
      <c r="AI117" s="1067"/>
      <c r="AJ117" s="1068"/>
      <c r="AK117" s="1069">
        <v>2884724</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405</v>
      </c>
      <c r="BR117" s="1010"/>
      <c r="BS117" s="1010"/>
      <c r="BT117" s="1010"/>
      <c r="BU117" s="1010"/>
      <c r="BV117" s="1010" t="s">
        <v>405</v>
      </c>
      <c r="BW117" s="1010"/>
      <c r="BX117" s="1010"/>
      <c r="BY117" s="1010"/>
      <c r="BZ117" s="1010"/>
      <c r="CA117" s="1010" t="s">
        <v>405</v>
      </c>
      <c r="CB117" s="1010"/>
      <c r="CC117" s="1010"/>
      <c r="CD117" s="1010"/>
      <c r="CE117" s="1010"/>
      <c r="CF117" s="1004" t="s">
        <v>405</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405</v>
      </c>
      <c r="DH117" s="1049"/>
      <c r="DI117" s="1049"/>
      <c r="DJ117" s="1049"/>
      <c r="DK117" s="1050"/>
      <c r="DL117" s="1051" t="s">
        <v>405</v>
      </c>
      <c r="DM117" s="1049"/>
      <c r="DN117" s="1049"/>
      <c r="DO117" s="1049"/>
      <c r="DP117" s="1050"/>
      <c r="DQ117" s="1051" t="s">
        <v>405</v>
      </c>
      <c r="DR117" s="1049"/>
      <c r="DS117" s="1049"/>
      <c r="DT117" s="1049"/>
      <c r="DU117" s="1050"/>
      <c r="DV117" s="1052" t="s">
        <v>463</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301</v>
      </c>
      <c r="AG118" s="975"/>
      <c r="AH118" s="975"/>
      <c r="AI118" s="975"/>
      <c r="AJ118" s="976"/>
      <c r="AK118" s="974" t="s">
        <v>300</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405</v>
      </c>
      <c r="BR118" s="1088"/>
      <c r="BS118" s="1088"/>
      <c r="BT118" s="1088"/>
      <c r="BU118" s="1088"/>
      <c r="BV118" s="1088" t="s">
        <v>405</v>
      </c>
      <c r="BW118" s="1088"/>
      <c r="BX118" s="1088"/>
      <c r="BY118" s="1088"/>
      <c r="BZ118" s="1088"/>
      <c r="CA118" s="1088" t="s">
        <v>402</v>
      </c>
      <c r="CB118" s="1088"/>
      <c r="CC118" s="1088"/>
      <c r="CD118" s="1088"/>
      <c r="CE118" s="1088"/>
      <c r="CF118" s="1004" t="s">
        <v>405</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405</v>
      </c>
      <c r="DH118" s="1049"/>
      <c r="DI118" s="1049"/>
      <c r="DJ118" s="1049"/>
      <c r="DK118" s="1050"/>
      <c r="DL118" s="1051" t="s">
        <v>466</v>
      </c>
      <c r="DM118" s="1049"/>
      <c r="DN118" s="1049"/>
      <c r="DO118" s="1049"/>
      <c r="DP118" s="1050"/>
      <c r="DQ118" s="1051" t="s">
        <v>405</v>
      </c>
      <c r="DR118" s="1049"/>
      <c r="DS118" s="1049"/>
      <c r="DT118" s="1049"/>
      <c r="DU118" s="1050"/>
      <c r="DV118" s="1052" t="s">
        <v>405</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405</v>
      </c>
      <c r="AB119" s="982"/>
      <c r="AC119" s="982"/>
      <c r="AD119" s="982"/>
      <c r="AE119" s="983"/>
      <c r="AF119" s="984" t="s">
        <v>405</v>
      </c>
      <c r="AG119" s="982"/>
      <c r="AH119" s="982"/>
      <c r="AI119" s="982"/>
      <c r="AJ119" s="983"/>
      <c r="AK119" s="984" t="s">
        <v>402</v>
      </c>
      <c r="AL119" s="982"/>
      <c r="AM119" s="982"/>
      <c r="AN119" s="982"/>
      <c r="AO119" s="983"/>
      <c r="AP119" s="985" t="s">
        <v>405</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467</v>
      </c>
      <c r="BP119" s="1096"/>
      <c r="BQ119" s="1087">
        <v>30224048</v>
      </c>
      <c r="BR119" s="1088"/>
      <c r="BS119" s="1088"/>
      <c r="BT119" s="1088"/>
      <c r="BU119" s="1088"/>
      <c r="BV119" s="1088">
        <v>29646632</v>
      </c>
      <c r="BW119" s="1088"/>
      <c r="BX119" s="1088"/>
      <c r="BY119" s="1088"/>
      <c r="BZ119" s="1088"/>
      <c r="CA119" s="1088">
        <v>29327690</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405</v>
      </c>
      <c r="DH119" s="1074"/>
      <c r="DI119" s="1074"/>
      <c r="DJ119" s="1074"/>
      <c r="DK119" s="1075"/>
      <c r="DL119" s="1073" t="s">
        <v>469</v>
      </c>
      <c r="DM119" s="1074"/>
      <c r="DN119" s="1074"/>
      <c r="DO119" s="1074"/>
      <c r="DP119" s="1075"/>
      <c r="DQ119" s="1073" t="s">
        <v>405</v>
      </c>
      <c r="DR119" s="1074"/>
      <c r="DS119" s="1074"/>
      <c r="DT119" s="1074"/>
      <c r="DU119" s="1075"/>
      <c r="DV119" s="1076" t="s">
        <v>463</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405</v>
      </c>
      <c r="AB120" s="1049"/>
      <c r="AC120" s="1049"/>
      <c r="AD120" s="1049"/>
      <c r="AE120" s="1050"/>
      <c r="AF120" s="1051" t="s">
        <v>469</v>
      </c>
      <c r="AG120" s="1049"/>
      <c r="AH120" s="1049"/>
      <c r="AI120" s="1049"/>
      <c r="AJ120" s="1050"/>
      <c r="AK120" s="1051" t="s">
        <v>463</v>
      </c>
      <c r="AL120" s="1049"/>
      <c r="AM120" s="1049"/>
      <c r="AN120" s="1049"/>
      <c r="AO120" s="1050"/>
      <c r="AP120" s="1052" t="s">
        <v>405</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7206755</v>
      </c>
      <c r="BR120" s="1017"/>
      <c r="BS120" s="1017"/>
      <c r="BT120" s="1017"/>
      <c r="BU120" s="1017"/>
      <c r="BV120" s="1017">
        <v>7397058</v>
      </c>
      <c r="BW120" s="1017"/>
      <c r="BX120" s="1017"/>
      <c r="BY120" s="1017"/>
      <c r="BZ120" s="1017"/>
      <c r="CA120" s="1017">
        <v>7437190</v>
      </c>
      <c r="CB120" s="1017"/>
      <c r="CC120" s="1017"/>
      <c r="CD120" s="1017"/>
      <c r="CE120" s="1017"/>
      <c r="CF120" s="1031">
        <v>106.9</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t="s">
        <v>405</v>
      </c>
      <c r="DH120" s="1017"/>
      <c r="DI120" s="1017"/>
      <c r="DJ120" s="1017"/>
      <c r="DK120" s="1017"/>
      <c r="DL120" s="1017">
        <v>4691615</v>
      </c>
      <c r="DM120" s="1017"/>
      <c r="DN120" s="1017"/>
      <c r="DO120" s="1017"/>
      <c r="DP120" s="1017"/>
      <c r="DQ120" s="1017">
        <v>4400796</v>
      </c>
      <c r="DR120" s="1017"/>
      <c r="DS120" s="1017"/>
      <c r="DT120" s="1017"/>
      <c r="DU120" s="1017"/>
      <c r="DV120" s="1018">
        <v>63.3</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405</v>
      </c>
      <c r="AB121" s="1049"/>
      <c r="AC121" s="1049"/>
      <c r="AD121" s="1049"/>
      <c r="AE121" s="1050"/>
      <c r="AF121" s="1051" t="s">
        <v>463</v>
      </c>
      <c r="AG121" s="1049"/>
      <c r="AH121" s="1049"/>
      <c r="AI121" s="1049"/>
      <c r="AJ121" s="1050"/>
      <c r="AK121" s="1051" t="s">
        <v>405</v>
      </c>
      <c r="AL121" s="1049"/>
      <c r="AM121" s="1049"/>
      <c r="AN121" s="1049"/>
      <c r="AO121" s="1050"/>
      <c r="AP121" s="1052" t="s">
        <v>469</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564237</v>
      </c>
      <c r="BR121" s="1010"/>
      <c r="BS121" s="1010"/>
      <c r="BT121" s="1010"/>
      <c r="BU121" s="1010"/>
      <c r="BV121" s="1010">
        <v>513754</v>
      </c>
      <c r="BW121" s="1010"/>
      <c r="BX121" s="1010"/>
      <c r="BY121" s="1010"/>
      <c r="BZ121" s="1010"/>
      <c r="CA121" s="1010">
        <v>455209</v>
      </c>
      <c r="CB121" s="1010"/>
      <c r="CC121" s="1010"/>
      <c r="CD121" s="1010"/>
      <c r="CE121" s="1010"/>
      <c r="CF121" s="1004">
        <v>6.5</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2171909</v>
      </c>
      <c r="DH121" s="1010"/>
      <c r="DI121" s="1010"/>
      <c r="DJ121" s="1010"/>
      <c r="DK121" s="1010"/>
      <c r="DL121" s="1010">
        <v>2560047</v>
      </c>
      <c r="DM121" s="1010"/>
      <c r="DN121" s="1010"/>
      <c r="DO121" s="1010"/>
      <c r="DP121" s="1010"/>
      <c r="DQ121" s="1010">
        <v>3004822</v>
      </c>
      <c r="DR121" s="1010"/>
      <c r="DS121" s="1010"/>
      <c r="DT121" s="1010"/>
      <c r="DU121" s="1010"/>
      <c r="DV121" s="1011">
        <v>43.2</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405</v>
      </c>
      <c r="AB122" s="1049"/>
      <c r="AC122" s="1049"/>
      <c r="AD122" s="1049"/>
      <c r="AE122" s="1050"/>
      <c r="AF122" s="1051" t="s">
        <v>405</v>
      </c>
      <c r="AG122" s="1049"/>
      <c r="AH122" s="1049"/>
      <c r="AI122" s="1049"/>
      <c r="AJ122" s="1050"/>
      <c r="AK122" s="1051" t="s">
        <v>405</v>
      </c>
      <c r="AL122" s="1049"/>
      <c r="AM122" s="1049"/>
      <c r="AN122" s="1049"/>
      <c r="AO122" s="1050"/>
      <c r="AP122" s="1052" t="s">
        <v>466</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18911097</v>
      </c>
      <c r="BR122" s="1088"/>
      <c r="BS122" s="1088"/>
      <c r="BT122" s="1088"/>
      <c r="BU122" s="1088"/>
      <c r="BV122" s="1088">
        <v>18441835</v>
      </c>
      <c r="BW122" s="1088"/>
      <c r="BX122" s="1088"/>
      <c r="BY122" s="1088"/>
      <c r="BZ122" s="1088"/>
      <c r="CA122" s="1088">
        <v>18160894</v>
      </c>
      <c r="CB122" s="1088"/>
      <c r="CC122" s="1088"/>
      <c r="CD122" s="1088"/>
      <c r="CE122" s="1088"/>
      <c r="CF122" s="1108">
        <v>261.10000000000002</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405</v>
      </c>
      <c r="DH122" s="1010"/>
      <c r="DI122" s="1010"/>
      <c r="DJ122" s="1010"/>
      <c r="DK122" s="1010"/>
      <c r="DL122" s="1010">
        <v>1979651</v>
      </c>
      <c r="DM122" s="1010"/>
      <c r="DN122" s="1010"/>
      <c r="DO122" s="1010"/>
      <c r="DP122" s="1010"/>
      <c r="DQ122" s="1010">
        <v>1825191</v>
      </c>
      <c r="DR122" s="1010"/>
      <c r="DS122" s="1010"/>
      <c r="DT122" s="1010"/>
      <c r="DU122" s="1010"/>
      <c r="DV122" s="1011">
        <v>26.2</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405</v>
      </c>
      <c r="AB123" s="1049"/>
      <c r="AC123" s="1049"/>
      <c r="AD123" s="1049"/>
      <c r="AE123" s="1050"/>
      <c r="AF123" s="1051" t="s">
        <v>405</v>
      </c>
      <c r="AG123" s="1049"/>
      <c r="AH123" s="1049"/>
      <c r="AI123" s="1049"/>
      <c r="AJ123" s="1050"/>
      <c r="AK123" s="1051" t="s">
        <v>405</v>
      </c>
      <c r="AL123" s="1049"/>
      <c r="AM123" s="1049"/>
      <c r="AN123" s="1049"/>
      <c r="AO123" s="1050"/>
      <c r="AP123" s="1052" t="s">
        <v>128</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479</v>
      </c>
      <c r="BP123" s="1096"/>
      <c r="BQ123" s="1155">
        <v>26682089</v>
      </c>
      <c r="BR123" s="1156"/>
      <c r="BS123" s="1156"/>
      <c r="BT123" s="1156"/>
      <c r="BU123" s="1156"/>
      <c r="BV123" s="1156">
        <v>26352647</v>
      </c>
      <c r="BW123" s="1156"/>
      <c r="BX123" s="1156"/>
      <c r="BY123" s="1156"/>
      <c r="BZ123" s="1156"/>
      <c r="CA123" s="1156">
        <v>26053293</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1806372</v>
      </c>
      <c r="DH123" s="1049"/>
      <c r="DI123" s="1049"/>
      <c r="DJ123" s="1049"/>
      <c r="DK123" s="1050"/>
      <c r="DL123" s="1051">
        <v>1728595</v>
      </c>
      <c r="DM123" s="1049"/>
      <c r="DN123" s="1049"/>
      <c r="DO123" s="1049"/>
      <c r="DP123" s="1050"/>
      <c r="DQ123" s="1051">
        <v>1646287</v>
      </c>
      <c r="DR123" s="1049"/>
      <c r="DS123" s="1049"/>
      <c r="DT123" s="1049"/>
      <c r="DU123" s="1050"/>
      <c r="DV123" s="1052">
        <v>23.7</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405</v>
      </c>
      <c r="AB124" s="1049"/>
      <c r="AC124" s="1049"/>
      <c r="AD124" s="1049"/>
      <c r="AE124" s="1050"/>
      <c r="AF124" s="1051" t="s">
        <v>405</v>
      </c>
      <c r="AG124" s="1049"/>
      <c r="AH124" s="1049"/>
      <c r="AI124" s="1049"/>
      <c r="AJ124" s="1050"/>
      <c r="AK124" s="1051" t="s">
        <v>405</v>
      </c>
      <c r="AL124" s="1049"/>
      <c r="AM124" s="1049"/>
      <c r="AN124" s="1049"/>
      <c r="AO124" s="1050"/>
      <c r="AP124" s="1052" t="s">
        <v>466</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48.9</v>
      </c>
      <c r="BR124" s="1118"/>
      <c r="BS124" s="1118"/>
      <c r="BT124" s="1118"/>
      <c r="BU124" s="1118"/>
      <c r="BV124" s="1118">
        <v>45.7</v>
      </c>
      <c r="BW124" s="1118"/>
      <c r="BX124" s="1118"/>
      <c r="BY124" s="1118"/>
      <c r="BZ124" s="1118"/>
      <c r="CA124" s="1118">
        <v>47</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6984602</v>
      </c>
      <c r="DH124" s="1074"/>
      <c r="DI124" s="1074"/>
      <c r="DJ124" s="1074"/>
      <c r="DK124" s="1075"/>
      <c r="DL124" s="1073">
        <v>209106</v>
      </c>
      <c r="DM124" s="1074"/>
      <c r="DN124" s="1074"/>
      <c r="DO124" s="1074"/>
      <c r="DP124" s="1075"/>
      <c r="DQ124" s="1073">
        <v>231821</v>
      </c>
      <c r="DR124" s="1074"/>
      <c r="DS124" s="1074"/>
      <c r="DT124" s="1074"/>
      <c r="DU124" s="1075"/>
      <c r="DV124" s="1076">
        <v>3.3</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405</v>
      </c>
      <c r="AB125" s="1049"/>
      <c r="AC125" s="1049"/>
      <c r="AD125" s="1049"/>
      <c r="AE125" s="1050"/>
      <c r="AF125" s="1051" t="s">
        <v>469</v>
      </c>
      <c r="AG125" s="1049"/>
      <c r="AH125" s="1049"/>
      <c r="AI125" s="1049"/>
      <c r="AJ125" s="1050"/>
      <c r="AK125" s="1051" t="s">
        <v>405</v>
      </c>
      <c r="AL125" s="1049"/>
      <c r="AM125" s="1049"/>
      <c r="AN125" s="1049"/>
      <c r="AO125" s="1050"/>
      <c r="AP125" s="1052" t="s">
        <v>469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405</v>
      </c>
      <c r="DH125" s="1017"/>
      <c r="DI125" s="1017"/>
      <c r="DJ125" s="1017"/>
      <c r="DK125" s="1017"/>
      <c r="DL125" s="1017" t="s">
        <v>463</v>
      </c>
      <c r="DM125" s="1017"/>
      <c r="DN125" s="1017"/>
      <c r="DO125" s="1017"/>
      <c r="DP125" s="1017"/>
      <c r="DQ125" s="1017" t="s">
        <v>405</v>
      </c>
      <c r="DR125" s="1017"/>
      <c r="DS125" s="1017"/>
      <c r="DT125" s="1017"/>
      <c r="DU125" s="1017"/>
      <c r="DV125" s="1018" t="s">
        <v>405</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405</v>
      </c>
      <c r="AB126" s="1049"/>
      <c r="AC126" s="1049"/>
      <c r="AD126" s="1049"/>
      <c r="AE126" s="1050"/>
      <c r="AF126" s="1051" t="s">
        <v>405</v>
      </c>
      <c r="AG126" s="1049"/>
      <c r="AH126" s="1049"/>
      <c r="AI126" s="1049"/>
      <c r="AJ126" s="1050"/>
      <c r="AK126" s="1051" t="s">
        <v>466</v>
      </c>
      <c r="AL126" s="1049"/>
      <c r="AM126" s="1049"/>
      <c r="AN126" s="1049"/>
      <c r="AO126" s="1050"/>
      <c r="AP126" s="1052" t="s">
        <v>405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405</v>
      </c>
      <c r="DH126" s="1010"/>
      <c r="DI126" s="1010"/>
      <c r="DJ126" s="1010"/>
      <c r="DK126" s="1010"/>
      <c r="DL126" s="1010" t="s">
        <v>405</v>
      </c>
      <c r="DM126" s="1010"/>
      <c r="DN126" s="1010"/>
      <c r="DO126" s="1010"/>
      <c r="DP126" s="1010"/>
      <c r="DQ126" s="1010" t="s">
        <v>405</v>
      </c>
      <c r="DR126" s="1010"/>
      <c r="DS126" s="1010"/>
      <c r="DT126" s="1010"/>
      <c r="DU126" s="1010"/>
      <c r="DV126" s="1011" t="s">
        <v>463</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655</v>
      </c>
      <c r="AB127" s="1049"/>
      <c r="AC127" s="1049"/>
      <c r="AD127" s="1049"/>
      <c r="AE127" s="1050"/>
      <c r="AF127" s="1051">
        <v>522</v>
      </c>
      <c r="AG127" s="1049"/>
      <c r="AH127" s="1049"/>
      <c r="AI127" s="1049"/>
      <c r="AJ127" s="1050"/>
      <c r="AK127" s="1051">
        <v>405</v>
      </c>
      <c r="AL127" s="1049"/>
      <c r="AM127" s="1049"/>
      <c r="AN127" s="1049"/>
      <c r="AO127" s="1050"/>
      <c r="AP127" s="1052">
        <v>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405</v>
      </c>
      <c r="DH127" s="1010"/>
      <c r="DI127" s="1010"/>
      <c r="DJ127" s="1010"/>
      <c r="DK127" s="1010"/>
      <c r="DL127" s="1010" t="s">
        <v>469</v>
      </c>
      <c r="DM127" s="1010"/>
      <c r="DN127" s="1010"/>
      <c r="DO127" s="1010"/>
      <c r="DP127" s="1010"/>
      <c r="DQ127" s="1010" t="s">
        <v>128</v>
      </c>
      <c r="DR127" s="1010"/>
      <c r="DS127" s="1010"/>
      <c r="DT127" s="1010"/>
      <c r="DU127" s="1010"/>
      <c r="DV127" s="1011" t="s">
        <v>405</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93364</v>
      </c>
      <c r="AB128" s="1138"/>
      <c r="AC128" s="1138"/>
      <c r="AD128" s="1138"/>
      <c r="AE128" s="1139"/>
      <c r="AF128" s="1140">
        <v>94027</v>
      </c>
      <c r="AG128" s="1138"/>
      <c r="AH128" s="1138"/>
      <c r="AI128" s="1138"/>
      <c r="AJ128" s="1139"/>
      <c r="AK128" s="1140">
        <v>96585</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405</v>
      </c>
      <c r="BG128" s="1145"/>
      <c r="BH128" s="1145"/>
      <c r="BI128" s="1145"/>
      <c r="BJ128" s="1145"/>
      <c r="BK128" s="1145"/>
      <c r="BL128" s="1146"/>
      <c r="BM128" s="1144">
        <v>13.53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405</v>
      </c>
      <c r="DH128" s="1130"/>
      <c r="DI128" s="1130"/>
      <c r="DJ128" s="1130"/>
      <c r="DK128" s="1130"/>
      <c r="DL128" s="1130" t="s">
        <v>405</v>
      </c>
      <c r="DM128" s="1130"/>
      <c r="DN128" s="1130"/>
      <c r="DO128" s="1130"/>
      <c r="DP128" s="1130"/>
      <c r="DQ128" s="1130" t="s">
        <v>405</v>
      </c>
      <c r="DR128" s="1130"/>
      <c r="DS128" s="1130"/>
      <c r="DT128" s="1130"/>
      <c r="DU128" s="1130"/>
      <c r="DV128" s="1131" t="s">
        <v>405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9251774</v>
      </c>
      <c r="AB129" s="1049"/>
      <c r="AC129" s="1049"/>
      <c r="AD129" s="1049"/>
      <c r="AE129" s="1050"/>
      <c r="AF129" s="1051">
        <v>9244957</v>
      </c>
      <c r="AG129" s="1049"/>
      <c r="AH129" s="1049"/>
      <c r="AI129" s="1049"/>
      <c r="AJ129" s="1050"/>
      <c r="AK129" s="1051">
        <v>8949693</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405</v>
      </c>
      <c r="BG129" s="1159"/>
      <c r="BH129" s="1159"/>
      <c r="BI129" s="1159"/>
      <c r="BJ129" s="1159"/>
      <c r="BK129" s="1159"/>
      <c r="BL129" s="1160"/>
      <c r="BM129" s="1158">
        <v>18.53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2015678</v>
      </c>
      <c r="AB130" s="1049"/>
      <c r="AC130" s="1049"/>
      <c r="AD130" s="1049"/>
      <c r="AE130" s="1050"/>
      <c r="AF130" s="1051">
        <v>2052190</v>
      </c>
      <c r="AG130" s="1049"/>
      <c r="AH130" s="1049"/>
      <c r="AI130" s="1049"/>
      <c r="AJ130" s="1050"/>
      <c r="AK130" s="1051">
        <v>1993040</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7236096</v>
      </c>
      <c r="AB131" s="1074"/>
      <c r="AC131" s="1074"/>
      <c r="AD131" s="1074"/>
      <c r="AE131" s="1075"/>
      <c r="AF131" s="1073">
        <v>7192767</v>
      </c>
      <c r="AG131" s="1074"/>
      <c r="AH131" s="1074"/>
      <c r="AI131" s="1074"/>
      <c r="AJ131" s="1075"/>
      <c r="AK131" s="1073">
        <v>6956653</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47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11.54429129</v>
      </c>
      <c r="AB132" s="1190"/>
      <c r="AC132" s="1190"/>
      <c r="AD132" s="1190"/>
      <c r="AE132" s="1191"/>
      <c r="AF132" s="1192">
        <v>11.501345730000001</v>
      </c>
      <c r="AG132" s="1190"/>
      <c r="AH132" s="1190"/>
      <c r="AI132" s="1190"/>
      <c r="AJ132" s="1191"/>
      <c r="AK132" s="1192">
        <v>11.42933247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11.7</v>
      </c>
      <c r="AB133" s="1173"/>
      <c r="AC133" s="1173"/>
      <c r="AD133" s="1173"/>
      <c r="AE133" s="1174"/>
      <c r="AF133" s="1172">
        <v>11.5</v>
      </c>
      <c r="AG133" s="1173"/>
      <c r="AH133" s="1173"/>
      <c r="AI133" s="1173"/>
      <c r="AJ133" s="1174"/>
      <c r="AK133" s="1172">
        <v>11.4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8rOVT7HNThEC/c7h7G0nJ8jWpbnxK9jVgS4FvlQ2gUyjFgh40I9jkb4Zy46WEo38EkV9D/UkTryiwEotAcAUg==" saltValue="n2wDviaxDcRYMIuIPG9l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ieMdhIrl3V30Doo2jvseChKE3V5NW7m8wF9Fcqy0I5qE+nqvNmlGmyppC5kiOZByjRIYFg5A3yEBYUSgtU2dw==" saltValue="BHk4jhgMJlL+9SIaud2x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uzgAmt/SroBwMXwW46CKv2KUquRQB2MnTEUuR18HWP0PwmaTARkVL48lnwOc5w27zKV5XirtmSQ8ZvRruQQsg==" saltValue="e1/wVzAnJ+AQTET+0/c9e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1726514</v>
      </c>
      <c r="AP9" s="312">
        <v>105791</v>
      </c>
      <c r="AQ9" s="313">
        <v>91459</v>
      </c>
      <c r="AR9" s="314">
        <v>15.7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102192</v>
      </c>
      <c r="AP10" s="315">
        <v>6262</v>
      </c>
      <c r="AQ10" s="316">
        <v>7901</v>
      </c>
      <c r="AR10" s="317">
        <v>-20.7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262028</v>
      </c>
      <c r="AP11" s="315">
        <v>16056</v>
      </c>
      <c r="AQ11" s="316">
        <v>14810</v>
      </c>
      <c r="AR11" s="317">
        <v>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249003</v>
      </c>
      <c r="AP12" s="315">
        <v>15258</v>
      </c>
      <c r="AQ12" s="316">
        <v>2479</v>
      </c>
      <c r="AR12" s="317">
        <v>515.5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188820</v>
      </c>
      <c r="AP14" s="315">
        <v>11570</v>
      </c>
      <c r="AQ14" s="316">
        <v>6599</v>
      </c>
      <c r="AR14" s="317">
        <v>75.3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35219</v>
      </c>
      <c r="AP15" s="315">
        <v>2158</v>
      </c>
      <c r="AQ15" s="316">
        <v>2390</v>
      </c>
      <c r="AR15" s="317">
        <v>-9.6999999999999993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-121274</v>
      </c>
      <c r="AP16" s="315">
        <v>-7431</v>
      </c>
      <c r="AQ16" s="316">
        <v>-8364</v>
      </c>
      <c r="AR16" s="317">
        <v>-11.2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2442502</v>
      </c>
      <c r="AP17" s="315">
        <v>149663</v>
      </c>
      <c r="AQ17" s="316">
        <v>117274</v>
      </c>
      <c r="AR17" s="317">
        <v>27.6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11.76</v>
      </c>
      <c r="AP21" s="328">
        <v>10.89</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96.8</v>
      </c>
      <c r="AP22" s="333">
        <v>95.2</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1881792</v>
      </c>
      <c r="AP32" s="342">
        <v>115306</v>
      </c>
      <c r="AQ32" s="343">
        <v>72398</v>
      </c>
      <c r="AR32" s="344">
        <v>59.3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968570</v>
      </c>
      <c r="AP35" s="342">
        <v>59349</v>
      </c>
      <c r="AQ35" s="343">
        <v>20018</v>
      </c>
      <c r="AR35" s="344">
        <v>196.5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33957</v>
      </c>
      <c r="AP36" s="342">
        <v>2081</v>
      </c>
      <c r="AQ36" s="343">
        <v>2674</v>
      </c>
      <c r="AR36" s="344">
        <v>-22.2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405</v>
      </c>
      <c r="AP37" s="342">
        <v>25</v>
      </c>
      <c r="AQ37" s="343">
        <v>1011</v>
      </c>
      <c r="AR37" s="344">
        <v>-97.5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5</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-96585</v>
      </c>
      <c r="AP39" s="342">
        <v>-5918</v>
      </c>
      <c r="AQ39" s="343">
        <v>-2985</v>
      </c>
      <c r="AR39" s="344">
        <v>98.3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-1993040</v>
      </c>
      <c r="AP40" s="342">
        <v>-122123</v>
      </c>
      <c r="AQ40" s="343">
        <v>-64844</v>
      </c>
      <c r="AR40" s="344">
        <v>88.3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795099</v>
      </c>
      <c r="AP41" s="342">
        <v>48719</v>
      </c>
      <c r="AQ41" s="343">
        <v>28277</v>
      </c>
      <c r="AR41" s="344">
        <v>72.3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1642330</v>
      </c>
      <c r="AN51" s="364">
        <v>90847</v>
      </c>
      <c r="AO51" s="365">
        <v>-21.4</v>
      </c>
      <c r="AP51" s="366">
        <v>101693</v>
      </c>
      <c r="AQ51" s="367">
        <v>-13.9</v>
      </c>
      <c r="AR51" s="368">
        <v>-7.5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1029270</v>
      </c>
      <c r="AN52" s="372">
        <v>56935</v>
      </c>
      <c r="AO52" s="373">
        <v>3.6</v>
      </c>
      <c r="AP52" s="374">
        <v>51066</v>
      </c>
      <c r="AQ52" s="375">
        <v>-6.5</v>
      </c>
      <c r="AR52" s="376">
        <v>10.1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1482908</v>
      </c>
      <c r="AN53" s="364">
        <v>84022</v>
      </c>
      <c r="AO53" s="365">
        <v>-7.5</v>
      </c>
      <c r="AP53" s="366">
        <v>96635</v>
      </c>
      <c r="AQ53" s="367">
        <v>-5</v>
      </c>
      <c r="AR53" s="368">
        <v>-2.5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1070611</v>
      </c>
      <c r="AN54" s="372">
        <v>60661</v>
      </c>
      <c r="AO54" s="373">
        <v>6.5</v>
      </c>
      <c r="AP54" s="374">
        <v>44408</v>
      </c>
      <c r="AQ54" s="375">
        <v>-13</v>
      </c>
      <c r="AR54" s="376">
        <v>19.5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1149783</v>
      </c>
      <c r="AN55" s="364">
        <v>66704</v>
      </c>
      <c r="AO55" s="365">
        <v>-20.6</v>
      </c>
      <c r="AP55" s="366">
        <v>97062</v>
      </c>
      <c r="AQ55" s="367">
        <v>0.4</v>
      </c>
      <c r="AR55" s="368">
        <v>-21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779238</v>
      </c>
      <c r="AN56" s="372">
        <v>45207</v>
      </c>
      <c r="AO56" s="373">
        <v>-25.5</v>
      </c>
      <c r="AP56" s="374">
        <v>50112</v>
      </c>
      <c r="AQ56" s="375">
        <v>12.8</v>
      </c>
      <c r="AR56" s="376">
        <v>-38.299999999999997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1473178</v>
      </c>
      <c r="AN57" s="364">
        <v>87919</v>
      </c>
      <c r="AO57" s="365">
        <v>31.8</v>
      </c>
      <c r="AP57" s="366">
        <v>106005</v>
      </c>
      <c r="AQ57" s="367">
        <v>9.1999999999999993</v>
      </c>
      <c r="AR57" s="368">
        <v>22.6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1105854</v>
      </c>
      <c r="AN58" s="372">
        <v>65997</v>
      </c>
      <c r="AO58" s="373">
        <v>46</v>
      </c>
      <c r="AP58" s="374">
        <v>58359</v>
      </c>
      <c r="AQ58" s="375">
        <v>16.5</v>
      </c>
      <c r="AR58" s="376">
        <v>29.5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1334387</v>
      </c>
      <c r="AN59" s="364">
        <v>81764</v>
      </c>
      <c r="AO59" s="365">
        <v>-7</v>
      </c>
      <c r="AP59" s="366">
        <v>98507</v>
      </c>
      <c r="AQ59" s="367">
        <v>-7.1</v>
      </c>
      <c r="AR59" s="368">
        <v>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817797</v>
      </c>
      <c r="AN60" s="372">
        <v>50110</v>
      </c>
      <c r="AO60" s="373">
        <v>-24.1</v>
      </c>
      <c r="AP60" s="374">
        <v>47567</v>
      </c>
      <c r="AQ60" s="375">
        <v>-18.5</v>
      </c>
      <c r="AR60" s="376">
        <v>-5.6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1416517</v>
      </c>
      <c r="AN61" s="379">
        <v>82251</v>
      </c>
      <c r="AO61" s="380">
        <v>-4.9000000000000004</v>
      </c>
      <c r="AP61" s="381">
        <v>99980</v>
      </c>
      <c r="AQ61" s="382">
        <v>-3.3</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960554</v>
      </c>
      <c r="AN62" s="372">
        <v>55782</v>
      </c>
      <c r="AO62" s="373">
        <v>1.3</v>
      </c>
      <c r="AP62" s="374">
        <v>50302</v>
      </c>
      <c r="AQ62" s="375">
        <v>-1.7</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uSQKjjuDrMmfByzx7q1fRSioZ7Rx5VTOUBifLICjwCUV41XnPpXbJVyYQE1HwLD+OyvOihAAw8h2mpkgfz8zA==" saltValue="iLWH0fuxCmvnXmh0wjcN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kFNg9B4xG/ZSWoWYGLog85qXZB4nefdZaLwVyJXMshVAMQqHu9jJouHlqNrCAXOQahk2j8dq4hp3ZWOpL47A==" saltValue="G3JDOCW5uaoFetl1nrVEL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l6IeMQwV3RYINh/enJh5HyXlGFZHyk0ezEWXmVc2x0W6Tl9X6acoZ65VZbE4r4wj8PGzxX9snjuKobd3Z4KhQ==" saltValue="Bjsiek8PvleRKYz0WFluoA=="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50.02</v>
      </c>
      <c r="G47" s="12">
        <v>53.85</v>
      </c>
      <c r="H47" s="12">
        <v>60.62</v>
      </c>
      <c r="I47" s="12">
        <v>63.65</v>
      </c>
      <c r="J47" s="13">
        <v>64.7</v>
      </c>
    </row>
    <row r="48" spans="2:10" ht="57.75" customHeight="1" x14ac:dyDescent="0.15">
      <c r="B48" s="14"/>
      <c r="C48" s="1234" t="s">
        <v>4</v>
      </c>
      <c r="D48" s="1234"/>
      <c r="E48" s="1235"/>
      <c r="F48" s="15">
        <v>6.35</v>
      </c>
      <c r="G48" s="16">
        <v>7.6</v>
      </c>
      <c r="H48" s="16">
        <v>3.69</v>
      </c>
      <c r="I48" s="16">
        <v>5.97</v>
      </c>
      <c r="J48" s="17">
        <v>2.16</v>
      </c>
    </row>
    <row r="49" spans="2:10" ht="57.75" customHeight="1" thickBot="1" x14ac:dyDescent="0.2">
      <c r="B49" s="18"/>
      <c r="C49" s="1236" t="s">
        <v>5</v>
      </c>
      <c r="D49" s="1236"/>
      <c r="E49" s="1237"/>
      <c r="F49" s="19">
        <v>6.07</v>
      </c>
      <c r="G49" s="20">
        <v>4.8</v>
      </c>
      <c r="H49" s="20">
        <v>0.47</v>
      </c>
      <c r="I49" s="20">
        <v>5.27</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ulwuRjtWB+0S4wHyO0YcUH6xeut/RDCCQpuC2gnvQbtP+8r5U+C+K7fnNIGvMEP+4uwNaDX4OPIOVG9nBttvw==" saltValue="9ejadvGT6yNF02hynm66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2020-03-05T04:22:01Z</cp:lastPrinted>
  <dcterms:created xsi:type="dcterms:W3CDTF">2020-02-10T05:28:23Z</dcterms:created>
  <dcterms:modified xsi:type="dcterms:W3CDTF">2020-09-30T07:31:18Z</dcterms:modified>
  <cp:category/>
</cp:coreProperties>
</file>