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駐車場（施設及び業務概況）" sheetId="1" r:id="rId1"/>
    <sheet name="駐車場（収支の状況）" sheetId="2" r:id="rId2"/>
    <sheet name="駐車場（地方債の状況）" sheetId="3" r:id="rId3"/>
  </sheets>
  <definedNames>
    <definedName name="_xlnm.Print_Area" localSheetId="0">'駐車場（施設及び業務概況）'!$C$1:$U$30</definedName>
    <definedName name="_xlnm.Print_Area" localSheetId="1">'駐車場（収支の状況）'!$C$1:$BG$18</definedName>
    <definedName name="_xlnm.Print_Area" localSheetId="2">'駐車場（地方債の状況）'!$C$1:$Y$17</definedName>
    <definedName name="_xlnm.Print_Titles" localSheetId="0">'駐車場（施設及び業務概況）'!$B:$B</definedName>
    <definedName name="_xlnm.Print_Titles" localSheetId="1">'駐車場（収支の状況）'!$B:$B</definedName>
    <definedName name="_xlnm.Print_Titles" localSheetId="2">'駐車場（地方債の状況）'!$B:$B</definedName>
  </definedNames>
  <calcPr fullCalcOnLoad="1"/>
</workbook>
</file>

<file path=xl/sharedStrings.xml><?xml version="1.0" encoding="utf-8"?>
<sst xmlns="http://schemas.openxmlformats.org/spreadsheetml/2006/main" count="488" uniqueCount="381">
  <si>
    <t>項　目</t>
  </si>
  <si>
    <t>(1)　時間ぎめ</t>
  </si>
  <si>
    <t>計　　画</t>
  </si>
  <si>
    <t>実　　績</t>
  </si>
  <si>
    <t>駐 車 場 名</t>
  </si>
  <si>
    <t>　年月日</t>
  </si>
  <si>
    <t>構造</t>
  </si>
  <si>
    <t>駐車場</t>
  </si>
  <si>
    <t>収容台数</t>
  </si>
  <si>
    <t>現行料金</t>
  </si>
  <si>
    <t>イ供用開始</t>
  </si>
  <si>
    <t>損益勘定</t>
  </si>
  <si>
    <t>資本勘定</t>
  </si>
  <si>
    <t>計</t>
  </si>
  <si>
    <t>使用面積</t>
  </si>
  <si>
    <t>普　通</t>
  </si>
  <si>
    <t>小　型</t>
  </si>
  <si>
    <t>実施年月日</t>
  </si>
  <si>
    <t>一日平均</t>
  </si>
  <si>
    <t>　以降累計</t>
  </si>
  <si>
    <t>団体名</t>
  </si>
  <si>
    <t>(台)</t>
  </si>
  <si>
    <t>自動車</t>
  </si>
  <si>
    <t>全日</t>
  </si>
  <si>
    <t>昼間</t>
  </si>
  <si>
    <t>夜間</t>
  </si>
  <si>
    <t>(千台)</t>
  </si>
  <si>
    <t>所属職員</t>
  </si>
  <si>
    <t>(駐車場整備事業)</t>
  </si>
  <si>
    <t>下関市</t>
  </si>
  <si>
    <t>宇部市</t>
  </si>
  <si>
    <t>山口市</t>
  </si>
  <si>
    <t>萩市</t>
  </si>
  <si>
    <t>防府市</t>
  </si>
  <si>
    <t>柳井市</t>
  </si>
  <si>
    <t>合計</t>
  </si>
  <si>
    <t>(1)</t>
  </si>
  <si>
    <t>(2)</t>
  </si>
  <si>
    <t>(3)</t>
  </si>
  <si>
    <t>(3)</t>
  </si>
  <si>
    <t>(1)</t>
  </si>
  <si>
    <t>(2)</t>
  </si>
  <si>
    <t>ア</t>
  </si>
  <si>
    <t>イ</t>
  </si>
  <si>
    <t>ウ</t>
  </si>
  <si>
    <t>ア</t>
  </si>
  <si>
    <t>ア</t>
  </si>
  <si>
    <t>(㎡)</t>
  </si>
  <si>
    <t>19-01-01</t>
  </si>
  <si>
    <t>19-01-06</t>
  </si>
  <si>
    <t>19-01-09</t>
  </si>
  <si>
    <t>19-01-10</t>
  </si>
  <si>
    <t>19-01-30</t>
  </si>
  <si>
    <t>19-01-31</t>
  </si>
  <si>
    <t>19-01-32</t>
  </si>
  <si>
    <t>19-01-33</t>
  </si>
  <si>
    <t>19-01-34</t>
  </si>
  <si>
    <t>19-01-35</t>
  </si>
  <si>
    <t>19-01-36</t>
  </si>
  <si>
    <t>19-02-12</t>
  </si>
  <si>
    <t>19-02-13</t>
  </si>
  <si>
    <t>19-02-25</t>
  </si>
  <si>
    <t>19-02-26</t>
  </si>
  <si>
    <t>19-02-32</t>
  </si>
  <si>
    <t>19-02-33</t>
  </si>
  <si>
    <t>19-02-34</t>
  </si>
  <si>
    <t>長門町駐車場</t>
  </si>
  <si>
    <t>細江町駐車場</t>
  </si>
  <si>
    <t>赤間町駐車場</t>
  </si>
  <si>
    <t>新町有料駐車場</t>
  </si>
  <si>
    <t>中央駐車場</t>
  </si>
  <si>
    <t>中河原駐車場</t>
  </si>
  <si>
    <t>新堀駐車場</t>
  </si>
  <si>
    <t>大照院前駐車場</t>
  </si>
  <si>
    <t>越ヶ浜駐車場</t>
  </si>
  <si>
    <t>中央町駐車場</t>
  </si>
  <si>
    <t>代々木公園地下駐車場</t>
  </si>
  <si>
    <t>厚狭駅南口駐車場</t>
  </si>
  <si>
    <t>S47.08.05</t>
  </si>
  <si>
    <t>S49.12.01</t>
  </si>
  <si>
    <t>S50.07.16</t>
  </si>
  <si>
    <t>S50.04.01</t>
  </si>
  <si>
    <t>S50.01.27</t>
  </si>
  <si>
    <t>S51.03.26</t>
  </si>
  <si>
    <t>S52.06.20</t>
  </si>
  <si>
    <t>S41.12.01</t>
  </si>
  <si>
    <t>S45.07.01</t>
  </si>
  <si>
    <t>S55.01.10</t>
  </si>
  <si>
    <t>S57.04.01</t>
  </si>
  <si>
    <t>S46.06.01</t>
  </si>
  <si>
    <t>S51.06.01</t>
  </si>
  <si>
    <t>S51.04.01</t>
  </si>
  <si>
    <t>S48.06.19</t>
  </si>
  <si>
    <t>S56.06.10</t>
  </si>
  <si>
    <t>H06.04.01</t>
  </si>
  <si>
    <t>H11.03.13</t>
  </si>
  <si>
    <t>H09.04.01</t>
  </si>
  <si>
    <t>地下式
自走式</t>
  </si>
  <si>
    <t>立体式
自走式</t>
  </si>
  <si>
    <t>広場式
自走式</t>
  </si>
  <si>
    <t>(2)月極（普通自動車）</t>
  </si>
  <si>
    <t>２　法非適用公営企業会計決算の状況</t>
  </si>
  <si>
    <t>　　　第3-10表　施設及び業務概況</t>
  </si>
  <si>
    <t>H14.10.01</t>
  </si>
  <si>
    <t>周南市</t>
  </si>
  <si>
    <t>山陽小野田市</t>
  </si>
  <si>
    <t>H16.04.01</t>
  </si>
  <si>
    <t>寿町第一有料駐車場</t>
  </si>
  <si>
    <t>寿町第二有料駐車場</t>
  </si>
  <si>
    <t>指月第一駐車場</t>
  </si>
  <si>
    <t>柳井駅南駐車場</t>
  </si>
  <si>
    <t>柳井駅前駐車場</t>
  </si>
  <si>
    <t>立体式
機械式</t>
  </si>
  <si>
    <t>徳山駅前駐車場</t>
  </si>
  <si>
    <t>乗合型</t>
  </si>
  <si>
    <t>熊毛インター前駐車場</t>
  </si>
  <si>
    <t>H15.03.01</t>
  </si>
  <si>
    <t>H18.10.01</t>
  </si>
  <si>
    <t>H19.04.01</t>
  </si>
  <si>
    <t>会議所前駐車場</t>
  </si>
  <si>
    <t>　（８）駐車場整備事業</t>
  </si>
  <si>
    <t>H20.04.01</t>
  </si>
  <si>
    <t>H21.04.01</t>
  </si>
  <si>
    <t>H21.06.01</t>
  </si>
  <si>
    <t>H23.04.01</t>
  </si>
  <si>
    <t>H22.04.01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</si>
  <si>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</si>
  <si>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</si>
  <si>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</si>
  <si>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</si>
  <si>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</si>
  <si>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</si>
  <si>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</si>
  <si>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</si>
  <si>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</si>
  <si>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</si>
  <si>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</si>
  <si>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</si>
  <si>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</si>
  <si>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</si>
  <si>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</si>
  <si>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</si>
  <si>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</si>
  <si>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</si>
  <si>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</si>
  <si>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</si>
  <si>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</si>
  <si>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</si>
  <si>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</si>
  <si>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</si>
  <si>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</si>
  <si>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</si>
  <si>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</si>
  <si>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</si>
  <si>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</si>
  <si>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</si>
  <si>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</si>
  <si>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</si>
  <si>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</si>
  <si>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</si>
  <si>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</si>
  <si>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</si>
  <si>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</si>
  <si>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</si>
  <si>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</si>
  <si>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</si>
  <si>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</si>
  <si>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</si>
  <si>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</si>
  <si>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</si>
  <si>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</si>
  <si>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</si>
  <si>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</si>
  <si>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</si>
  <si>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</si>
  <si>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</si>
  <si>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</si>
  <si>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</si>
  <si>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</si>
  <si>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</si>
  <si>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</si>
  <si>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</si>
  <si>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</si>
  <si>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</si>
  <si>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</si>
  <si>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</si>
  <si>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</si>
  <si>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</si>
  <si>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</si>
  <si>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</si>
  <si>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</si>
  <si>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</si>
  <si>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</si>
  <si>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</si>
  <si>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</si>
  <si>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</si>
  <si>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</si>
  <si>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</si>
  <si>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</si>
  <si>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</si>
  <si>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</si>
  <si>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</si>
  <si>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</si>
  <si>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</si>
  <si>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</si>
  <si>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</si>
  <si>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</si>
  <si>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</si>
  <si>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</si>
  <si>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</si>
  <si>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</si>
  <si>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</si>
  <si>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</si>
  <si>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</si>
  <si>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</si>
  <si>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</si>
  <si>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</si>
  <si>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</si>
  <si>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</si>
  <si>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</si>
  <si>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</si>
  <si>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</si>
  <si>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</si>
  <si>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</si>
  <si>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</si>
  <si>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</si>
  <si>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</si>
  <si>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</si>
  <si>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</si>
  <si>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</si>
  <si>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</si>
  <si>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</si>
  <si>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</si>
  <si>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</si>
  <si>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</si>
  <si>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</si>
  <si>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</si>
  <si>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</si>
  <si>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</si>
  <si>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</si>
  <si>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</si>
  <si>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</si>
  <si>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</si>
  <si>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</si>
  <si>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</si>
  <si>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</si>
  <si>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</si>
  <si>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</si>
  <si>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</si>
  <si>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</si>
  <si>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</si>
  <si>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</si>
  <si>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</si>
  <si>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</si>
  <si>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</si>
  <si>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</si>
  <si>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</si>
  <si>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</si>
  <si>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</si>
  <si>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</si>
  <si>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</si>
  <si>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</si>
  <si>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</si>
  <si>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</si>
  <si>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</si>
  <si>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</si>
  <si>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</si>
  <si>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</si>
  <si>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</si>
  <si>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</si>
  <si>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</si>
  <si>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</si>
  <si>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</si>
  <si>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</si>
  <si>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</si>
  <si>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</si>
  <si>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</si>
  <si>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</si>
  <si>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</si>
  <si>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</si>
  <si>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</si>
  <si>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</si>
  <si>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</si>
  <si>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</si>
  <si>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</si>
  <si>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</si>
  <si>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</si>
  <si>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</si>
  <si>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</si>
  <si>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</si>
  <si>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</si>
  <si>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</si>
  <si>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</si>
  <si>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</si>
  <si>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</si>
  <si>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</si>
  <si>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</si>
  <si>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</si>
  <si>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</si>
  <si>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</si>
  <si>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</si>
  <si>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</si>
  <si>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</si>
  <si>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</si>
  <si>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</si>
  <si>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</si>
  <si>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</si>
  <si>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</si>
  <si>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</si>
  <si>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</si>
  <si>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</si>
  <si>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</si>
  <si>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</si>
  <si>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</si>
  <si>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</si>
  <si>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</si>
  <si>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</si>
  <si>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（８）駐車場整備事業</t>
  </si>
  <si>
    <t>２　法非適用公営企業会計決算の状況</t>
  </si>
  <si>
    <t>合計</t>
  </si>
  <si>
    <t>山陽小野田市</t>
  </si>
  <si>
    <t>周南市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</si>
  <si>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</si>
  <si>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</si>
  <si>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</si>
  <si>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</si>
  <si>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</si>
  <si>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</si>
  <si>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</si>
  <si>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</si>
  <si>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</si>
  <si>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</si>
  <si>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</si>
  <si>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</si>
  <si>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</si>
  <si>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</si>
  <si>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</si>
  <si>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</si>
  <si>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</si>
  <si>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</si>
  <si>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</si>
  <si>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</si>
  <si>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</si>
  <si>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</si>
  <si>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</si>
  <si>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</si>
  <si>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</si>
  <si>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</si>
  <si>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</si>
  <si>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</si>
  <si>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</si>
  <si>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</si>
  <si>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</si>
  <si>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</si>
  <si>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</si>
  <si>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</si>
  <si>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</si>
  <si>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</si>
  <si>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</si>
  <si>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</si>
  <si>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</si>
  <si>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</si>
  <si>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</si>
  <si>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</si>
  <si>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</si>
  <si>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</si>
  <si>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</si>
  <si>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</si>
  <si>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</si>
  <si>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</si>
  <si>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</si>
  <si>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</si>
  <si>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（８）駐車場整備事業</t>
  </si>
  <si>
    <t>２　法非適用公営企業会計決算の状況</t>
  </si>
  <si>
    <t>（単位　千円、％）</t>
  </si>
  <si>
    <t>1 供用開始</t>
  </si>
  <si>
    <t>2 　施　　設</t>
  </si>
  <si>
    <t>3 　料　　    金　（円）</t>
  </si>
  <si>
    <t>4 　駐　　車　　台　　数</t>
  </si>
  <si>
    <t>5 　職　員　数（人）</t>
  </si>
  <si>
    <t>1   政 府 資 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</si>
</sst>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49" fontId="8" fillId="0" borderId="0" xfId="0" applyNumberFormat="1" applyFont="1" applyAlignment="1">
      <alignment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10" xfId="52" applyNumberFormat="1" applyFont="1" applyBorder="1" applyAlignment="1">
      <alignment horizontal="center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left" vertical="center" wrapText="1" shrinkToFit="1"/>
    </xf>
    <xf numFmtId="49" fontId="6" fillId="0" borderId="12" xfId="52" applyNumberFormat="1" applyFont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vertical="center" wrapText="1" shrinkToFit="1"/>
    </xf>
    <xf numFmtId="49" fontId="6" fillId="0" borderId="13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right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vertical="center" shrinkToFit="1"/>
    </xf>
    <xf numFmtId="182" fontId="6" fillId="0" borderId="13" xfId="52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6" fillId="33" borderId="11" xfId="52" applyNumberFormat="1" applyFont="1" applyFill="1" applyBorder="1" applyAlignment="1">
      <alignment horizontal="center" vertical="center" shrinkToFit="1"/>
    </xf>
    <xf numFmtId="49" fontId="6" fillId="33" borderId="17" xfId="52" applyNumberFormat="1" applyFont="1" applyFill="1" applyBorder="1" applyAlignment="1">
      <alignment horizontal="center" vertical="center" shrinkToFit="1"/>
    </xf>
    <xf numFmtId="182" fontId="8" fillId="0" borderId="16" xfId="49" applyNumberFormat="1" applyFont="1" applyBorder="1" applyAlignment="1">
      <alignment vertical="center"/>
    </xf>
    <xf numFmtId="182" fontId="8" fillId="0" borderId="21" xfId="49" applyNumberFormat="1" applyFont="1" applyBorder="1" applyAlignment="1">
      <alignment vertical="center"/>
    </xf>
    <xf numFmtId="182" fontId="8" fillId="0" borderId="11" xfId="49" applyNumberFormat="1" applyFont="1" applyBorder="1" applyAlignment="1">
      <alignment vertical="center"/>
    </xf>
    <xf numFmtId="182" fontId="8" fillId="0" borderId="17" xfId="49" applyNumberFormat="1" applyFont="1" applyBorder="1" applyAlignment="1">
      <alignment vertical="center"/>
    </xf>
    <xf numFmtId="182" fontId="8" fillId="0" borderId="19" xfId="49" applyNumberFormat="1" applyFont="1" applyBorder="1" applyAlignment="1">
      <alignment vertical="center"/>
    </xf>
    <xf numFmtId="182" fontId="8" fillId="0" borderId="20" xfId="49" applyNumberFormat="1" applyFont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22" xfId="52" applyNumberFormat="1" applyFont="1" applyFill="1" applyBorder="1" applyAlignment="1">
      <alignment horizontal="center" vertical="center"/>
    </xf>
    <xf numFmtId="182" fontId="6" fillId="0" borderId="13" xfId="52" applyFont="1" applyFill="1" applyBorder="1" applyAlignment="1">
      <alignment horizontal="center" vertical="center"/>
    </xf>
    <xf numFmtId="49" fontId="6" fillId="0" borderId="23" xfId="52" applyNumberFormat="1" applyFont="1" applyFill="1" applyBorder="1" applyAlignment="1">
      <alignment horizontal="center" vertical="center"/>
    </xf>
    <xf numFmtId="182" fontId="6" fillId="0" borderId="24" xfId="52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4" xfId="0" applyNumberFormat="1" applyFont="1" applyBorder="1" applyAlignment="1">
      <alignment vertical="center" shrinkToFit="1"/>
    </xf>
    <xf numFmtId="194" fontId="8" fillId="0" borderId="13" xfId="0" applyNumberFormat="1" applyFont="1" applyBorder="1" applyAlignment="1">
      <alignment vertical="center" shrinkToFit="1"/>
    </xf>
    <xf numFmtId="193" fontId="6" fillId="0" borderId="13" xfId="52" applyNumberFormat="1" applyFont="1" applyFill="1" applyBorder="1" applyAlignment="1">
      <alignment vertical="center" shrinkToFit="1"/>
    </xf>
    <xf numFmtId="193" fontId="6" fillId="34" borderId="13" xfId="52" applyNumberFormat="1" applyFont="1" applyFill="1" applyBorder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26" xfId="52" applyNumberFormat="1" applyFont="1" applyFill="1" applyBorder="1" applyAlignment="1">
      <alignment horizontal="left"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0" borderId="19" xfId="52" applyNumberFormat="1" applyFont="1" applyFill="1" applyBorder="1" applyAlignment="1">
      <alignment vertical="center" shrinkToFit="1"/>
    </xf>
    <xf numFmtId="193" fontId="6" fillId="34" borderId="11" xfId="52" applyNumberFormat="1" applyFont="1" applyFill="1" applyBorder="1" applyAlignment="1">
      <alignment vertical="center" shrinkToFit="1"/>
    </xf>
    <xf numFmtId="193" fontId="6" fillId="0" borderId="19" xfId="52" applyNumberFormat="1" applyFont="1" applyFill="1" applyBorder="1" applyAlignment="1">
      <alignment horizontal="center" vertical="center" shrinkToFit="1"/>
    </xf>
    <xf numFmtId="193" fontId="8" fillId="0" borderId="11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horizontal="center" vertical="center" shrinkToFit="1"/>
    </xf>
    <xf numFmtId="194" fontId="8" fillId="0" borderId="27" xfId="0" applyNumberFormat="1" applyFont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3" fontId="8" fillId="0" borderId="15" xfId="51" applyNumberFormat="1" applyFont="1" applyFill="1" applyBorder="1" applyAlignment="1">
      <alignment vertical="center"/>
    </xf>
    <xf numFmtId="193" fontId="6" fillId="0" borderId="15" xfId="52" applyNumberFormat="1" applyFont="1" applyFill="1" applyBorder="1" applyAlignment="1">
      <alignment vertical="center" shrinkToFit="1"/>
    </xf>
    <xf numFmtId="193" fontId="6" fillId="34" borderId="15" xfId="52" applyNumberFormat="1" applyFont="1" applyFill="1" applyBorder="1" applyAlignment="1">
      <alignment vertical="center" shrinkToFit="1"/>
    </xf>
    <xf numFmtId="193" fontId="6" fillId="0" borderId="15" xfId="52" applyNumberFormat="1" applyFont="1" applyFill="1" applyBorder="1" applyAlignment="1">
      <alignment horizontal="center"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193" fontId="6" fillId="33" borderId="28" xfId="52" applyNumberFormat="1" applyFont="1" applyFill="1" applyBorder="1" applyAlignment="1">
      <alignment horizontal="center" vertical="center" shrinkToFit="1"/>
    </xf>
    <xf numFmtId="193" fontId="6" fillId="33" borderId="29" xfId="52" applyNumberFormat="1" applyFont="1" applyFill="1" applyBorder="1" applyAlignment="1">
      <alignment horizontal="center" vertical="center" shrinkToFit="1"/>
    </xf>
    <xf numFmtId="49" fontId="6" fillId="33" borderId="30" xfId="52" applyNumberFormat="1" applyFont="1" applyFill="1" applyBorder="1" applyAlignment="1">
      <alignment horizontal="center" vertical="center" shrinkToFit="1"/>
    </xf>
    <xf numFmtId="49" fontId="6" fillId="33" borderId="31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2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3" borderId="0" xfId="52" applyNumberFormat="1" applyFont="1" applyFill="1" applyBorder="1" applyAlignment="1">
      <alignment horizontal="center" vertical="center" shrinkToFit="1"/>
    </xf>
    <xf numFmtId="49" fontId="6" fillId="0" borderId="33" xfId="52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right" vertical="center" shrinkToFit="1"/>
    </xf>
    <xf numFmtId="49" fontId="8" fillId="0" borderId="35" xfId="0" applyNumberFormat="1" applyFont="1" applyBorder="1" applyAlignment="1" quotePrefix="1">
      <alignment horizontal="right" vertical="center" shrinkToFit="1"/>
    </xf>
    <xf numFmtId="49" fontId="8" fillId="33" borderId="35" xfId="0" applyNumberFormat="1" applyFont="1" applyFill="1" applyBorder="1" applyAlignment="1">
      <alignment horizontal="right" vertical="center" shrinkToFit="1"/>
    </xf>
    <xf numFmtId="49" fontId="8" fillId="0" borderId="36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33" borderId="11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2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2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4" xfId="51" applyNumberFormat="1" applyFont="1" applyFill="1" applyBorder="1" applyAlignment="1">
      <alignment horizontal="center" vertical="center"/>
    </xf>
    <xf numFmtId="193" fontId="6" fillId="0" borderId="13" xfId="51" applyNumberFormat="1" applyFont="1" applyFill="1" applyBorder="1" applyAlignment="1">
      <alignment horizontal="center"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0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0" xfId="51" applyNumberFormat="1" applyFont="1" applyFill="1" applyBorder="1" applyAlignment="1">
      <alignment horizontal="distributed"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8" fillId="0" borderId="21" xfId="51" applyNumberFormat="1" applyFont="1" applyFill="1" applyBorder="1" applyAlignment="1">
      <alignment vertical="center"/>
    </xf>
    <xf numFmtId="193" fontId="8" fillId="0" borderId="16" xfId="51" applyNumberFormat="1" applyFont="1" applyFill="1" applyBorder="1" applyAlignment="1">
      <alignment vertical="center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2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8" fillId="0" borderId="37" xfId="51" applyNumberFormat="1" applyFont="1" applyBorder="1" applyAlignment="1">
      <alignment horizontal="center" vertical="center" wrapText="1"/>
    </xf>
    <xf numFmtId="49" fontId="8" fillId="0" borderId="10" xfId="51" applyNumberFormat="1" applyFont="1" applyBorder="1" applyAlignment="1">
      <alignment horizontal="center" vertical="center"/>
    </xf>
    <xf numFmtId="49" fontId="12" fillId="0" borderId="0" xfId="51" applyNumberFormat="1" applyFont="1" applyAlignment="1">
      <alignment vertical="center" shrinkToFit="1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19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40" xfId="51" applyNumberFormat="1" applyFont="1" applyBorder="1" applyAlignment="1">
      <alignment horizontal="center" vertical="center" wrapText="1"/>
    </xf>
    <xf numFmtId="49" fontId="8" fillId="0" borderId="32" xfId="51" applyNumberFormat="1" applyFont="1" applyBorder="1" applyAlignment="1">
      <alignment vertical="center"/>
    </xf>
    <xf numFmtId="49" fontId="8" fillId="0" borderId="16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horizontal="center" vertical="center" wrapText="1" shrinkToFit="1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49" xfId="0" applyNumberFormat="1" applyFont="1" applyBorder="1" applyAlignment="1">
      <alignment horizontal="center" vertical="center" wrapText="1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wrapText="1" shrinkToFit="1"/>
    </xf>
    <xf numFmtId="49" fontId="8" fillId="0" borderId="14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52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47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53" xfId="51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</xdr:col>
      <xdr:colOff>962025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47625" y="704850"/>
          <a:ext cx="9525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381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5" sqref="S5"/>
    </sheetView>
  </sheetViews>
  <sheetFormatPr defaultColWidth="12.00390625" defaultRowHeight="15" customHeight="1"/>
  <cols>
    <col min="1" max="1" width="0.5" style="1" customWidth="1"/>
    <col min="2" max="2" width="19.00390625" style="1" customWidth="1"/>
    <col min="3" max="3" width="19.875" style="1" customWidth="1"/>
    <col min="4" max="4" width="14.875" style="1" customWidth="1"/>
    <col min="5" max="5" width="10.875" style="1" customWidth="1"/>
    <col min="6" max="7" width="12.875" style="1" customWidth="1"/>
    <col min="8" max="12" width="11.875" style="1" customWidth="1"/>
    <col min="13" max="13" width="10.875" style="1" customWidth="1"/>
    <col min="14" max="14" width="14.875" style="4" customWidth="1"/>
    <col min="15" max="18" width="12.875" style="1" customWidth="1"/>
    <col min="19" max="21" width="9.875" style="1" customWidth="1"/>
    <col min="22" max="81" width="18.50390625" style="1" customWidth="1"/>
    <col min="82" max="16384" width="12.00390625" style="1" customWidth="1"/>
  </cols>
  <sheetData>
    <row r="1" s="4" customFormat="1" ht="18" customHeight="1">
      <c r="C1" s="33" t="s">
        <v>101</v>
      </c>
    </row>
    <row r="2" spans="3:4" s="6" customFormat="1" ht="18" customHeight="1">
      <c r="C2" s="34" t="s">
        <v>120</v>
      </c>
      <c r="D2" s="34"/>
    </row>
    <row r="3" spans="3:4" s="6" customFormat="1" ht="18" customHeight="1" thickBot="1">
      <c r="C3" s="34" t="s">
        <v>102</v>
      </c>
      <c r="D3" s="34"/>
    </row>
    <row r="4" spans="2:21" s="3" customFormat="1" ht="14.25" customHeight="1">
      <c r="B4" s="18" t="s">
        <v>0</v>
      </c>
      <c r="C4" s="19"/>
      <c r="D4" s="19"/>
      <c r="E4" s="132" t="s">
        <v>376</v>
      </c>
      <c r="F4" s="132"/>
      <c r="G4" s="132"/>
      <c r="H4" s="134" t="s">
        <v>377</v>
      </c>
      <c r="I4" s="135"/>
      <c r="J4" s="135"/>
      <c r="K4" s="135"/>
      <c r="L4" s="136"/>
      <c r="M4" s="136"/>
      <c r="N4" s="137"/>
      <c r="O4" s="132" t="s">
        <v>378</v>
      </c>
      <c r="P4" s="132"/>
      <c r="Q4" s="132"/>
      <c r="R4" s="132"/>
      <c r="S4" s="132" t="s">
        <v>379</v>
      </c>
      <c r="T4" s="132"/>
      <c r="U4" s="133"/>
    </row>
    <row r="5" spans="2:21" s="3" customFormat="1" ht="14.25" customHeight="1">
      <c r="B5" s="20"/>
      <c r="C5" s="21"/>
      <c r="D5" s="22" t="s">
        <v>375</v>
      </c>
      <c r="E5" s="21" t="s">
        <v>36</v>
      </c>
      <c r="F5" s="23" t="s">
        <v>37</v>
      </c>
      <c r="G5" s="21" t="s">
        <v>38</v>
      </c>
      <c r="H5" s="138" t="s">
        <v>1</v>
      </c>
      <c r="I5" s="138"/>
      <c r="J5" s="138"/>
      <c r="K5" s="139" t="s">
        <v>100</v>
      </c>
      <c r="L5" s="140"/>
      <c r="M5" s="141"/>
      <c r="N5" s="21" t="s">
        <v>39</v>
      </c>
      <c r="O5" s="138" t="s">
        <v>2</v>
      </c>
      <c r="P5" s="138"/>
      <c r="Q5" s="138" t="s">
        <v>3</v>
      </c>
      <c r="R5" s="138"/>
      <c r="S5" s="21" t="s">
        <v>40</v>
      </c>
      <c r="T5" s="23" t="s">
        <v>41</v>
      </c>
      <c r="U5" s="24"/>
    </row>
    <row r="6" spans="2:21" s="3" customFormat="1" ht="14.25" customHeight="1">
      <c r="B6" s="20"/>
      <c r="C6" s="22" t="s">
        <v>4</v>
      </c>
      <c r="D6" s="21" t="s">
        <v>5</v>
      </c>
      <c r="E6" s="22" t="s">
        <v>6</v>
      </c>
      <c r="F6" s="25" t="s">
        <v>7</v>
      </c>
      <c r="G6" s="22" t="s">
        <v>8</v>
      </c>
      <c r="H6" s="21" t="s">
        <v>42</v>
      </c>
      <c r="I6" s="21" t="s">
        <v>43</v>
      </c>
      <c r="J6" s="21" t="s">
        <v>44</v>
      </c>
      <c r="K6" s="21" t="s">
        <v>42</v>
      </c>
      <c r="L6" s="21" t="s">
        <v>43</v>
      </c>
      <c r="M6" s="21" t="s">
        <v>44</v>
      </c>
      <c r="N6" s="25" t="s">
        <v>9</v>
      </c>
      <c r="O6" s="21" t="s">
        <v>45</v>
      </c>
      <c r="P6" s="22" t="s">
        <v>10</v>
      </c>
      <c r="Q6" s="21" t="s">
        <v>46</v>
      </c>
      <c r="R6" s="22" t="s">
        <v>10</v>
      </c>
      <c r="S6" s="22" t="s">
        <v>11</v>
      </c>
      <c r="T6" s="22" t="s">
        <v>12</v>
      </c>
      <c r="U6" s="26" t="s">
        <v>13</v>
      </c>
    </row>
    <row r="7" spans="2:21" s="3" customFormat="1" ht="14.25" customHeight="1">
      <c r="B7" s="20"/>
      <c r="C7" s="21"/>
      <c r="D7" s="21"/>
      <c r="E7" s="21"/>
      <c r="F7" s="25" t="s">
        <v>14</v>
      </c>
      <c r="G7" s="21"/>
      <c r="H7" s="22" t="s">
        <v>15</v>
      </c>
      <c r="I7" s="22" t="s">
        <v>16</v>
      </c>
      <c r="J7" s="22" t="s">
        <v>114</v>
      </c>
      <c r="K7" s="22"/>
      <c r="L7" s="22"/>
      <c r="M7" s="22"/>
      <c r="N7" s="25" t="s">
        <v>17</v>
      </c>
      <c r="O7" s="22" t="s">
        <v>18</v>
      </c>
      <c r="P7" s="21" t="s">
        <v>19</v>
      </c>
      <c r="Q7" s="22" t="s">
        <v>18</v>
      </c>
      <c r="R7" s="21" t="s">
        <v>19</v>
      </c>
      <c r="S7" s="22"/>
      <c r="T7" s="22"/>
      <c r="U7" s="24"/>
    </row>
    <row r="8" spans="2:21" s="3" customFormat="1" ht="40.5" customHeight="1">
      <c r="B8" s="27" t="s">
        <v>20</v>
      </c>
      <c r="C8" s="28"/>
      <c r="D8" s="28"/>
      <c r="E8" s="28"/>
      <c r="F8" s="29" t="s">
        <v>47</v>
      </c>
      <c r="G8" s="29" t="s">
        <v>21</v>
      </c>
      <c r="H8" s="30" t="s">
        <v>22</v>
      </c>
      <c r="I8" s="30" t="s">
        <v>22</v>
      </c>
      <c r="J8" s="30" t="s">
        <v>22</v>
      </c>
      <c r="K8" s="30" t="s">
        <v>23</v>
      </c>
      <c r="L8" s="30" t="s">
        <v>24</v>
      </c>
      <c r="M8" s="30" t="s">
        <v>25</v>
      </c>
      <c r="N8" s="28"/>
      <c r="O8" s="29" t="s">
        <v>21</v>
      </c>
      <c r="P8" s="29" t="s">
        <v>26</v>
      </c>
      <c r="Q8" s="29" t="s">
        <v>21</v>
      </c>
      <c r="R8" s="29" t="s">
        <v>26</v>
      </c>
      <c r="S8" s="30" t="s">
        <v>27</v>
      </c>
      <c r="T8" s="30" t="s">
        <v>27</v>
      </c>
      <c r="U8" s="31"/>
    </row>
    <row r="9" spans="2:21" s="5" customFormat="1" ht="40.5" customHeight="1" hidden="1">
      <c r="B9" s="10"/>
      <c r="C9" s="11"/>
      <c r="D9" s="35" t="s">
        <v>48</v>
      </c>
      <c r="E9" s="35" t="s">
        <v>49</v>
      </c>
      <c r="F9" s="35" t="s">
        <v>50</v>
      </c>
      <c r="G9" s="35" t="s">
        <v>51</v>
      </c>
      <c r="H9" s="35" t="s">
        <v>52</v>
      </c>
      <c r="I9" s="35" t="s">
        <v>53</v>
      </c>
      <c r="J9" s="35" t="s">
        <v>54</v>
      </c>
      <c r="K9" s="35" t="s">
        <v>55</v>
      </c>
      <c r="L9" s="35" t="s">
        <v>56</v>
      </c>
      <c r="M9" s="35" t="s">
        <v>57</v>
      </c>
      <c r="N9" s="35" t="s">
        <v>58</v>
      </c>
      <c r="O9" s="35" t="s">
        <v>59</v>
      </c>
      <c r="P9" s="35" t="s">
        <v>60</v>
      </c>
      <c r="Q9" s="35" t="s">
        <v>61</v>
      </c>
      <c r="R9" s="35" t="s">
        <v>62</v>
      </c>
      <c r="S9" s="35" t="s">
        <v>63</v>
      </c>
      <c r="T9" s="35" t="s">
        <v>64</v>
      </c>
      <c r="U9" s="36" t="s">
        <v>65</v>
      </c>
    </row>
    <row r="10" spans="1:21" s="2" customFormat="1" ht="36" customHeight="1">
      <c r="A10" s="7" t="s">
        <v>28</v>
      </c>
      <c r="B10" s="13" t="s">
        <v>29</v>
      </c>
      <c r="C10" s="14" t="s">
        <v>66</v>
      </c>
      <c r="D10" s="43" t="s">
        <v>78</v>
      </c>
      <c r="E10" s="12" t="s">
        <v>97</v>
      </c>
      <c r="F10" s="37">
        <v>3341</v>
      </c>
      <c r="G10" s="37">
        <v>128</v>
      </c>
      <c r="H10" s="37">
        <v>100</v>
      </c>
      <c r="I10" s="37">
        <v>100</v>
      </c>
      <c r="J10" s="37">
        <v>0</v>
      </c>
      <c r="K10" s="37">
        <v>8000</v>
      </c>
      <c r="L10" s="37">
        <v>0</v>
      </c>
      <c r="M10" s="37">
        <v>5000</v>
      </c>
      <c r="N10" s="44" t="s">
        <v>124</v>
      </c>
      <c r="O10" s="37">
        <v>164</v>
      </c>
      <c r="P10" s="37">
        <v>3487</v>
      </c>
      <c r="Q10" s="37">
        <v>161</v>
      </c>
      <c r="R10" s="37">
        <v>3465</v>
      </c>
      <c r="S10" s="37">
        <v>1</v>
      </c>
      <c r="T10" s="37">
        <v>0</v>
      </c>
      <c r="U10" s="38">
        <v>1</v>
      </c>
    </row>
    <row r="11" spans="1:21" s="2" customFormat="1" ht="36" customHeight="1">
      <c r="A11" s="7" t="s">
        <v>28</v>
      </c>
      <c r="B11" s="13" t="s">
        <v>29</v>
      </c>
      <c r="C11" s="14" t="s">
        <v>67</v>
      </c>
      <c r="D11" s="43" t="s">
        <v>79</v>
      </c>
      <c r="E11" s="12" t="s">
        <v>98</v>
      </c>
      <c r="F11" s="39">
        <v>13754</v>
      </c>
      <c r="G11" s="39">
        <v>510</v>
      </c>
      <c r="H11" s="39">
        <v>100</v>
      </c>
      <c r="I11" s="39">
        <v>100</v>
      </c>
      <c r="J11" s="39">
        <v>505</v>
      </c>
      <c r="K11" s="39">
        <v>18000</v>
      </c>
      <c r="L11" s="39">
        <v>14680</v>
      </c>
      <c r="M11" s="39">
        <v>9000</v>
      </c>
      <c r="N11" s="44" t="s">
        <v>117</v>
      </c>
      <c r="O11" s="39">
        <v>322</v>
      </c>
      <c r="P11" s="39">
        <v>4475</v>
      </c>
      <c r="Q11" s="39">
        <v>281</v>
      </c>
      <c r="R11" s="39">
        <v>4258</v>
      </c>
      <c r="S11" s="39">
        <v>0</v>
      </c>
      <c r="T11" s="39">
        <v>0</v>
      </c>
      <c r="U11" s="40">
        <v>0</v>
      </c>
    </row>
    <row r="12" spans="1:21" s="2" customFormat="1" ht="36" customHeight="1">
      <c r="A12" s="7" t="s">
        <v>28</v>
      </c>
      <c r="B12" s="13" t="s">
        <v>29</v>
      </c>
      <c r="C12" s="14" t="s">
        <v>68</v>
      </c>
      <c r="D12" s="43" t="s">
        <v>80</v>
      </c>
      <c r="E12" s="12" t="s">
        <v>98</v>
      </c>
      <c r="F12" s="39">
        <v>9196</v>
      </c>
      <c r="G12" s="39">
        <v>300</v>
      </c>
      <c r="H12" s="39">
        <v>100</v>
      </c>
      <c r="I12" s="39">
        <v>100</v>
      </c>
      <c r="J12" s="39">
        <v>0</v>
      </c>
      <c r="K12" s="39">
        <v>17400</v>
      </c>
      <c r="L12" s="39">
        <v>14680</v>
      </c>
      <c r="M12" s="39">
        <v>7000</v>
      </c>
      <c r="N12" s="44" t="s">
        <v>117</v>
      </c>
      <c r="O12" s="39">
        <v>402</v>
      </c>
      <c r="P12" s="39">
        <v>5179</v>
      </c>
      <c r="Q12" s="39">
        <v>412</v>
      </c>
      <c r="R12" s="39">
        <v>5227</v>
      </c>
      <c r="S12" s="39">
        <v>0</v>
      </c>
      <c r="T12" s="39">
        <v>0</v>
      </c>
      <c r="U12" s="40">
        <v>0</v>
      </c>
    </row>
    <row r="13" spans="1:21" s="2" customFormat="1" ht="36" customHeight="1">
      <c r="A13" s="7" t="s">
        <v>28</v>
      </c>
      <c r="B13" s="13" t="s">
        <v>30</v>
      </c>
      <c r="C13" s="14" t="s">
        <v>69</v>
      </c>
      <c r="D13" s="43" t="s">
        <v>81</v>
      </c>
      <c r="E13" s="12" t="s">
        <v>98</v>
      </c>
      <c r="F13" s="39">
        <v>1494</v>
      </c>
      <c r="G13" s="39">
        <v>135</v>
      </c>
      <c r="H13" s="39">
        <v>120</v>
      </c>
      <c r="I13" s="39">
        <v>120</v>
      </c>
      <c r="J13" s="39">
        <v>0</v>
      </c>
      <c r="K13" s="39">
        <v>6300</v>
      </c>
      <c r="L13" s="39">
        <v>0</v>
      </c>
      <c r="M13" s="39">
        <v>0</v>
      </c>
      <c r="N13" s="44" t="s">
        <v>106</v>
      </c>
      <c r="O13" s="39">
        <v>5</v>
      </c>
      <c r="P13" s="39">
        <v>1400</v>
      </c>
      <c r="Q13" s="39">
        <v>4</v>
      </c>
      <c r="R13" s="39">
        <v>386</v>
      </c>
      <c r="S13" s="39">
        <v>0</v>
      </c>
      <c r="T13" s="39">
        <v>0</v>
      </c>
      <c r="U13" s="40">
        <v>0</v>
      </c>
    </row>
    <row r="14" spans="1:21" s="2" customFormat="1" ht="36" customHeight="1">
      <c r="A14" s="7" t="s">
        <v>28</v>
      </c>
      <c r="B14" s="13" t="s">
        <v>30</v>
      </c>
      <c r="C14" s="14" t="s">
        <v>107</v>
      </c>
      <c r="D14" s="43" t="s">
        <v>82</v>
      </c>
      <c r="E14" s="12" t="s">
        <v>99</v>
      </c>
      <c r="F14" s="39">
        <v>3292</v>
      </c>
      <c r="G14" s="39">
        <v>129</v>
      </c>
      <c r="H14" s="39">
        <v>120</v>
      </c>
      <c r="I14" s="39">
        <v>120</v>
      </c>
      <c r="J14" s="39">
        <v>0</v>
      </c>
      <c r="K14" s="39">
        <v>6300</v>
      </c>
      <c r="L14" s="39">
        <v>0</v>
      </c>
      <c r="M14" s="39">
        <v>0</v>
      </c>
      <c r="N14" s="44" t="s">
        <v>103</v>
      </c>
      <c r="O14" s="39">
        <v>116</v>
      </c>
      <c r="P14" s="39">
        <v>2441</v>
      </c>
      <c r="Q14" s="39">
        <v>70</v>
      </c>
      <c r="R14" s="39">
        <v>1219</v>
      </c>
      <c r="S14" s="39">
        <v>0</v>
      </c>
      <c r="T14" s="39">
        <v>0</v>
      </c>
      <c r="U14" s="40">
        <v>0</v>
      </c>
    </row>
    <row r="15" spans="1:21" s="2" customFormat="1" ht="36" customHeight="1">
      <c r="A15" s="7" t="s">
        <v>28</v>
      </c>
      <c r="B15" s="13" t="s">
        <v>30</v>
      </c>
      <c r="C15" s="14" t="s">
        <v>108</v>
      </c>
      <c r="D15" s="43" t="s">
        <v>82</v>
      </c>
      <c r="E15" s="12" t="s">
        <v>99</v>
      </c>
      <c r="F15" s="39">
        <v>1600</v>
      </c>
      <c r="G15" s="39">
        <v>60</v>
      </c>
      <c r="H15" s="39">
        <v>120</v>
      </c>
      <c r="I15" s="39">
        <v>120</v>
      </c>
      <c r="J15" s="39">
        <v>0</v>
      </c>
      <c r="K15" s="39">
        <v>6300</v>
      </c>
      <c r="L15" s="39">
        <v>0</v>
      </c>
      <c r="M15" s="39">
        <v>0</v>
      </c>
      <c r="N15" s="44" t="s">
        <v>103</v>
      </c>
      <c r="O15" s="39">
        <v>66</v>
      </c>
      <c r="P15" s="39">
        <v>1498</v>
      </c>
      <c r="Q15" s="39">
        <v>25</v>
      </c>
      <c r="R15" s="39">
        <v>766</v>
      </c>
      <c r="S15" s="39">
        <v>0</v>
      </c>
      <c r="T15" s="39">
        <v>0</v>
      </c>
      <c r="U15" s="40">
        <v>0</v>
      </c>
    </row>
    <row r="16" spans="1:21" s="2" customFormat="1" ht="36" customHeight="1">
      <c r="A16" s="7" t="s">
        <v>28</v>
      </c>
      <c r="B16" s="13" t="s">
        <v>31</v>
      </c>
      <c r="C16" s="14" t="s">
        <v>70</v>
      </c>
      <c r="D16" s="43" t="s">
        <v>83</v>
      </c>
      <c r="E16" s="12" t="s">
        <v>98</v>
      </c>
      <c r="F16" s="39">
        <v>6700</v>
      </c>
      <c r="G16" s="39">
        <v>350</v>
      </c>
      <c r="H16" s="39">
        <v>100</v>
      </c>
      <c r="I16" s="39">
        <v>100</v>
      </c>
      <c r="J16" s="39">
        <v>0</v>
      </c>
      <c r="K16" s="39">
        <v>6000</v>
      </c>
      <c r="L16" s="39">
        <v>4000</v>
      </c>
      <c r="M16" s="39">
        <v>3000</v>
      </c>
      <c r="N16" s="44" t="s">
        <v>125</v>
      </c>
      <c r="O16" s="39">
        <v>2008</v>
      </c>
      <c r="P16" s="39">
        <v>25556</v>
      </c>
      <c r="Q16" s="39">
        <v>355</v>
      </c>
      <c r="R16" s="39">
        <v>4500</v>
      </c>
      <c r="S16" s="39">
        <v>0</v>
      </c>
      <c r="T16" s="39">
        <v>0</v>
      </c>
      <c r="U16" s="40">
        <v>0</v>
      </c>
    </row>
    <row r="17" spans="1:21" s="2" customFormat="1" ht="36" customHeight="1">
      <c r="A17" s="7" t="s">
        <v>28</v>
      </c>
      <c r="B17" s="13" t="s">
        <v>31</v>
      </c>
      <c r="C17" s="14" t="s">
        <v>71</v>
      </c>
      <c r="D17" s="43" t="s">
        <v>84</v>
      </c>
      <c r="E17" s="12" t="s">
        <v>99</v>
      </c>
      <c r="F17" s="39">
        <v>847</v>
      </c>
      <c r="G17" s="39">
        <v>30</v>
      </c>
      <c r="H17" s="39">
        <v>100</v>
      </c>
      <c r="I17" s="39">
        <v>100</v>
      </c>
      <c r="J17" s="39">
        <v>0</v>
      </c>
      <c r="K17" s="39">
        <v>6000</v>
      </c>
      <c r="L17" s="39">
        <v>3500</v>
      </c>
      <c r="M17" s="39">
        <v>3000</v>
      </c>
      <c r="N17" s="44" t="s">
        <v>125</v>
      </c>
      <c r="O17" s="39">
        <v>71</v>
      </c>
      <c r="P17" s="39">
        <v>818</v>
      </c>
      <c r="Q17" s="39">
        <v>27</v>
      </c>
      <c r="R17" s="39">
        <v>607</v>
      </c>
      <c r="S17" s="39">
        <v>0</v>
      </c>
      <c r="T17" s="39">
        <v>0</v>
      </c>
      <c r="U17" s="40">
        <v>0</v>
      </c>
    </row>
    <row r="18" spans="1:21" s="2" customFormat="1" ht="36" customHeight="1">
      <c r="A18" s="7" t="s">
        <v>28</v>
      </c>
      <c r="B18" s="13" t="s">
        <v>32</v>
      </c>
      <c r="C18" s="14" t="s">
        <v>72</v>
      </c>
      <c r="D18" s="43" t="s">
        <v>85</v>
      </c>
      <c r="E18" s="12" t="s">
        <v>98</v>
      </c>
      <c r="F18" s="39">
        <v>4900</v>
      </c>
      <c r="G18" s="39">
        <v>310</v>
      </c>
      <c r="H18" s="39">
        <v>150</v>
      </c>
      <c r="I18" s="39">
        <v>150</v>
      </c>
      <c r="J18" s="39">
        <v>730</v>
      </c>
      <c r="K18" s="39">
        <v>7350</v>
      </c>
      <c r="L18" s="39">
        <v>3150</v>
      </c>
      <c r="M18" s="39">
        <v>4200</v>
      </c>
      <c r="N18" s="44" t="s">
        <v>96</v>
      </c>
      <c r="O18" s="39">
        <v>103</v>
      </c>
      <c r="P18" s="39">
        <v>4288</v>
      </c>
      <c r="Q18" s="39">
        <v>113</v>
      </c>
      <c r="R18" s="39">
        <v>4006</v>
      </c>
      <c r="S18" s="39">
        <v>0</v>
      </c>
      <c r="T18" s="39">
        <v>0</v>
      </c>
      <c r="U18" s="40">
        <v>0</v>
      </c>
    </row>
    <row r="19" spans="1:21" s="2" customFormat="1" ht="36" customHeight="1">
      <c r="A19" s="7" t="s">
        <v>28</v>
      </c>
      <c r="B19" s="13" t="s">
        <v>32</v>
      </c>
      <c r="C19" s="14" t="s">
        <v>109</v>
      </c>
      <c r="D19" s="43" t="s">
        <v>86</v>
      </c>
      <c r="E19" s="12" t="s">
        <v>99</v>
      </c>
      <c r="F19" s="39">
        <v>2928</v>
      </c>
      <c r="G19" s="39">
        <v>53</v>
      </c>
      <c r="H19" s="39">
        <v>300</v>
      </c>
      <c r="I19" s="39">
        <v>300</v>
      </c>
      <c r="J19" s="39">
        <v>1000</v>
      </c>
      <c r="K19" s="39">
        <v>0</v>
      </c>
      <c r="L19" s="39">
        <v>0</v>
      </c>
      <c r="M19" s="39">
        <v>0</v>
      </c>
      <c r="N19" s="44" t="s">
        <v>122</v>
      </c>
      <c r="O19" s="39">
        <v>17</v>
      </c>
      <c r="P19" s="39">
        <v>794</v>
      </c>
      <c r="Q19" s="39">
        <v>19</v>
      </c>
      <c r="R19" s="39">
        <v>709</v>
      </c>
      <c r="S19" s="39">
        <v>0</v>
      </c>
      <c r="T19" s="39">
        <v>0</v>
      </c>
      <c r="U19" s="40">
        <v>0</v>
      </c>
    </row>
    <row r="20" spans="1:21" s="2" customFormat="1" ht="36" customHeight="1">
      <c r="A20" s="7" t="s">
        <v>28</v>
      </c>
      <c r="B20" s="13" t="s">
        <v>32</v>
      </c>
      <c r="C20" s="14" t="s">
        <v>73</v>
      </c>
      <c r="D20" s="43" t="s">
        <v>87</v>
      </c>
      <c r="E20" s="12" t="s">
        <v>99</v>
      </c>
      <c r="F20" s="39">
        <v>742</v>
      </c>
      <c r="G20" s="39">
        <v>17</v>
      </c>
      <c r="H20" s="39">
        <v>0</v>
      </c>
      <c r="I20" s="39">
        <v>0</v>
      </c>
      <c r="J20" s="39">
        <v>0</v>
      </c>
      <c r="K20" s="39">
        <v>0</v>
      </c>
      <c r="L20" s="39">
        <v>3150</v>
      </c>
      <c r="M20" s="39">
        <v>0</v>
      </c>
      <c r="N20" s="44" t="s">
        <v>96</v>
      </c>
      <c r="O20" s="39">
        <v>16</v>
      </c>
      <c r="P20" s="39">
        <v>66</v>
      </c>
      <c r="Q20" s="39">
        <v>16</v>
      </c>
      <c r="R20" s="39">
        <v>95</v>
      </c>
      <c r="S20" s="39">
        <v>0</v>
      </c>
      <c r="T20" s="39">
        <v>0</v>
      </c>
      <c r="U20" s="40">
        <v>0</v>
      </c>
    </row>
    <row r="21" spans="1:21" s="2" customFormat="1" ht="36" customHeight="1">
      <c r="A21" s="7" t="s">
        <v>28</v>
      </c>
      <c r="B21" s="13" t="s">
        <v>32</v>
      </c>
      <c r="C21" s="14" t="s">
        <v>74</v>
      </c>
      <c r="D21" s="43" t="s">
        <v>88</v>
      </c>
      <c r="E21" s="12" t="s">
        <v>99</v>
      </c>
      <c r="F21" s="39">
        <v>4166</v>
      </c>
      <c r="G21" s="39">
        <v>89</v>
      </c>
      <c r="H21" s="39">
        <v>300</v>
      </c>
      <c r="I21" s="39">
        <v>300</v>
      </c>
      <c r="J21" s="39">
        <v>1000</v>
      </c>
      <c r="K21" s="39">
        <v>4200</v>
      </c>
      <c r="L21" s="39">
        <v>0</v>
      </c>
      <c r="M21" s="39">
        <v>0</v>
      </c>
      <c r="N21" s="44" t="s">
        <v>122</v>
      </c>
      <c r="O21" s="39">
        <v>37</v>
      </c>
      <c r="P21" s="39">
        <v>830</v>
      </c>
      <c r="Q21" s="39">
        <v>38</v>
      </c>
      <c r="R21" s="39">
        <v>728</v>
      </c>
      <c r="S21" s="39">
        <v>0</v>
      </c>
      <c r="T21" s="39">
        <v>0</v>
      </c>
      <c r="U21" s="40">
        <v>0</v>
      </c>
    </row>
    <row r="22" spans="1:21" s="2" customFormat="1" ht="36" customHeight="1">
      <c r="A22" s="7" t="s">
        <v>28</v>
      </c>
      <c r="B22" s="13" t="s">
        <v>33</v>
      </c>
      <c r="C22" s="14" t="s">
        <v>75</v>
      </c>
      <c r="D22" s="43" t="s">
        <v>91</v>
      </c>
      <c r="E22" s="12" t="s">
        <v>99</v>
      </c>
      <c r="F22" s="39">
        <v>3147</v>
      </c>
      <c r="G22" s="39">
        <v>125</v>
      </c>
      <c r="H22" s="39">
        <v>150</v>
      </c>
      <c r="I22" s="39">
        <v>0</v>
      </c>
      <c r="J22" s="39">
        <v>0</v>
      </c>
      <c r="K22" s="39">
        <v>7630</v>
      </c>
      <c r="L22" s="39">
        <v>6110</v>
      </c>
      <c r="M22" s="39">
        <v>0</v>
      </c>
      <c r="N22" s="44" t="s">
        <v>96</v>
      </c>
      <c r="O22" s="39">
        <v>125</v>
      </c>
      <c r="P22" s="39">
        <v>1566</v>
      </c>
      <c r="Q22" s="39">
        <v>55</v>
      </c>
      <c r="R22" s="39">
        <v>1508</v>
      </c>
      <c r="S22" s="39">
        <v>0</v>
      </c>
      <c r="T22" s="39">
        <v>0</v>
      </c>
      <c r="U22" s="40">
        <v>0</v>
      </c>
    </row>
    <row r="23" spans="1:21" s="2" customFormat="1" ht="36" customHeight="1">
      <c r="A23" s="7" t="s">
        <v>28</v>
      </c>
      <c r="B23" s="13" t="s">
        <v>34</v>
      </c>
      <c r="C23" s="14" t="s">
        <v>119</v>
      </c>
      <c r="D23" s="43" t="s">
        <v>92</v>
      </c>
      <c r="E23" s="12" t="s">
        <v>99</v>
      </c>
      <c r="F23" s="39">
        <v>1072</v>
      </c>
      <c r="G23" s="39">
        <v>36</v>
      </c>
      <c r="H23" s="39">
        <v>100</v>
      </c>
      <c r="I23" s="39">
        <v>100</v>
      </c>
      <c r="J23" s="39">
        <v>0</v>
      </c>
      <c r="K23" s="39">
        <v>4200</v>
      </c>
      <c r="L23" s="39">
        <v>0</v>
      </c>
      <c r="M23" s="39">
        <v>0</v>
      </c>
      <c r="N23" s="44" t="s">
        <v>121</v>
      </c>
      <c r="O23" s="39">
        <v>53</v>
      </c>
      <c r="P23" s="39">
        <v>793</v>
      </c>
      <c r="Q23" s="39">
        <v>57</v>
      </c>
      <c r="R23" s="39">
        <v>786</v>
      </c>
      <c r="S23" s="39">
        <v>0</v>
      </c>
      <c r="T23" s="39">
        <v>0</v>
      </c>
      <c r="U23" s="40">
        <v>0</v>
      </c>
    </row>
    <row r="24" spans="1:21" s="2" customFormat="1" ht="36" customHeight="1">
      <c r="A24" s="7" t="s">
        <v>28</v>
      </c>
      <c r="B24" s="13" t="s">
        <v>34</v>
      </c>
      <c r="C24" s="14" t="s">
        <v>110</v>
      </c>
      <c r="D24" s="43" t="s">
        <v>93</v>
      </c>
      <c r="E24" s="12" t="s">
        <v>99</v>
      </c>
      <c r="F24" s="39">
        <v>1760</v>
      </c>
      <c r="G24" s="39">
        <v>66</v>
      </c>
      <c r="H24" s="39">
        <v>0</v>
      </c>
      <c r="I24" s="39">
        <v>0</v>
      </c>
      <c r="J24" s="39">
        <v>0</v>
      </c>
      <c r="K24" s="39">
        <v>4720</v>
      </c>
      <c r="L24" s="39">
        <v>0</v>
      </c>
      <c r="M24" s="39">
        <v>0</v>
      </c>
      <c r="N24" s="44" t="s">
        <v>96</v>
      </c>
      <c r="O24" s="39">
        <v>21</v>
      </c>
      <c r="P24" s="39">
        <v>80</v>
      </c>
      <c r="Q24" s="39">
        <v>56</v>
      </c>
      <c r="R24" s="39">
        <v>81</v>
      </c>
      <c r="S24" s="39">
        <v>0</v>
      </c>
      <c r="T24" s="39">
        <v>0</v>
      </c>
      <c r="U24" s="40">
        <v>0</v>
      </c>
    </row>
    <row r="25" spans="1:21" s="2" customFormat="1" ht="36" customHeight="1">
      <c r="A25" s="7" t="s">
        <v>28</v>
      </c>
      <c r="B25" s="13" t="s">
        <v>34</v>
      </c>
      <c r="C25" s="14" t="s">
        <v>111</v>
      </c>
      <c r="D25" s="43" t="s">
        <v>94</v>
      </c>
      <c r="E25" s="12" t="s">
        <v>112</v>
      </c>
      <c r="F25" s="39">
        <v>1387</v>
      </c>
      <c r="G25" s="39">
        <v>60</v>
      </c>
      <c r="H25" s="39">
        <v>200</v>
      </c>
      <c r="I25" s="39">
        <v>200</v>
      </c>
      <c r="J25" s="39">
        <v>0</v>
      </c>
      <c r="K25" s="39">
        <v>5250</v>
      </c>
      <c r="L25" s="39">
        <v>0</v>
      </c>
      <c r="M25" s="39">
        <v>0</v>
      </c>
      <c r="N25" s="44" t="s">
        <v>125</v>
      </c>
      <c r="O25" s="39">
        <v>44</v>
      </c>
      <c r="P25" s="39">
        <v>202</v>
      </c>
      <c r="Q25" s="39">
        <v>47</v>
      </c>
      <c r="R25" s="39">
        <v>217</v>
      </c>
      <c r="S25" s="39">
        <v>0</v>
      </c>
      <c r="T25" s="39">
        <v>0</v>
      </c>
      <c r="U25" s="40">
        <v>0</v>
      </c>
    </row>
    <row r="26" spans="1:21" s="2" customFormat="1" ht="36" customHeight="1">
      <c r="A26" s="7"/>
      <c r="B26" s="13" t="s">
        <v>104</v>
      </c>
      <c r="C26" s="14" t="s">
        <v>113</v>
      </c>
      <c r="D26" s="43" t="s">
        <v>89</v>
      </c>
      <c r="E26" s="12" t="s">
        <v>97</v>
      </c>
      <c r="F26" s="39">
        <v>6166</v>
      </c>
      <c r="G26" s="39">
        <v>120</v>
      </c>
      <c r="H26" s="39">
        <v>200</v>
      </c>
      <c r="I26" s="39">
        <v>200</v>
      </c>
      <c r="J26" s="39">
        <v>0</v>
      </c>
      <c r="K26" s="39">
        <v>13650</v>
      </c>
      <c r="L26" s="39">
        <v>7350</v>
      </c>
      <c r="M26" s="39">
        <v>6300</v>
      </c>
      <c r="N26" s="44" t="s">
        <v>118</v>
      </c>
      <c r="O26" s="39">
        <v>277</v>
      </c>
      <c r="P26" s="39">
        <v>6756</v>
      </c>
      <c r="Q26" s="39">
        <v>248</v>
      </c>
      <c r="R26" s="39">
        <v>7044</v>
      </c>
      <c r="S26" s="39">
        <v>0</v>
      </c>
      <c r="T26" s="39">
        <v>0</v>
      </c>
      <c r="U26" s="40">
        <v>0</v>
      </c>
    </row>
    <row r="27" spans="1:21" s="2" customFormat="1" ht="36" customHeight="1">
      <c r="A27" s="7"/>
      <c r="B27" s="13" t="s">
        <v>104</v>
      </c>
      <c r="C27" s="14" t="s">
        <v>76</v>
      </c>
      <c r="D27" s="43" t="s">
        <v>90</v>
      </c>
      <c r="E27" s="12" t="s">
        <v>97</v>
      </c>
      <c r="F27" s="39">
        <v>4388</v>
      </c>
      <c r="G27" s="39">
        <v>100</v>
      </c>
      <c r="H27" s="39">
        <v>200</v>
      </c>
      <c r="I27" s="39">
        <v>200</v>
      </c>
      <c r="J27" s="39">
        <v>0</v>
      </c>
      <c r="K27" s="39">
        <v>8400</v>
      </c>
      <c r="L27" s="39">
        <v>7350</v>
      </c>
      <c r="M27" s="39">
        <v>6300</v>
      </c>
      <c r="N27" s="44" t="s">
        <v>123</v>
      </c>
      <c r="O27" s="39">
        <v>94</v>
      </c>
      <c r="P27" s="39">
        <v>1745</v>
      </c>
      <c r="Q27" s="39">
        <v>93</v>
      </c>
      <c r="R27" s="39">
        <v>1806</v>
      </c>
      <c r="S27" s="39">
        <v>0</v>
      </c>
      <c r="T27" s="39">
        <v>0</v>
      </c>
      <c r="U27" s="40">
        <v>0</v>
      </c>
    </row>
    <row r="28" spans="1:21" s="2" customFormat="1" ht="36" customHeight="1">
      <c r="A28" s="7"/>
      <c r="B28" s="13" t="s">
        <v>104</v>
      </c>
      <c r="C28" s="14" t="s">
        <v>115</v>
      </c>
      <c r="D28" s="43" t="s">
        <v>116</v>
      </c>
      <c r="E28" s="12" t="s">
        <v>99</v>
      </c>
      <c r="F28" s="39">
        <v>3168</v>
      </c>
      <c r="G28" s="39">
        <v>113</v>
      </c>
      <c r="H28" s="39">
        <v>300</v>
      </c>
      <c r="I28" s="39">
        <v>300</v>
      </c>
      <c r="J28" s="39">
        <v>0</v>
      </c>
      <c r="K28" s="39">
        <v>0</v>
      </c>
      <c r="L28" s="39">
        <v>0</v>
      </c>
      <c r="M28" s="39">
        <v>0</v>
      </c>
      <c r="N28" s="44" t="s">
        <v>116</v>
      </c>
      <c r="O28" s="39">
        <v>97</v>
      </c>
      <c r="P28" s="39">
        <v>199</v>
      </c>
      <c r="Q28" s="39">
        <v>83</v>
      </c>
      <c r="R28" s="39">
        <v>207</v>
      </c>
      <c r="S28" s="39">
        <v>0</v>
      </c>
      <c r="T28" s="39">
        <v>0</v>
      </c>
      <c r="U28" s="40">
        <v>0</v>
      </c>
    </row>
    <row r="29" spans="1:21" s="2" customFormat="1" ht="36" customHeight="1">
      <c r="A29" s="7" t="s">
        <v>28</v>
      </c>
      <c r="B29" s="13" t="s">
        <v>105</v>
      </c>
      <c r="C29" s="14" t="s">
        <v>77</v>
      </c>
      <c r="D29" s="43" t="s">
        <v>95</v>
      </c>
      <c r="E29" s="12" t="s">
        <v>99</v>
      </c>
      <c r="F29" s="41">
        <v>6800</v>
      </c>
      <c r="G29" s="41">
        <v>184</v>
      </c>
      <c r="H29" s="41">
        <v>100</v>
      </c>
      <c r="I29" s="41">
        <v>0</v>
      </c>
      <c r="J29" s="41">
        <v>0</v>
      </c>
      <c r="K29" s="41">
        <v>8000</v>
      </c>
      <c r="L29" s="41">
        <v>0</v>
      </c>
      <c r="M29" s="41">
        <v>0</v>
      </c>
      <c r="N29" s="44" t="s">
        <v>95</v>
      </c>
      <c r="O29" s="41">
        <v>89</v>
      </c>
      <c r="P29" s="41">
        <v>397</v>
      </c>
      <c r="Q29" s="41">
        <v>97</v>
      </c>
      <c r="R29" s="41">
        <v>457</v>
      </c>
      <c r="S29" s="41">
        <v>0</v>
      </c>
      <c r="T29" s="41">
        <v>0</v>
      </c>
      <c r="U29" s="42">
        <v>0</v>
      </c>
    </row>
    <row r="30" spans="1:21" ht="36" customHeight="1" thickBot="1">
      <c r="A30" s="8"/>
      <c r="B30" s="15" t="s">
        <v>35</v>
      </c>
      <c r="C30" s="16"/>
      <c r="D30" s="17"/>
      <c r="E30" s="32"/>
      <c r="F30" s="45">
        <f>SUM(F10:F29)</f>
        <v>80848</v>
      </c>
      <c r="G30" s="45">
        <f>SUM(G10:G29)</f>
        <v>2915</v>
      </c>
      <c r="H30" s="45"/>
      <c r="I30" s="45"/>
      <c r="J30" s="45"/>
      <c r="K30" s="45"/>
      <c r="L30" s="45"/>
      <c r="M30" s="45"/>
      <c r="N30" s="46"/>
      <c r="O30" s="45">
        <f aca="true" t="shared" si="0" ref="O30:U30">SUM(O10:O29)</f>
        <v>4127</v>
      </c>
      <c r="P30" s="45">
        <f t="shared" si="0"/>
        <v>62570</v>
      </c>
      <c r="Q30" s="45">
        <f t="shared" si="0"/>
        <v>2257</v>
      </c>
      <c r="R30" s="45">
        <f t="shared" si="0"/>
        <v>38072</v>
      </c>
      <c r="S30" s="45">
        <f t="shared" si="0"/>
        <v>1</v>
      </c>
      <c r="T30" s="45">
        <f t="shared" si="0"/>
        <v>0</v>
      </c>
      <c r="U30" s="47">
        <f t="shared" si="0"/>
        <v>1</v>
      </c>
    </row>
    <row r="31" spans="1:21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8"/>
      <c r="P31" s="8"/>
      <c r="Q31" s="8"/>
      <c r="R31" s="8"/>
      <c r="S31" s="8"/>
      <c r="T31" s="8"/>
      <c r="U31" s="8"/>
    </row>
  </sheetData>
  <sheetProtection/>
  <mergeCells count="8">
    <mergeCell ref="E4:G4"/>
    <mergeCell ref="O4:R4"/>
    <mergeCell ref="S4:U4"/>
    <mergeCell ref="H4:N4"/>
    <mergeCell ref="H5:J5"/>
    <mergeCell ref="O5:P5"/>
    <mergeCell ref="Q5:R5"/>
    <mergeCell ref="K5:M5"/>
  </mergeCells>
  <printOptions/>
  <pageMargins left="0.7874015748031497" right="0.7874015748031497" top="0.7874015748031497" bottom="0.53" header="0.5118110236220472" footer="0.38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"/>
  <sheetViews>
    <sheetView showGridLines="0" zoomScaleSheetLayoutView="100" zoomScalePageLayoutView="0" workbookViewId="0" topLeftCell="A1">
      <pane xSplit="2" ySplit="9" topLeftCell="AU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AZ12" sqref="AZ12"/>
    </sheetView>
  </sheetViews>
  <sheetFormatPr defaultColWidth="12.00390625" defaultRowHeight="18" customHeight="1"/>
  <cols>
    <col min="1" max="1" width="0.5" style="4" customWidth="1"/>
    <col min="2" max="2" width="18.125" style="4" customWidth="1"/>
    <col min="3" max="5" width="18.875" style="49" customWidth="1"/>
    <col min="6" max="6" width="15.875" style="49" customWidth="1"/>
    <col min="7" max="8" width="13.875" style="49" customWidth="1"/>
    <col min="9" max="9" width="15.875" style="49" customWidth="1"/>
    <col min="10" max="11" width="13.875" style="49" customWidth="1"/>
    <col min="12" max="12" width="16.875" style="49" customWidth="1"/>
    <col min="13" max="13" width="13.875" style="49" customWidth="1"/>
    <col min="14" max="16" width="17.875" style="49" customWidth="1"/>
    <col min="17" max="17" width="13.875" style="49" customWidth="1"/>
    <col min="18" max="21" width="16.875" style="49" customWidth="1"/>
    <col min="22" max="23" width="12.875" style="49" customWidth="1"/>
    <col min="24" max="24" width="15.875" style="49" customWidth="1"/>
    <col min="25" max="26" width="17.875" style="49" customWidth="1"/>
    <col min="27" max="27" width="13.875" style="49" customWidth="1"/>
    <col min="28" max="28" width="17.875" style="49" customWidth="1"/>
    <col min="29" max="30" width="13.875" style="49" customWidth="1"/>
    <col min="31" max="31" width="17.875" style="49" customWidth="1"/>
    <col min="32" max="32" width="13.875" style="49" customWidth="1"/>
    <col min="33" max="33" width="15.875" style="49" customWidth="1"/>
    <col min="34" max="34" width="13.875" style="49" customWidth="1"/>
    <col min="35" max="36" width="17.875" style="49" customWidth="1"/>
    <col min="37" max="37" width="16.875" style="49" customWidth="1"/>
    <col min="38" max="38" width="13.875" style="49" customWidth="1"/>
    <col min="39" max="39" width="17.875" style="49" customWidth="1"/>
    <col min="40" max="42" width="13.875" style="49" customWidth="1"/>
    <col min="43" max="43" width="19.875" style="49" customWidth="1"/>
    <col min="44" max="44" width="18.875" style="49" customWidth="1"/>
    <col min="45" max="47" width="13.875" style="49" customWidth="1"/>
    <col min="48" max="48" width="15.875" style="49" customWidth="1"/>
    <col min="49" max="49" width="13.875" style="49" customWidth="1"/>
    <col min="50" max="50" width="18.875" style="49" customWidth="1"/>
    <col min="51" max="53" width="16.875" style="49" customWidth="1"/>
    <col min="54" max="55" width="13.875" style="49" customWidth="1"/>
    <col min="56" max="57" width="15.875" style="49" customWidth="1"/>
    <col min="58" max="59" width="10.875" style="49" customWidth="1"/>
    <col min="60" max="16384" width="12.00390625" style="49" customWidth="1"/>
  </cols>
  <sheetData>
    <row r="1" s="4" customFormat="1" ht="18" customHeight="1">
      <c r="C1" s="33" t="s">
        <v>318</v>
      </c>
    </row>
    <row r="2" s="4" customFormat="1" ht="18" customHeight="1">
      <c r="C2" s="33" t="s">
        <v>317</v>
      </c>
    </row>
    <row r="3" spans="3:59" s="4" customFormat="1" ht="18" customHeight="1" thickBot="1">
      <c r="C3" s="33" t="s">
        <v>316</v>
      </c>
      <c r="BG3" s="95" t="s">
        <v>374</v>
      </c>
    </row>
    <row r="4" spans="2:59" s="4" customFormat="1" ht="18" customHeight="1">
      <c r="B4" s="18" t="s">
        <v>0</v>
      </c>
      <c r="C4" s="143" t="s">
        <v>315</v>
      </c>
      <c r="D4" s="143" t="s">
        <v>314</v>
      </c>
      <c r="E4" s="143" t="s">
        <v>313</v>
      </c>
      <c r="F4" s="145"/>
      <c r="G4" s="147" t="s">
        <v>312</v>
      </c>
      <c r="H4" s="143" t="s">
        <v>261</v>
      </c>
      <c r="I4" s="147" t="s">
        <v>311</v>
      </c>
      <c r="J4" s="147" t="s">
        <v>310</v>
      </c>
      <c r="K4" s="147" t="s">
        <v>309</v>
      </c>
      <c r="L4" s="147" t="s">
        <v>308</v>
      </c>
      <c r="M4" s="143" t="s">
        <v>261</v>
      </c>
      <c r="N4" s="143" t="s">
        <v>307</v>
      </c>
      <c r="O4" s="147" t="s">
        <v>306</v>
      </c>
      <c r="P4" s="147" t="s">
        <v>305</v>
      </c>
      <c r="Q4" s="147" t="s">
        <v>304</v>
      </c>
      <c r="R4" s="143" t="s">
        <v>261</v>
      </c>
      <c r="S4" s="147" t="s">
        <v>303</v>
      </c>
      <c r="T4" s="147" t="s">
        <v>302</v>
      </c>
      <c r="U4" s="134" t="s">
        <v>301</v>
      </c>
      <c r="V4" s="142"/>
      <c r="W4" s="143" t="s">
        <v>261</v>
      </c>
      <c r="X4" s="143" t="s">
        <v>300</v>
      </c>
      <c r="Y4" s="147" t="s">
        <v>299</v>
      </c>
      <c r="Z4" s="143" t="s">
        <v>298</v>
      </c>
      <c r="AA4" s="147" t="s">
        <v>297</v>
      </c>
      <c r="AB4" s="147" t="s">
        <v>296</v>
      </c>
      <c r="AC4" s="147" t="s">
        <v>295</v>
      </c>
      <c r="AD4" s="147" t="s">
        <v>294</v>
      </c>
      <c r="AE4" s="147" t="s">
        <v>293</v>
      </c>
      <c r="AF4" s="147" t="s">
        <v>292</v>
      </c>
      <c r="AG4" s="147" t="s">
        <v>291</v>
      </c>
      <c r="AH4" s="143" t="s">
        <v>261</v>
      </c>
      <c r="AI4" s="147" t="s">
        <v>290</v>
      </c>
      <c r="AJ4" s="147" t="s">
        <v>289</v>
      </c>
      <c r="AK4" s="134" t="s">
        <v>288</v>
      </c>
      <c r="AL4" s="142"/>
      <c r="AM4" s="147" t="s">
        <v>287</v>
      </c>
      <c r="AN4" s="93" t="s">
        <v>286</v>
      </c>
      <c r="AO4" s="93" t="s">
        <v>285</v>
      </c>
      <c r="AP4" s="143" t="s">
        <v>261</v>
      </c>
      <c r="AQ4" s="147" t="s">
        <v>284</v>
      </c>
      <c r="AR4" s="147" t="s">
        <v>283</v>
      </c>
      <c r="AS4" s="143" t="s">
        <v>282</v>
      </c>
      <c r="AT4" s="152" t="s">
        <v>281</v>
      </c>
      <c r="AU4" s="48" t="s">
        <v>280</v>
      </c>
      <c r="AV4" s="93" t="s">
        <v>279</v>
      </c>
      <c r="AW4" s="94"/>
      <c r="AX4" s="93" t="s">
        <v>278</v>
      </c>
      <c r="AY4" s="148" t="s">
        <v>277</v>
      </c>
      <c r="AZ4" s="135" t="s">
        <v>276</v>
      </c>
      <c r="BA4" s="135"/>
      <c r="BB4" s="142"/>
      <c r="BC4" s="19" t="s">
        <v>275</v>
      </c>
      <c r="BD4" s="134" t="s">
        <v>274</v>
      </c>
      <c r="BE4" s="142"/>
      <c r="BF4" s="93" t="s">
        <v>273</v>
      </c>
      <c r="BG4" s="92" t="s">
        <v>272</v>
      </c>
    </row>
    <row r="5" spans="2:59" s="4" customFormat="1" ht="18" customHeight="1">
      <c r="B5" s="91"/>
      <c r="C5" s="144"/>
      <c r="D5" s="144"/>
      <c r="E5" s="144"/>
      <c r="F5" s="146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50" t="s">
        <v>271</v>
      </c>
      <c r="V5" s="150" t="s">
        <v>270</v>
      </c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50" t="s">
        <v>269</v>
      </c>
      <c r="AL5" s="150" t="s">
        <v>268</v>
      </c>
      <c r="AM5" s="144"/>
      <c r="AN5" s="22" t="s">
        <v>267</v>
      </c>
      <c r="AO5" s="22" t="s">
        <v>266</v>
      </c>
      <c r="AP5" s="144"/>
      <c r="AQ5" s="144"/>
      <c r="AR5" s="144"/>
      <c r="AS5" s="144"/>
      <c r="AT5" s="153"/>
      <c r="AU5" s="22" t="s">
        <v>262</v>
      </c>
      <c r="AV5" s="22" t="s">
        <v>265</v>
      </c>
      <c r="AW5" s="90"/>
      <c r="AX5" s="89" t="s">
        <v>264</v>
      </c>
      <c r="AY5" s="149"/>
      <c r="AZ5" s="88" t="s">
        <v>263</v>
      </c>
      <c r="BA5" s="88" t="s">
        <v>262</v>
      </c>
      <c r="BB5" s="88" t="s">
        <v>261</v>
      </c>
      <c r="BC5" s="22" t="s">
        <v>260</v>
      </c>
      <c r="BD5" s="22" t="s">
        <v>259</v>
      </c>
      <c r="BE5" s="22" t="s">
        <v>258</v>
      </c>
      <c r="BF5" s="22" t="s">
        <v>257</v>
      </c>
      <c r="BG5" s="26" t="s">
        <v>256</v>
      </c>
    </row>
    <row r="6" spans="2:59" s="4" customFormat="1" ht="42" customHeight="1" thickBot="1">
      <c r="B6" s="87" t="s">
        <v>20</v>
      </c>
      <c r="C6" s="84" t="s">
        <v>255</v>
      </c>
      <c r="D6" s="84" t="s">
        <v>254</v>
      </c>
      <c r="E6" s="84"/>
      <c r="F6" s="86"/>
      <c r="G6" s="84"/>
      <c r="H6" s="84"/>
      <c r="I6" s="84" t="s">
        <v>253</v>
      </c>
      <c r="J6" s="84"/>
      <c r="K6" s="84"/>
      <c r="L6" s="84"/>
      <c r="M6" s="84"/>
      <c r="N6" s="84" t="s">
        <v>252</v>
      </c>
      <c r="O6" s="84" t="s">
        <v>251</v>
      </c>
      <c r="P6" s="84"/>
      <c r="Q6" s="84"/>
      <c r="R6" s="84"/>
      <c r="S6" s="84" t="s">
        <v>250</v>
      </c>
      <c r="T6" s="84"/>
      <c r="U6" s="151"/>
      <c r="V6" s="151"/>
      <c r="W6" s="83"/>
      <c r="X6" s="84" t="s">
        <v>249</v>
      </c>
      <c r="Y6" s="84" t="s">
        <v>248</v>
      </c>
      <c r="Z6" s="84"/>
      <c r="AA6" s="84"/>
      <c r="AB6" s="84"/>
      <c r="AC6" s="84"/>
      <c r="AD6" s="84"/>
      <c r="AE6" s="84"/>
      <c r="AF6" s="84"/>
      <c r="AG6" s="84"/>
      <c r="AH6" s="84"/>
      <c r="AI6" s="84" t="s">
        <v>247</v>
      </c>
      <c r="AJ6" s="84"/>
      <c r="AK6" s="154"/>
      <c r="AL6" s="151"/>
      <c r="AM6" s="84" t="s">
        <v>246</v>
      </c>
      <c r="AN6" s="83" t="s">
        <v>245</v>
      </c>
      <c r="AO6" s="83" t="s">
        <v>244</v>
      </c>
      <c r="AP6" s="83"/>
      <c r="AQ6" s="84" t="s">
        <v>243</v>
      </c>
      <c r="AR6" s="84" t="s">
        <v>242</v>
      </c>
      <c r="AS6" s="84" t="s">
        <v>241</v>
      </c>
      <c r="AT6" s="84" t="s">
        <v>240</v>
      </c>
      <c r="AU6" s="83"/>
      <c r="AV6" s="84" t="s">
        <v>239</v>
      </c>
      <c r="AW6" s="86"/>
      <c r="AX6" s="85" t="s">
        <v>238</v>
      </c>
      <c r="AY6" s="83"/>
      <c r="AZ6" s="83" t="s">
        <v>237</v>
      </c>
      <c r="BA6" s="83"/>
      <c r="BB6" s="83"/>
      <c r="BC6" s="84" t="s">
        <v>236</v>
      </c>
      <c r="BD6" s="83"/>
      <c r="BE6" s="83"/>
      <c r="BF6" s="83" t="s">
        <v>235</v>
      </c>
      <c r="BG6" s="82"/>
    </row>
    <row r="7" spans="1:59" s="77" customFormat="1" ht="42" customHeight="1" hidden="1">
      <c r="A7" s="5"/>
      <c r="B7" s="81"/>
      <c r="C7" s="79" t="s">
        <v>234</v>
      </c>
      <c r="D7" s="79" t="s">
        <v>233</v>
      </c>
      <c r="E7" s="79" t="s">
        <v>232</v>
      </c>
      <c r="F7" s="80"/>
      <c r="G7" s="79" t="s">
        <v>231</v>
      </c>
      <c r="H7" s="79" t="s">
        <v>230</v>
      </c>
      <c r="I7" s="79" t="s">
        <v>229</v>
      </c>
      <c r="J7" s="79" t="s">
        <v>228</v>
      </c>
      <c r="K7" s="79" t="s">
        <v>227</v>
      </c>
      <c r="L7" s="79" t="s">
        <v>226</v>
      </c>
      <c r="M7" s="79" t="s">
        <v>225</v>
      </c>
      <c r="N7" s="79" t="s">
        <v>224</v>
      </c>
      <c r="O7" s="79" t="s">
        <v>223</v>
      </c>
      <c r="P7" s="79" t="s">
        <v>222</v>
      </c>
      <c r="Q7" s="79" t="s">
        <v>221</v>
      </c>
      <c r="R7" s="79" t="s">
        <v>220</v>
      </c>
      <c r="S7" s="79" t="s">
        <v>219</v>
      </c>
      <c r="T7" s="79" t="s">
        <v>218</v>
      </c>
      <c r="U7" s="79" t="s">
        <v>217</v>
      </c>
      <c r="V7" s="79" t="s">
        <v>216</v>
      </c>
      <c r="W7" s="79" t="s">
        <v>215</v>
      </c>
      <c r="X7" s="79" t="s">
        <v>214</v>
      </c>
      <c r="Y7" s="79" t="s">
        <v>213</v>
      </c>
      <c r="Z7" s="79" t="s">
        <v>212</v>
      </c>
      <c r="AA7" s="79" t="s">
        <v>211</v>
      </c>
      <c r="AB7" s="79" t="s">
        <v>210</v>
      </c>
      <c r="AC7" s="79" t="s">
        <v>209</v>
      </c>
      <c r="AD7" s="79" t="s">
        <v>208</v>
      </c>
      <c r="AE7" s="79" t="s">
        <v>207</v>
      </c>
      <c r="AF7" s="79" t="s">
        <v>206</v>
      </c>
      <c r="AG7" s="79" t="s">
        <v>205</v>
      </c>
      <c r="AH7" s="79" t="s">
        <v>204</v>
      </c>
      <c r="AI7" s="79" t="s">
        <v>203</v>
      </c>
      <c r="AJ7" s="79" t="s">
        <v>202</v>
      </c>
      <c r="AK7" s="79" t="s">
        <v>201</v>
      </c>
      <c r="AL7" s="79" t="s">
        <v>200</v>
      </c>
      <c r="AM7" s="79" t="s">
        <v>199</v>
      </c>
      <c r="AN7" s="79" t="s">
        <v>198</v>
      </c>
      <c r="AO7" s="79" t="s">
        <v>197</v>
      </c>
      <c r="AP7" s="79" t="s">
        <v>196</v>
      </c>
      <c r="AQ7" s="79" t="s">
        <v>195</v>
      </c>
      <c r="AR7" s="79" t="s">
        <v>194</v>
      </c>
      <c r="AS7" s="79" t="s">
        <v>193</v>
      </c>
      <c r="AT7" s="79" t="s">
        <v>192</v>
      </c>
      <c r="AU7" s="79" t="s">
        <v>191</v>
      </c>
      <c r="AV7" s="79" t="s">
        <v>190</v>
      </c>
      <c r="AW7" s="80"/>
      <c r="AX7" s="79" t="s">
        <v>189</v>
      </c>
      <c r="AY7" s="79" t="s">
        <v>188</v>
      </c>
      <c r="AZ7" s="79" t="s">
        <v>187</v>
      </c>
      <c r="BA7" s="79" t="s">
        <v>186</v>
      </c>
      <c r="BB7" s="79" t="s">
        <v>185</v>
      </c>
      <c r="BC7" s="79" t="s">
        <v>184</v>
      </c>
      <c r="BD7" s="79" t="s">
        <v>183</v>
      </c>
      <c r="BE7" s="79" t="s">
        <v>182</v>
      </c>
      <c r="BF7" s="79"/>
      <c r="BG7" s="78"/>
    </row>
    <row r="8" spans="1:59" s="77" customFormat="1" ht="42" customHeight="1" hidden="1">
      <c r="A8" s="5"/>
      <c r="B8" s="81"/>
      <c r="C8" s="79" t="str">
        <f>IF(C7=C9,"○","×")</f>
        <v>○</v>
      </c>
      <c r="D8" s="79" t="str">
        <f>IF(D7=D9,"○","×")</f>
        <v>○</v>
      </c>
      <c r="E8" s="79" t="str">
        <f>IF(E7=E9,"○","×")</f>
        <v>○</v>
      </c>
      <c r="F8" s="80"/>
      <c r="G8" s="79" t="str">
        <f aca="true" t="shared" si="0" ref="G8:AV8">IF(G7=G9,"○","×")</f>
        <v>○</v>
      </c>
      <c r="H8" s="79" t="str">
        <f t="shared" si="0"/>
        <v>○</v>
      </c>
      <c r="I8" s="79" t="str">
        <f t="shared" si="0"/>
        <v>○</v>
      </c>
      <c r="J8" s="79" t="str">
        <f t="shared" si="0"/>
        <v>○</v>
      </c>
      <c r="K8" s="79" t="str">
        <f t="shared" si="0"/>
        <v>○</v>
      </c>
      <c r="L8" s="79" t="str">
        <f t="shared" si="0"/>
        <v>○</v>
      </c>
      <c r="M8" s="79" t="str">
        <f t="shared" si="0"/>
        <v>○</v>
      </c>
      <c r="N8" s="79" t="str">
        <f t="shared" si="0"/>
        <v>○</v>
      </c>
      <c r="O8" s="79" t="str">
        <f t="shared" si="0"/>
        <v>○</v>
      </c>
      <c r="P8" s="79" t="str">
        <f t="shared" si="0"/>
        <v>○</v>
      </c>
      <c r="Q8" s="79" t="str">
        <f t="shared" si="0"/>
        <v>○</v>
      </c>
      <c r="R8" s="79" t="str">
        <f t="shared" si="0"/>
        <v>○</v>
      </c>
      <c r="S8" s="79" t="str">
        <f t="shared" si="0"/>
        <v>○</v>
      </c>
      <c r="T8" s="79" t="str">
        <f t="shared" si="0"/>
        <v>○</v>
      </c>
      <c r="U8" s="79" t="str">
        <f t="shared" si="0"/>
        <v>○</v>
      </c>
      <c r="V8" s="79" t="str">
        <f t="shared" si="0"/>
        <v>○</v>
      </c>
      <c r="W8" s="79" t="str">
        <f t="shared" si="0"/>
        <v>○</v>
      </c>
      <c r="X8" s="79" t="str">
        <f t="shared" si="0"/>
        <v>○</v>
      </c>
      <c r="Y8" s="79" t="str">
        <f t="shared" si="0"/>
        <v>○</v>
      </c>
      <c r="Z8" s="79" t="str">
        <f t="shared" si="0"/>
        <v>○</v>
      </c>
      <c r="AA8" s="79" t="str">
        <f t="shared" si="0"/>
        <v>○</v>
      </c>
      <c r="AB8" s="79" t="str">
        <f t="shared" si="0"/>
        <v>○</v>
      </c>
      <c r="AC8" s="79" t="str">
        <f t="shared" si="0"/>
        <v>○</v>
      </c>
      <c r="AD8" s="79" t="str">
        <f t="shared" si="0"/>
        <v>○</v>
      </c>
      <c r="AE8" s="79" t="str">
        <f t="shared" si="0"/>
        <v>○</v>
      </c>
      <c r="AF8" s="79" t="str">
        <f t="shared" si="0"/>
        <v>○</v>
      </c>
      <c r="AG8" s="79" t="str">
        <f t="shared" si="0"/>
        <v>○</v>
      </c>
      <c r="AH8" s="79" t="str">
        <f t="shared" si="0"/>
        <v>○</v>
      </c>
      <c r="AI8" s="79" t="str">
        <f t="shared" si="0"/>
        <v>○</v>
      </c>
      <c r="AJ8" s="79" t="str">
        <f t="shared" si="0"/>
        <v>○</v>
      </c>
      <c r="AK8" s="79" t="str">
        <f t="shared" si="0"/>
        <v>○</v>
      </c>
      <c r="AL8" s="79" t="str">
        <f t="shared" si="0"/>
        <v>○</v>
      </c>
      <c r="AM8" s="79" t="str">
        <f t="shared" si="0"/>
        <v>○</v>
      </c>
      <c r="AN8" s="79" t="str">
        <f t="shared" si="0"/>
        <v>○</v>
      </c>
      <c r="AO8" s="79" t="str">
        <f t="shared" si="0"/>
        <v>○</v>
      </c>
      <c r="AP8" s="79" t="str">
        <f t="shared" si="0"/>
        <v>○</v>
      </c>
      <c r="AQ8" s="79" t="str">
        <f t="shared" si="0"/>
        <v>○</v>
      </c>
      <c r="AR8" s="79" t="str">
        <f t="shared" si="0"/>
        <v>○</v>
      </c>
      <c r="AS8" s="79" t="str">
        <f t="shared" si="0"/>
        <v>○</v>
      </c>
      <c r="AT8" s="79" t="str">
        <f t="shared" si="0"/>
        <v>○</v>
      </c>
      <c r="AU8" s="79" t="str">
        <f t="shared" si="0"/>
        <v>○</v>
      </c>
      <c r="AV8" s="79" t="str">
        <f t="shared" si="0"/>
        <v>○</v>
      </c>
      <c r="AW8" s="80"/>
      <c r="AX8" s="79" t="str">
        <f aca="true" t="shared" si="1" ref="AX8:BE8">IF(AX7=AX9,"○","×")</f>
        <v>○</v>
      </c>
      <c r="AY8" s="79" t="str">
        <f t="shared" si="1"/>
        <v>○</v>
      </c>
      <c r="AZ8" s="79" t="str">
        <f t="shared" si="1"/>
        <v>○</v>
      </c>
      <c r="BA8" s="79" t="str">
        <f t="shared" si="1"/>
        <v>○</v>
      </c>
      <c r="BB8" s="79" t="str">
        <f t="shared" si="1"/>
        <v>○</v>
      </c>
      <c r="BC8" s="79" t="str">
        <f t="shared" si="1"/>
        <v>○</v>
      </c>
      <c r="BD8" s="79" t="str">
        <f t="shared" si="1"/>
        <v>○</v>
      </c>
      <c r="BE8" s="79" t="str">
        <f t="shared" si="1"/>
        <v>○</v>
      </c>
      <c r="BF8" s="79"/>
      <c r="BG8" s="78"/>
    </row>
    <row r="9" spans="1:59" ht="42" customHeight="1" hidden="1" thickBot="1">
      <c r="A9" s="76" t="s">
        <v>181</v>
      </c>
      <c r="B9" s="75" t="s">
        <v>180</v>
      </c>
      <c r="C9" s="74" t="s">
        <v>179</v>
      </c>
      <c r="D9" s="74" t="s">
        <v>178</v>
      </c>
      <c r="E9" s="74" t="s">
        <v>177</v>
      </c>
      <c r="F9" s="74"/>
      <c r="G9" s="74" t="s">
        <v>176</v>
      </c>
      <c r="H9" s="74" t="s">
        <v>175</v>
      </c>
      <c r="I9" s="74" t="s">
        <v>174</v>
      </c>
      <c r="J9" s="74" t="s">
        <v>173</v>
      </c>
      <c r="K9" s="74" t="s">
        <v>172</v>
      </c>
      <c r="L9" s="74" t="s">
        <v>171</v>
      </c>
      <c r="M9" s="74" t="s">
        <v>170</v>
      </c>
      <c r="N9" s="74" t="s">
        <v>169</v>
      </c>
      <c r="O9" s="74" t="s">
        <v>168</v>
      </c>
      <c r="P9" s="74" t="s">
        <v>167</v>
      </c>
      <c r="Q9" s="74" t="s">
        <v>166</v>
      </c>
      <c r="R9" s="74" t="s">
        <v>165</v>
      </c>
      <c r="S9" s="74" t="s">
        <v>164</v>
      </c>
      <c r="T9" s="74" t="s">
        <v>163</v>
      </c>
      <c r="U9" s="74" t="s">
        <v>162</v>
      </c>
      <c r="V9" s="74" t="s">
        <v>161</v>
      </c>
      <c r="W9" s="74" t="s">
        <v>160</v>
      </c>
      <c r="X9" s="74" t="s">
        <v>159</v>
      </c>
      <c r="Y9" s="74" t="s">
        <v>158</v>
      </c>
      <c r="Z9" s="74" t="s">
        <v>157</v>
      </c>
      <c r="AA9" s="74" t="s">
        <v>156</v>
      </c>
      <c r="AB9" s="74" t="s">
        <v>155</v>
      </c>
      <c r="AC9" s="74" t="s">
        <v>154</v>
      </c>
      <c r="AD9" s="74" t="s">
        <v>153</v>
      </c>
      <c r="AE9" s="74" t="s">
        <v>152</v>
      </c>
      <c r="AF9" s="74" t="s">
        <v>151</v>
      </c>
      <c r="AG9" s="74" t="s">
        <v>150</v>
      </c>
      <c r="AH9" s="74" t="s">
        <v>149</v>
      </c>
      <c r="AI9" s="74" t="s">
        <v>148</v>
      </c>
      <c r="AJ9" s="74" t="s">
        <v>147</v>
      </c>
      <c r="AK9" s="74" t="s">
        <v>146</v>
      </c>
      <c r="AL9" s="74" t="s">
        <v>145</v>
      </c>
      <c r="AM9" s="74" t="s">
        <v>144</v>
      </c>
      <c r="AN9" s="74" t="s">
        <v>143</v>
      </c>
      <c r="AO9" s="74" t="s">
        <v>142</v>
      </c>
      <c r="AP9" s="74" t="s">
        <v>141</v>
      </c>
      <c r="AQ9" s="74" t="s">
        <v>140</v>
      </c>
      <c r="AR9" s="74" t="s">
        <v>139</v>
      </c>
      <c r="AS9" s="74" t="s">
        <v>138</v>
      </c>
      <c r="AT9" s="74" t="s">
        <v>137</v>
      </c>
      <c r="AU9" s="74" t="s">
        <v>136</v>
      </c>
      <c r="AV9" s="74" t="s">
        <v>135</v>
      </c>
      <c r="AW9" s="74"/>
      <c r="AX9" s="74" t="s">
        <v>134</v>
      </c>
      <c r="AY9" s="74" t="s">
        <v>133</v>
      </c>
      <c r="AZ9" s="74" t="s">
        <v>132</v>
      </c>
      <c r="BA9" s="74" t="s">
        <v>131</v>
      </c>
      <c r="BB9" s="74" t="s">
        <v>130</v>
      </c>
      <c r="BC9" s="74" t="s">
        <v>129</v>
      </c>
      <c r="BD9" s="74" t="s">
        <v>128</v>
      </c>
      <c r="BE9" s="74" t="s">
        <v>127</v>
      </c>
      <c r="BF9" s="74"/>
      <c r="BG9" s="73"/>
    </row>
    <row r="10" spans="1:59" s="50" customFormat="1" ht="30" customHeight="1">
      <c r="A10" s="56" t="s">
        <v>28</v>
      </c>
      <c r="B10" s="72" t="s">
        <v>29</v>
      </c>
      <c r="C10" s="71">
        <v>244931</v>
      </c>
      <c r="D10" s="68">
        <v>119017</v>
      </c>
      <c r="E10" s="68">
        <v>119017</v>
      </c>
      <c r="F10" s="70"/>
      <c r="G10" s="68">
        <v>0</v>
      </c>
      <c r="H10" s="68">
        <v>0</v>
      </c>
      <c r="I10" s="68">
        <v>125914</v>
      </c>
      <c r="J10" s="68">
        <v>0</v>
      </c>
      <c r="K10" s="68">
        <v>0</v>
      </c>
      <c r="L10" s="68">
        <v>125687</v>
      </c>
      <c r="M10" s="68">
        <v>227</v>
      </c>
      <c r="N10" s="69">
        <f aca="true" t="shared" si="2" ref="N10:N17">O10+S10</f>
        <v>112530</v>
      </c>
      <c r="O10" s="68">
        <v>83968</v>
      </c>
      <c r="P10" s="68">
        <v>6868</v>
      </c>
      <c r="Q10" s="68">
        <v>0</v>
      </c>
      <c r="R10" s="68">
        <v>77100</v>
      </c>
      <c r="S10" s="68">
        <v>28562</v>
      </c>
      <c r="T10" s="69">
        <f aca="true" t="shared" si="3" ref="T10:T17">U10+V10</f>
        <v>21403</v>
      </c>
      <c r="U10" s="68">
        <v>21403</v>
      </c>
      <c r="V10" s="68">
        <v>0</v>
      </c>
      <c r="W10" s="68">
        <v>7159</v>
      </c>
      <c r="X10" s="69">
        <f aca="true" t="shared" si="4" ref="X10:X17">C10-N10</f>
        <v>132401</v>
      </c>
      <c r="Y10" s="68">
        <v>26438</v>
      </c>
      <c r="Z10" s="68">
        <v>0</v>
      </c>
      <c r="AA10" s="68">
        <v>0</v>
      </c>
      <c r="AB10" s="68">
        <v>26438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162208</v>
      </c>
      <c r="AJ10" s="68">
        <v>26438</v>
      </c>
      <c r="AK10" s="68">
        <v>0</v>
      </c>
      <c r="AL10" s="68">
        <v>0</v>
      </c>
      <c r="AM10" s="68">
        <v>135770</v>
      </c>
      <c r="AN10" s="68">
        <v>0</v>
      </c>
      <c r="AO10" s="68">
        <v>0</v>
      </c>
      <c r="AP10" s="68">
        <v>0</v>
      </c>
      <c r="AQ10" s="69">
        <f aca="true" t="shared" si="5" ref="AQ10:AQ17">Y10-AI10</f>
        <v>-135770</v>
      </c>
      <c r="AR10" s="69">
        <f aca="true" t="shared" si="6" ref="AR10:AR17">X10+AQ10</f>
        <v>-3369</v>
      </c>
      <c r="AS10" s="68">
        <v>0</v>
      </c>
      <c r="AT10" s="68">
        <v>0</v>
      </c>
      <c r="AU10" s="68">
        <v>0</v>
      </c>
      <c r="AV10" s="68">
        <v>158303</v>
      </c>
      <c r="AW10" s="70"/>
      <c r="AX10" s="69">
        <f aca="true" t="shared" si="7" ref="AX10:AX17">AR10-AS10+AT10-AV10</f>
        <v>-161672</v>
      </c>
      <c r="AY10" s="69">
        <f aca="true" t="shared" si="8" ref="AY10:AY17">AZ10+BA10+BB10</f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161672</v>
      </c>
      <c r="BF10" s="67">
        <f aca="true" t="shared" si="9" ref="BF10:BF18">IF(C10&gt;0,C10/(N10+AM10)*100,0)</f>
        <v>98.64317358034636</v>
      </c>
      <c r="BG10" s="66">
        <f aca="true" t="shared" si="10" ref="BG10:BG18">IF(BE10&gt;0,BE10/(D10-G10)*100,0)</f>
        <v>135.83941789828344</v>
      </c>
    </row>
    <row r="11" spans="1:59" s="50" customFormat="1" ht="30" customHeight="1">
      <c r="A11" s="56" t="s">
        <v>28</v>
      </c>
      <c r="B11" s="13" t="s">
        <v>30</v>
      </c>
      <c r="C11" s="65">
        <v>23286</v>
      </c>
      <c r="D11" s="64">
        <v>23217</v>
      </c>
      <c r="E11" s="64">
        <v>23217</v>
      </c>
      <c r="F11" s="62"/>
      <c r="G11" s="64">
        <v>0</v>
      </c>
      <c r="H11" s="64">
        <v>0</v>
      </c>
      <c r="I11" s="64">
        <v>69</v>
      </c>
      <c r="J11" s="64">
        <v>0</v>
      </c>
      <c r="K11" s="64">
        <v>0</v>
      </c>
      <c r="L11" s="64">
        <v>0</v>
      </c>
      <c r="M11" s="64">
        <v>69</v>
      </c>
      <c r="N11" s="60">
        <f t="shared" si="2"/>
        <v>11505</v>
      </c>
      <c r="O11" s="64">
        <v>10998</v>
      </c>
      <c r="P11" s="64">
        <v>0</v>
      </c>
      <c r="Q11" s="64">
        <v>0</v>
      </c>
      <c r="R11" s="64">
        <v>10998</v>
      </c>
      <c r="S11" s="64">
        <v>507</v>
      </c>
      <c r="T11" s="60">
        <f t="shared" si="3"/>
        <v>0</v>
      </c>
      <c r="U11" s="64">
        <v>0</v>
      </c>
      <c r="V11" s="64">
        <v>0</v>
      </c>
      <c r="W11" s="64">
        <v>507</v>
      </c>
      <c r="X11" s="60">
        <f t="shared" si="4"/>
        <v>11781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4806</v>
      </c>
      <c r="AJ11" s="64">
        <v>1008</v>
      </c>
      <c r="AK11" s="64">
        <v>0</v>
      </c>
      <c r="AL11" s="64">
        <v>0</v>
      </c>
      <c r="AM11" s="64">
        <v>0</v>
      </c>
      <c r="AN11" s="64">
        <v>0</v>
      </c>
      <c r="AO11" s="64">
        <v>3798</v>
      </c>
      <c r="AP11" s="64">
        <v>0</v>
      </c>
      <c r="AQ11" s="60">
        <f t="shared" si="5"/>
        <v>-4806</v>
      </c>
      <c r="AR11" s="60">
        <f t="shared" si="6"/>
        <v>6975</v>
      </c>
      <c r="AS11" s="64">
        <v>0</v>
      </c>
      <c r="AT11" s="64">
        <v>92965</v>
      </c>
      <c r="AU11" s="64">
        <v>0</v>
      </c>
      <c r="AV11" s="64">
        <v>0</v>
      </c>
      <c r="AW11" s="62"/>
      <c r="AX11" s="60">
        <f t="shared" si="7"/>
        <v>99940</v>
      </c>
      <c r="AY11" s="60">
        <f t="shared" si="8"/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99940</v>
      </c>
      <c r="BE11" s="64">
        <v>0</v>
      </c>
      <c r="BF11" s="58">
        <f t="shared" si="9"/>
        <v>202.39895697522817</v>
      </c>
      <c r="BG11" s="57">
        <f t="shared" si="10"/>
        <v>0</v>
      </c>
    </row>
    <row r="12" spans="1:59" s="50" customFormat="1" ht="30" customHeight="1">
      <c r="A12" s="56" t="s">
        <v>28</v>
      </c>
      <c r="B12" s="13" t="s">
        <v>31</v>
      </c>
      <c r="C12" s="65">
        <v>39565</v>
      </c>
      <c r="D12" s="64">
        <v>39280</v>
      </c>
      <c r="E12" s="64">
        <v>39280</v>
      </c>
      <c r="F12" s="62"/>
      <c r="G12" s="64">
        <v>0</v>
      </c>
      <c r="H12" s="64">
        <v>0</v>
      </c>
      <c r="I12" s="64">
        <v>285</v>
      </c>
      <c r="J12" s="64">
        <v>0</v>
      </c>
      <c r="K12" s="64">
        <v>0</v>
      </c>
      <c r="L12" s="64">
        <v>0</v>
      </c>
      <c r="M12" s="64">
        <v>285</v>
      </c>
      <c r="N12" s="60">
        <f t="shared" si="2"/>
        <v>17526</v>
      </c>
      <c r="O12" s="64">
        <v>16341</v>
      </c>
      <c r="P12" s="64">
        <v>0</v>
      </c>
      <c r="Q12" s="64">
        <v>0</v>
      </c>
      <c r="R12" s="64">
        <v>16341</v>
      </c>
      <c r="S12" s="64">
        <v>1185</v>
      </c>
      <c r="T12" s="60">
        <f t="shared" si="3"/>
        <v>0</v>
      </c>
      <c r="U12" s="64">
        <v>0</v>
      </c>
      <c r="V12" s="64">
        <v>0</v>
      </c>
      <c r="W12" s="64">
        <v>1185</v>
      </c>
      <c r="X12" s="60">
        <f t="shared" si="4"/>
        <v>22039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220</v>
      </c>
      <c r="AJ12" s="64">
        <v>220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0">
        <f t="shared" si="5"/>
        <v>-220</v>
      </c>
      <c r="AR12" s="60">
        <f t="shared" si="6"/>
        <v>21819</v>
      </c>
      <c r="AS12" s="64">
        <v>20276</v>
      </c>
      <c r="AT12" s="64">
        <v>20161</v>
      </c>
      <c r="AU12" s="64">
        <v>0</v>
      </c>
      <c r="AV12" s="64">
        <v>0</v>
      </c>
      <c r="AW12" s="62"/>
      <c r="AX12" s="60">
        <f t="shared" si="7"/>
        <v>21704</v>
      </c>
      <c r="AY12" s="60">
        <f t="shared" si="8"/>
        <v>0</v>
      </c>
      <c r="AZ12" s="64">
        <v>0</v>
      </c>
      <c r="BA12" s="64">
        <v>0</v>
      </c>
      <c r="BB12" s="64">
        <v>0</v>
      </c>
      <c r="BC12" s="64">
        <v>0</v>
      </c>
      <c r="BD12" s="64">
        <v>21704</v>
      </c>
      <c r="BE12" s="64">
        <v>0</v>
      </c>
      <c r="BF12" s="58">
        <f t="shared" si="9"/>
        <v>225.7503138194682</v>
      </c>
      <c r="BG12" s="57">
        <f t="shared" si="10"/>
        <v>0</v>
      </c>
    </row>
    <row r="13" spans="1:59" s="50" customFormat="1" ht="30" customHeight="1">
      <c r="A13" s="56" t="s">
        <v>28</v>
      </c>
      <c r="B13" s="13" t="s">
        <v>32</v>
      </c>
      <c r="C13" s="65">
        <v>11793</v>
      </c>
      <c r="D13" s="64">
        <v>11556</v>
      </c>
      <c r="E13" s="64">
        <v>11556</v>
      </c>
      <c r="F13" s="62"/>
      <c r="G13" s="64">
        <v>0</v>
      </c>
      <c r="H13" s="64">
        <v>0</v>
      </c>
      <c r="I13" s="64">
        <v>237</v>
      </c>
      <c r="J13" s="64">
        <v>0</v>
      </c>
      <c r="K13" s="64">
        <v>0</v>
      </c>
      <c r="L13" s="64">
        <v>161</v>
      </c>
      <c r="M13" s="64">
        <v>76</v>
      </c>
      <c r="N13" s="60">
        <f t="shared" si="2"/>
        <v>16508</v>
      </c>
      <c r="O13" s="64">
        <v>16434</v>
      </c>
      <c r="P13" s="64">
        <v>0</v>
      </c>
      <c r="Q13" s="64">
        <v>0</v>
      </c>
      <c r="R13" s="64">
        <v>16434</v>
      </c>
      <c r="S13" s="64">
        <v>74</v>
      </c>
      <c r="T13" s="60">
        <f t="shared" si="3"/>
        <v>0</v>
      </c>
      <c r="U13" s="64">
        <v>0</v>
      </c>
      <c r="V13" s="64">
        <v>0</v>
      </c>
      <c r="W13" s="64">
        <v>74</v>
      </c>
      <c r="X13" s="60">
        <f t="shared" si="4"/>
        <v>-4715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0">
        <f t="shared" si="5"/>
        <v>0</v>
      </c>
      <c r="AR13" s="60">
        <f t="shared" si="6"/>
        <v>-4715</v>
      </c>
      <c r="AS13" s="64">
        <v>0</v>
      </c>
      <c r="AT13" s="64">
        <v>4715</v>
      </c>
      <c r="AU13" s="64">
        <v>0</v>
      </c>
      <c r="AV13" s="64">
        <v>0</v>
      </c>
      <c r="AW13" s="62"/>
      <c r="AX13" s="60">
        <f t="shared" si="7"/>
        <v>0</v>
      </c>
      <c r="AY13" s="60">
        <f t="shared" si="8"/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>
        <v>0</v>
      </c>
      <c r="BF13" s="58">
        <f t="shared" si="9"/>
        <v>71.43809062272838</v>
      </c>
      <c r="BG13" s="57">
        <f t="shared" si="10"/>
        <v>0</v>
      </c>
    </row>
    <row r="14" spans="1:59" s="50" customFormat="1" ht="30" customHeight="1">
      <c r="A14" s="56" t="s">
        <v>28</v>
      </c>
      <c r="B14" s="13" t="s">
        <v>33</v>
      </c>
      <c r="C14" s="65">
        <v>5604</v>
      </c>
      <c r="D14" s="64">
        <v>5604</v>
      </c>
      <c r="E14" s="64">
        <v>5604</v>
      </c>
      <c r="F14" s="62"/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0">
        <f t="shared" si="2"/>
        <v>9766</v>
      </c>
      <c r="O14" s="64">
        <v>9766</v>
      </c>
      <c r="P14" s="64">
        <v>0</v>
      </c>
      <c r="Q14" s="64">
        <v>0</v>
      </c>
      <c r="R14" s="64">
        <v>9766</v>
      </c>
      <c r="S14" s="64">
        <v>0</v>
      </c>
      <c r="T14" s="60">
        <f t="shared" si="3"/>
        <v>0</v>
      </c>
      <c r="U14" s="64">
        <v>0</v>
      </c>
      <c r="V14" s="64">
        <v>0</v>
      </c>
      <c r="W14" s="64">
        <v>0</v>
      </c>
      <c r="X14" s="60">
        <f t="shared" si="4"/>
        <v>-4162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0">
        <f t="shared" si="5"/>
        <v>0</v>
      </c>
      <c r="AR14" s="60">
        <f t="shared" si="6"/>
        <v>-4162</v>
      </c>
      <c r="AS14" s="64">
        <v>0</v>
      </c>
      <c r="AT14" s="64">
        <v>22348</v>
      </c>
      <c r="AU14" s="64">
        <v>0</v>
      </c>
      <c r="AV14" s="64">
        <v>0</v>
      </c>
      <c r="AW14" s="62"/>
      <c r="AX14" s="60">
        <f t="shared" si="7"/>
        <v>18186</v>
      </c>
      <c r="AY14" s="60">
        <f t="shared" si="8"/>
        <v>0</v>
      </c>
      <c r="AZ14" s="64">
        <v>0</v>
      </c>
      <c r="BA14" s="64">
        <v>0</v>
      </c>
      <c r="BB14" s="64">
        <v>0</v>
      </c>
      <c r="BC14" s="64">
        <v>0</v>
      </c>
      <c r="BD14" s="64">
        <v>18186</v>
      </c>
      <c r="BE14" s="64">
        <v>0</v>
      </c>
      <c r="BF14" s="58">
        <f t="shared" si="9"/>
        <v>57.38275650215032</v>
      </c>
      <c r="BG14" s="57">
        <f t="shared" si="10"/>
        <v>0</v>
      </c>
    </row>
    <row r="15" spans="1:59" s="50" customFormat="1" ht="30" customHeight="1">
      <c r="A15" s="56" t="s">
        <v>28</v>
      </c>
      <c r="B15" s="13" t="s">
        <v>34</v>
      </c>
      <c r="C15" s="65">
        <v>15370</v>
      </c>
      <c r="D15" s="64">
        <v>13211</v>
      </c>
      <c r="E15" s="64">
        <v>12724</v>
      </c>
      <c r="F15" s="62"/>
      <c r="G15" s="64">
        <v>0</v>
      </c>
      <c r="H15" s="64">
        <v>487</v>
      </c>
      <c r="I15" s="64">
        <v>2159</v>
      </c>
      <c r="J15" s="64">
        <v>0</v>
      </c>
      <c r="K15" s="64">
        <v>0</v>
      </c>
      <c r="L15" s="64">
        <v>2134</v>
      </c>
      <c r="M15" s="64">
        <v>25</v>
      </c>
      <c r="N15" s="60">
        <f t="shared" si="2"/>
        <v>13824</v>
      </c>
      <c r="O15" s="64">
        <v>11690</v>
      </c>
      <c r="P15" s="64">
        <v>0</v>
      </c>
      <c r="Q15" s="64">
        <v>0</v>
      </c>
      <c r="R15" s="64">
        <v>11690</v>
      </c>
      <c r="S15" s="64">
        <v>2134</v>
      </c>
      <c r="T15" s="60">
        <f t="shared" si="3"/>
        <v>2134</v>
      </c>
      <c r="U15" s="64">
        <v>2133</v>
      </c>
      <c r="V15" s="64">
        <v>1</v>
      </c>
      <c r="W15" s="64">
        <v>0</v>
      </c>
      <c r="X15" s="60">
        <f t="shared" si="4"/>
        <v>1546</v>
      </c>
      <c r="Y15" s="64">
        <v>20091</v>
      </c>
      <c r="Z15" s="64">
        <v>0</v>
      </c>
      <c r="AA15" s="64">
        <v>0</v>
      </c>
      <c r="AB15" s="64">
        <v>20091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21637</v>
      </c>
      <c r="AJ15" s="64">
        <v>4935</v>
      </c>
      <c r="AK15" s="64">
        <v>0</v>
      </c>
      <c r="AL15" s="64">
        <v>0</v>
      </c>
      <c r="AM15" s="64">
        <v>16702</v>
      </c>
      <c r="AN15" s="64">
        <v>0</v>
      </c>
      <c r="AO15" s="64">
        <v>0</v>
      </c>
      <c r="AP15" s="64">
        <v>0</v>
      </c>
      <c r="AQ15" s="60">
        <f t="shared" si="5"/>
        <v>-1546</v>
      </c>
      <c r="AR15" s="60">
        <f t="shared" si="6"/>
        <v>0</v>
      </c>
      <c r="AS15" s="64">
        <v>0</v>
      </c>
      <c r="AT15" s="64">
        <v>0</v>
      </c>
      <c r="AU15" s="64">
        <v>0</v>
      </c>
      <c r="AV15" s="64">
        <v>0</v>
      </c>
      <c r="AW15" s="62"/>
      <c r="AX15" s="60">
        <f t="shared" si="7"/>
        <v>0</v>
      </c>
      <c r="AY15" s="60">
        <f t="shared" si="8"/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58">
        <f t="shared" si="9"/>
        <v>50.35052086745725</v>
      </c>
      <c r="BG15" s="57">
        <f t="shared" si="10"/>
        <v>0</v>
      </c>
    </row>
    <row r="16" spans="1:59" s="50" customFormat="1" ht="30" customHeight="1">
      <c r="A16" s="56" t="s">
        <v>28</v>
      </c>
      <c r="B16" s="13" t="s">
        <v>104</v>
      </c>
      <c r="C16" s="65">
        <v>25849</v>
      </c>
      <c r="D16" s="64">
        <v>0</v>
      </c>
      <c r="E16" s="64">
        <v>0</v>
      </c>
      <c r="F16" s="62"/>
      <c r="G16" s="64">
        <v>0</v>
      </c>
      <c r="H16" s="64">
        <v>0</v>
      </c>
      <c r="I16" s="64">
        <v>25849</v>
      </c>
      <c r="J16" s="64">
        <v>0</v>
      </c>
      <c r="K16" s="64">
        <v>0</v>
      </c>
      <c r="L16" s="64">
        <v>0</v>
      </c>
      <c r="M16" s="64">
        <v>25849</v>
      </c>
      <c r="N16" s="60">
        <f t="shared" si="2"/>
        <v>11934</v>
      </c>
      <c r="O16" s="64">
        <v>10846</v>
      </c>
      <c r="P16" s="64">
        <v>0</v>
      </c>
      <c r="Q16" s="64">
        <v>0</v>
      </c>
      <c r="R16" s="64">
        <v>10846</v>
      </c>
      <c r="S16" s="64">
        <v>1088</v>
      </c>
      <c r="T16" s="60">
        <f t="shared" si="3"/>
        <v>1088</v>
      </c>
      <c r="U16" s="64">
        <v>1088</v>
      </c>
      <c r="V16" s="64">
        <v>0</v>
      </c>
      <c r="W16" s="64">
        <v>0</v>
      </c>
      <c r="X16" s="60">
        <f t="shared" si="4"/>
        <v>13915</v>
      </c>
      <c r="Y16" s="64">
        <v>10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10</v>
      </c>
      <c r="AI16" s="64">
        <v>10170</v>
      </c>
      <c r="AJ16" s="64">
        <v>0</v>
      </c>
      <c r="AK16" s="64">
        <v>0</v>
      </c>
      <c r="AL16" s="64">
        <v>0</v>
      </c>
      <c r="AM16" s="64">
        <v>10170</v>
      </c>
      <c r="AN16" s="64">
        <v>0</v>
      </c>
      <c r="AO16" s="64">
        <v>0</v>
      </c>
      <c r="AP16" s="64">
        <v>0</v>
      </c>
      <c r="AQ16" s="60">
        <f t="shared" si="5"/>
        <v>-10160</v>
      </c>
      <c r="AR16" s="60">
        <f t="shared" si="6"/>
        <v>3755</v>
      </c>
      <c r="AS16" s="64">
        <v>10</v>
      </c>
      <c r="AT16" s="64">
        <v>9808</v>
      </c>
      <c r="AU16" s="64">
        <v>0</v>
      </c>
      <c r="AV16" s="64">
        <v>0</v>
      </c>
      <c r="AW16" s="62"/>
      <c r="AX16" s="60">
        <f t="shared" si="7"/>
        <v>13553</v>
      </c>
      <c r="AY16" s="60">
        <f t="shared" si="8"/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13553</v>
      </c>
      <c r="BE16" s="64">
        <v>0</v>
      </c>
      <c r="BF16" s="58">
        <f t="shared" si="9"/>
        <v>116.94263481722764</v>
      </c>
      <c r="BG16" s="57">
        <f t="shared" si="10"/>
        <v>0</v>
      </c>
    </row>
    <row r="17" spans="1:59" s="50" customFormat="1" ht="30" customHeight="1">
      <c r="A17" s="56" t="s">
        <v>28</v>
      </c>
      <c r="B17" s="13" t="s">
        <v>105</v>
      </c>
      <c r="C17" s="63">
        <v>27959</v>
      </c>
      <c r="D17" s="59">
        <v>27899</v>
      </c>
      <c r="E17" s="59">
        <v>27899</v>
      </c>
      <c r="F17" s="62"/>
      <c r="G17" s="59">
        <v>0</v>
      </c>
      <c r="H17" s="59">
        <v>0</v>
      </c>
      <c r="I17" s="59">
        <v>60</v>
      </c>
      <c r="J17" s="59">
        <v>0</v>
      </c>
      <c r="K17" s="59">
        <v>0</v>
      </c>
      <c r="L17" s="59">
        <v>0</v>
      </c>
      <c r="M17" s="59">
        <v>60</v>
      </c>
      <c r="N17" s="61">
        <f t="shared" si="2"/>
        <v>13146</v>
      </c>
      <c r="O17" s="59">
        <v>10555</v>
      </c>
      <c r="P17" s="59">
        <v>6402</v>
      </c>
      <c r="Q17" s="59">
        <v>0</v>
      </c>
      <c r="R17" s="59">
        <v>4153</v>
      </c>
      <c r="S17" s="59">
        <v>2591</v>
      </c>
      <c r="T17" s="60">
        <f t="shared" si="3"/>
        <v>2591</v>
      </c>
      <c r="U17" s="59">
        <v>2591</v>
      </c>
      <c r="V17" s="59">
        <v>0</v>
      </c>
      <c r="W17" s="59">
        <v>0</v>
      </c>
      <c r="X17" s="61">
        <f t="shared" si="4"/>
        <v>14813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17206</v>
      </c>
      <c r="AJ17" s="59">
        <v>0</v>
      </c>
      <c r="AK17" s="59">
        <v>0</v>
      </c>
      <c r="AL17" s="59">
        <v>0</v>
      </c>
      <c r="AM17" s="59">
        <v>17206</v>
      </c>
      <c r="AN17" s="59">
        <v>0</v>
      </c>
      <c r="AO17" s="59">
        <v>0</v>
      </c>
      <c r="AP17" s="59">
        <v>0</v>
      </c>
      <c r="AQ17" s="61">
        <f t="shared" si="5"/>
        <v>-17206</v>
      </c>
      <c r="AR17" s="61">
        <f t="shared" si="6"/>
        <v>-2393</v>
      </c>
      <c r="AS17" s="59">
        <v>0</v>
      </c>
      <c r="AT17" s="59">
        <v>6702</v>
      </c>
      <c r="AU17" s="59">
        <v>0</v>
      </c>
      <c r="AV17" s="59">
        <v>0</v>
      </c>
      <c r="AW17" s="62"/>
      <c r="AX17" s="61">
        <f t="shared" si="7"/>
        <v>4309</v>
      </c>
      <c r="AY17" s="60">
        <f t="shared" si="8"/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4309</v>
      </c>
      <c r="BE17" s="59">
        <v>0</v>
      </c>
      <c r="BF17" s="58">
        <f t="shared" si="9"/>
        <v>92.11584080126516</v>
      </c>
      <c r="BG17" s="57">
        <f t="shared" si="10"/>
        <v>0</v>
      </c>
    </row>
    <row r="18" spans="1:59" s="50" customFormat="1" ht="30" customHeight="1" thickBot="1">
      <c r="A18" s="56"/>
      <c r="B18" s="55" t="s">
        <v>126</v>
      </c>
      <c r="C18" s="53">
        <f>SUM(C10:C17)</f>
        <v>394357</v>
      </c>
      <c r="D18" s="53">
        <f>SUM(D10:D17)</f>
        <v>239784</v>
      </c>
      <c r="E18" s="53">
        <f>SUM(E10:E17)</f>
        <v>239297</v>
      </c>
      <c r="F18" s="54"/>
      <c r="G18" s="53">
        <f aca="true" t="shared" si="11" ref="G18:AV18">SUM(G10:G17)</f>
        <v>0</v>
      </c>
      <c r="H18" s="53">
        <f t="shared" si="11"/>
        <v>487</v>
      </c>
      <c r="I18" s="53">
        <f t="shared" si="11"/>
        <v>154573</v>
      </c>
      <c r="J18" s="53">
        <f t="shared" si="11"/>
        <v>0</v>
      </c>
      <c r="K18" s="53">
        <f t="shared" si="11"/>
        <v>0</v>
      </c>
      <c r="L18" s="53">
        <f t="shared" si="11"/>
        <v>127982</v>
      </c>
      <c r="M18" s="53">
        <f t="shared" si="11"/>
        <v>26591</v>
      </c>
      <c r="N18" s="53">
        <f t="shared" si="11"/>
        <v>206739</v>
      </c>
      <c r="O18" s="53">
        <f t="shared" si="11"/>
        <v>170598</v>
      </c>
      <c r="P18" s="53">
        <f t="shared" si="11"/>
        <v>13270</v>
      </c>
      <c r="Q18" s="53">
        <f t="shared" si="11"/>
        <v>0</v>
      </c>
      <c r="R18" s="53">
        <f t="shared" si="11"/>
        <v>157328</v>
      </c>
      <c r="S18" s="53">
        <f t="shared" si="11"/>
        <v>36141</v>
      </c>
      <c r="T18" s="53">
        <f t="shared" si="11"/>
        <v>27216</v>
      </c>
      <c r="U18" s="53">
        <f t="shared" si="11"/>
        <v>27215</v>
      </c>
      <c r="V18" s="53">
        <f t="shared" si="11"/>
        <v>1</v>
      </c>
      <c r="W18" s="53">
        <f t="shared" si="11"/>
        <v>8925</v>
      </c>
      <c r="X18" s="53">
        <f t="shared" si="11"/>
        <v>187618</v>
      </c>
      <c r="Y18" s="53">
        <f t="shared" si="11"/>
        <v>46539</v>
      </c>
      <c r="Z18" s="53">
        <f t="shared" si="11"/>
        <v>0</v>
      </c>
      <c r="AA18" s="53">
        <f t="shared" si="11"/>
        <v>0</v>
      </c>
      <c r="AB18" s="53">
        <f t="shared" si="11"/>
        <v>46529</v>
      </c>
      <c r="AC18" s="53">
        <f t="shared" si="11"/>
        <v>0</v>
      </c>
      <c r="AD18" s="53">
        <f t="shared" si="11"/>
        <v>0</v>
      </c>
      <c r="AE18" s="53">
        <f t="shared" si="11"/>
        <v>0</v>
      </c>
      <c r="AF18" s="53">
        <f t="shared" si="11"/>
        <v>0</v>
      </c>
      <c r="AG18" s="53">
        <f t="shared" si="11"/>
        <v>0</v>
      </c>
      <c r="AH18" s="53">
        <f t="shared" si="11"/>
        <v>10</v>
      </c>
      <c r="AI18" s="53">
        <f t="shared" si="11"/>
        <v>216247</v>
      </c>
      <c r="AJ18" s="53">
        <f t="shared" si="11"/>
        <v>32601</v>
      </c>
      <c r="AK18" s="53">
        <f t="shared" si="11"/>
        <v>0</v>
      </c>
      <c r="AL18" s="53">
        <f t="shared" si="11"/>
        <v>0</v>
      </c>
      <c r="AM18" s="53">
        <f t="shared" si="11"/>
        <v>179848</v>
      </c>
      <c r="AN18" s="53">
        <f t="shared" si="11"/>
        <v>0</v>
      </c>
      <c r="AO18" s="53">
        <f t="shared" si="11"/>
        <v>3798</v>
      </c>
      <c r="AP18" s="53">
        <f t="shared" si="11"/>
        <v>0</v>
      </c>
      <c r="AQ18" s="53">
        <f t="shared" si="11"/>
        <v>-169708</v>
      </c>
      <c r="AR18" s="53">
        <f t="shared" si="11"/>
        <v>17910</v>
      </c>
      <c r="AS18" s="53">
        <f t="shared" si="11"/>
        <v>20286</v>
      </c>
      <c r="AT18" s="53">
        <f t="shared" si="11"/>
        <v>156699</v>
      </c>
      <c r="AU18" s="53">
        <f t="shared" si="11"/>
        <v>0</v>
      </c>
      <c r="AV18" s="53">
        <f t="shared" si="11"/>
        <v>158303</v>
      </c>
      <c r="AW18" s="54"/>
      <c r="AX18" s="53">
        <f aca="true" t="shared" si="12" ref="AX18:BE18">SUM(AX10:AX17)</f>
        <v>-3980</v>
      </c>
      <c r="AY18" s="53">
        <f t="shared" si="12"/>
        <v>0</v>
      </c>
      <c r="AZ18" s="53">
        <f t="shared" si="12"/>
        <v>0</v>
      </c>
      <c r="BA18" s="53">
        <f t="shared" si="12"/>
        <v>0</v>
      </c>
      <c r="BB18" s="53">
        <f t="shared" si="12"/>
        <v>0</v>
      </c>
      <c r="BC18" s="53">
        <f t="shared" si="12"/>
        <v>0</v>
      </c>
      <c r="BD18" s="53">
        <f t="shared" si="12"/>
        <v>157692</v>
      </c>
      <c r="BE18" s="53">
        <f t="shared" si="12"/>
        <v>161672</v>
      </c>
      <c r="BF18" s="52">
        <f t="shared" si="9"/>
        <v>102.009896866682</v>
      </c>
      <c r="BG18" s="51">
        <f t="shared" si="10"/>
        <v>67.42401494678543</v>
      </c>
    </row>
  </sheetData>
  <sheetProtection/>
  <mergeCells count="47"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R4:AR5"/>
    <mergeCell ref="AS4:AS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P4:P5"/>
    <mergeCell ref="Q4:Q5"/>
    <mergeCell ref="R4:R5"/>
    <mergeCell ref="S4:S5"/>
    <mergeCell ref="T4:T5"/>
    <mergeCell ref="U5:U6"/>
    <mergeCell ref="U4:V4"/>
    <mergeCell ref="V5:V6"/>
    <mergeCell ref="J4:J5"/>
    <mergeCell ref="K4:K5"/>
    <mergeCell ref="L4:L5"/>
    <mergeCell ref="M4:M5"/>
    <mergeCell ref="N4:N5"/>
    <mergeCell ref="O4:O5"/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1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00390625" defaultRowHeight="18" customHeight="1"/>
  <cols>
    <col min="1" max="1" width="0.5" style="99" customWidth="1"/>
    <col min="2" max="2" width="18.125" style="98" customWidth="1"/>
    <col min="3" max="4" width="18.875" style="97" customWidth="1"/>
    <col min="5" max="5" width="12.875" style="97" customWidth="1"/>
    <col min="6" max="7" width="18.875" style="97" customWidth="1"/>
    <col min="8" max="8" width="16.875" style="97" customWidth="1"/>
    <col min="9" max="9" width="15.625" style="97" customWidth="1"/>
    <col min="10" max="10" width="11.125" style="97" customWidth="1"/>
    <col min="11" max="11" width="15.625" style="97" customWidth="1"/>
    <col min="12" max="13" width="10.875" style="97" customWidth="1"/>
    <col min="14" max="14" width="12.875" style="97" customWidth="1"/>
    <col min="15" max="15" width="18.875" style="97" customWidth="1"/>
    <col min="16" max="22" width="16.875" style="97" customWidth="1"/>
    <col min="23" max="23" width="15.875" style="97" customWidth="1"/>
    <col min="24" max="25" width="14.875" style="97" customWidth="1"/>
    <col min="26" max="16384" width="9.375" style="96" customWidth="1"/>
  </cols>
  <sheetData>
    <row r="1" spans="1:25" s="113" customFormat="1" ht="18" customHeight="1">
      <c r="A1" s="120"/>
      <c r="B1" s="98"/>
      <c r="C1" s="129" t="s">
        <v>373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13" customFormat="1" ht="18" customHeight="1">
      <c r="A2" s="120"/>
      <c r="B2" s="130"/>
      <c r="C2" s="129" t="s">
        <v>372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113" customFormat="1" ht="18" customHeight="1" thickBot="1">
      <c r="A3" s="120"/>
      <c r="B3" s="130"/>
      <c r="C3" s="129" t="s">
        <v>371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1:25" s="113" customFormat="1" ht="18" customHeight="1">
      <c r="A4" s="120"/>
      <c r="B4" s="155" t="s">
        <v>370</v>
      </c>
      <c r="C4" s="165" t="s">
        <v>369</v>
      </c>
      <c r="D4" s="158" t="s">
        <v>368</v>
      </c>
      <c r="E4" s="159"/>
      <c r="F4" s="159"/>
      <c r="G4" s="159"/>
      <c r="H4" s="159"/>
      <c r="I4" s="159"/>
      <c r="J4" s="159"/>
      <c r="K4" s="159"/>
      <c r="L4" s="159"/>
      <c r="M4" s="159"/>
      <c r="N4" s="160"/>
      <c r="O4" s="158" t="s">
        <v>367</v>
      </c>
      <c r="P4" s="159"/>
      <c r="Q4" s="159"/>
      <c r="R4" s="159"/>
      <c r="S4" s="159"/>
      <c r="T4" s="159"/>
      <c r="U4" s="159"/>
      <c r="V4" s="159"/>
      <c r="W4" s="159"/>
      <c r="X4" s="159"/>
      <c r="Y4" s="161"/>
    </row>
    <row r="5" spans="1:25" s="113" customFormat="1" ht="18" customHeight="1">
      <c r="A5" s="120"/>
      <c r="B5" s="156"/>
      <c r="C5" s="166"/>
      <c r="D5" s="162" t="s">
        <v>380</v>
      </c>
      <c r="E5" s="163"/>
      <c r="F5" s="164"/>
      <c r="G5" s="127">
        <v>2</v>
      </c>
      <c r="H5" s="126">
        <v>3</v>
      </c>
      <c r="I5" s="126">
        <v>4</v>
      </c>
      <c r="J5" s="126">
        <v>5</v>
      </c>
      <c r="K5" s="126">
        <v>6</v>
      </c>
      <c r="L5" s="126">
        <v>7</v>
      </c>
      <c r="M5" s="126">
        <v>8</v>
      </c>
      <c r="N5" s="126">
        <v>9</v>
      </c>
      <c r="O5" s="126">
        <v>1</v>
      </c>
      <c r="P5" s="126">
        <v>2</v>
      </c>
      <c r="Q5" s="126">
        <v>3</v>
      </c>
      <c r="R5" s="126">
        <v>4</v>
      </c>
      <c r="S5" s="126">
        <v>5</v>
      </c>
      <c r="T5" s="126">
        <v>6</v>
      </c>
      <c r="U5" s="126">
        <v>7</v>
      </c>
      <c r="V5" s="126">
        <v>8</v>
      </c>
      <c r="W5" s="126">
        <v>9</v>
      </c>
      <c r="X5" s="126">
        <v>10</v>
      </c>
      <c r="Y5" s="125">
        <v>11</v>
      </c>
    </row>
    <row r="6" spans="1:28" s="113" customFormat="1" ht="41.25" customHeight="1">
      <c r="A6" s="120"/>
      <c r="B6" s="157"/>
      <c r="C6" s="167"/>
      <c r="D6" s="124" t="s">
        <v>366</v>
      </c>
      <c r="E6" s="123" t="s">
        <v>365</v>
      </c>
      <c r="F6" s="122" t="s">
        <v>364</v>
      </c>
      <c r="G6" s="122" t="s">
        <v>363</v>
      </c>
      <c r="H6" s="122" t="s">
        <v>362</v>
      </c>
      <c r="I6" s="122" t="s">
        <v>361</v>
      </c>
      <c r="J6" s="122" t="s">
        <v>360</v>
      </c>
      <c r="K6" s="122" t="s">
        <v>359</v>
      </c>
      <c r="L6" s="122" t="s">
        <v>358</v>
      </c>
      <c r="M6" s="122" t="s">
        <v>357</v>
      </c>
      <c r="N6" s="122" t="s">
        <v>356</v>
      </c>
      <c r="O6" s="122" t="s">
        <v>355</v>
      </c>
      <c r="P6" s="122" t="s">
        <v>354</v>
      </c>
      <c r="Q6" s="122" t="s">
        <v>353</v>
      </c>
      <c r="R6" s="122" t="s">
        <v>352</v>
      </c>
      <c r="S6" s="122" t="s">
        <v>351</v>
      </c>
      <c r="T6" s="122" t="s">
        <v>350</v>
      </c>
      <c r="U6" s="122" t="s">
        <v>349</v>
      </c>
      <c r="V6" s="122" t="s">
        <v>348</v>
      </c>
      <c r="W6" s="122" t="s">
        <v>347</v>
      </c>
      <c r="X6" s="122" t="s">
        <v>346</v>
      </c>
      <c r="Y6" s="121" t="s">
        <v>345</v>
      </c>
      <c r="AA6" s="114"/>
      <c r="AB6" s="114"/>
    </row>
    <row r="7" spans="1:28" s="113" customFormat="1" ht="18.75" customHeight="1" hidden="1">
      <c r="A7" s="120"/>
      <c r="B7" s="119"/>
      <c r="C7" s="118" t="s">
        <v>344</v>
      </c>
      <c r="D7" s="117" t="s">
        <v>343</v>
      </c>
      <c r="E7" s="116" t="s">
        <v>342</v>
      </c>
      <c r="F7" s="116" t="s">
        <v>341</v>
      </c>
      <c r="G7" s="116" t="s">
        <v>340</v>
      </c>
      <c r="H7" s="116" t="s">
        <v>339</v>
      </c>
      <c r="I7" s="116" t="s">
        <v>338</v>
      </c>
      <c r="J7" s="116" t="s">
        <v>337</v>
      </c>
      <c r="K7" s="116" t="s">
        <v>336</v>
      </c>
      <c r="L7" s="116" t="s">
        <v>335</v>
      </c>
      <c r="M7" s="116" t="s">
        <v>334</v>
      </c>
      <c r="N7" s="116" t="s">
        <v>333</v>
      </c>
      <c r="O7" s="116" t="s">
        <v>332</v>
      </c>
      <c r="P7" s="116" t="s">
        <v>331</v>
      </c>
      <c r="Q7" s="116" t="s">
        <v>330</v>
      </c>
      <c r="R7" s="116" t="s">
        <v>329</v>
      </c>
      <c r="S7" s="116" t="s">
        <v>328</v>
      </c>
      <c r="T7" s="116" t="s">
        <v>327</v>
      </c>
      <c r="U7" s="116" t="s">
        <v>326</v>
      </c>
      <c r="V7" s="116" t="s">
        <v>325</v>
      </c>
      <c r="W7" s="116" t="s">
        <v>324</v>
      </c>
      <c r="X7" s="116" t="s">
        <v>323</v>
      </c>
      <c r="Y7" s="115" t="s">
        <v>322</v>
      </c>
      <c r="AA7" s="114"/>
      <c r="AB7" s="114"/>
    </row>
    <row r="8" spans="1:25" ht="30" customHeight="1">
      <c r="A8" s="99" t="s">
        <v>28</v>
      </c>
      <c r="B8" s="109" t="s">
        <v>29</v>
      </c>
      <c r="C8" s="108">
        <v>424109</v>
      </c>
      <c r="D8" s="112">
        <v>0</v>
      </c>
      <c r="E8" s="112">
        <v>0</v>
      </c>
      <c r="F8" s="112">
        <v>36806</v>
      </c>
      <c r="G8" s="112">
        <v>387303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9041</v>
      </c>
      <c r="T8" s="112">
        <v>415068</v>
      </c>
      <c r="U8" s="112">
        <v>0</v>
      </c>
      <c r="V8" s="112">
        <v>0</v>
      </c>
      <c r="W8" s="112">
        <v>0</v>
      </c>
      <c r="X8" s="112">
        <v>0</v>
      </c>
      <c r="Y8" s="111">
        <v>0</v>
      </c>
    </row>
    <row r="9" spans="1:25" ht="30" customHeight="1">
      <c r="A9" s="99" t="s">
        <v>28</v>
      </c>
      <c r="B9" s="109" t="s">
        <v>30</v>
      </c>
      <c r="C9" s="108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110">
        <v>0</v>
      </c>
    </row>
    <row r="10" spans="1:25" ht="30" customHeight="1">
      <c r="A10" s="99" t="s">
        <v>28</v>
      </c>
      <c r="B10" s="109" t="s">
        <v>31</v>
      </c>
      <c r="C10" s="108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110">
        <v>0</v>
      </c>
    </row>
    <row r="11" spans="1:25" ht="30" customHeight="1">
      <c r="A11" s="99" t="s">
        <v>28</v>
      </c>
      <c r="B11" s="109" t="s">
        <v>32</v>
      </c>
      <c r="C11" s="108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110">
        <v>0</v>
      </c>
    </row>
    <row r="12" spans="1:25" ht="30" customHeight="1">
      <c r="A12" s="99" t="s">
        <v>28</v>
      </c>
      <c r="B12" s="109" t="s">
        <v>33</v>
      </c>
      <c r="C12" s="10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110">
        <v>0</v>
      </c>
    </row>
    <row r="13" spans="1:25" ht="30" customHeight="1">
      <c r="A13" s="99" t="s">
        <v>28</v>
      </c>
      <c r="B13" s="109" t="s">
        <v>34</v>
      </c>
      <c r="C13" s="108">
        <v>35273</v>
      </c>
      <c r="D13" s="64">
        <v>0</v>
      </c>
      <c r="E13" s="64">
        <v>0</v>
      </c>
      <c r="F13" s="64">
        <v>0</v>
      </c>
      <c r="G13" s="64">
        <v>35273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34902</v>
      </c>
      <c r="U13" s="64">
        <v>371</v>
      </c>
      <c r="V13" s="64">
        <v>0</v>
      </c>
      <c r="W13" s="64">
        <v>0</v>
      </c>
      <c r="X13" s="64">
        <v>0</v>
      </c>
      <c r="Y13" s="110">
        <v>0</v>
      </c>
    </row>
    <row r="14" spans="1:25" ht="30" customHeight="1">
      <c r="A14" s="99" t="s">
        <v>28</v>
      </c>
      <c r="B14" s="109" t="s">
        <v>321</v>
      </c>
      <c r="C14" s="108">
        <v>40564</v>
      </c>
      <c r="D14" s="64">
        <v>0</v>
      </c>
      <c r="E14" s="64">
        <v>0</v>
      </c>
      <c r="F14" s="64">
        <v>0</v>
      </c>
      <c r="G14" s="64">
        <v>37963</v>
      </c>
      <c r="H14" s="64">
        <v>1891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710</v>
      </c>
      <c r="O14" s="64">
        <v>0</v>
      </c>
      <c r="P14" s="64">
        <v>2601</v>
      </c>
      <c r="Q14" s="64">
        <v>10616</v>
      </c>
      <c r="R14" s="64">
        <v>27347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110">
        <v>0</v>
      </c>
    </row>
    <row r="15" spans="1:25" ht="30" customHeight="1">
      <c r="A15" s="99" t="s">
        <v>28</v>
      </c>
      <c r="B15" s="109" t="s">
        <v>320</v>
      </c>
      <c r="C15" s="108">
        <v>115362</v>
      </c>
      <c r="D15" s="59">
        <v>0</v>
      </c>
      <c r="E15" s="59">
        <v>0</v>
      </c>
      <c r="F15" s="59">
        <v>0</v>
      </c>
      <c r="G15" s="59">
        <v>115362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32050</v>
      </c>
      <c r="R15" s="59">
        <v>83312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107">
        <v>0</v>
      </c>
    </row>
    <row r="16" spans="1:25" ht="30" customHeight="1" thickBot="1">
      <c r="A16" s="99" t="s">
        <v>28</v>
      </c>
      <c r="B16" s="106" t="s">
        <v>319</v>
      </c>
      <c r="C16" s="105">
        <f>SUM(C8:C15)</f>
        <v>615308</v>
      </c>
      <c r="D16" s="105">
        <v>0</v>
      </c>
      <c r="E16" s="105">
        <v>0</v>
      </c>
      <c r="F16" s="105">
        <f>SUM(F8:F15)</f>
        <v>36806</v>
      </c>
      <c r="G16" s="105">
        <f>SUM(G8:G15)</f>
        <v>575901</v>
      </c>
      <c r="H16" s="105">
        <f>SUM(H8:H15)</f>
        <v>1891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f aca="true" t="shared" si="0" ref="N16:Y16">SUM(N8:N15)</f>
        <v>710</v>
      </c>
      <c r="O16" s="105">
        <f t="shared" si="0"/>
        <v>0</v>
      </c>
      <c r="P16" s="105">
        <f t="shared" si="0"/>
        <v>2601</v>
      </c>
      <c r="Q16" s="105">
        <f t="shared" si="0"/>
        <v>42666</v>
      </c>
      <c r="R16" s="105">
        <f t="shared" si="0"/>
        <v>110659</v>
      </c>
      <c r="S16" s="105">
        <f t="shared" si="0"/>
        <v>9041</v>
      </c>
      <c r="T16" s="105">
        <f t="shared" si="0"/>
        <v>449970</v>
      </c>
      <c r="U16" s="105">
        <f t="shared" si="0"/>
        <v>371</v>
      </c>
      <c r="V16" s="105">
        <f t="shared" si="0"/>
        <v>0</v>
      </c>
      <c r="W16" s="105">
        <f t="shared" si="0"/>
        <v>0</v>
      </c>
      <c r="X16" s="105">
        <f t="shared" si="0"/>
        <v>0</v>
      </c>
      <c r="Y16" s="104">
        <f t="shared" si="0"/>
        <v>0</v>
      </c>
    </row>
    <row r="17" spans="2:25" ht="18" customHeight="1">
      <c r="B17" s="103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spans="2:25" ht="18" customHeight="1">
      <c r="B18" s="101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2:25" ht="18" customHeight="1">
      <c r="B19" s="10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2:25" ht="18" customHeight="1">
      <c r="B20" s="101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2:25" ht="18" customHeight="1">
      <c r="B21" s="10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8" customHeight="1">
      <c r="B22" s="101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2:25" ht="18" customHeight="1">
      <c r="B23" s="101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2:25" ht="18" customHeight="1"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2:25" ht="18" customHeight="1"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2:25" ht="18" customHeight="1">
      <c r="B26" s="101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2:25" ht="18" customHeight="1">
      <c r="B27" s="101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2:25" ht="18" customHeight="1">
      <c r="B28" s="101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2:25" ht="18" customHeight="1">
      <c r="B29" s="101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2:25" ht="18" customHeight="1"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2:25" ht="18" customHeight="1">
      <c r="B31" s="101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2:25" ht="18" customHeight="1">
      <c r="B32" s="101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2:25" ht="18" customHeight="1">
      <c r="B33" s="10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2:25" ht="18" customHeight="1">
      <c r="B34" s="101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2:25" ht="18" customHeight="1">
      <c r="B35" s="101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2:25" ht="18" customHeight="1"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2:25" ht="18" customHeight="1">
      <c r="B37" s="101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2:25" ht="18" customHeight="1">
      <c r="B38" s="101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2:25" ht="18" customHeight="1">
      <c r="B39" s="101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2:25" ht="18" customHeight="1">
      <c r="B40" s="101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2:25" ht="18" customHeight="1">
      <c r="B41" s="101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2:25" ht="18" customHeight="1">
      <c r="B42" s="101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2:25" ht="18" customHeight="1">
      <c r="B43" s="101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2:25" ht="18" customHeight="1">
      <c r="B44" s="101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2:25" ht="18" customHeight="1">
      <c r="B45" s="10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2:25" ht="18" customHeight="1">
      <c r="B46" s="101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2:25" ht="18" customHeight="1">
      <c r="B47" s="101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2:25" ht="18" customHeight="1"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2:25" ht="18" customHeight="1">
      <c r="B49" s="101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2:25" ht="18" customHeight="1">
      <c r="B50" s="101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2:25" ht="18" customHeight="1">
      <c r="B51" s="101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2:25" ht="18" customHeight="1">
      <c r="B52" s="101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2:25" ht="18" customHeight="1">
      <c r="B53" s="101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2:25" ht="18" customHeight="1">
      <c r="B54" s="101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2:25" ht="18" customHeight="1">
      <c r="B55" s="101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2:25" ht="18" customHeight="1">
      <c r="B56" s="101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2:25" ht="18" customHeight="1">
      <c r="B57" s="101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2:25" ht="18" customHeight="1">
      <c r="B58" s="101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2:25" ht="18" customHeight="1">
      <c r="B59" s="101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2:25" ht="18" customHeight="1"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2:25" ht="18" customHeight="1">
      <c r="B61" s="101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2:25" ht="18" customHeight="1">
      <c r="B62" s="101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2:25" ht="18" customHeight="1">
      <c r="B63" s="101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2:25" ht="18" customHeight="1">
      <c r="B64" s="101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2:25" ht="18" customHeight="1">
      <c r="B65" s="101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2:25" ht="18" customHeight="1">
      <c r="B66" s="101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2:25" ht="18" customHeight="1">
      <c r="B67" s="101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2:25" ht="18" customHeight="1">
      <c r="B68" s="101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2:25" ht="18" customHeight="1">
      <c r="B69" s="101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2:25" ht="18" customHeight="1">
      <c r="B70" s="101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2:25" ht="18" customHeight="1">
      <c r="B71" s="101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2:25" ht="18" customHeight="1"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2:25" ht="18" customHeight="1">
      <c r="B73" s="101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2:25" ht="18" customHeight="1">
      <c r="B74" s="101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2:25" ht="18" customHeight="1">
      <c r="B75" s="101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2:25" ht="18" customHeight="1">
      <c r="B76" s="101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2:25" ht="18" customHeight="1">
      <c r="B77" s="101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2:25" ht="18" customHeight="1">
      <c r="B78" s="101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2:25" ht="18" customHeight="1">
      <c r="B79" s="101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2:25" ht="18" customHeight="1">
      <c r="B80" s="101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2:25" ht="18" customHeight="1">
      <c r="B81" s="101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</row>
    <row r="82" spans="2:25" ht="18" customHeight="1">
      <c r="B82" s="101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2:25" ht="18" customHeight="1">
      <c r="B83" s="101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</row>
    <row r="84" spans="2:25" ht="18" customHeight="1"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</row>
    <row r="85" spans="2:25" ht="18" customHeight="1">
      <c r="B85" s="101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</row>
    <row r="86" spans="2:25" ht="18" customHeight="1">
      <c r="B86" s="101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</row>
    <row r="87" spans="2:25" ht="18" customHeight="1">
      <c r="B87" s="101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</row>
    <row r="88" spans="2:25" ht="18" customHeight="1">
      <c r="B88" s="101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</row>
    <row r="89" spans="2:25" ht="18" customHeight="1">
      <c r="B89" s="10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</row>
    <row r="90" spans="2:25" ht="18" customHeight="1">
      <c r="B90" s="101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spans="2:25" ht="18" customHeight="1">
      <c r="B91" s="101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</row>
    <row r="92" spans="2:25" ht="18" customHeight="1">
      <c r="B92" s="101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</row>
    <row r="93" spans="2:25" ht="18" customHeight="1">
      <c r="B93" s="101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</row>
    <row r="94" spans="2:25" ht="18" customHeight="1">
      <c r="B94" s="101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</row>
    <row r="95" spans="2:25" ht="18" customHeight="1">
      <c r="B95" s="101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</row>
    <row r="96" spans="2:25" ht="18" customHeight="1"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</row>
    <row r="97" spans="2:25" ht="18" customHeight="1">
      <c r="B97" s="101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</row>
    <row r="98" spans="2:25" ht="18" customHeight="1">
      <c r="B98" s="101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</row>
    <row r="99" spans="2:25" ht="18" customHeight="1">
      <c r="B99" s="101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</row>
    <row r="100" spans="2:25" ht="18" customHeight="1">
      <c r="B100" s="101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</row>
    <row r="101" spans="2:25" ht="18" customHeight="1">
      <c r="B101" s="101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</row>
    <row r="102" spans="2:25" ht="18" customHeight="1">
      <c r="B102" s="101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</row>
    <row r="103" spans="2:25" ht="18" customHeight="1">
      <c r="B103" s="101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</row>
    <row r="104" spans="2:25" ht="18" customHeight="1">
      <c r="B104" s="101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</row>
    <row r="105" spans="2:25" ht="18" customHeight="1">
      <c r="B105" s="101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</row>
    <row r="106" spans="2:25" ht="18" customHeight="1">
      <c r="B106" s="101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</row>
    <row r="107" spans="2:25" ht="18" customHeight="1">
      <c r="B107" s="101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</row>
    <row r="108" spans="2:25" ht="18" customHeight="1"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</row>
    <row r="109" spans="2:25" ht="18" customHeight="1">
      <c r="B109" s="101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</row>
    <row r="110" spans="2:25" ht="18" customHeight="1">
      <c r="B110" s="101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</row>
    <row r="111" spans="2:25" ht="18" customHeight="1">
      <c r="B111" s="101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</row>
    <row r="112" spans="2:25" ht="18" customHeight="1">
      <c r="B112" s="101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</row>
    <row r="113" spans="2:25" ht="18" customHeight="1">
      <c r="B113" s="101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</row>
    <row r="114" spans="2:25" ht="18" customHeight="1">
      <c r="B114" s="101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</row>
    <row r="115" spans="2:25" ht="18" customHeight="1">
      <c r="B115" s="101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</row>
    <row r="116" spans="2:25" ht="18" customHeight="1">
      <c r="B116" s="101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</row>
    <row r="117" spans="2:25" ht="18" customHeight="1">
      <c r="B117" s="101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</row>
    <row r="118" spans="2:25" ht="18" customHeight="1">
      <c r="B118" s="101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</row>
    <row r="119" spans="2:25" ht="18" customHeight="1">
      <c r="B119" s="101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</row>
    <row r="120" spans="2:25" ht="18" customHeight="1"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</row>
    <row r="121" spans="2:25" ht="18" customHeight="1">
      <c r="B121" s="101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</row>
    <row r="122" spans="2:25" ht="18" customHeight="1">
      <c r="B122" s="101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</row>
    <row r="123" spans="2:25" ht="18" customHeight="1">
      <c r="B123" s="101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</row>
    <row r="124" spans="2:25" ht="18" customHeight="1">
      <c r="B124" s="101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</row>
    <row r="125" spans="2:25" ht="18" customHeight="1">
      <c r="B125" s="101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</row>
    <row r="126" spans="2:25" ht="18" customHeight="1">
      <c r="B126" s="101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</row>
    <row r="127" spans="2:25" ht="18" customHeight="1">
      <c r="B127" s="101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</row>
    <row r="128" spans="2:25" ht="18" customHeight="1">
      <c r="B128" s="101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</row>
    <row r="129" spans="2:25" ht="18" customHeight="1">
      <c r="B129" s="101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</row>
    <row r="130" spans="2:25" ht="18" customHeight="1">
      <c r="B130" s="101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spans="2:25" ht="18" customHeight="1">
      <c r="B131" s="101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</row>
    <row r="132" spans="2:25" ht="18" customHeight="1"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</row>
    <row r="133" spans="2:25" ht="18" customHeight="1">
      <c r="B133" s="101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</row>
    <row r="134" spans="2:25" ht="18" customHeight="1">
      <c r="B134" s="101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</row>
    <row r="135" spans="2:25" ht="18" customHeight="1">
      <c r="B135" s="101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</row>
    <row r="136" spans="2:25" ht="18" customHeight="1">
      <c r="B136" s="101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</row>
    <row r="137" spans="2:25" ht="18" customHeight="1">
      <c r="B137" s="101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</row>
    <row r="138" spans="2:25" ht="18" customHeight="1">
      <c r="B138" s="101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</row>
    <row r="139" spans="2:25" ht="18" customHeight="1">
      <c r="B139" s="101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</row>
    <row r="140" spans="2:25" ht="18" customHeight="1">
      <c r="B140" s="101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</row>
    <row r="141" spans="2:25" ht="18" customHeight="1">
      <c r="B141" s="101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</row>
    <row r="142" spans="2:25" ht="18" customHeight="1">
      <c r="B142" s="101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</row>
    <row r="143" spans="2:25" ht="18" customHeight="1">
      <c r="B143" s="101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</row>
    <row r="144" spans="2:25" ht="18" customHeight="1"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</row>
    <row r="145" spans="2:25" ht="18" customHeight="1">
      <c r="B145" s="101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</row>
    <row r="146" spans="2:25" ht="18" customHeight="1">
      <c r="B146" s="101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</row>
    <row r="147" spans="2:25" ht="18" customHeight="1">
      <c r="B147" s="101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</row>
    <row r="148" spans="2:25" ht="18" customHeight="1">
      <c r="B148" s="101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</row>
    <row r="149" spans="2:25" ht="18" customHeight="1">
      <c r="B149" s="101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</row>
    <row r="150" spans="2:25" ht="18" customHeight="1">
      <c r="B150" s="101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</row>
    <row r="151" spans="2:25" ht="18" customHeight="1">
      <c r="B151" s="101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</row>
    <row r="152" spans="2:25" ht="18" customHeight="1">
      <c r="B152" s="101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</row>
    <row r="153" spans="2:25" ht="18" customHeight="1">
      <c r="B153" s="101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</row>
    <row r="154" spans="2:25" ht="18" customHeight="1">
      <c r="B154" s="101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</row>
    <row r="155" spans="2:25" ht="18" customHeight="1">
      <c r="B155" s="101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</row>
    <row r="156" spans="2:25" ht="18" customHeight="1"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</row>
    <row r="157" spans="2:25" ht="18" customHeight="1">
      <c r="B157" s="101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</row>
    <row r="158" spans="2:25" ht="18" customHeight="1">
      <c r="B158" s="101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</row>
    <row r="159" spans="2:25" ht="18" customHeight="1">
      <c r="B159" s="101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</row>
    <row r="160" spans="2:25" ht="18" customHeight="1">
      <c r="B160" s="101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</row>
    <row r="161" spans="2:25" ht="18" customHeight="1">
      <c r="B161" s="101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</row>
    <row r="162" spans="2:25" ht="18" customHeight="1">
      <c r="B162" s="101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</row>
    <row r="163" spans="2:25" ht="18" customHeight="1">
      <c r="B163" s="101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</row>
    <row r="164" spans="2:25" ht="18" customHeight="1">
      <c r="B164" s="101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</row>
    <row r="165" spans="2:25" ht="18" customHeight="1">
      <c r="B165" s="101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</row>
    <row r="166" spans="2:25" ht="18" customHeight="1">
      <c r="B166" s="101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</row>
    <row r="167" spans="2:25" ht="18" customHeight="1">
      <c r="B167" s="101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</row>
    <row r="168" spans="2:25" ht="18" customHeight="1"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</row>
    <row r="169" spans="2:25" ht="18" customHeight="1">
      <c r="B169" s="101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</row>
    <row r="170" spans="2:25" ht="18" customHeight="1">
      <c r="B170" s="101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</row>
    <row r="171" spans="2:25" ht="18" customHeight="1">
      <c r="B171" s="101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</row>
    <row r="172" spans="2:25" ht="18" customHeight="1">
      <c r="B172" s="101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</row>
    <row r="173" spans="2:25" ht="18" customHeight="1">
      <c r="B173" s="101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</row>
    <row r="174" spans="2:25" ht="18" customHeight="1">
      <c r="B174" s="101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</row>
    <row r="175" spans="2:25" ht="18" customHeight="1">
      <c r="B175" s="101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</row>
    <row r="176" spans="2:25" ht="18" customHeight="1">
      <c r="B176" s="101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</row>
    <row r="177" spans="2:25" ht="18" customHeight="1">
      <c r="B177" s="101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</row>
    <row r="178" spans="2:25" ht="18" customHeight="1">
      <c r="B178" s="101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</row>
    <row r="179" spans="2:25" ht="18" customHeight="1">
      <c r="B179" s="101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</row>
    <row r="180" spans="2:25" ht="18" customHeight="1"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</row>
    <row r="181" spans="2:25" ht="18" customHeight="1">
      <c r="B181" s="101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</row>
    <row r="182" spans="2:25" ht="18" customHeight="1">
      <c r="B182" s="101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</row>
    <row r="183" spans="2:25" ht="18" customHeight="1">
      <c r="B183" s="101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</row>
    <row r="184" spans="2:25" ht="18" customHeight="1">
      <c r="B184" s="101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</row>
    <row r="185" spans="2:25" ht="18" customHeight="1">
      <c r="B185" s="101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</row>
    <row r="186" spans="2:25" ht="18" customHeight="1">
      <c r="B186" s="101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</row>
    <row r="187" spans="2:25" ht="18" customHeight="1">
      <c r="B187" s="101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</row>
    <row r="188" spans="2:25" ht="18" customHeight="1">
      <c r="B188" s="101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</row>
    <row r="189" spans="2:25" ht="18" customHeight="1">
      <c r="B189" s="101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</row>
    <row r="190" spans="2:25" ht="18" customHeight="1">
      <c r="B190" s="101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</row>
    <row r="191" spans="2:25" ht="18" customHeight="1">
      <c r="B191" s="101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</row>
    <row r="192" spans="2:25" ht="18" customHeight="1">
      <c r="B192" s="101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</row>
    <row r="193" spans="2:25" ht="18" customHeight="1">
      <c r="B193" s="101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</row>
    <row r="194" spans="2:25" ht="18" customHeight="1">
      <c r="B194" s="101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</row>
    <row r="195" spans="2:25" ht="18" customHeight="1">
      <c r="B195" s="101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</row>
    <row r="196" spans="2:25" ht="18" customHeight="1">
      <c r="B196" s="101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</row>
    <row r="197" spans="2:25" ht="18" customHeight="1">
      <c r="B197" s="101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</row>
    <row r="198" spans="2:25" ht="18" customHeight="1">
      <c r="B198" s="101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</row>
    <row r="199" spans="2:25" ht="18" customHeight="1">
      <c r="B199" s="101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</row>
    <row r="200" spans="2:25" ht="18" customHeight="1">
      <c r="B200" s="101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</row>
    <row r="201" spans="2:25" ht="18" customHeight="1">
      <c r="B201" s="101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</row>
    <row r="202" spans="2:25" ht="18" customHeight="1">
      <c r="B202" s="101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</row>
    <row r="203" spans="2:25" ht="18" customHeight="1">
      <c r="B203" s="101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</row>
    <row r="204" spans="2:25" ht="18" customHeight="1">
      <c r="B204" s="101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</row>
    <row r="205" spans="2:25" ht="18" customHeight="1">
      <c r="B205" s="101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</row>
    <row r="206" spans="2:25" ht="18" customHeight="1">
      <c r="B206" s="101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</row>
    <row r="207" spans="2:25" ht="18" customHeight="1">
      <c r="B207" s="101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</row>
    <row r="208" spans="2:25" ht="18" customHeight="1">
      <c r="B208" s="101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</row>
    <row r="209" spans="2:25" ht="18" customHeight="1">
      <c r="B209" s="101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</row>
    <row r="210" spans="2:25" ht="18" customHeight="1">
      <c r="B210" s="101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</row>
    <row r="211" spans="2:25" ht="18" customHeight="1">
      <c r="B211" s="101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</row>
    <row r="212" spans="2:25" ht="18" customHeight="1">
      <c r="B212" s="101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</row>
    <row r="213" spans="2:25" ht="18" customHeight="1">
      <c r="B213" s="101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</row>
    <row r="214" spans="2:25" ht="18" customHeight="1">
      <c r="B214" s="101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</row>
    <row r="215" spans="2:25" ht="18" customHeight="1">
      <c r="B215" s="101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</row>
    <row r="216" spans="2:25" ht="18" customHeight="1">
      <c r="B216" s="101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</row>
    <row r="217" spans="2:25" ht="18" customHeight="1">
      <c r="B217" s="101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</row>
    <row r="218" spans="2:25" ht="18" customHeight="1">
      <c r="B218" s="101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</row>
    <row r="219" spans="2:25" ht="18" customHeight="1">
      <c r="B219" s="101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</row>
    <row r="220" spans="2:25" ht="18" customHeight="1">
      <c r="B220" s="101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</row>
    <row r="221" spans="2:25" ht="18" customHeight="1">
      <c r="B221" s="101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</row>
    <row r="222" spans="2:25" ht="18" customHeight="1">
      <c r="B222" s="101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</row>
    <row r="223" spans="2:25" ht="18" customHeight="1">
      <c r="B223" s="101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</row>
    <row r="224" spans="2:25" ht="18" customHeight="1">
      <c r="B224" s="101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</row>
    <row r="225" spans="2:25" ht="18" customHeight="1">
      <c r="B225" s="101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</row>
    <row r="226" spans="2:25" ht="18" customHeight="1">
      <c r="B226" s="101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</row>
    <row r="227" spans="2:25" ht="18" customHeight="1">
      <c r="B227" s="101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</row>
    <row r="228" spans="2:25" ht="18" customHeight="1">
      <c r="B228" s="101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</row>
    <row r="229" spans="2:25" ht="18" customHeight="1">
      <c r="B229" s="101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</row>
    <row r="230" spans="2:25" ht="18" customHeight="1">
      <c r="B230" s="101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</row>
    <row r="231" spans="2:25" ht="18" customHeight="1">
      <c r="B231" s="101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</row>
    <row r="232" spans="2:25" ht="18" customHeight="1">
      <c r="B232" s="101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</row>
    <row r="233" spans="2:25" ht="18" customHeight="1">
      <c r="B233" s="101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</row>
    <row r="234" spans="2:25" ht="18" customHeight="1">
      <c r="B234" s="101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</row>
    <row r="235" spans="2:25" ht="18" customHeight="1">
      <c r="B235" s="101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</row>
    <row r="236" spans="2:25" ht="18" customHeight="1">
      <c r="B236" s="101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</row>
    <row r="237" spans="2:25" ht="18" customHeight="1">
      <c r="B237" s="101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</row>
    <row r="238" spans="2:25" ht="18" customHeight="1">
      <c r="B238" s="101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</row>
    <row r="239" spans="2:25" ht="18" customHeight="1">
      <c r="B239" s="101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</row>
    <row r="240" spans="2:25" ht="18" customHeight="1">
      <c r="B240" s="101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</row>
    <row r="241" spans="2:25" ht="18" customHeight="1">
      <c r="B241" s="101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</row>
    <row r="242" spans="2:25" ht="18" customHeight="1">
      <c r="B242" s="101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</row>
    <row r="243" spans="2:25" ht="18" customHeight="1">
      <c r="B243" s="101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</row>
    <row r="244" spans="2:25" ht="18" customHeight="1">
      <c r="B244" s="101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</row>
    <row r="245" spans="2:25" ht="18" customHeight="1">
      <c r="B245" s="101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</row>
    <row r="246" spans="2:25" ht="18" customHeight="1">
      <c r="B246" s="101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</row>
    <row r="247" spans="2:25" ht="18" customHeight="1">
      <c r="B247" s="101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</row>
    <row r="248" spans="2:25" ht="18" customHeight="1">
      <c r="B248" s="101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</row>
    <row r="249" spans="2:25" ht="18" customHeight="1">
      <c r="B249" s="101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</row>
    <row r="250" spans="2:25" ht="18" customHeight="1">
      <c r="B250" s="101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</row>
    <row r="251" spans="2:25" ht="18" customHeight="1">
      <c r="B251" s="101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</row>
    <row r="252" spans="2:25" ht="18" customHeight="1">
      <c r="B252" s="101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</row>
    <row r="253" spans="2:25" ht="18" customHeight="1">
      <c r="B253" s="101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</row>
    <row r="254" spans="2:25" ht="18" customHeight="1">
      <c r="B254" s="101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</row>
    <row r="255" spans="2:25" ht="18" customHeight="1">
      <c r="B255" s="101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</row>
    <row r="256" spans="2:25" ht="18" customHeight="1">
      <c r="B256" s="101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</row>
    <row r="257" spans="2:25" ht="18" customHeight="1">
      <c r="B257" s="101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</row>
    <row r="258" spans="2:25" ht="18" customHeight="1">
      <c r="B258" s="101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</row>
    <row r="259" spans="2:25" ht="18" customHeight="1">
      <c r="B259" s="101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</row>
    <row r="260" spans="2:25" ht="18" customHeight="1">
      <c r="B260" s="101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</row>
    <row r="261" spans="2:25" ht="18" customHeight="1">
      <c r="B261" s="101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</row>
    <row r="262" spans="2:25" ht="18" customHeight="1">
      <c r="B262" s="101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</row>
    <row r="263" spans="2:25" ht="18" customHeight="1">
      <c r="B263" s="101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</row>
    <row r="264" spans="2:25" ht="18" customHeight="1">
      <c r="B264" s="101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</row>
    <row r="265" spans="2:25" ht="18" customHeight="1">
      <c r="B265" s="101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</row>
    <row r="266" spans="2:25" ht="18" customHeight="1">
      <c r="B266" s="101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</row>
    <row r="267" spans="2:25" ht="18" customHeight="1">
      <c r="B267" s="101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</row>
    <row r="268" spans="2:25" ht="18" customHeight="1">
      <c r="B268" s="101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</row>
    <row r="269" spans="2:25" ht="18" customHeight="1">
      <c r="B269" s="101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</row>
    <row r="270" spans="2:25" ht="18" customHeight="1">
      <c r="B270" s="101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</row>
    <row r="271" spans="2:25" ht="18" customHeight="1">
      <c r="B271" s="101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</row>
    <row r="272" spans="2:25" ht="18" customHeight="1">
      <c r="B272" s="101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</row>
    <row r="273" spans="2:25" ht="18" customHeight="1">
      <c r="B273" s="101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</row>
    <row r="274" spans="2:25" ht="18" customHeight="1">
      <c r="B274" s="101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</row>
    <row r="275" spans="2:25" ht="18" customHeight="1">
      <c r="B275" s="101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</row>
    <row r="276" spans="2:25" ht="18" customHeight="1">
      <c r="B276" s="101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</row>
    <row r="277" spans="2:25" ht="18" customHeight="1">
      <c r="B277" s="101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</row>
    <row r="278" spans="2:25" ht="18" customHeight="1">
      <c r="B278" s="101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</row>
    <row r="279" spans="2:25" ht="18" customHeight="1">
      <c r="B279" s="101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</row>
    <row r="280" spans="2:25" ht="18" customHeight="1">
      <c r="B280" s="101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</row>
    <row r="281" spans="2:25" ht="18" customHeight="1">
      <c r="B281" s="101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</row>
    <row r="282" spans="2:25" ht="18" customHeight="1">
      <c r="B282" s="101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</row>
    <row r="283" spans="2:25" ht="18" customHeight="1">
      <c r="B283" s="101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</row>
    <row r="284" spans="2:25" ht="18" customHeight="1">
      <c r="B284" s="101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</row>
    <row r="285" spans="2:25" ht="18" customHeight="1">
      <c r="B285" s="101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</row>
    <row r="286" spans="2:25" ht="18" customHeight="1">
      <c r="B286" s="101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</row>
    <row r="287" spans="2:25" ht="18" customHeight="1">
      <c r="B287" s="101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</row>
    <row r="288" spans="2:25" ht="18" customHeight="1">
      <c r="B288" s="101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</row>
    <row r="289" spans="2:25" ht="18" customHeight="1">
      <c r="B289" s="101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</row>
    <row r="290" spans="2:25" ht="18" customHeight="1">
      <c r="B290" s="101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</row>
    <row r="291" spans="2:25" ht="18" customHeight="1">
      <c r="B291" s="101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</row>
    <row r="292" spans="2:25" ht="18" customHeight="1">
      <c r="B292" s="101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</row>
    <row r="293" spans="2:25" ht="18" customHeight="1">
      <c r="B293" s="101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</row>
    <row r="294" spans="2:25" ht="18" customHeight="1">
      <c r="B294" s="101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</row>
    <row r="295" spans="2:25" ht="18" customHeight="1">
      <c r="B295" s="101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</row>
    <row r="296" spans="2:25" ht="18" customHeight="1">
      <c r="B296" s="101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</row>
    <row r="297" spans="2:25" ht="18" customHeight="1">
      <c r="B297" s="101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</row>
    <row r="298" spans="2:25" ht="18" customHeight="1">
      <c r="B298" s="101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</row>
    <row r="299" spans="2:25" ht="18" customHeight="1">
      <c r="B299" s="101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</row>
    <row r="300" spans="2:25" ht="18" customHeight="1">
      <c r="B300" s="101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</row>
    <row r="301" spans="2:25" ht="18" customHeight="1">
      <c r="B301" s="101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</row>
    <row r="302" spans="2:25" ht="18" customHeight="1">
      <c r="B302" s="101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</row>
    <row r="303" spans="2:25" ht="18" customHeight="1">
      <c r="B303" s="101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</row>
    <row r="304" spans="2:25" ht="18" customHeight="1">
      <c r="B304" s="101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</row>
    <row r="305" spans="2:25" ht="18" customHeight="1">
      <c r="B305" s="101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</row>
    <row r="306" spans="2:25" ht="18" customHeight="1">
      <c r="B306" s="101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</row>
    <row r="307" spans="2:25" ht="18" customHeight="1">
      <c r="B307" s="101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</row>
    <row r="308" spans="2:25" ht="18" customHeight="1">
      <c r="B308" s="101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</row>
    <row r="309" spans="2:25" ht="18" customHeight="1">
      <c r="B309" s="101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</row>
    <row r="310" spans="2:25" ht="18" customHeight="1">
      <c r="B310" s="101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</row>
    <row r="311" spans="2:25" ht="18" customHeight="1">
      <c r="B311" s="101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</row>
    <row r="312" spans="2:25" ht="18" customHeight="1">
      <c r="B312" s="101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</row>
    <row r="313" spans="2:25" ht="18" customHeight="1">
      <c r="B313" s="101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</row>
    <row r="314" spans="2:25" ht="18" customHeight="1">
      <c r="B314" s="101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</row>
    <row r="315" spans="2:25" ht="18" customHeight="1">
      <c r="B315" s="101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</row>
    <row r="316" spans="2:25" ht="18" customHeight="1">
      <c r="B316" s="101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</row>
    <row r="317" spans="2:25" ht="18" customHeight="1">
      <c r="B317" s="101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</row>
    <row r="318" spans="2:25" ht="18" customHeight="1">
      <c r="B318" s="101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</row>
    <row r="319" spans="2:25" ht="18" customHeight="1">
      <c r="B319" s="101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</row>
    <row r="320" spans="2:25" ht="18" customHeight="1">
      <c r="B320" s="101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</row>
    <row r="321" spans="2:25" ht="18" customHeight="1">
      <c r="B321" s="101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</row>
    <row r="322" spans="2:25" ht="18" customHeight="1">
      <c r="B322" s="101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</row>
    <row r="323" spans="2:25" ht="18" customHeight="1">
      <c r="B323" s="101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</row>
    <row r="324" spans="2:25" ht="18" customHeight="1">
      <c r="B324" s="101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</row>
    <row r="325" spans="2:25" ht="18" customHeight="1">
      <c r="B325" s="101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</row>
    <row r="326" spans="2:25" ht="18" customHeight="1">
      <c r="B326" s="101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</row>
    <row r="327" spans="2:25" ht="18" customHeight="1">
      <c r="B327" s="101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</row>
    <row r="328" spans="2:25" ht="18" customHeight="1">
      <c r="B328" s="101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</row>
    <row r="329" spans="2:25" ht="18" customHeight="1">
      <c r="B329" s="101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</row>
    <row r="330" spans="2:25" ht="18" customHeight="1">
      <c r="B330" s="101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</row>
    <row r="331" spans="2:25" ht="18" customHeight="1">
      <c r="B331" s="101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</row>
    <row r="332" spans="2:25" ht="18" customHeight="1">
      <c r="B332" s="101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</row>
    <row r="333" spans="2:25" ht="18" customHeight="1">
      <c r="B333" s="101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</row>
    <row r="334" spans="2:25" ht="18" customHeight="1">
      <c r="B334" s="101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</row>
    <row r="335" spans="2:25" ht="18" customHeight="1">
      <c r="B335" s="101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</row>
    <row r="336" spans="2:25" ht="18" customHeight="1">
      <c r="B336" s="101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</row>
    <row r="337" spans="2:25" ht="18" customHeight="1">
      <c r="B337" s="101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</row>
    <row r="338" spans="2:25" ht="18" customHeight="1">
      <c r="B338" s="101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</row>
    <row r="339" spans="2:25" ht="18" customHeight="1">
      <c r="B339" s="101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</row>
    <row r="340" spans="2:25" ht="18" customHeight="1">
      <c r="B340" s="101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</row>
    <row r="341" spans="2:25" ht="18" customHeight="1">
      <c r="B341" s="101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</row>
    <row r="342" spans="2:25" ht="18" customHeight="1">
      <c r="B342" s="101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</row>
    <row r="343" spans="2:25" ht="18" customHeight="1">
      <c r="B343" s="101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</row>
    <row r="344" spans="2:25" ht="18" customHeight="1">
      <c r="B344" s="101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</row>
    <row r="345" spans="2:25" ht="18" customHeight="1">
      <c r="B345" s="101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</row>
    <row r="346" spans="2:25" ht="18" customHeight="1">
      <c r="B346" s="101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</row>
    <row r="347" spans="2:25" ht="18" customHeight="1">
      <c r="B347" s="101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</row>
    <row r="348" spans="2:25" ht="18" customHeight="1">
      <c r="B348" s="101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</row>
    <row r="349" spans="2:25" ht="18" customHeight="1">
      <c r="B349" s="101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</row>
    <row r="350" spans="2:25" ht="18" customHeight="1">
      <c r="B350" s="101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</row>
    <row r="351" spans="2:25" ht="18" customHeight="1">
      <c r="B351" s="101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</row>
    <row r="352" spans="2:25" ht="18" customHeight="1">
      <c r="B352" s="101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</row>
    <row r="353" spans="2:25" ht="18" customHeight="1">
      <c r="B353" s="101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</row>
    <row r="354" spans="2:25" ht="18" customHeight="1">
      <c r="B354" s="101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</row>
    <row r="355" spans="2:25" ht="18" customHeight="1">
      <c r="B355" s="101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</row>
    <row r="356" spans="2:25" ht="18" customHeight="1">
      <c r="B356" s="101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</row>
    <row r="357" spans="2:25" ht="18" customHeight="1">
      <c r="B357" s="101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</row>
    <row r="358" spans="2:25" ht="18" customHeight="1">
      <c r="B358" s="101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</row>
    <row r="359" spans="2:25" ht="18" customHeight="1">
      <c r="B359" s="101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</row>
    <row r="360" spans="2:25" ht="18" customHeight="1">
      <c r="B360" s="101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</row>
    <row r="361" spans="2:25" ht="18" customHeight="1">
      <c r="B361" s="101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</row>
    <row r="362" spans="2:25" ht="18" customHeight="1">
      <c r="B362" s="101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</row>
    <row r="363" spans="2:25" ht="18" customHeight="1">
      <c r="B363" s="101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</row>
    <row r="364" spans="2:25" ht="18" customHeight="1">
      <c r="B364" s="101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</row>
    <row r="365" spans="2:25" ht="18" customHeight="1">
      <c r="B365" s="101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</row>
    <row r="366" spans="2:25" ht="18" customHeight="1">
      <c r="B366" s="101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</row>
    <row r="367" spans="2:25" ht="18" customHeight="1">
      <c r="B367" s="101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</row>
    <row r="368" spans="2:25" ht="18" customHeight="1">
      <c r="B368" s="101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</row>
    <row r="369" spans="2:25" ht="18" customHeight="1">
      <c r="B369" s="101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</row>
    <row r="370" spans="2:25" ht="18" customHeight="1">
      <c r="B370" s="101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</row>
    <row r="371" spans="2:25" ht="18" customHeight="1">
      <c r="B371" s="101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</row>
    <row r="372" spans="2:25" ht="18" customHeight="1">
      <c r="B372" s="101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</row>
    <row r="373" spans="2:25" ht="18" customHeight="1">
      <c r="B373" s="101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</row>
    <row r="374" spans="2:25" ht="18" customHeight="1">
      <c r="B374" s="101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</row>
    <row r="375" spans="2:25" ht="18" customHeight="1">
      <c r="B375" s="101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</row>
    <row r="376" spans="2:25" ht="18" customHeight="1">
      <c r="B376" s="101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</row>
    <row r="377" spans="2:25" ht="18" customHeight="1">
      <c r="B377" s="101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</row>
    <row r="378" spans="2:25" ht="18" customHeight="1">
      <c r="B378" s="101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</row>
    <row r="379" spans="2:25" ht="18" customHeight="1">
      <c r="B379" s="101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</row>
    <row r="380" spans="2:25" ht="18" customHeight="1">
      <c r="B380" s="101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</row>
    <row r="381" spans="2:25" ht="18" customHeight="1">
      <c r="B381" s="101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</row>
    <row r="382" spans="2:25" ht="18" customHeight="1">
      <c r="B382" s="101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</row>
    <row r="383" spans="2:25" ht="18" customHeight="1">
      <c r="B383" s="101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</row>
    <row r="384" spans="2:25" ht="18" customHeight="1">
      <c r="B384" s="101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</row>
    <row r="385" spans="2:25" ht="18" customHeight="1">
      <c r="B385" s="101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</row>
    <row r="386" spans="2:25" ht="18" customHeight="1">
      <c r="B386" s="101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</row>
    <row r="387" spans="2:25" ht="18" customHeight="1">
      <c r="B387" s="101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</row>
    <row r="388" spans="2:25" ht="18" customHeight="1">
      <c r="B388" s="101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</row>
    <row r="389" spans="2:25" ht="18" customHeight="1">
      <c r="B389" s="101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</row>
    <row r="390" spans="2:25" ht="18" customHeight="1">
      <c r="B390" s="101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</row>
    <row r="391" spans="2:25" ht="18" customHeight="1">
      <c r="B391" s="101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</row>
    <row r="392" spans="2:25" ht="18" customHeight="1">
      <c r="B392" s="101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</row>
    <row r="393" spans="2:25" ht="18" customHeight="1">
      <c r="B393" s="101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</row>
    <row r="394" spans="2:25" ht="18" customHeight="1">
      <c r="B394" s="101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</row>
    <row r="395" spans="2:25" ht="18" customHeight="1">
      <c r="B395" s="101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</row>
    <row r="396" spans="2:25" ht="18" customHeight="1">
      <c r="B396" s="101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</row>
    <row r="397" spans="2:25" ht="18" customHeight="1">
      <c r="B397" s="101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</row>
    <row r="398" spans="2:25" ht="18" customHeight="1">
      <c r="B398" s="101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</row>
    <row r="399" spans="2:25" ht="18" customHeight="1">
      <c r="B399" s="101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</row>
    <row r="400" spans="2:25" ht="18" customHeight="1">
      <c r="B400" s="101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</row>
    <row r="401" spans="2:25" ht="18" customHeight="1">
      <c r="B401" s="101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</row>
    <row r="402" spans="2:25" ht="18" customHeight="1">
      <c r="B402" s="101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</row>
    <row r="403" spans="2:25" ht="18" customHeight="1">
      <c r="B403" s="101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</row>
    <row r="404" spans="2:25" ht="18" customHeight="1">
      <c r="B404" s="101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</row>
    <row r="405" spans="2:25" ht="18" customHeight="1">
      <c r="B405" s="101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</row>
    <row r="406" spans="2:25" ht="18" customHeight="1">
      <c r="B406" s="101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</row>
    <row r="407" spans="2:25" ht="18" customHeight="1">
      <c r="B407" s="101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</row>
    <row r="408" spans="2:25" ht="18" customHeight="1">
      <c r="B408" s="101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</row>
    <row r="409" spans="2:25" ht="18" customHeight="1">
      <c r="B409" s="101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</row>
    <row r="410" spans="2:25" ht="18" customHeight="1">
      <c r="B410" s="101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</row>
    <row r="411" spans="2:25" ht="18" customHeight="1">
      <c r="B411" s="101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</row>
    <row r="412" spans="2:25" ht="18" customHeight="1">
      <c r="B412" s="101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</row>
    <row r="413" spans="2:25" ht="18" customHeight="1">
      <c r="B413" s="101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</row>
    <row r="414" spans="2:25" ht="18" customHeight="1">
      <c r="B414" s="101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</row>
    <row r="415" spans="2:25" ht="18" customHeight="1">
      <c r="B415" s="101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</row>
    <row r="416" spans="2:25" ht="18" customHeight="1">
      <c r="B416" s="101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</row>
    <row r="417" spans="2:25" ht="18" customHeight="1">
      <c r="B417" s="101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</row>
    <row r="418" spans="2:25" ht="18" customHeight="1">
      <c r="B418" s="101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</row>
    <row r="419" spans="2:25" ht="18" customHeight="1">
      <c r="B419" s="101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</row>
    <row r="420" spans="2:25" ht="18" customHeight="1">
      <c r="B420" s="101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</row>
    <row r="421" spans="2:25" ht="18" customHeight="1">
      <c r="B421" s="101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</row>
    <row r="422" spans="2:25" ht="18" customHeight="1">
      <c r="B422" s="101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</row>
    <row r="423" spans="2:25" ht="18" customHeight="1">
      <c r="B423" s="101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</row>
    <row r="424" spans="2:25" ht="18" customHeight="1">
      <c r="B424" s="101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</row>
    <row r="425" spans="2:25" ht="18" customHeight="1">
      <c r="B425" s="101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</row>
    <row r="426" spans="2:25" ht="18" customHeight="1">
      <c r="B426" s="101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</row>
    <row r="427" spans="2:25" ht="18" customHeight="1">
      <c r="B427" s="101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</row>
    <row r="428" spans="2:25" ht="18" customHeight="1">
      <c r="B428" s="101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</row>
    <row r="429" spans="2:25" ht="18" customHeight="1">
      <c r="B429" s="101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</row>
    <row r="430" spans="2:25" ht="18" customHeight="1">
      <c r="B430" s="101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</row>
    <row r="431" spans="2:25" ht="18" customHeight="1">
      <c r="B431" s="101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</row>
    <row r="432" spans="2:25" ht="18" customHeight="1">
      <c r="B432" s="101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</row>
    <row r="433" spans="2:25" ht="18" customHeight="1">
      <c r="B433" s="101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</row>
    <row r="434" spans="2:25" ht="18" customHeight="1">
      <c r="B434" s="101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</row>
    <row r="435" spans="2:25" ht="18" customHeight="1">
      <c r="B435" s="101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</row>
    <row r="436" spans="2:25" ht="18" customHeight="1">
      <c r="B436" s="101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</row>
    <row r="437" spans="2:25" ht="18" customHeight="1">
      <c r="B437" s="101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</row>
    <row r="438" spans="2:25" ht="18" customHeight="1">
      <c r="B438" s="101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</row>
    <row r="439" spans="2:25" ht="18" customHeight="1">
      <c r="B439" s="101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</row>
    <row r="440" spans="2:25" ht="18" customHeight="1">
      <c r="B440" s="101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</row>
    <row r="441" spans="2:25" ht="18" customHeight="1">
      <c r="B441" s="101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</row>
    <row r="442" spans="2:25" ht="18" customHeight="1">
      <c r="B442" s="101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</row>
    <row r="443" spans="2:25" ht="18" customHeight="1">
      <c r="B443" s="101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</row>
    <row r="444" spans="2:25" ht="18" customHeight="1">
      <c r="B444" s="101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</row>
    <row r="445" spans="2:25" ht="18" customHeight="1">
      <c r="B445" s="101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</row>
    <row r="446" spans="2:25" ht="18" customHeight="1">
      <c r="B446" s="101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</row>
    <row r="447" spans="2:25" ht="18" customHeight="1">
      <c r="B447" s="101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</row>
    <row r="448" spans="2:25" ht="18" customHeight="1">
      <c r="B448" s="101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</row>
    <row r="449" spans="2:25" ht="18" customHeight="1">
      <c r="B449" s="101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</row>
    <row r="450" spans="2:25" ht="18" customHeight="1">
      <c r="B450" s="101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</row>
    <row r="451" spans="2:25" ht="18" customHeight="1">
      <c r="B451" s="101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</row>
    <row r="452" spans="2:25" ht="18" customHeight="1">
      <c r="B452" s="101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</row>
    <row r="453" spans="2:25" ht="18" customHeight="1">
      <c r="B453" s="101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</row>
    <row r="454" spans="2:25" ht="18" customHeight="1">
      <c r="B454" s="101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</row>
    <row r="455" spans="2:25" ht="18" customHeight="1">
      <c r="B455" s="101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</row>
    <row r="456" spans="2:25" ht="18" customHeight="1">
      <c r="B456" s="101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</row>
    <row r="457" spans="2:25" ht="18" customHeight="1">
      <c r="B457" s="101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</row>
    <row r="458" spans="2:25" ht="18" customHeight="1">
      <c r="B458" s="101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</row>
    <row r="459" spans="2:25" ht="18" customHeight="1">
      <c r="B459" s="101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</row>
    <row r="460" spans="2:25" ht="18" customHeight="1">
      <c r="B460" s="101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</row>
    <row r="461" spans="2:25" ht="18" customHeight="1">
      <c r="B461" s="101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</row>
    <row r="462" spans="2:25" ht="18" customHeight="1">
      <c r="B462" s="101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</row>
    <row r="463" spans="2:25" ht="18" customHeight="1">
      <c r="B463" s="101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</row>
    <row r="464" spans="2:25" ht="18" customHeight="1">
      <c r="B464" s="101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</row>
    <row r="465" spans="2:25" ht="18" customHeight="1">
      <c r="B465" s="101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</row>
    <row r="466" spans="2:25" ht="18" customHeight="1">
      <c r="B466" s="101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</row>
    <row r="467" spans="2:25" ht="18" customHeight="1">
      <c r="B467" s="101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</row>
    <row r="468" spans="2:25" ht="18" customHeight="1">
      <c r="B468" s="101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</row>
    <row r="469" spans="2:25" ht="18" customHeight="1">
      <c r="B469" s="101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</row>
    <row r="470" spans="2:25" ht="18" customHeight="1">
      <c r="B470" s="101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</row>
    <row r="471" spans="2:25" ht="18" customHeight="1">
      <c r="B471" s="101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</row>
    <row r="472" spans="2:25" ht="18" customHeight="1">
      <c r="B472" s="101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</row>
    <row r="473" spans="2:25" ht="18" customHeight="1">
      <c r="B473" s="101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</row>
    <row r="474" spans="2:25" ht="18" customHeight="1">
      <c r="B474" s="101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</row>
    <row r="475" spans="2:25" ht="18" customHeight="1">
      <c r="B475" s="101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</row>
    <row r="476" spans="2:25" ht="18" customHeight="1">
      <c r="B476" s="101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</row>
    <row r="477" spans="2:25" ht="18" customHeight="1">
      <c r="B477" s="101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</row>
    <row r="478" spans="2:25" ht="18" customHeight="1">
      <c r="B478" s="101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</row>
    <row r="479" spans="2:25" ht="18" customHeight="1">
      <c r="B479" s="101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</row>
    <row r="480" spans="2:25" ht="18" customHeight="1">
      <c r="B480" s="101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</row>
    <row r="481" spans="2:25" ht="18" customHeight="1">
      <c r="B481" s="101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</row>
    <row r="482" spans="2:25" ht="18" customHeight="1">
      <c r="B482" s="101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</row>
    <row r="483" spans="2:25" ht="18" customHeight="1">
      <c r="B483" s="101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</row>
    <row r="484" spans="2:25" ht="18" customHeight="1">
      <c r="B484" s="101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</row>
    <row r="485" spans="2:25" ht="18" customHeight="1">
      <c r="B485" s="101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</row>
    <row r="486" spans="2:25" ht="18" customHeight="1">
      <c r="B486" s="101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</row>
    <row r="487" spans="2:25" ht="18" customHeight="1">
      <c r="B487" s="101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</row>
    <row r="488" spans="2:25" ht="18" customHeight="1">
      <c r="B488" s="101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</row>
    <row r="489" spans="2:25" ht="18" customHeight="1">
      <c r="B489" s="101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</row>
    <row r="490" spans="2:25" ht="18" customHeight="1">
      <c r="B490" s="101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</row>
    <row r="491" spans="2:25" ht="18" customHeight="1">
      <c r="B491" s="101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</row>
    <row r="492" spans="2:25" ht="18" customHeight="1">
      <c r="B492" s="101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</row>
    <row r="493" spans="2:25" ht="18" customHeight="1">
      <c r="B493" s="101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</row>
    <row r="494" spans="2:25" ht="18" customHeight="1">
      <c r="B494" s="101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</row>
    <row r="495" spans="2:25" ht="18" customHeight="1">
      <c r="B495" s="101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</row>
    <row r="496" spans="2:25" ht="18" customHeight="1">
      <c r="B496" s="101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</row>
    <row r="497" spans="2:25" ht="18" customHeight="1">
      <c r="B497" s="101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</row>
    <row r="498" spans="2:25" ht="18" customHeight="1">
      <c r="B498" s="101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</row>
    <row r="499" spans="2:25" ht="18" customHeight="1">
      <c r="B499" s="101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</row>
    <row r="500" spans="2:25" ht="18" customHeight="1">
      <c r="B500" s="101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</row>
    <row r="501" spans="2:25" ht="18" customHeight="1">
      <c r="B501" s="101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</row>
    <row r="502" spans="2:25" ht="18" customHeight="1">
      <c r="B502" s="101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</row>
    <row r="503" spans="2:25" ht="18" customHeight="1">
      <c r="B503" s="101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</row>
    <row r="504" spans="2:25" ht="18" customHeight="1">
      <c r="B504" s="101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</row>
    <row r="505" spans="2:25" ht="18" customHeight="1">
      <c r="B505" s="101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</row>
    <row r="506" spans="2:25" ht="18" customHeight="1">
      <c r="B506" s="101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</row>
    <row r="507" spans="2:25" ht="18" customHeight="1">
      <c r="B507" s="101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</row>
    <row r="508" spans="2:25" ht="18" customHeight="1">
      <c r="B508" s="101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</row>
    <row r="509" spans="2:25" ht="18" customHeight="1">
      <c r="B509" s="101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</row>
    <row r="510" spans="2:25" ht="18" customHeight="1">
      <c r="B510" s="101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</row>
    <row r="511" spans="2:25" ht="18" customHeight="1">
      <c r="B511" s="101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</row>
    <row r="512" spans="2:25" ht="18" customHeight="1">
      <c r="B512" s="101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</row>
    <row r="513" spans="2:25" ht="18" customHeight="1">
      <c r="B513" s="101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</row>
    <row r="514" spans="2:25" ht="18" customHeight="1">
      <c r="B514" s="101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</row>
    <row r="515" spans="2:25" ht="18" customHeight="1">
      <c r="B515" s="101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</row>
    <row r="516" spans="2:25" ht="18" customHeight="1">
      <c r="B516" s="101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</row>
    <row r="517" spans="2:25" ht="18" customHeight="1">
      <c r="B517" s="101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</row>
    <row r="518" spans="2:25" ht="18" customHeight="1">
      <c r="B518" s="101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</row>
    <row r="519" spans="2:25" ht="18" customHeight="1">
      <c r="B519" s="101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</row>
    <row r="520" spans="2:25" ht="18" customHeight="1">
      <c r="B520" s="101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</row>
    <row r="521" spans="2:25" ht="18" customHeight="1">
      <c r="B521" s="101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</row>
    <row r="522" spans="2:25" ht="18" customHeight="1">
      <c r="B522" s="101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</row>
    <row r="523" spans="2:25" ht="18" customHeight="1">
      <c r="B523" s="101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</row>
    <row r="524" spans="2:25" ht="18" customHeight="1">
      <c r="B524" s="101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</row>
    <row r="525" spans="2:25" ht="18" customHeight="1">
      <c r="B525" s="101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</row>
    <row r="526" spans="2:25" ht="18" customHeight="1">
      <c r="B526" s="101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</row>
    <row r="527" spans="2:25" ht="18" customHeight="1">
      <c r="B527" s="101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</row>
    <row r="528" spans="2:25" ht="18" customHeight="1">
      <c r="B528" s="101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</row>
    <row r="529" spans="2:25" ht="18" customHeight="1">
      <c r="B529" s="101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</row>
    <row r="530" spans="2:25" ht="18" customHeight="1">
      <c r="B530" s="101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</row>
    <row r="531" spans="2:25" ht="18" customHeight="1">
      <c r="B531" s="101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</row>
    <row r="532" spans="2:25" ht="18" customHeight="1">
      <c r="B532" s="101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</row>
    <row r="533" spans="2:25" ht="18" customHeight="1">
      <c r="B533" s="101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</row>
    <row r="534" spans="2:25" ht="18" customHeight="1">
      <c r="B534" s="101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</row>
    <row r="535" spans="2:25" ht="18" customHeight="1">
      <c r="B535" s="101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</row>
    <row r="536" spans="2:25" ht="18" customHeight="1">
      <c r="B536" s="101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</row>
    <row r="537" spans="2:25" ht="18" customHeight="1">
      <c r="B537" s="101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</row>
    <row r="538" spans="2:25" ht="18" customHeight="1">
      <c r="B538" s="101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</row>
    <row r="539" spans="2:25" ht="18" customHeight="1">
      <c r="B539" s="101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</row>
    <row r="540" spans="2:25" ht="18" customHeight="1">
      <c r="B540" s="101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</row>
    <row r="541" spans="2:25" ht="18" customHeight="1">
      <c r="B541" s="101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</row>
    <row r="542" spans="2:25" ht="18" customHeight="1">
      <c r="B542" s="101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</row>
    <row r="543" spans="2:25" ht="18" customHeight="1">
      <c r="B543" s="101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</row>
    <row r="544" spans="2:25" ht="18" customHeight="1">
      <c r="B544" s="101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</row>
    <row r="545" spans="2:25" ht="18" customHeight="1">
      <c r="B545" s="101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</row>
    <row r="546" spans="2:25" ht="18" customHeight="1">
      <c r="B546" s="101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</row>
    <row r="547" spans="2:25" ht="18" customHeight="1">
      <c r="B547" s="101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</row>
    <row r="548" spans="2:25" ht="18" customHeight="1">
      <c r="B548" s="101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</row>
    <row r="549" spans="2:25" ht="18" customHeight="1">
      <c r="B549" s="101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</row>
    <row r="550" spans="2:25" ht="18" customHeight="1">
      <c r="B550" s="101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</row>
    <row r="551" spans="2:25" ht="18" customHeight="1">
      <c r="B551" s="101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</row>
    <row r="552" spans="2:25" ht="18" customHeight="1">
      <c r="B552" s="101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</row>
    <row r="553" spans="2:25" ht="18" customHeight="1">
      <c r="B553" s="101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</row>
    <row r="554" spans="2:25" ht="18" customHeight="1">
      <c r="B554" s="101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</row>
    <row r="555" spans="2:25" ht="18" customHeight="1">
      <c r="B555" s="101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</row>
    <row r="556" spans="2:25" ht="18" customHeight="1">
      <c r="B556" s="101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</row>
    <row r="557" spans="2:25" ht="18" customHeight="1">
      <c r="B557" s="101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</row>
    <row r="558" spans="2:25" ht="18" customHeight="1">
      <c r="B558" s="101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</row>
    <row r="559" spans="2:25" ht="18" customHeight="1">
      <c r="B559" s="101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</row>
    <row r="560" spans="2:25" ht="18" customHeight="1">
      <c r="B560" s="101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</row>
    <row r="561" spans="2:25" ht="18" customHeight="1">
      <c r="B561" s="101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</row>
    <row r="562" spans="2:25" ht="18" customHeight="1">
      <c r="B562" s="101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</row>
    <row r="563" spans="2:25" ht="18" customHeight="1">
      <c r="B563" s="101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</row>
    <row r="564" spans="2:25" ht="18" customHeight="1">
      <c r="B564" s="101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</row>
    <row r="565" spans="2:25" ht="18" customHeight="1">
      <c r="B565" s="101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</row>
    <row r="566" spans="2:25" ht="18" customHeight="1">
      <c r="B566" s="101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</row>
    <row r="567" spans="2:25" ht="18" customHeight="1">
      <c r="B567" s="101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</row>
    <row r="568" spans="2:25" ht="18" customHeight="1">
      <c r="B568" s="101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</row>
    <row r="569" spans="2:25" ht="18" customHeight="1">
      <c r="B569" s="101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</row>
    <row r="570" spans="2:25" ht="18" customHeight="1">
      <c r="B570" s="101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</row>
    <row r="571" spans="2:25" ht="18" customHeight="1">
      <c r="B571" s="101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</row>
    <row r="572" spans="2:25" ht="18" customHeight="1">
      <c r="B572" s="101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</row>
    <row r="573" spans="2:25" ht="18" customHeight="1">
      <c r="B573" s="101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</row>
    <row r="574" spans="2:25" ht="18" customHeight="1">
      <c r="B574" s="101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</row>
    <row r="575" spans="2:25" ht="18" customHeight="1">
      <c r="B575" s="101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</row>
    <row r="576" spans="2:25" ht="18" customHeight="1">
      <c r="B576" s="101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</row>
    <row r="577" spans="2:25" ht="18" customHeight="1">
      <c r="B577" s="101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</row>
    <row r="578" spans="2:25" ht="18" customHeight="1">
      <c r="B578" s="101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</row>
    <row r="579" spans="2:25" ht="18" customHeight="1">
      <c r="B579" s="101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</row>
    <row r="580" spans="2:25" ht="18" customHeight="1">
      <c r="B580" s="101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</row>
    <row r="581" spans="2:25" ht="18" customHeight="1">
      <c r="B581" s="101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</row>
    <row r="582" spans="2:25" ht="18" customHeight="1">
      <c r="B582" s="101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</row>
    <row r="583" spans="2:25" ht="18" customHeight="1">
      <c r="B583" s="101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</row>
    <row r="584" spans="2:25" ht="18" customHeight="1">
      <c r="B584" s="101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</row>
    <row r="585" spans="2:25" ht="18" customHeight="1">
      <c r="B585" s="101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</row>
    <row r="586" spans="2:25" ht="18" customHeight="1">
      <c r="B586" s="101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</row>
    <row r="587" spans="2:25" ht="18" customHeight="1">
      <c r="B587" s="101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</row>
    <row r="588" spans="2:25" ht="18" customHeight="1">
      <c r="B588" s="101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</row>
    <row r="589" spans="2:25" ht="18" customHeight="1">
      <c r="B589" s="101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</row>
    <row r="590" spans="2:25" ht="18" customHeight="1">
      <c r="B590" s="101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</row>
    <row r="591" spans="2:25" ht="18" customHeight="1">
      <c r="B591" s="101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</row>
    <row r="592" spans="2:25" ht="18" customHeight="1">
      <c r="B592" s="101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</row>
    <row r="593" spans="2:25" ht="18" customHeight="1">
      <c r="B593" s="101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</row>
    <row r="594" spans="2:25" ht="18" customHeight="1">
      <c r="B594" s="101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</row>
    <row r="595" spans="2:25" ht="18" customHeight="1">
      <c r="B595" s="101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</row>
    <row r="596" spans="2:25" ht="18" customHeight="1">
      <c r="B596" s="101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</row>
    <row r="597" spans="2:25" ht="18" customHeight="1">
      <c r="B597" s="101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</row>
    <row r="598" spans="2:25" ht="18" customHeight="1">
      <c r="B598" s="101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</row>
    <row r="599" spans="2:25" ht="18" customHeight="1">
      <c r="B599" s="101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</row>
    <row r="600" spans="2:25" ht="18" customHeight="1">
      <c r="B600" s="101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</row>
    <row r="601" spans="2:25" ht="18" customHeight="1">
      <c r="B601" s="101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</row>
    <row r="602" spans="2:25" ht="18" customHeight="1">
      <c r="B602" s="101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</row>
    <row r="603" spans="2:25" ht="18" customHeight="1">
      <c r="B603" s="101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</row>
    <row r="604" spans="2:25" ht="18" customHeight="1">
      <c r="B604" s="101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</row>
    <row r="605" spans="2:25" ht="18" customHeight="1">
      <c r="B605" s="101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</row>
    <row r="606" spans="2:25" ht="18" customHeight="1">
      <c r="B606" s="101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</row>
    <row r="607" spans="2:25" ht="18" customHeight="1">
      <c r="B607" s="101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</row>
    <row r="608" spans="2:25" ht="18" customHeight="1">
      <c r="B608" s="101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</row>
    <row r="609" spans="2:25" ht="18" customHeight="1">
      <c r="B609" s="101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</row>
    <row r="610" spans="2:25" ht="18" customHeight="1">
      <c r="B610" s="101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</row>
    <row r="611" spans="2:25" ht="18" customHeight="1">
      <c r="B611" s="101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</row>
    <row r="612" spans="2:25" ht="18" customHeight="1">
      <c r="B612" s="101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</row>
    <row r="613" spans="2:25" ht="18" customHeight="1">
      <c r="B613" s="101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</row>
    <row r="614" spans="2:25" ht="18" customHeight="1">
      <c r="B614" s="101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</row>
    <row r="615" spans="2:25" ht="18" customHeight="1">
      <c r="B615" s="101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</row>
    <row r="616" spans="2:25" ht="18" customHeight="1">
      <c r="B616" s="101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</row>
    <row r="617" spans="2:25" ht="18" customHeight="1">
      <c r="B617" s="101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</row>
    <row r="618" spans="2:25" ht="18" customHeight="1">
      <c r="B618" s="101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</row>
    <row r="619" spans="2:25" ht="18" customHeight="1">
      <c r="B619" s="101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</row>
    <row r="620" spans="2:25" ht="18" customHeight="1">
      <c r="B620" s="101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</row>
    <row r="621" spans="2:25" ht="18" customHeight="1">
      <c r="B621" s="101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</row>
    <row r="622" spans="2:25" ht="18" customHeight="1">
      <c r="B622" s="101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</row>
    <row r="623" spans="2:25" ht="18" customHeight="1">
      <c r="B623" s="101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</row>
    <row r="624" spans="2:25" ht="18" customHeight="1">
      <c r="B624" s="101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</row>
    <row r="625" spans="2:25" ht="18" customHeight="1">
      <c r="B625" s="101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</row>
    <row r="626" spans="2:25" ht="18" customHeight="1">
      <c r="B626" s="101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</row>
    <row r="627" spans="2:25" ht="18" customHeight="1">
      <c r="B627" s="101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</row>
    <row r="628" spans="2:25" ht="18" customHeight="1">
      <c r="B628" s="101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</row>
    <row r="629" spans="2:25" ht="18" customHeight="1">
      <c r="B629" s="101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</row>
    <row r="630" spans="2:25" ht="18" customHeight="1">
      <c r="B630" s="101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</row>
    <row r="631" spans="2:25" ht="18" customHeight="1">
      <c r="B631" s="101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</row>
    <row r="632" spans="2:25" ht="18" customHeight="1">
      <c r="B632" s="101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</row>
    <row r="633" spans="2:25" ht="18" customHeight="1">
      <c r="B633" s="101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</row>
    <row r="634" spans="2:25" ht="18" customHeight="1">
      <c r="B634" s="101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</row>
    <row r="635" spans="2:25" ht="18" customHeight="1">
      <c r="B635" s="101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</row>
    <row r="636" spans="2:25" ht="18" customHeight="1">
      <c r="B636" s="101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</row>
    <row r="637" spans="2:25" ht="18" customHeight="1">
      <c r="B637" s="101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</row>
    <row r="638" spans="2:25" ht="18" customHeight="1">
      <c r="B638" s="101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</row>
    <row r="639" spans="2:25" ht="18" customHeight="1">
      <c r="B639" s="101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</row>
    <row r="640" spans="2:25" ht="18" customHeight="1">
      <c r="B640" s="101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</row>
    <row r="641" spans="2:25" ht="18" customHeight="1">
      <c r="B641" s="101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</row>
    <row r="642" spans="2:25" ht="18" customHeight="1">
      <c r="B642" s="101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</row>
    <row r="643" spans="2:25" ht="18" customHeight="1">
      <c r="B643" s="101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</row>
    <row r="644" spans="2:25" ht="18" customHeight="1">
      <c r="B644" s="101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</row>
    <row r="645" spans="2:25" ht="18" customHeight="1">
      <c r="B645" s="101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</row>
    <row r="646" spans="2:25" ht="18" customHeight="1">
      <c r="B646" s="101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</row>
    <row r="647" spans="2:25" ht="18" customHeight="1">
      <c r="B647" s="101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</row>
    <row r="648" spans="2:25" ht="18" customHeight="1">
      <c r="B648" s="101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</row>
    <row r="649" spans="2:25" ht="18" customHeight="1">
      <c r="B649" s="101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</row>
    <row r="650" spans="2:25" ht="18" customHeight="1">
      <c r="B650" s="101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</row>
    <row r="651" spans="2:25" ht="18" customHeight="1">
      <c r="B651" s="101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</row>
    <row r="652" spans="2:25" ht="18" customHeight="1">
      <c r="B652" s="101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</row>
    <row r="653" spans="2:25" ht="18" customHeight="1">
      <c r="B653" s="101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</row>
    <row r="654" spans="2:25" ht="18" customHeight="1">
      <c r="B654" s="101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</row>
    <row r="655" spans="2:25" ht="18" customHeight="1">
      <c r="B655" s="101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</row>
    <row r="656" spans="2:25" ht="18" customHeight="1">
      <c r="B656" s="101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</row>
    <row r="657" spans="2:25" ht="18" customHeight="1">
      <c r="B657" s="101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</row>
    <row r="658" spans="2:25" ht="18" customHeight="1">
      <c r="B658" s="101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</row>
    <row r="659" spans="2:25" ht="18" customHeight="1">
      <c r="B659" s="101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</row>
    <row r="660" spans="2:25" ht="18" customHeight="1">
      <c r="B660" s="101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</row>
    <row r="661" spans="2:25" ht="18" customHeight="1">
      <c r="B661" s="101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</row>
    <row r="662" spans="2:25" ht="18" customHeight="1">
      <c r="B662" s="101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</row>
    <row r="663" spans="2:25" ht="18" customHeight="1">
      <c r="B663" s="101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</row>
    <row r="664" spans="2:25" ht="18" customHeight="1">
      <c r="B664" s="101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</row>
    <row r="665" spans="2:25" ht="18" customHeight="1">
      <c r="B665" s="101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</row>
    <row r="666" spans="2:25" ht="18" customHeight="1">
      <c r="B666" s="101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</row>
    <row r="667" spans="2:25" ht="18" customHeight="1">
      <c r="B667" s="101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</row>
    <row r="668" spans="2:25" ht="18" customHeight="1">
      <c r="B668" s="101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</row>
    <row r="669" spans="2:25" ht="18" customHeight="1">
      <c r="B669" s="101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</row>
    <row r="670" spans="2:25" ht="18" customHeight="1">
      <c r="B670" s="101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</row>
    <row r="671" spans="2:25" ht="18" customHeight="1">
      <c r="B671" s="101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</row>
    <row r="672" spans="2:25" ht="18" customHeight="1">
      <c r="B672" s="101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</row>
    <row r="673" spans="2:25" ht="18" customHeight="1">
      <c r="B673" s="101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</row>
    <row r="674" spans="2:25" ht="18" customHeight="1">
      <c r="B674" s="101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</row>
    <row r="675" spans="2:25" ht="18" customHeight="1">
      <c r="B675" s="101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</row>
    <row r="676" spans="2:25" ht="18" customHeight="1">
      <c r="B676" s="101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</row>
    <row r="677" spans="2:25" ht="18" customHeight="1">
      <c r="B677" s="101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</row>
    <row r="678" spans="2:25" ht="18" customHeight="1">
      <c r="B678" s="101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</row>
    <row r="679" spans="2:25" ht="18" customHeight="1">
      <c r="B679" s="101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</row>
    <row r="680" spans="2:25" ht="18" customHeight="1">
      <c r="B680" s="101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</row>
    <row r="681" spans="2:25" ht="18" customHeight="1">
      <c r="B681" s="101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</row>
    <row r="682" spans="2:25" ht="18" customHeight="1">
      <c r="B682" s="101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</row>
    <row r="683" spans="2:25" ht="18" customHeight="1">
      <c r="B683" s="101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</row>
    <row r="684" spans="2:25" ht="18" customHeight="1">
      <c r="B684" s="101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</row>
    <row r="685" spans="2:25" ht="18" customHeight="1">
      <c r="B685" s="101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</row>
    <row r="686" spans="2:25" ht="18" customHeight="1">
      <c r="B686" s="101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</row>
    <row r="687" spans="2:25" ht="18" customHeight="1">
      <c r="B687" s="101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</row>
    <row r="688" spans="2:25" ht="18" customHeight="1">
      <c r="B688" s="101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</row>
    <row r="689" spans="2:25" ht="18" customHeight="1">
      <c r="B689" s="101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</row>
    <row r="690" spans="2:25" ht="18" customHeight="1">
      <c r="B690" s="101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</row>
    <row r="691" spans="2:25" ht="18" customHeight="1">
      <c r="B691" s="101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</row>
    <row r="692" spans="2:25" ht="18" customHeight="1">
      <c r="B692" s="101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</row>
    <row r="693" spans="2:25" ht="18" customHeight="1">
      <c r="B693" s="101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</row>
    <row r="694" spans="2:25" ht="18" customHeight="1">
      <c r="B694" s="101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</row>
    <row r="695" spans="2:25" ht="18" customHeight="1">
      <c r="B695" s="101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</row>
    <row r="696" spans="2:25" ht="18" customHeight="1">
      <c r="B696" s="101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</row>
    <row r="697" spans="2:25" ht="18" customHeight="1">
      <c r="B697" s="101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</row>
    <row r="698" spans="2:25" ht="18" customHeight="1">
      <c r="B698" s="101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</row>
    <row r="699" spans="2:25" ht="18" customHeight="1">
      <c r="B699" s="101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</row>
    <row r="700" spans="2:25" ht="18" customHeight="1">
      <c r="B700" s="101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</row>
    <row r="701" spans="2:25" ht="18" customHeight="1">
      <c r="B701" s="101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</row>
    <row r="702" spans="2:25" ht="18" customHeight="1">
      <c r="B702" s="101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</row>
    <row r="703" spans="2:25" ht="18" customHeight="1">
      <c r="B703" s="101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</row>
    <row r="704" spans="2:25" ht="18" customHeight="1">
      <c r="B704" s="101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</row>
    <row r="705" spans="2:25" ht="18" customHeight="1">
      <c r="B705" s="101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</row>
    <row r="706" spans="2:25" ht="18" customHeight="1">
      <c r="B706" s="101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</row>
    <row r="707" spans="2:25" ht="18" customHeight="1">
      <c r="B707" s="101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</row>
    <row r="708" spans="2:25" ht="18" customHeight="1">
      <c r="B708" s="101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</row>
    <row r="709" spans="2:25" ht="18" customHeight="1">
      <c r="B709" s="101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</row>
    <row r="710" spans="2:25" ht="18" customHeight="1">
      <c r="B710" s="101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</row>
    <row r="711" spans="2:25" ht="18" customHeight="1">
      <c r="B711" s="101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</row>
    <row r="712" spans="2:25" ht="18" customHeight="1">
      <c r="B712" s="101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</row>
    <row r="713" spans="2:25" ht="18" customHeight="1">
      <c r="B713" s="101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</row>
    <row r="714" spans="2:25" ht="18" customHeight="1">
      <c r="B714" s="101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</row>
    <row r="715" spans="2:25" ht="18" customHeight="1">
      <c r="B715" s="101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</row>
    <row r="716" spans="2:25" ht="18" customHeight="1">
      <c r="B716" s="101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</row>
    <row r="717" spans="2:25" ht="18" customHeight="1">
      <c r="B717" s="101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</row>
    <row r="718" spans="2:25" ht="18" customHeight="1">
      <c r="B718" s="101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</row>
    <row r="719" spans="2:25" ht="18" customHeight="1">
      <c r="B719" s="101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</row>
    <row r="720" spans="2:25" ht="18" customHeight="1">
      <c r="B720" s="101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</row>
    <row r="721" spans="2:25" ht="18" customHeight="1">
      <c r="B721" s="101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</row>
    <row r="722" spans="2:25" ht="18" customHeight="1">
      <c r="B722" s="101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</row>
    <row r="723" spans="2:25" ht="18" customHeight="1">
      <c r="B723" s="101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</row>
    <row r="724" spans="2:25" ht="18" customHeight="1">
      <c r="B724" s="101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</row>
    <row r="725" spans="2:25" ht="18" customHeight="1">
      <c r="B725" s="101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</row>
    <row r="726" spans="2:25" ht="18" customHeight="1">
      <c r="B726" s="101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</row>
    <row r="727" spans="2:25" ht="18" customHeight="1">
      <c r="B727" s="101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</row>
    <row r="728" spans="2:25" ht="18" customHeight="1">
      <c r="B728" s="101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</row>
    <row r="729" spans="2:25" ht="18" customHeight="1">
      <c r="B729" s="101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</row>
    <row r="730" spans="2:25" ht="18" customHeight="1">
      <c r="B730" s="101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</row>
    <row r="731" spans="2:25" ht="18" customHeight="1">
      <c r="B731" s="101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</row>
    <row r="732" spans="2:25" ht="18" customHeight="1">
      <c r="B732" s="101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</row>
    <row r="733" spans="2:25" ht="18" customHeight="1">
      <c r="B733" s="101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</row>
    <row r="734" spans="2:25" ht="18" customHeight="1">
      <c r="B734" s="101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</row>
    <row r="735" spans="2:25" ht="18" customHeight="1">
      <c r="B735" s="101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</row>
    <row r="736" spans="2:25" ht="18" customHeight="1">
      <c r="B736" s="101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</row>
    <row r="737" spans="2:25" ht="18" customHeight="1">
      <c r="B737" s="101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</row>
    <row r="738" spans="2:25" ht="18" customHeight="1">
      <c r="B738" s="101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</row>
    <row r="739" spans="2:25" ht="18" customHeight="1">
      <c r="B739" s="101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</row>
    <row r="740" spans="2:25" ht="18" customHeight="1">
      <c r="B740" s="101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</row>
    <row r="741" spans="2:25" ht="18" customHeight="1">
      <c r="B741" s="101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</row>
    <row r="742" spans="2:25" ht="18" customHeight="1">
      <c r="B742" s="101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</row>
    <row r="743" spans="2:25" ht="18" customHeight="1">
      <c r="B743" s="101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</row>
    <row r="744" spans="2:25" ht="18" customHeight="1">
      <c r="B744" s="101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</row>
    <row r="745" spans="2:25" ht="18" customHeight="1">
      <c r="B745" s="101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</row>
    <row r="746" spans="2:25" ht="18" customHeight="1">
      <c r="B746" s="101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</row>
    <row r="747" spans="2:25" ht="18" customHeight="1">
      <c r="B747" s="101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</row>
    <row r="748" spans="2:25" ht="18" customHeight="1">
      <c r="B748" s="101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</row>
    <row r="749" spans="2:25" ht="18" customHeight="1">
      <c r="B749" s="101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</row>
    <row r="750" spans="2:25" ht="18" customHeight="1">
      <c r="B750" s="101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</row>
    <row r="751" spans="2:25" ht="18" customHeight="1">
      <c r="B751" s="101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</row>
    <row r="752" spans="2:25" ht="18" customHeight="1">
      <c r="B752" s="101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</row>
    <row r="753" spans="2:25" ht="18" customHeight="1">
      <c r="B753" s="101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</row>
    <row r="754" spans="2:25" ht="18" customHeight="1">
      <c r="B754" s="101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</row>
    <row r="755" spans="2:25" ht="18" customHeight="1">
      <c r="B755" s="101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</row>
    <row r="756" spans="2:25" ht="18" customHeight="1">
      <c r="B756" s="101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</row>
    <row r="757" spans="2:25" ht="18" customHeight="1">
      <c r="B757" s="101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</row>
    <row r="758" spans="2:25" ht="18" customHeight="1">
      <c r="B758" s="101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</row>
    <row r="759" spans="2:25" ht="18" customHeight="1">
      <c r="B759" s="101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</row>
    <row r="760" spans="2:25" ht="18" customHeight="1">
      <c r="B760" s="101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</row>
    <row r="761" spans="2:25" ht="18" customHeight="1">
      <c r="B761" s="101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</row>
    <row r="762" spans="2:25" ht="18" customHeight="1">
      <c r="B762" s="101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</row>
    <row r="763" spans="2:25" ht="18" customHeight="1">
      <c r="B763" s="101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</row>
    <row r="764" spans="2:25" ht="18" customHeight="1">
      <c r="B764" s="101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</row>
    <row r="765" spans="2:25" ht="18" customHeight="1">
      <c r="B765" s="101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</row>
    <row r="766" spans="2:25" ht="18" customHeight="1">
      <c r="B766" s="101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</row>
    <row r="767" spans="2:25" ht="18" customHeight="1">
      <c r="B767" s="101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</row>
    <row r="768" spans="2:25" ht="18" customHeight="1">
      <c r="B768" s="101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</row>
    <row r="769" spans="2:25" ht="18" customHeight="1">
      <c r="B769" s="101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</row>
    <row r="770" spans="2:25" ht="18" customHeight="1">
      <c r="B770" s="101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</row>
    <row r="771" spans="2:25" ht="18" customHeight="1">
      <c r="B771" s="101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</row>
    <row r="772" spans="2:25" ht="18" customHeight="1">
      <c r="B772" s="101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</row>
    <row r="773" spans="2:25" ht="18" customHeight="1">
      <c r="B773" s="101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</row>
    <row r="774" spans="2:25" ht="18" customHeight="1">
      <c r="B774" s="101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</row>
    <row r="775" spans="2:25" ht="18" customHeight="1">
      <c r="B775" s="101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</row>
    <row r="776" spans="2:25" ht="18" customHeight="1">
      <c r="B776" s="101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</row>
    <row r="777" spans="2:25" ht="18" customHeight="1">
      <c r="B777" s="101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</row>
    <row r="778" spans="2:25" ht="18" customHeight="1">
      <c r="B778" s="101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</row>
    <row r="779" spans="2:25" ht="18" customHeight="1">
      <c r="B779" s="101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</row>
    <row r="780" spans="2:25" ht="18" customHeight="1">
      <c r="B780" s="101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</row>
    <row r="781" spans="2:25" ht="18" customHeight="1">
      <c r="B781" s="101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</row>
    <row r="782" spans="2:25" ht="18" customHeight="1">
      <c r="B782" s="101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</row>
    <row r="783" spans="2:25" ht="18" customHeight="1">
      <c r="B783" s="101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</row>
    <row r="784" spans="2:25" ht="18" customHeight="1">
      <c r="B784" s="101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</row>
    <row r="785" spans="2:25" ht="18" customHeight="1">
      <c r="B785" s="101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</row>
    <row r="786" spans="2:25" ht="18" customHeight="1">
      <c r="B786" s="101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</row>
    <row r="787" spans="2:25" ht="18" customHeight="1">
      <c r="B787" s="101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</row>
    <row r="788" spans="2:25" ht="18" customHeight="1">
      <c r="B788" s="101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</row>
    <row r="789" spans="2:25" ht="18" customHeight="1">
      <c r="B789" s="101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</row>
    <row r="790" spans="2:25" ht="18" customHeight="1">
      <c r="B790" s="101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</row>
    <row r="791" spans="2:25" ht="18" customHeight="1">
      <c r="B791" s="101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</row>
  </sheetData>
  <sheetProtection/>
  <mergeCells count="5">
    <mergeCell ref="B4:B6"/>
    <mergeCell ref="D4:N4"/>
    <mergeCell ref="O4:Y4"/>
    <mergeCell ref="D5:F5"/>
    <mergeCell ref="C4:C6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2010-12-07T08:38:02Z</cp:lastPrinted>
  <dcterms:created xsi:type="dcterms:W3CDTF">2003-01-22T10:29:31Z</dcterms:created>
  <dcterms:modified xsi:type="dcterms:W3CDTF">2013-03-27T05:42:18Z</dcterms:modified>
  <cp:category/>
  <cp:version/>
  <cp:contentType/>
  <cp:contentStatus/>
</cp:coreProperties>
</file>