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9855" tabRatio="787" activeTab="0"/>
  </bookViews>
  <sheets>
    <sheet name="２(10)ア 目的別内訳" sheetId="1" r:id="rId1"/>
    <sheet name="２(10)イ 推移" sheetId="2" r:id="rId2"/>
  </sheets>
  <definedNames>
    <definedName name="_xlnm.Print_Area" localSheetId="0">'２(10)ア 目的別内訳'!$A$1:$H$17</definedName>
    <definedName name="_xlnm.Print_Area" localSheetId="1">'２(10)イ 推移'!$A$1:$J$33</definedName>
    <definedName name="_xlnm.Print_Titles" localSheetId="0">'２(10)ア 目的別内訳'!$A:$B</definedName>
    <definedName name="_xlnm.Print_Titles" localSheetId="1">'２(10)イ 推移'!$A:$B</definedName>
  </definedNames>
  <calcPr fullCalcOnLoad="1"/>
</workbook>
</file>

<file path=xl/sharedStrings.xml><?xml version="1.0" encoding="utf-8"?>
<sst xmlns="http://schemas.openxmlformats.org/spreadsheetml/2006/main" count="59" uniqueCount="31">
  <si>
    <t>市</t>
  </si>
  <si>
    <t>（単位　千円、％）</t>
  </si>
  <si>
    <t>計</t>
  </si>
  <si>
    <t>合計</t>
  </si>
  <si>
    <t>構成比</t>
  </si>
  <si>
    <t>財政調整基金</t>
  </si>
  <si>
    <t>減債基金</t>
  </si>
  <si>
    <t>その他特定目的基金</t>
  </si>
  <si>
    <t>区　　　分</t>
  </si>
  <si>
    <t>町</t>
  </si>
  <si>
    <t>対前年度</t>
  </si>
  <si>
    <t>元</t>
  </si>
  <si>
    <t>(伸　率)</t>
  </si>
  <si>
    <t>年度末現在高</t>
  </si>
  <si>
    <t>年度</t>
  </si>
  <si>
    <t>総　額</t>
  </si>
  <si>
    <t>伸率</t>
  </si>
  <si>
    <t>４</t>
  </si>
  <si>
    <t>５</t>
  </si>
  <si>
    <t>６</t>
  </si>
  <si>
    <t>７</t>
  </si>
  <si>
    <t>８</t>
  </si>
  <si>
    <t>９</t>
  </si>
  <si>
    <t>　（10） 基金現在高の状況</t>
  </si>
  <si>
    <t>　    ア  目的別内訳</t>
  </si>
  <si>
    <t>平成23年度</t>
  </si>
  <si>
    <t>増減額（伸率）</t>
  </si>
  <si>
    <t>　　イ　推移</t>
  </si>
  <si>
    <t>２</t>
  </si>
  <si>
    <t>３</t>
  </si>
  <si>
    <t>平成24年度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</si>
</sst>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;[Red]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2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99" fontId="4" fillId="0" borderId="14" xfId="0" applyNumberFormat="1" applyFont="1" applyFill="1" applyBorder="1" applyAlignment="1">
      <alignment vertical="center"/>
    </xf>
    <xf numFmtId="200" fontId="4" fillId="0" borderId="14" xfId="0" applyNumberFormat="1" applyFont="1" applyFill="1" applyBorder="1" applyAlignment="1">
      <alignment vertical="center"/>
    </xf>
    <xf numFmtId="200" fontId="4" fillId="0" borderId="15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9" fontId="4" fillId="0" borderId="12" xfId="0" applyNumberFormat="1" applyFont="1" applyBorder="1" applyAlignment="1">
      <alignment vertical="center" shrinkToFit="1"/>
    </xf>
    <xf numFmtId="200" fontId="4" fillId="0" borderId="12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200" fontId="4" fillId="0" borderId="13" xfId="0" applyNumberFormat="1" applyFont="1" applyBorder="1" applyAlignment="1">
      <alignment vertical="center"/>
    </xf>
    <xf numFmtId="199" fontId="4" fillId="0" borderId="12" xfId="0" applyNumberFormat="1" applyFont="1" applyFill="1" applyBorder="1" applyAlignment="1">
      <alignment vertical="center" shrinkToFit="1"/>
    </xf>
    <xf numFmtId="199" fontId="4" fillId="0" borderId="10" xfId="0" applyNumberFormat="1" applyFont="1" applyBorder="1" applyAlignment="1">
      <alignment vertical="center" shrinkToFit="1"/>
    </xf>
    <xf numFmtId="200" fontId="4" fillId="0" borderId="10" xfId="0" applyNumberFormat="1" applyFont="1" applyBorder="1" applyAlignment="1">
      <alignment vertical="center" shrinkToFit="1"/>
    </xf>
    <xf numFmtId="199" fontId="4" fillId="0" borderId="17" xfId="0" applyNumberFormat="1" applyFont="1" applyBorder="1" applyAlignment="1">
      <alignment vertical="center" shrinkToFit="1"/>
    </xf>
    <xf numFmtId="200" fontId="4" fillId="0" borderId="11" xfId="0" applyNumberFormat="1" applyFont="1" applyBorder="1" applyAlignment="1">
      <alignment vertical="center"/>
    </xf>
    <xf numFmtId="199" fontId="4" fillId="0" borderId="18" xfId="0" applyNumberFormat="1" applyFont="1" applyBorder="1" applyAlignment="1">
      <alignment vertical="center" shrinkToFit="1"/>
    </xf>
    <xf numFmtId="200" fontId="4" fillId="0" borderId="18" xfId="0" applyNumberFormat="1" applyFont="1" applyBorder="1" applyAlignment="1">
      <alignment vertical="center" shrinkToFit="1"/>
    </xf>
    <xf numFmtId="199" fontId="4" fillId="0" borderId="19" xfId="0" applyNumberFormat="1" applyFont="1" applyBorder="1" applyAlignment="1">
      <alignment vertical="center" shrinkToFit="1"/>
    </xf>
    <xf numFmtId="200" fontId="4" fillId="0" borderId="20" xfId="0" applyNumberFormat="1" applyFont="1" applyBorder="1" applyAlignment="1">
      <alignment vertical="center"/>
    </xf>
    <xf numFmtId="200" fontId="4" fillId="0" borderId="1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99" fontId="4" fillId="0" borderId="24" xfId="0" applyNumberFormat="1" applyFont="1" applyBorder="1" applyAlignment="1">
      <alignment vertical="center" shrinkToFit="1"/>
    </xf>
    <xf numFmtId="200" fontId="4" fillId="0" borderId="24" xfId="0" applyNumberFormat="1" applyFont="1" applyBorder="1" applyAlignment="1">
      <alignment vertical="center" shrinkToFit="1"/>
    </xf>
    <xf numFmtId="199" fontId="4" fillId="0" borderId="25" xfId="0" applyNumberFormat="1" applyFont="1" applyBorder="1" applyAlignment="1">
      <alignment vertical="center" shrinkToFit="1"/>
    </xf>
    <xf numFmtId="200" fontId="4" fillId="0" borderId="15" xfId="0" applyNumberFormat="1" applyFont="1" applyBorder="1" applyAlignment="1">
      <alignment vertical="center" shrinkToFi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8.00390625" style="1" customWidth="1"/>
    <col min="3" max="3" width="16.125" style="1" customWidth="1"/>
    <col min="4" max="4" width="10.625" style="1" customWidth="1"/>
    <col min="5" max="5" width="16.125" style="1" customWidth="1"/>
    <col min="6" max="6" width="10.625" style="1" customWidth="1"/>
    <col min="7" max="7" width="16.125" style="1" bestFit="1" customWidth="1"/>
    <col min="8" max="8" width="10.625" style="1" customWidth="1"/>
    <col min="9" max="16384" width="9.00390625" style="1" customWidth="1"/>
  </cols>
  <sheetData>
    <row r="1" spans="1:8" s="30" customFormat="1" ht="30" customHeight="1">
      <c r="A1" s="30" t="s">
        <v>23</v>
      </c>
      <c r="G1" s="31"/>
      <c r="H1" s="32"/>
    </row>
    <row r="2" spans="1:8" s="30" customFormat="1" ht="30" customHeight="1" thickBot="1">
      <c r="A2" s="30" t="s">
        <v>24</v>
      </c>
      <c r="G2" s="33"/>
      <c r="H2" s="34" t="s">
        <v>1</v>
      </c>
    </row>
    <row r="3" spans="1:8" ht="30" customHeight="1">
      <c r="A3" s="54" t="s">
        <v>8</v>
      </c>
      <c r="B3" s="55"/>
      <c r="C3" s="45" t="s">
        <v>0</v>
      </c>
      <c r="D3" s="53"/>
      <c r="E3" s="45" t="s">
        <v>9</v>
      </c>
      <c r="F3" s="53"/>
      <c r="G3" s="45" t="s">
        <v>2</v>
      </c>
      <c r="H3" s="46"/>
    </row>
    <row r="4" spans="1:8" ht="30" customHeight="1">
      <c r="A4" s="56"/>
      <c r="B4" s="57"/>
      <c r="C4" s="47" t="s">
        <v>13</v>
      </c>
      <c r="D4" s="2" t="s">
        <v>4</v>
      </c>
      <c r="E4" s="47" t="s">
        <v>13</v>
      </c>
      <c r="F4" s="2" t="s">
        <v>4</v>
      </c>
      <c r="G4" s="47" t="s">
        <v>13</v>
      </c>
      <c r="H4" s="3" t="s">
        <v>4</v>
      </c>
    </row>
    <row r="5" spans="1:8" ht="30" customHeight="1">
      <c r="A5" s="58"/>
      <c r="B5" s="59"/>
      <c r="C5" s="48"/>
      <c r="D5" s="35" t="s">
        <v>12</v>
      </c>
      <c r="E5" s="48"/>
      <c r="F5" s="35" t="s">
        <v>12</v>
      </c>
      <c r="G5" s="48"/>
      <c r="H5" s="36" t="s">
        <v>12</v>
      </c>
    </row>
    <row r="6" spans="1:8" ht="60" customHeight="1">
      <c r="A6" s="49" t="s">
        <v>30</v>
      </c>
      <c r="B6" s="4" t="s">
        <v>5</v>
      </c>
      <c r="C6" s="6">
        <v>47914662</v>
      </c>
      <c r="D6" s="5">
        <f>ROUND(C6/$C$9*100,1)</f>
        <v>40.3</v>
      </c>
      <c r="E6" s="6">
        <v>6433997</v>
      </c>
      <c r="F6" s="5">
        <f>ROUND(E6/$E$9*100,1)</f>
        <v>44.9</v>
      </c>
      <c r="G6" s="6">
        <f>C6+E6</f>
        <v>54348659</v>
      </c>
      <c r="H6" s="7">
        <f>ROUND(G6/$G$9*100,1)</f>
        <v>40.8</v>
      </c>
    </row>
    <row r="7" spans="1:8" ht="60" customHeight="1">
      <c r="A7" s="49"/>
      <c r="B7" s="4" t="s">
        <v>6</v>
      </c>
      <c r="C7" s="6">
        <v>13351461</v>
      </c>
      <c r="D7" s="5">
        <f>ROUND(C7/$C$9*100,1)</f>
        <v>11.2</v>
      </c>
      <c r="E7" s="6">
        <v>759535</v>
      </c>
      <c r="F7" s="5">
        <f>ROUND(E7/$E$9*100,1)</f>
        <v>5.3</v>
      </c>
      <c r="G7" s="6">
        <f>C7+E7</f>
        <v>14110996</v>
      </c>
      <c r="H7" s="7">
        <f>ROUND(G7/$G$9*100,1)</f>
        <v>10.6</v>
      </c>
    </row>
    <row r="8" spans="1:8" ht="60" customHeight="1">
      <c r="A8" s="49"/>
      <c r="B8" s="4" t="s">
        <v>7</v>
      </c>
      <c r="C8" s="6">
        <v>57544136</v>
      </c>
      <c r="D8" s="5">
        <f>ROUND(C8/$C$9*100,1)</f>
        <v>48.4</v>
      </c>
      <c r="E8" s="6">
        <v>7126783</v>
      </c>
      <c r="F8" s="5">
        <f>ROUND(E8/$E$9*100,1)</f>
        <v>49.8</v>
      </c>
      <c r="G8" s="6">
        <f>C8+E8</f>
        <v>64670919</v>
      </c>
      <c r="H8" s="7">
        <f>ROUND(G8/$G$9*100,1)</f>
        <v>48.6</v>
      </c>
    </row>
    <row r="9" spans="1:8" ht="60" customHeight="1">
      <c r="A9" s="49"/>
      <c r="B9" s="4" t="s">
        <v>3</v>
      </c>
      <c r="C9" s="6">
        <f>SUM(C6:C8)</f>
        <v>118810259</v>
      </c>
      <c r="D9" s="5">
        <f>ROUND(C9/$C$9*100,1)</f>
        <v>100</v>
      </c>
      <c r="E9" s="6">
        <f>SUM(E6:E8)</f>
        <v>14320315</v>
      </c>
      <c r="F9" s="5">
        <f>ROUND(E9/$E$9*100,1)</f>
        <v>100</v>
      </c>
      <c r="G9" s="6">
        <f>SUM(G6:G8)</f>
        <v>133130574</v>
      </c>
      <c r="H9" s="7">
        <f>ROUND(G9/$G$9*100,1)</f>
        <v>100</v>
      </c>
    </row>
    <row r="10" spans="1:8" ht="60" customHeight="1">
      <c r="A10" s="49" t="s">
        <v>25</v>
      </c>
      <c r="B10" s="4" t="s">
        <v>5</v>
      </c>
      <c r="C10" s="6">
        <v>42842397</v>
      </c>
      <c r="D10" s="5">
        <v>39</v>
      </c>
      <c r="E10" s="6">
        <v>5384963</v>
      </c>
      <c r="F10" s="5">
        <v>45</v>
      </c>
      <c r="G10" s="6">
        <v>48227360</v>
      </c>
      <c r="H10" s="7">
        <v>39.6</v>
      </c>
    </row>
    <row r="11" spans="1:8" ht="60" customHeight="1">
      <c r="A11" s="49"/>
      <c r="B11" s="4" t="s">
        <v>6</v>
      </c>
      <c r="C11" s="6">
        <v>12763923</v>
      </c>
      <c r="D11" s="5">
        <v>11.6</v>
      </c>
      <c r="E11" s="6">
        <v>610242</v>
      </c>
      <c r="F11" s="5">
        <v>5.1</v>
      </c>
      <c r="G11" s="6">
        <v>13374165</v>
      </c>
      <c r="H11" s="7">
        <v>11</v>
      </c>
    </row>
    <row r="12" spans="1:8" ht="60" customHeight="1">
      <c r="A12" s="49"/>
      <c r="B12" s="4" t="s">
        <v>7</v>
      </c>
      <c r="C12" s="6">
        <v>54340058</v>
      </c>
      <c r="D12" s="5">
        <v>49.4</v>
      </c>
      <c r="E12" s="6">
        <v>5974397</v>
      </c>
      <c r="F12" s="5">
        <v>49.9</v>
      </c>
      <c r="G12" s="6">
        <v>60314455</v>
      </c>
      <c r="H12" s="7">
        <v>49.5</v>
      </c>
    </row>
    <row r="13" spans="1:8" ht="60" customHeight="1">
      <c r="A13" s="49"/>
      <c r="B13" s="4" t="s">
        <v>3</v>
      </c>
      <c r="C13" s="6">
        <v>109946378</v>
      </c>
      <c r="D13" s="5">
        <v>100</v>
      </c>
      <c r="E13" s="6">
        <v>11969602</v>
      </c>
      <c r="F13" s="5">
        <v>100</v>
      </c>
      <c r="G13" s="6">
        <v>121915980</v>
      </c>
      <c r="H13" s="7">
        <v>100</v>
      </c>
    </row>
    <row r="14" spans="1:8" ht="60" customHeight="1">
      <c r="A14" s="50" t="s">
        <v>26</v>
      </c>
      <c r="B14" s="4" t="s">
        <v>5</v>
      </c>
      <c r="C14" s="6">
        <f>C6-C10</f>
        <v>5072265</v>
      </c>
      <c r="D14" s="5">
        <f>ROUND(C14/C10*100,1)</f>
        <v>11.8</v>
      </c>
      <c r="E14" s="6">
        <f>E6-E10</f>
        <v>1049034</v>
      </c>
      <c r="F14" s="5">
        <f>ROUND(E14/E10*100,1)</f>
        <v>19.5</v>
      </c>
      <c r="G14" s="6">
        <f>G6-G10</f>
        <v>6121299</v>
      </c>
      <c r="H14" s="7">
        <f>ROUND(G14/G10*100,1)</f>
        <v>12.7</v>
      </c>
    </row>
    <row r="15" spans="1:8" ht="60" customHeight="1">
      <c r="A15" s="51"/>
      <c r="B15" s="4" t="s">
        <v>6</v>
      </c>
      <c r="C15" s="6">
        <f aca="true" t="shared" si="0" ref="C15:E17">C7-C11</f>
        <v>587538</v>
      </c>
      <c r="D15" s="5">
        <f aca="true" t="shared" si="1" ref="D15:F17">ROUND(C15/C11*100,1)</f>
        <v>4.6</v>
      </c>
      <c r="E15" s="6">
        <f t="shared" si="0"/>
        <v>149293</v>
      </c>
      <c r="F15" s="5">
        <f t="shared" si="1"/>
        <v>24.5</v>
      </c>
      <c r="G15" s="6">
        <f>G7-G11</f>
        <v>736831</v>
      </c>
      <c r="H15" s="7">
        <f>ROUND(G15/G11*100,1)</f>
        <v>5.5</v>
      </c>
    </row>
    <row r="16" spans="1:8" ht="60" customHeight="1">
      <c r="A16" s="51"/>
      <c r="B16" s="4" t="s">
        <v>7</v>
      </c>
      <c r="C16" s="6">
        <f t="shared" si="0"/>
        <v>3204078</v>
      </c>
      <c r="D16" s="5">
        <f t="shared" si="1"/>
        <v>5.9</v>
      </c>
      <c r="E16" s="6">
        <f t="shared" si="0"/>
        <v>1152386</v>
      </c>
      <c r="F16" s="5">
        <f t="shared" si="1"/>
        <v>19.3</v>
      </c>
      <c r="G16" s="6">
        <f>G8-G12</f>
        <v>4356464</v>
      </c>
      <c r="H16" s="7">
        <f>ROUND(G16/G12*100,1)</f>
        <v>7.2</v>
      </c>
    </row>
    <row r="17" spans="1:8" ht="60" customHeight="1" thickBot="1">
      <c r="A17" s="52"/>
      <c r="B17" s="8" t="s">
        <v>3</v>
      </c>
      <c r="C17" s="9">
        <f t="shared" si="0"/>
        <v>8863881</v>
      </c>
      <c r="D17" s="10">
        <f t="shared" si="1"/>
        <v>8.1</v>
      </c>
      <c r="E17" s="9">
        <f t="shared" si="0"/>
        <v>2350713</v>
      </c>
      <c r="F17" s="10">
        <f t="shared" si="1"/>
        <v>19.6</v>
      </c>
      <c r="G17" s="9">
        <f>G9-G13</f>
        <v>11214594</v>
      </c>
      <c r="H17" s="11">
        <f>ROUND(G17/G13*100,1)</f>
        <v>9.2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/>
  <mergeCells count="10">
    <mergeCell ref="G3:H3"/>
    <mergeCell ref="G4:G5"/>
    <mergeCell ref="A10:A13"/>
    <mergeCell ref="A14:A17"/>
    <mergeCell ref="E3:F3"/>
    <mergeCell ref="E4:E5"/>
    <mergeCell ref="A3:B5"/>
    <mergeCell ref="C3:D3"/>
    <mergeCell ref="C4:C5"/>
    <mergeCell ref="A6:A9"/>
  </mergeCells>
  <printOptions/>
  <pageMargins left="0.7874015748031497" right="0.7874015748031497" top="0.7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3.875" style="12" customWidth="1"/>
    <col min="3" max="3" width="15.625" style="12" customWidth="1"/>
    <col min="4" max="4" width="11.25390625" style="12" customWidth="1"/>
    <col min="5" max="5" width="15.625" style="12" customWidth="1"/>
    <col min="6" max="6" width="11.25390625" style="12" customWidth="1"/>
    <col min="7" max="7" width="16.25390625" style="12" customWidth="1"/>
    <col min="8" max="8" width="11.25390625" style="12" customWidth="1"/>
    <col min="9" max="9" width="15.625" style="12" customWidth="1"/>
    <col min="10" max="10" width="11.25390625" style="12" customWidth="1"/>
    <col min="11" max="16384" width="9.00390625" style="12" customWidth="1"/>
  </cols>
  <sheetData>
    <row r="1" spans="7:10" ht="21" customHeight="1">
      <c r="G1" s="67"/>
      <c r="H1" s="67"/>
      <c r="I1" s="67"/>
      <c r="J1" s="67"/>
    </row>
    <row r="2" spans="1:10" s="37" customFormat="1" ht="21" customHeight="1" thickBot="1">
      <c r="A2" s="37" t="s">
        <v>27</v>
      </c>
      <c r="G2" s="38"/>
      <c r="H2" s="38"/>
      <c r="I2" s="76" t="s">
        <v>1</v>
      </c>
      <c r="J2" s="76"/>
    </row>
    <row r="3" spans="1:10" s="13" customFormat="1" ht="21" customHeight="1">
      <c r="A3" s="70" t="s">
        <v>14</v>
      </c>
      <c r="B3" s="71"/>
      <c r="C3" s="68" t="s">
        <v>15</v>
      </c>
      <c r="D3" s="77"/>
      <c r="E3" s="68" t="s">
        <v>5</v>
      </c>
      <c r="F3" s="78"/>
      <c r="G3" s="68" t="s">
        <v>6</v>
      </c>
      <c r="H3" s="78"/>
      <c r="I3" s="68" t="s">
        <v>7</v>
      </c>
      <c r="J3" s="69"/>
    </row>
    <row r="4" spans="1:10" s="13" customFormat="1" ht="21" customHeight="1">
      <c r="A4" s="72"/>
      <c r="B4" s="73"/>
      <c r="C4" s="47" t="s">
        <v>13</v>
      </c>
      <c r="D4" s="28" t="s">
        <v>10</v>
      </c>
      <c r="E4" s="47" t="s">
        <v>13</v>
      </c>
      <c r="F4" s="28" t="s">
        <v>10</v>
      </c>
      <c r="G4" s="47" t="s">
        <v>13</v>
      </c>
      <c r="H4" s="28" t="s">
        <v>10</v>
      </c>
      <c r="I4" s="47" t="s">
        <v>13</v>
      </c>
      <c r="J4" s="29" t="s">
        <v>10</v>
      </c>
    </row>
    <row r="5" spans="1:10" s="13" customFormat="1" ht="21" customHeight="1">
      <c r="A5" s="74"/>
      <c r="B5" s="75"/>
      <c r="C5" s="48"/>
      <c r="D5" s="39" t="s">
        <v>16</v>
      </c>
      <c r="E5" s="48"/>
      <c r="F5" s="39" t="s">
        <v>16</v>
      </c>
      <c r="G5" s="48"/>
      <c r="H5" s="39" t="s">
        <v>16</v>
      </c>
      <c r="I5" s="48"/>
      <c r="J5" s="40" t="s">
        <v>16</v>
      </c>
    </row>
    <row r="6" spans="1:10" ht="33.75" customHeight="1">
      <c r="A6" s="60">
        <v>60</v>
      </c>
      <c r="B6" s="61"/>
      <c r="C6" s="14">
        <v>33419925</v>
      </c>
      <c r="D6" s="15">
        <v>-2.3</v>
      </c>
      <c r="E6" s="14">
        <v>24993871</v>
      </c>
      <c r="F6" s="15">
        <v>-2.8</v>
      </c>
      <c r="G6" s="14">
        <v>317733</v>
      </c>
      <c r="H6" s="15">
        <v>-13.3</v>
      </c>
      <c r="I6" s="16">
        <v>8108321</v>
      </c>
      <c r="J6" s="17">
        <v>-0.2</v>
      </c>
    </row>
    <row r="7" spans="1:10" ht="33.75" customHeight="1">
      <c r="A7" s="60">
        <v>61</v>
      </c>
      <c r="B7" s="61"/>
      <c r="C7" s="14">
        <v>36268202</v>
      </c>
      <c r="D7" s="15">
        <v>8.5</v>
      </c>
      <c r="E7" s="14">
        <v>26797698</v>
      </c>
      <c r="F7" s="15">
        <v>7.2</v>
      </c>
      <c r="G7" s="14">
        <v>185994</v>
      </c>
      <c r="H7" s="15">
        <v>-41.5</v>
      </c>
      <c r="I7" s="16">
        <v>9284510</v>
      </c>
      <c r="J7" s="17">
        <v>14.5</v>
      </c>
    </row>
    <row r="8" spans="1:10" ht="33.75" customHeight="1">
      <c r="A8" s="60">
        <v>62</v>
      </c>
      <c r="B8" s="61"/>
      <c r="C8" s="14">
        <v>40318311</v>
      </c>
      <c r="D8" s="15">
        <v>11.2</v>
      </c>
      <c r="E8" s="14">
        <v>25964098</v>
      </c>
      <c r="F8" s="15">
        <v>-3.1</v>
      </c>
      <c r="G8" s="14">
        <v>466152</v>
      </c>
      <c r="H8" s="15">
        <v>150.6</v>
      </c>
      <c r="I8" s="16">
        <v>13888061</v>
      </c>
      <c r="J8" s="17">
        <v>49.6</v>
      </c>
    </row>
    <row r="9" spans="1:10" ht="33.75" customHeight="1">
      <c r="A9" s="60">
        <v>63</v>
      </c>
      <c r="B9" s="61"/>
      <c r="C9" s="14">
        <v>47505526</v>
      </c>
      <c r="D9" s="15">
        <v>17.8</v>
      </c>
      <c r="E9" s="14">
        <v>25405897</v>
      </c>
      <c r="F9" s="15">
        <v>-2.1</v>
      </c>
      <c r="G9" s="14">
        <v>603794</v>
      </c>
      <c r="H9" s="15">
        <v>29.5</v>
      </c>
      <c r="I9" s="16">
        <v>21495835</v>
      </c>
      <c r="J9" s="17">
        <v>54.8</v>
      </c>
    </row>
    <row r="10" spans="1:10" ht="33.75" customHeight="1">
      <c r="A10" s="60" t="s">
        <v>11</v>
      </c>
      <c r="B10" s="61"/>
      <c r="C10" s="14">
        <v>69013416</v>
      </c>
      <c r="D10" s="15">
        <v>45.3</v>
      </c>
      <c r="E10" s="14">
        <v>25136174</v>
      </c>
      <c r="F10" s="15">
        <v>-1.1</v>
      </c>
      <c r="G10" s="14">
        <v>13744986</v>
      </c>
      <c r="H10" s="15">
        <v>2176.4</v>
      </c>
      <c r="I10" s="16">
        <v>30132256</v>
      </c>
      <c r="J10" s="17">
        <v>40.2</v>
      </c>
    </row>
    <row r="11" spans="1:10" ht="33.75" customHeight="1">
      <c r="A11" s="66" t="s">
        <v>28</v>
      </c>
      <c r="B11" s="61"/>
      <c r="C11" s="14">
        <v>87316213</v>
      </c>
      <c r="D11" s="15">
        <v>26.5</v>
      </c>
      <c r="E11" s="14">
        <v>26051812</v>
      </c>
      <c r="F11" s="15">
        <v>3.6</v>
      </c>
      <c r="G11" s="14">
        <v>23425506</v>
      </c>
      <c r="H11" s="15">
        <v>70.4</v>
      </c>
      <c r="I11" s="16">
        <v>37838895</v>
      </c>
      <c r="J11" s="17">
        <v>25.6</v>
      </c>
    </row>
    <row r="12" spans="1:10" ht="33.75" customHeight="1">
      <c r="A12" s="66" t="s">
        <v>29</v>
      </c>
      <c r="B12" s="61"/>
      <c r="C12" s="14">
        <v>105579007</v>
      </c>
      <c r="D12" s="15">
        <v>20.9</v>
      </c>
      <c r="E12" s="14">
        <v>28160277</v>
      </c>
      <c r="F12" s="15">
        <v>8.1</v>
      </c>
      <c r="G12" s="14">
        <v>30651004</v>
      </c>
      <c r="H12" s="15">
        <v>30.8</v>
      </c>
      <c r="I12" s="16">
        <v>46767726</v>
      </c>
      <c r="J12" s="17">
        <v>23.6</v>
      </c>
    </row>
    <row r="13" spans="1:10" ht="33.75" customHeight="1">
      <c r="A13" s="66" t="s">
        <v>17</v>
      </c>
      <c r="B13" s="61"/>
      <c r="C13" s="14">
        <v>115105692</v>
      </c>
      <c r="D13" s="15">
        <v>9</v>
      </c>
      <c r="E13" s="14">
        <v>26653167</v>
      </c>
      <c r="F13" s="15">
        <v>-5.4</v>
      </c>
      <c r="G13" s="18">
        <v>35253130</v>
      </c>
      <c r="H13" s="15">
        <v>15</v>
      </c>
      <c r="I13" s="16">
        <v>53199395</v>
      </c>
      <c r="J13" s="17">
        <v>13.8</v>
      </c>
    </row>
    <row r="14" spans="1:10" ht="33.75" customHeight="1">
      <c r="A14" s="66" t="s">
        <v>18</v>
      </c>
      <c r="B14" s="61"/>
      <c r="C14" s="14">
        <v>116705773</v>
      </c>
      <c r="D14" s="15">
        <v>1.4</v>
      </c>
      <c r="E14" s="14">
        <v>25135465</v>
      </c>
      <c r="F14" s="15">
        <v>-5.7</v>
      </c>
      <c r="G14" s="14">
        <v>31508040</v>
      </c>
      <c r="H14" s="15">
        <v>-10.6</v>
      </c>
      <c r="I14" s="16">
        <v>60062268</v>
      </c>
      <c r="J14" s="17">
        <v>12.9</v>
      </c>
    </row>
    <row r="15" spans="1:10" ht="33.75" customHeight="1">
      <c r="A15" s="66" t="s">
        <v>19</v>
      </c>
      <c r="B15" s="61"/>
      <c r="C15" s="19">
        <v>117117698</v>
      </c>
      <c r="D15" s="20">
        <v>0.4</v>
      </c>
      <c r="E15" s="19">
        <v>25985469</v>
      </c>
      <c r="F15" s="20">
        <v>3.4</v>
      </c>
      <c r="G15" s="19">
        <v>29494559</v>
      </c>
      <c r="H15" s="20">
        <v>-6.4</v>
      </c>
      <c r="I15" s="21">
        <v>61637670</v>
      </c>
      <c r="J15" s="22">
        <v>2.6</v>
      </c>
    </row>
    <row r="16" spans="1:10" ht="33.75" customHeight="1">
      <c r="A16" s="66" t="s">
        <v>20</v>
      </c>
      <c r="B16" s="61"/>
      <c r="C16" s="19">
        <v>114857186</v>
      </c>
      <c r="D16" s="20">
        <v>-1.9</v>
      </c>
      <c r="E16" s="19">
        <v>25940159</v>
      </c>
      <c r="F16" s="20">
        <v>-0.2</v>
      </c>
      <c r="G16" s="19">
        <v>26822168</v>
      </c>
      <c r="H16" s="20">
        <v>-9.1</v>
      </c>
      <c r="I16" s="21">
        <v>62094859</v>
      </c>
      <c r="J16" s="22">
        <v>0.7</v>
      </c>
    </row>
    <row r="17" spans="1:10" ht="33.75" customHeight="1">
      <c r="A17" s="66" t="s">
        <v>21</v>
      </c>
      <c r="B17" s="61"/>
      <c r="C17" s="19">
        <v>113567636</v>
      </c>
      <c r="D17" s="20">
        <v>-1.1</v>
      </c>
      <c r="E17" s="19">
        <v>27006051</v>
      </c>
      <c r="F17" s="20">
        <v>4.1</v>
      </c>
      <c r="G17" s="19">
        <v>25224076</v>
      </c>
      <c r="H17" s="20">
        <v>-6</v>
      </c>
      <c r="I17" s="21">
        <v>61337509</v>
      </c>
      <c r="J17" s="22">
        <v>-1.2</v>
      </c>
    </row>
    <row r="18" spans="1:10" ht="33.75" customHeight="1">
      <c r="A18" s="66" t="s">
        <v>22</v>
      </c>
      <c r="B18" s="61"/>
      <c r="C18" s="19">
        <v>106484280</v>
      </c>
      <c r="D18" s="20">
        <v>-6.2</v>
      </c>
      <c r="E18" s="19">
        <v>27033638</v>
      </c>
      <c r="F18" s="20">
        <v>0.1</v>
      </c>
      <c r="G18" s="19">
        <v>22709680</v>
      </c>
      <c r="H18" s="20">
        <v>-10</v>
      </c>
      <c r="I18" s="21">
        <v>56740962</v>
      </c>
      <c r="J18" s="22">
        <v>-7.5</v>
      </c>
    </row>
    <row r="19" spans="1:10" ht="33.75" customHeight="1">
      <c r="A19" s="60">
        <v>10</v>
      </c>
      <c r="B19" s="61"/>
      <c r="C19" s="19">
        <v>103889239</v>
      </c>
      <c r="D19" s="20">
        <v>-2.4</v>
      </c>
      <c r="E19" s="19">
        <v>27350944</v>
      </c>
      <c r="F19" s="20">
        <v>1.2</v>
      </c>
      <c r="G19" s="19">
        <v>20937783</v>
      </c>
      <c r="H19" s="20">
        <v>-7.8</v>
      </c>
      <c r="I19" s="21">
        <v>55600512</v>
      </c>
      <c r="J19" s="22">
        <v>-2</v>
      </c>
    </row>
    <row r="20" spans="1:10" ht="33.75" customHeight="1">
      <c r="A20" s="60">
        <v>11</v>
      </c>
      <c r="B20" s="61"/>
      <c r="C20" s="19">
        <v>114281208</v>
      </c>
      <c r="D20" s="20">
        <v>10</v>
      </c>
      <c r="E20" s="19">
        <v>25884647</v>
      </c>
      <c r="F20" s="20">
        <v>-5.4</v>
      </c>
      <c r="G20" s="19">
        <v>20362338</v>
      </c>
      <c r="H20" s="20">
        <v>-2.7</v>
      </c>
      <c r="I20" s="21">
        <v>68034223</v>
      </c>
      <c r="J20" s="22">
        <v>22.4</v>
      </c>
    </row>
    <row r="21" spans="1:10" ht="33.75" customHeight="1">
      <c r="A21" s="60">
        <v>12</v>
      </c>
      <c r="B21" s="61"/>
      <c r="C21" s="19">
        <v>108719088</v>
      </c>
      <c r="D21" s="20">
        <v>-4.9</v>
      </c>
      <c r="E21" s="19">
        <v>29037445</v>
      </c>
      <c r="F21" s="20">
        <v>12.2</v>
      </c>
      <c r="G21" s="19">
        <v>21750731</v>
      </c>
      <c r="H21" s="20">
        <v>6.8</v>
      </c>
      <c r="I21" s="21">
        <v>57930912</v>
      </c>
      <c r="J21" s="22">
        <v>-14.9</v>
      </c>
    </row>
    <row r="22" spans="1:10" ht="33.75" customHeight="1">
      <c r="A22" s="60">
        <v>13</v>
      </c>
      <c r="B22" s="61"/>
      <c r="C22" s="14">
        <v>111793947</v>
      </c>
      <c r="D22" s="15">
        <v>2.8</v>
      </c>
      <c r="E22" s="14">
        <v>29921390</v>
      </c>
      <c r="F22" s="15">
        <v>3</v>
      </c>
      <c r="G22" s="14">
        <v>22492486</v>
      </c>
      <c r="H22" s="15">
        <v>3.4</v>
      </c>
      <c r="I22" s="16">
        <v>59380071</v>
      </c>
      <c r="J22" s="17">
        <v>2.5</v>
      </c>
    </row>
    <row r="23" spans="1:10" ht="33.75" customHeight="1">
      <c r="A23" s="60">
        <v>14</v>
      </c>
      <c r="B23" s="61"/>
      <c r="C23" s="23">
        <v>101125839</v>
      </c>
      <c r="D23" s="24">
        <v>-9.5</v>
      </c>
      <c r="E23" s="23">
        <v>28949202</v>
      </c>
      <c r="F23" s="24">
        <v>-3.2</v>
      </c>
      <c r="G23" s="23">
        <v>18798535</v>
      </c>
      <c r="H23" s="24">
        <v>-16.4</v>
      </c>
      <c r="I23" s="25">
        <v>53378102</v>
      </c>
      <c r="J23" s="26">
        <v>-10.1</v>
      </c>
    </row>
    <row r="24" spans="1:10" ht="33.75" customHeight="1">
      <c r="A24" s="60">
        <v>15</v>
      </c>
      <c r="B24" s="61"/>
      <c r="C24" s="19">
        <v>98449607</v>
      </c>
      <c r="D24" s="20">
        <v>-2.6</v>
      </c>
      <c r="E24" s="19">
        <v>30574190</v>
      </c>
      <c r="F24" s="20">
        <v>5.6</v>
      </c>
      <c r="G24" s="19">
        <v>16431115</v>
      </c>
      <c r="H24" s="20">
        <v>-12.6</v>
      </c>
      <c r="I24" s="21">
        <v>51444302</v>
      </c>
      <c r="J24" s="22">
        <v>-5.1</v>
      </c>
    </row>
    <row r="25" spans="1:10" ht="33.75" customHeight="1">
      <c r="A25" s="60">
        <v>16</v>
      </c>
      <c r="B25" s="61"/>
      <c r="C25" s="14">
        <v>83943811</v>
      </c>
      <c r="D25" s="15">
        <f>ROUND((C25-C24)/C24*100,1)</f>
        <v>-14.7</v>
      </c>
      <c r="E25" s="14">
        <v>29931736</v>
      </c>
      <c r="F25" s="15">
        <f>ROUND((E25-E24)/E24*100,1)</f>
        <v>-2.1</v>
      </c>
      <c r="G25" s="14">
        <v>11641886</v>
      </c>
      <c r="H25" s="15">
        <f>ROUND((G25-G24)/G24*100,1)</f>
        <v>-29.1</v>
      </c>
      <c r="I25" s="16">
        <v>42370189</v>
      </c>
      <c r="J25" s="17">
        <f>ROUND((I25-I24)/I24*100,1)</f>
        <v>-17.6</v>
      </c>
    </row>
    <row r="26" spans="1:10" ht="33.75" customHeight="1">
      <c r="A26" s="60">
        <v>17</v>
      </c>
      <c r="B26" s="61"/>
      <c r="C26" s="14">
        <v>88579020</v>
      </c>
      <c r="D26" s="15">
        <v>5.5</v>
      </c>
      <c r="E26" s="14">
        <v>34400286</v>
      </c>
      <c r="F26" s="15">
        <v>14.9</v>
      </c>
      <c r="G26" s="14">
        <v>12062685</v>
      </c>
      <c r="H26" s="15">
        <v>3.6</v>
      </c>
      <c r="I26" s="16">
        <v>42116049</v>
      </c>
      <c r="J26" s="17">
        <v>-0.6</v>
      </c>
    </row>
    <row r="27" spans="1:10" ht="33.75" customHeight="1">
      <c r="A27" s="60">
        <v>18</v>
      </c>
      <c r="B27" s="61"/>
      <c r="C27" s="14">
        <v>90970741</v>
      </c>
      <c r="D27" s="15">
        <v>2.7</v>
      </c>
      <c r="E27" s="14">
        <v>34572944</v>
      </c>
      <c r="F27" s="15">
        <v>0.5</v>
      </c>
      <c r="G27" s="14">
        <v>13524023</v>
      </c>
      <c r="H27" s="15">
        <v>12.1</v>
      </c>
      <c r="I27" s="16">
        <v>42873774</v>
      </c>
      <c r="J27" s="17">
        <v>1.8</v>
      </c>
    </row>
    <row r="28" spans="1:10" ht="33.75" customHeight="1">
      <c r="A28" s="64">
        <v>19</v>
      </c>
      <c r="B28" s="65"/>
      <c r="C28" s="23">
        <v>85278659</v>
      </c>
      <c r="D28" s="24">
        <v>-3.7</v>
      </c>
      <c r="E28" s="23">
        <v>33343409</v>
      </c>
      <c r="F28" s="24">
        <v>-3.6</v>
      </c>
      <c r="G28" s="23">
        <v>11415468</v>
      </c>
      <c r="H28" s="24">
        <v>-15.6</v>
      </c>
      <c r="I28" s="25">
        <v>40519782</v>
      </c>
      <c r="J28" s="26">
        <v>-5.5</v>
      </c>
    </row>
    <row r="29" spans="1:10" ht="33.75" customHeight="1">
      <c r="A29" s="60">
        <v>20</v>
      </c>
      <c r="B29" s="61"/>
      <c r="C29" s="14">
        <f>E29+G29+I29</f>
        <v>86175571</v>
      </c>
      <c r="D29" s="15">
        <f>ROUND((C29-C28)/C28*100,1)</f>
        <v>1.1</v>
      </c>
      <c r="E29" s="14">
        <v>33432332</v>
      </c>
      <c r="F29" s="15">
        <f>ROUND((E29-E28)/E28*100,1)</f>
        <v>0.3</v>
      </c>
      <c r="G29" s="14">
        <v>9257847</v>
      </c>
      <c r="H29" s="15">
        <f>ROUND((G29-G28)/G28*100,1)</f>
        <v>-18.9</v>
      </c>
      <c r="I29" s="16">
        <v>43485392</v>
      </c>
      <c r="J29" s="27">
        <f>ROUND((I29-I28)/I28*100,1)</f>
        <v>7.3</v>
      </c>
    </row>
    <row r="30" spans="1:10" ht="33.75" customHeight="1">
      <c r="A30" s="60">
        <v>21</v>
      </c>
      <c r="B30" s="61"/>
      <c r="C30" s="14">
        <f>E30+G30+I30</f>
        <v>86757291</v>
      </c>
      <c r="D30" s="15">
        <f>ROUND((C30-C29)/C29*100,1)</f>
        <v>0.7</v>
      </c>
      <c r="E30" s="14">
        <v>32753639</v>
      </c>
      <c r="F30" s="15">
        <f>ROUND((E30-E29)/E29*100,1)</f>
        <v>-2</v>
      </c>
      <c r="G30" s="14">
        <v>8172651</v>
      </c>
      <c r="H30" s="15">
        <f>ROUND((G30-G29)/G29*100,1)</f>
        <v>-11.7</v>
      </c>
      <c r="I30" s="16">
        <v>45831001</v>
      </c>
      <c r="J30" s="27">
        <f>ROUND((I30-I29)/I29*100,1)</f>
        <v>5.4</v>
      </c>
    </row>
    <row r="31" spans="1:10" ht="33.75" customHeight="1">
      <c r="A31" s="60">
        <v>22</v>
      </c>
      <c r="B31" s="61"/>
      <c r="C31" s="14">
        <f>E31+G31+I31</f>
        <v>102780677</v>
      </c>
      <c r="D31" s="15">
        <f>ROUND((C31-C30)/C30*100,1)</f>
        <v>18.5</v>
      </c>
      <c r="E31" s="14">
        <v>41758794</v>
      </c>
      <c r="F31" s="15">
        <f>ROUND((E31-E30)/E30*100,1)</f>
        <v>27.5</v>
      </c>
      <c r="G31" s="14">
        <v>10683450</v>
      </c>
      <c r="H31" s="15">
        <f>ROUND((G31-G30)/G30*100,1)</f>
        <v>30.7</v>
      </c>
      <c r="I31" s="16">
        <v>50338433</v>
      </c>
      <c r="J31" s="27">
        <f>ROUND((I31-I30)/I30*100,1)</f>
        <v>9.8</v>
      </c>
    </row>
    <row r="32" spans="1:10" ht="33.75" customHeight="1">
      <c r="A32" s="60">
        <v>23</v>
      </c>
      <c r="B32" s="61"/>
      <c r="C32" s="14">
        <v>121915980</v>
      </c>
      <c r="D32" s="15">
        <f>ROUND((C32-C31)/C31*100,1)</f>
        <v>18.6</v>
      </c>
      <c r="E32" s="14">
        <v>48227360</v>
      </c>
      <c r="F32" s="15">
        <f>ROUND((E32-E31)/E31*100,1)</f>
        <v>15.5</v>
      </c>
      <c r="G32" s="14">
        <v>13374165</v>
      </c>
      <c r="H32" s="15">
        <f>ROUND((G32-G31)/G31*100,1)</f>
        <v>25.2</v>
      </c>
      <c r="I32" s="16">
        <v>60314455</v>
      </c>
      <c r="J32" s="27">
        <f>ROUND((I32-I31)/I31*100,1)</f>
        <v>19.8</v>
      </c>
    </row>
    <row r="33" spans="1:10" ht="33.75" customHeight="1" thickBot="1">
      <c r="A33" s="62">
        <v>24</v>
      </c>
      <c r="B33" s="63"/>
      <c r="C33" s="41">
        <v>133130574</v>
      </c>
      <c r="D33" s="42">
        <f>ROUND((C33-C32)/C32*100,1)</f>
        <v>9.2</v>
      </c>
      <c r="E33" s="41">
        <v>54348659</v>
      </c>
      <c r="F33" s="42">
        <f>ROUND((E33-E32)/E32*100,1)</f>
        <v>12.7</v>
      </c>
      <c r="G33" s="41">
        <v>14110996</v>
      </c>
      <c r="H33" s="42">
        <f>ROUND((G33-G32)/G32*100,1)</f>
        <v>5.5</v>
      </c>
      <c r="I33" s="43">
        <v>64670919</v>
      </c>
      <c r="J33" s="44">
        <f>ROUND((I33-I32)/I32*100,1)</f>
        <v>7.2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sheetProtection/>
  <mergeCells count="40">
    <mergeCell ref="I2:J2"/>
    <mergeCell ref="A31:B31"/>
    <mergeCell ref="A23:B23"/>
    <mergeCell ref="A17:B17"/>
    <mergeCell ref="A18:B18"/>
    <mergeCell ref="C3:D3"/>
    <mergeCell ref="E3:F3"/>
    <mergeCell ref="G3:H3"/>
    <mergeCell ref="C4:C5"/>
    <mergeCell ref="E4:E5"/>
    <mergeCell ref="I1:J1"/>
    <mergeCell ref="A14:B14"/>
    <mergeCell ref="A15:B15"/>
    <mergeCell ref="A16:B16"/>
    <mergeCell ref="I3:J3"/>
    <mergeCell ref="I4:I5"/>
    <mergeCell ref="G1:H1"/>
    <mergeCell ref="A3:B5"/>
    <mergeCell ref="A6:B6"/>
    <mergeCell ref="G4:G5"/>
    <mergeCell ref="A24:B24"/>
    <mergeCell ref="A28:B28"/>
    <mergeCell ref="A27:B27"/>
    <mergeCell ref="A22:B22"/>
    <mergeCell ref="A10:B10"/>
    <mergeCell ref="A11:B11"/>
    <mergeCell ref="A12:B12"/>
    <mergeCell ref="A19:B19"/>
    <mergeCell ref="A20:B20"/>
    <mergeCell ref="A13:B13"/>
    <mergeCell ref="A26:B26"/>
    <mergeCell ref="A25:B25"/>
    <mergeCell ref="A33:B33"/>
    <mergeCell ref="A7:B7"/>
    <mergeCell ref="A8:B8"/>
    <mergeCell ref="A9:B9"/>
    <mergeCell ref="A21:B21"/>
    <mergeCell ref="A32:B32"/>
    <mergeCell ref="A29:B29"/>
    <mergeCell ref="A30:B30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2013-03-19T13:48:33Z</cp:lastPrinted>
  <dcterms:created xsi:type="dcterms:W3CDTF">1997-01-08T22:48:59Z</dcterms:created>
  <dcterms:modified xsi:type="dcterms:W3CDTF">2014-02-13T07:01:56Z</dcterms:modified>
  <cp:category/>
  <cp:version/>
  <cp:contentType/>
  <cp:contentStatus/>
</cp:coreProperties>
</file>