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35" yWindow="65521" windowWidth="7680" windowHeight="9120" tabRatio="787" activeTab="0"/>
  </bookViews>
  <sheets>
    <sheet name="３(3)ｱ 決算の状況" sheetId="1" r:id="rId1"/>
    <sheet name="３(3)ｲ 車馬券等売上金に対する割合等" sheetId="2" r:id="rId2"/>
  </sheets>
  <definedNames>
    <definedName name="_xlnm.Print_Area" localSheetId="0">'３(3)ｱ 決算の状況'!$A$1:$J$10</definedName>
    <definedName name="_xlnm.Print_Area" localSheetId="1">'３(3)ｲ 車馬券等売上金に対する割合等'!$A$1:$L$8</definedName>
  </definedNames>
  <calcPr fullCalcOnLoad="1"/>
</workbook>
</file>

<file path=xl/sharedStrings.xml><?xml version="1.0" encoding="utf-8"?>
<sst xmlns="http://schemas.openxmlformats.org/spreadsheetml/2006/main" count="83" uniqueCount="52">
  <si>
    <t>歳入総額</t>
  </si>
  <si>
    <t>歳出総額</t>
  </si>
  <si>
    <t>計</t>
  </si>
  <si>
    <t>繰出金</t>
  </si>
  <si>
    <t>区      分</t>
  </si>
  <si>
    <t>（単位　千円、％）</t>
  </si>
  <si>
    <t>　イ　車馬券等売上金に対する割合等の状況</t>
  </si>
  <si>
    <t>車馬券等　　　　売上金</t>
  </si>
  <si>
    <t>開催費</t>
  </si>
  <si>
    <t>差引Ａ－Ｂ</t>
  </si>
  <si>
    <t>車馬券等　　　　売上金</t>
  </si>
  <si>
    <t>　     ア　決算の状況</t>
  </si>
  <si>
    <t>繰 入 金</t>
  </si>
  <si>
    <t xml:space="preserve">繰 出 金 </t>
  </si>
  <si>
    <t>再 差 引</t>
  </si>
  <si>
    <t>団 体 数</t>
  </si>
  <si>
    <t>　     イ　車馬券等売上金に対する割合等の状況</t>
  </si>
  <si>
    <t>歳入歳出差引</t>
  </si>
  <si>
    <t>実質収支</t>
  </si>
  <si>
    <t>　（３） 　収益事業会計決算の状況（一部事務組合を含む）</t>
  </si>
  <si>
    <t>差　引
Ａ－Ｂ</t>
  </si>
  <si>
    <t>翌年度に繰り</t>
  </si>
  <si>
    <t xml:space="preserve">越すべき財源　　　　 </t>
  </si>
  <si>
    <t>A-B</t>
  </si>
  <si>
    <t>Ｃ-Ｄ</t>
  </si>
  <si>
    <t>Ａ</t>
  </si>
  <si>
    <t>Ｂ</t>
  </si>
  <si>
    <t>Ｃ</t>
  </si>
  <si>
    <t>　　　　　　　　 D</t>
  </si>
  <si>
    <t>Ｅ</t>
  </si>
  <si>
    <t>Ｆ</t>
  </si>
  <si>
    <t>Ｇ</t>
  </si>
  <si>
    <t>Ｅ－Ｆ＋Ｇ</t>
  </si>
  <si>
    <t>車馬券等の売上金に対する開催費及び繰出金の割合</t>
  </si>
  <si>
    <t>対前年度伸率</t>
  </si>
  <si>
    <t>平成23年度</t>
  </si>
  <si>
    <t>Ａ</t>
  </si>
  <si>
    <t>Ｂ</t>
  </si>
  <si>
    <t>Ｃ</t>
  </si>
  <si>
    <t>Ｄ</t>
  </si>
  <si>
    <t>Ｂ/Ａ</t>
  </si>
  <si>
    <t>Ｄ/Ａ</t>
  </si>
  <si>
    <t>自転車競走事業</t>
  </si>
  <si>
    <t>小型自動車競走事業</t>
  </si>
  <si>
    <t>モーターボート競走事業</t>
  </si>
  <si>
    <t>（単位　千円）</t>
  </si>
  <si>
    <t>平成24年度</t>
  </si>
  <si>
    <r>
      <t>平成2</t>
    </r>
    <r>
      <rPr>
        <sz val="11"/>
        <rFont val="ＭＳ Ｐゴシック"/>
        <family val="3"/>
      </rPr>
      <t>3</t>
    </r>
    <r>
      <rPr>
        <sz val="11"/>
        <rFont val="ＭＳ Ｐゴシック"/>
        <family val="3"/>
      </rPr>
      <t>年度</t>
    </r>
  </si>
  <si>
    <r>
      <t>平成22</t>
    </r>
    <r>
      <rPr>
        <sz val="11"/>
        <rFont val="ＭＳ Ｐゴシック"/>
        <family val="3"/>
      </rPr>
      <t>年度</t>
    </r>
  </si>
  <si>
    <t>皆増</t>
  </si>
  <si>
    <t>車馬券等の売上金に対する開催費及び繰出金の割合</t>
  </si>
  <si>
    <r>
      <rPr>
        <sz val="12"/>
        <color indexed="8"/>
        <rFont val="ＭＳ Ｐゴシック"/>
        <family val="3"/>
      </rPr>
      <t>【前年度】</t>
    </r>
    <r>
      <rPr>
        <sz val="12"/>
        <rFont val="ＭＳ Ｐゴシック"/>
        <family val="3"/>
      </rPr>
      <t>（３）　収益事業会計決算状況（一部事務組合を含む）</t>
    </r>
  </si>
</sst>
</file>

<file path=xl/styles.xml><?xml version="1.0" encoding="utf-8"?>
<styleSheet xmlns="http://schemas.openxmlformats.org/spreadsheetml/2006/main">
  <numFmts count="3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0.0;&quot;△ &quot;0.0"/>
    <numFmt numFmtId="178" formatCode="0;&quot;△ &quot;0"/>
    <numFmt numFmtId="179" formatCode="#,##0_ "/>
    <numFmt numFmtId="180" formatCode="#,##0_);[Red]\(#,##0\)"/>
    <numFmt numFmtId="181" formatCode="\(#,##0_);[Red]\(\$#,##0\)"/>
    <numFmt numFmtId="182" formatCode="\(#,##0_)\);\(\$#,##0\)"/>
    <numFmt numFmtId="183" formatCode="\(#,##0_)\);\(#,##0\)"/>
    <numFmt numFmtId="184" formatCode="\(##,#0_)\)\(#,##0\)"/>
    <numFmt numFmtId="185" formatCode="\(#,##0.0_)\);\(#,##0.0\)"/>
    <numFmt numFmtId="186" formatCode="\(#,##0.0_)\);\(&quot;▲&quot;#,##0.0\)"/>
    <numFmt numFmtId="187" formatCode="\(#,##0.0_)\);\(&quot;△&quot;#,##0.0\)"/>
    <numFmt numFmtId="188" formatCode="#\ ?/4"/>
    <numFmt numFmtId="189" formatCode="0.0"/>
    <numFmt numFmtId="190" formatCode="#,##0.0_);[Red]\(#,##0.0\)"/>
    <numFmt numFmtId="191" formatCode="#,##0.0;[Red]\-#,##0.0"/>
    <numFmt numFmtId="192" formatCode="#,##0.0;&quot;△ &quot;#,##0.0"/>
    <numFmt numFmtId="193" formatCode="\(#,##0.00_)\);\(#,##0.00\)"/>
    <numFmt numFmtId="194" formatCode="0;&quot;△ &quot;\(0\)"/>
    <numFmt numFmtId="195" formatCode="0;\(&quot;△ &quot;0\)"/>
    <numFmt numFmtId="196" formatCode="0.0;\(&quot;△ &quot;0.0\)"/>
    <numFmt numFmtId="197" formatCode="0_ "/>
    <numFmt numFmtId="198" formatCode="0.0_);[Red]\(0.0\)"/>
    <numFmt numFmtId="199" formatCode="_(* #,##0_);_(* &quot;△&quot;#,##0\ ;_(* &quot;-&quot;_);_(@_)"/>
    <numFmt numFmtId="200" formatCode="_(* #,##0.0_);_(* &quot;△&quot;#,##0.0\ ;_(* &quot;-&quot;_);_(@_)"/>
  </numFmts>
  <fonts count="43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15"/>
      <name val="ＭＳ Ｐゴシック"/>
      <family val="3"/>
    </font>
    <font>
      <sz val="12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0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5" borderId="1" applyNumberFormat="0" applyAlignment="0" applyProtection="0"/>
    <xf numFmtId="0" fontId="30" fillId="26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1" fillId="0" borderId="3" applyNumberFormat="0" applyFill="0" applyAlignment="0" applyProtection="0"/>
    <xf numFmtId="0" fontId="32" fillId="28" borderId="0" applyNumberFormat="0" applyBorder="0" applyAlignment="0" applyProtection="0"/>
    <xf numFmtId="0" fontId="33" fillId="29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29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0" borderId="4" applyNumberFormat="0" applyAlignment="0" applyProtection="0"/>
    <xf numFmtId="0" fontId="3" fillId="0" borderId="0" applyNumberFormat="0" applyFill="0" applyBorder="0" applyAlignment="0" applyProtection="0"/>
    <xf numFmtId="0" fontId="42" fillId="31" borderId="0" applyNumberFormat="0" applyBorder="0" applyAlignment="0" applyProtection="0"/>
  </cellStyleXfs>
  <cellXfs count="75">
    <xf numFmtId="0" fontId="0" fillId="0" borderId="0" xfId="0" applyAlignment="1">
      <alignment/>
    </xf>
    <xf numFmtId="199" fontId="5" fillId="0" borderId="0" xfId="0" applyNumberFormat="1" applyFont="1" applyFill="1" applyAlignment="1">
      <alignment/>
    </xf>
    <xf numFmtId="199" fontId="4" fillId="0" borderId="10" xfId="0" applyNumberFormat="1" applyFont="1" applyFill="1" applyBorder="1" applyAlignment="1">
      <alignment horizontal="distributed"/>
    </xf>
    <xf numFmtId="199" fontId="4" fillId="0" borderId="11" xfId="0" applyNumberFormat="1" applyFont="1" applyFill="1" applyBorder="1" applyAlignment="1">
      <alignment horizontal="distributed"/>
    </xf>
    <xf numFmtId="199" fontId="4" fillId="0" borderId="12" xfId="0" applyNumberFormat="1" applyFont="1" applyFill="1" applyBorder="1" applyAlignment="1">
      <alignment horizontal="distributed"/>
    </xf>
    <xf numFmtId="199" fontId="4" fillId="0" borderId="13" xfId="0" applyNumberFormat="1" applyFont="1" applyFill="1" applyBorder="1" applyAlignment="1">
      <alignment horizontal="center"/>
    </xf>
    <xf numFmtId="199" fontId="0" fillId="0" borderId="0" xfId="0" applyNumberFormat="1" applyFont="1" applyFill="1" applyAlignment="1">
      <alignment/>
    </xf>
    <xf numFmtId="199" fontId="0" fillId="0" borderId="0" xfId="0" applyNumberFormat="1" applyFont="1" applyFill="1" applyAlignment="1">
      <alignment horizontal="right"/>
    </xf>
    <xf numFmtId="199" fontId="0" fillId="0" borderId="11" xfId="0" applyNumberFormat="1" applyFont="1" applyFill="1" applyBorder="1" applyAlignment="1">
      <alignment horizontal="right" vertical="center" wrapText="1"/>
    </xf>
    <xf numFmtId="199" fontId="0" fillId="0" borderId="10" xfId="0" applyNumberFormat="1" applyFont="1" applyFill="1" applyBorder="1" applyAlignment="1">
      <alignment/>
    </xf>
    <xf numFmtId="199" fontId="0" fillId="0" borderId="11" xfId="0" applyNumberFormat="1" applyFont="1" applyFill="1" applyBorder="1" applyAlignment="1">
      <alignment/>
    </xf>
    <xf numFmtId="199" fontId="0" fillId="0" borderId="12" xfId="0" applyNumberFormat="1" applyFont="1" applyFill="1" applyBorder="1" applyAlignment="1">
      <alignment/>
    </xf>
    <xf numFmtId="199" fontId="0" fillId="0" borderId="13" xfId="0" applyNumberFormat="1" applyFont="1" applyFill="1" applyBorder="1" applyAlignment="1">
      <alignment/>
    </xf>
    <xf numFmtId="199" fontId="6" fillId="0" borderId="0" xfId="0" applyNumberFormat="1" applyFont="1" applyFill="1" applyAlignment="1">
      <alignment/>
    </xf>
    <xf numFmtId="199" fontId="6" fillId="0" borderId="0" xfId="0" applyNumberFormat="1" applyFont="1" applyFill="1" applyAlignment="1">
      <alignment horizontal="right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0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shrinkToFit="1"/>
    </xf>
    <xf numFmtId="199" fontId="5" fillId="0" borderId="11" xfId="0" applyNumberFormat="1" applyFont="1" applyFill="1" applyBorder="1" applyAlignment="1">
      <alignment horizontal="right" vertical="center" wrapText="1"/>
    </xf>
    <xf numFmtId="199" fontId="5" fillId="0" borderId="10" xfId="0" applyNumberFormat="1" applyFont="1" applyFill="1" applyBorder="1" applyAlignment="1">
      <alignment horizontal="distributed" vertical="center"/>
    </xf>
    <xf numFmtId="199" fontId="5" fillId="0" borderId="10" xfId="0" applyNumberFormat="1" applyFont="1" applyFill="1" applyBorder="1" applyAlignment="1">
      <alignment vertical="center"/>
    </xf>
    <xf numFmtId="199" fontId="5" fillId="0" borderId="11" xfId="0" applyNumberFormat="1" applyFont="1" applyFill="1" applyBorder="1" applyAlignment="1">
      <alignment horizontal="distributed" vertical="center"/>
    </xf>
    <xf numFmtId="199" fontId="5" fillId="0" borderId="11" xfId="0" applyNumberFormat="1" applyFont="1" applyFill="1" applyBorder="1" applyAlignment="1">
      <alignment vertical="center"/>
    </xf>
    <xf numFmtId="199" fontId="5" fillId="0" borderId="12" xfId="0" applyNumberFormat="1" applyFont="1" applyFill="1" applyBorder="1" applyAlignment="1">
      <alignment horizontal="distributed" vertical="center"/>
    </xf>
    <xf numFmtId="199" fontId="5" fillId="0" borderId="12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/>
    </xf>
    <xf numFmtId="199" fontId="5" fillId="0" borderId="13" xfId="0" applyNumberFormat="1" applyFont="1" applyFill="1" applyBorder="1" applyAlignment="1">
      <alignment vertical="center"/>
    </xf>
    <xf numFmtId="199" fontId="0" fillId="0" borderId="13" xfId="0" applyNumberFormat="1" applyFont="1" applyFill="1" applyBorder="1" applyAlignment="1">
      <alignment horizontal="center" vertical="center" wrapText="1"/>
    </xf>
    <xf numFmtId="200" fontId="0" fillId="0" borderId="10" xfId="0" applyNumberFormat="1" applyFont="1" applyFill="1" applyBorder="1" applyAlignment="1">
      <alignment/>
    </xf>
    <xf numFmtId="200" fontId="0" fillId="0" borderId="11" xfId="0" applyNumberFormat="1" applyFont="1" applyFill="1" applyBorder="1" applyAlignment="1">
      <alignment/>
    </xf>
    <xf numFmtId="200" fontId="0" fillId="0" borderId="12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/>
    </xf>
    <xf numFmtId="200" fontId="0" fillId="0" borderId="13" xfId="0" applyNumberFormat="1" applyFont="1" applyFill="1" applyBorder="1" applyAlignment="1">
      <alignment horizontal="right"/>
    </xf>
    <xf numFmtId="200" fontId="5" fillId="0" borderId="10" xfId="0" applyNumberFormat="1" applyFont="1" applyFill="1" applyBorder="1" applyAlignment="1">
      <alignment vertical="center"/>
    </xf>
    <xf numFmtId="200" fontId="5" fillId="0" borderId="11" xfId="0" applyNumberFormat="1" applyFont="1" applyFill="1" applyBorder="1" applyAlignment="1">
      <alignment vertical="center"/>
    </xf>
    <xf numFmtId="200" fontId="5" fillId="0" borderId="12" xfId="0" applyNumberFormat="1" applyFont="1" applyFill="1" applyBorder="1" applyAlignment="1">
      <alignment vertical="center"/>
    </xf>
    <xf numFmtId="200" fontId="5" fillId="0" borderId="13" xfId="0" applyNumberFormat="1" applyFont="1" applyFill="1" applyBorder="1" applyAlignment="1">
      <alignment vertical="center"/>
    </xf>
    <xf numFmtId="199" fontId="5" fillId="0" borderId="13" xfId="0" applyNumberFormat="1" applyFont="1" applyFill="1" applyBorder="1" applyAlignment="1">
      <alignment horizontal="center" vertical="center" wrapText="1"/>
    </xf>
    <xf numFmtId="199" fontId="7" fillId="0" borderId="0" xfId="0" applyNumberFormat="1" applyFont="1" applyFill="1" applyAlignment="1">
      <alignment/>
    </xf>
    <xf numFmtId="199" fontId="7" fillId="0" borderId="0" xfId="0" applyNumberFormat="1" applyFont="1" applyFill="1" applyBorder="1" applyAlignment="1">
      <alignment horizontal="center"/>
    </xf>
    <xf numFmtId="199" fontId="5" fillId="0" borderId="12" xfId="0" applyNumberFormat="1" applyFont="1" applyFill="1" applyBorder="1" applyAlignment="1">
      <alignment horizontal="right" vertical="center"/>
    </xf>
    <xf numFmtId="199" fontId="5" fillId="0" borderId="13" xfId="0" applyNumberFormat="1" applyFont="1" applyFill="1" applyBorder="1" applyAlignment="1">
      <alignment horizontal="right" vertical="center"/>
    </xf>
    <xf numFmtId="199" fontId="6" fillId="0" borderId="0" xfId="0" applyNumberFormat="1" applyFont="1" applyFill="1" applyBorder="1" applyAlignment="1">
      <alignment horizontal="center"/>
    </xf>
    <xf numFmtId="199" fontId="5" fillId="0" borderId="10" xfId="0" applyNumberFormat="1" applyFont="1" applyFill="1" applyBorder="1" applyAlignment="1">
      <alignment horizontal="center" vertical="center" wrapText="1"/>
    </xf>
    <xf numFmtId="199" fontId="5" fillId="0" borderId="11" xfId="0" applyNumberFormat="1" applyFont="1" applyFill="1" applyBorder="1" applyAlignment="1">
      <alignment horizontal="center" vertical="center" wrapText="1"/>
    </xf>
    <xf numFmtId="199" fontId="5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199" fontId="0" fillId="0" borderId="0" xfId="0" applyNumberFormat="1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shrinkToFit="1"/>
    </xf>
    <xf numFmtId="0" fontId="0" fillId="0" borderId="15" xfId="0" applyBorder="1" applyAlignment="1">
      <alignment horizontal="center" vertical="center" shrinkToFit="1"/>
    </xf>
    <xf numFmtId="0" fontId="0" fillId="0" borderId="16" xfId="0" applyBorder="1" applyAlignment="1">
      <alignment horizontal="center" vertical="center" shrinkToFit="1"/>
    </xf>
    <xf numFmtId="199" fontId="0" fillId="0" borderId="10" xfId="0" applyNumberFormat="1" applyFont="1" applyFill="1" applyBorder="1" applyAlignment="1">
      <alignment horizontal="center" vertical="center" wrapText="1"/>
    </xf>
    <xf numFmtId="199" fontId="0" fillId="0" borderId="11" xfId="0" applyNumberFormat="1" applyFont="1" applyFill="1" applyBorder="1" applyAlignment="1">
      <alignment horizontal="center" vertical="center" wrapText="1"/>
    </xf>
    <xf numFmtId="199" fontId="7" fillId="0" borderId="17" xfId="0" applyNumberFormat="1" applyFont="1" applyFill="1" applyBorder="1" applyAlignment="1">
      <alignment horizontal="right"/>
    </xf>
    <xf numFmtId="199" fontId="0" fillId="0" borderId="14" xfId="0" applyNumberFormat="1" applyFont="1" applyFill="1" applyBorder="1" applyAlignment="1">
      <alignment horizontal="center" vertical="center" wrapText="1"/>
    </xf>
    <xf numFmtId="199" fontId="0" fillId="0" borderId="15" xfId="0" applyNumberFormat="1" applyFont="1" applyFill="1" applyBorder="1" applyAlignment="1">
      <alignment horizontal="center" vertical="center" wrapText="1"/>
    </xf>
    <xf numFmtId="199" fontId="0" fillId="0" borderId="16" xfId="0" applyNumberFormat="1" applyFont="1" applyFill="1" applyBorder="1" applyAlignment="1">
      <alignment horizontal="center" vertical="center" wrapText="1"/>
    </xf>
    <xf numFmtId="199" fontId="0" fillId="0" borderId="18" xfId="0" applyNumberFormat="1" applyFont="1" applyFill="1" applyBorder="1" applyAlignment="1">
      <alignment horizontal="center" vertical="center" wrapText="1"/>
    </xf>
    <xf numFmtId="199" fontId="0" fillId="0" borderId="19" xfId="0" applyNumberFormat="1" applyFont="1" applyFill="1" applyBorder="1" applyAlignment="1">
      <alignment horizontal="center" vertical="center" wrapText="1"/>
    </xf>
    <xf numFmtId="199" fontId="0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/>
    </xf>
    <xf numFmtId="0" fontId="5" fillId="0" borderId="12" xfId="0" applyFont="1" applyFill="1" applyBorder="1" applyAlignment="1">
      <alignment horizontal="center"/>
    </xf>
    <xf numFmtId="0" fontId="5" fillId="0" borderId="10" xfId="0" applyNumberFormat="1" applyFont="1" applyFill="1" applyBorder="1" applyAlignment="1">
      <alignment horizontal="center" vertical="center" wrapText="1"/>
    </xf>
    <xf numFmtId="0" fontId="5" fillId="0" borderId="11" xfId="0" applyNumberFormat="1" applyFont="1" applyFill="1" applyBorder="1" applyAlignment="1">
      <alignment horizontal="center" vertical="center" wrapText="1"/>
    </xf>
    <xf numFmtId="0" fontId="5" fillId="0" borderId="18" xfId="0" applyNumberFormat="1" applyFont="1" applyFill="1" applyBorder="1" applyAlignment="1">
      <alignment horizontal="center" vertical="center" wrapText="1"/>
    </xf>
    <xf numFmtId="0" fontId="5" fillId="0" borderId="19" xfId="0" applyNumberFormat="1" applyFont="1" applyFill="1" applyBorder="1" applyAlignment="1">
      <alignment horizontal="center" vertical="center" wrapText="1"/>
    </xf>
    <xf numFmtId="199" fontId="5" fillId="0" borderId="18" xfId="0" applyNumberFormat="1" applyFont="1" applyFill="1" applyBorder="1" applyAlignment="1">
      <alignment horizontal="center" vertical="center" wrapText="1"/>
    </xf>
    <xf numFmtId="199" fontId="5" fillId="0" borderId="19" xfId="0" applyNumberFormat="1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5" fillId="0" borderId="14" xfId="0" applyNumberFormat="1" applyFont="1" applyFill="1" applyBorder="1" applyAlignment="1">
      <alignment horizontal="center" vertical="center" wrapText="1"/>
    </xf>
    <xf numFmtId="0" fontId="5" fillId="0" borderId="15" xfId="0" applyNumberFormat="1" applyFont="1" applyFill="1" applyBorder="1" applyAlignment="1">
      <alignment horizontal="center" vertical="center" wrapText="1"/>
    </xf>
    <xf numFmtId="0" fontId="5" fillId="0" borderId="16" xfId="0" applyNumberFormat="1" applyFont="1" applyFill="1" applyBorder="1" applyAlignment="1">
      <alignment horizontal="center" vertical="center" wrapText="1"/>
    </xf>
    <xf numFmtId="199" fontId="0" fillId="0" borderId="20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"/>
  <sheetViews>
    <sheetView showGridLines="0" tabSelected="1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3.75390625" style="6" customWidth="1"/>
    <col min="2" max="4" width="13.75390625" style="6" customWidth="1"/>
    <col min="5" max="5" width="14.375" style="6" customWidth="1"/>
    <col min="6" max="6" width="16.125" style="6" customWidth="1"/>
    <col min="7" max="10" width="13.75390625" style="6" customWidth="1"/>
    <col min="11" max="12" width="13.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="13" customFormat="1" ht="20.25" customHeight="1">
      <c r="A1" s="13" t="s">
        <v>19</v>
      </c>
    </row>
    <row r="2" spans="1:10" s="13" customFormat="1" ht="20.25" customHeight="1">
      <c r="A2" s="13" t="s">
        <v>11</v>
      </c>
      <c r="G2" s="43"/>
      <c r="H2" s="43"/>
      <c r="J2" s="14" t="s">
        <v>45</v>
      </c>
    </row>
    <row r="3" spans="1:10" ht="30" customHeight="1">
      <c r="A3" s="44" t="s">
        <v>4</v>
      </c>
      <c r="B3" s="44" t="s">
        <v>15</v>
      </c>
      <c r="C3" s="44" t="s">
        <v>0</v>
      </c>
      <c r="D3" s="44" t="s">
        <v>1</v>
      </c>
      <c r="E3" s="16" t="s">
        <v>17</v>
      </c>
      <c r="F3" s="15" t="s">
        <v>21</v>
      </c>
      <c r="G3" s="16" t="s">
        <v>18</v>
      </c>
      <c r="H3" s="15" t="s">
        <v>12</v>
      </c>
      <c r="I3" s="15" t="s">
        <v>13</v>
      </c>
      <c r="J3" s="15" t="s">
        <v>14</v>
      </c>
    </row>
    <row r="4" spans="1:10" ht="30" customHeight="1">
      <c r="A4" s="45"/>
      <c r="B4" s="45"/>
      <c r="C4" s="47"/>
      <c r="D4" s="47"/>
      <c r="E4" s="17" t="s">
        <v>23</v>
      </c>
      <c r="F4" s="17" t="s">
        <v>22</v>
      </c>
      <c r="G4" s="18" t="s">
        <v>24</v>
      </c>
      <c r="H4" s="17"/>
      <c r="I4" s="17"/>
      <c r="J4" s="17"/>
    </row>
    <row r="5" spans="1:10" ht="30" customHeight="1">
      <c r="A5" s="46"/>
      <c r="B5" s="46"/>
      <c r="C5" s="19" t="s">
        <v>25</v>
      </c>
      <c r="D5" s="19" t="s">
        <v>26</v>
      </c>
      <c r="E5" s="19" t="s">
        <v>27</v>
      </c>
      <c r="F5" s="17" t="s">
        <v>28</v>
      </c>
      <c r="G5" s="19" t="s">
        <v>29</v>
      </c>
      <c r="H5" s="19" t="s">
        <v>30</v>
      </c>
      <c r="I5" s="19" t="s">
        <v>31</v>
      </c>
      <c r="J5" s="17" t="s">
        <v>32</v>
      </c>
    </row>
    <row r="6" spans="1:10" ht="76.5" customHeight="1">
      <c r="A6" s="20" t="s">
        <v>42</v>
      </c>
      <c r="B6" s="21">
        <v>1</v>
      </c>
      <c r="C6" s="21">
        <v>10034856</v>
      </c>
      <c r="D6" s="21">
        <v>9754103</v>
      </c>
      <c r="E6" s="21">
        <f>C6-D6</f>
        <v>280753</v>
      </c>
      <c r="F6" s="21">
        <v>0</v>
      </c>
      <c r="G6" s="21">
        <f>E6-F6</f>
        <v>280753</v>
      </c>
      <c r="H6" s="21">
        <v>13387</v>
      </c>
      <c r="I6" s="21">
        <v>0</v>
      </c>
      <c r="J6" s="21">
        <f>G6-H6+I6</f>
        <v>267366</v>
      </c>
    </row>
    <row r="7" spans="1:10" ht="76.5" customHeight="1">
      <c r="A7" s="22" t="s">
        <v>43</v>
      </c>
      <c r="B7" s="23">
        <v>1</v>
      </c>
      <c r="C7" s="23">
        <v>8084872</v>
      </c>
      <c r="D7" s="23">
        <v>8636306</v>
      </c>
      <c r="E7" s="23">
        <f>C7-D7</f>
        <v>-551434</v>
      </c>
      <c r="F7" s="23">
        <v>0</v>
      </c>
      <c r="G7" s="23">
        <f>E7-F7</f>
        <v>-551434</v>
      </c>
      <c r="H7" s="23">
        <v>232000</v>
      </c>
      <c r="I7" s="23">
        <v>0</v>
      </c>
      <c r="J7" s="23">
        <f>G7-H7+I7</f>
        <v>-783434</v>
      </c>
    </row>
    <row r="8" spans="1:10" ht="76.5" customHeight="1">
      <c r="A8" s="24" t="s">
        <v>44</v>
      </c>
      <c r="B8" s="25">
        <v>3</v>
      </c>
      <c r="C8" s="25">
        <v>55800829</v>
      </c>
      <c r="D8" s="25">
        <v>53703307</v>
      </c>
      <c r="E8" s="23">
        <f>C8-D8</f>
        <v>2097522</v>
      </c>
      <c r="F8" s="25">
        <v>0</v>
      </c>
      <c r="G8" s="25">
        <f>E8-F8</f>
        <v>2097522</v>
      </c>
      <c r="H8" s="25">
        <v>0</v>
      </c>
      <c r="I8" s="25">
        <v>40000</v>
      </c>
      <c r="J8" s="25">
        <f>G8-H8+I8</f>
        <v>2137522</v>
      </c>
    </row>
    <row r="9" spans="1:10" ht="76.5" customHeight="1">
      <c r="A9" s="26" t="s">
        <v>2</v>
      </c>
      <c r="B9" s="27">
        <f>SUM(B6:B8)</f>
        <v>5</v>
      </c>
      <c r="C9" s="27">
        <f>SUM(C6:C8)</f>
        <v>73920557</v>
      </c>
      <c r="D9" s="27">
        <f>SUM(D6:D8)</f>
        <v>72093716</v>
      </c>
      <c r="E9" s="27">
        <f aca="true" t="shared" si="0" ref="E9:J9">SUM(E6:E8)</f>
        <v>1826841</v>
      </c>
      <c r="F9" s="27">
        <f t="shared" si="0"/>
        <v>0</v>
      </c>
      <c r="G9" s="27">
        <f t="shared" si="0"/>
        <v>1826841</v>
      </c>
      <c r="H9" s="27">
        <f t="shared" si="0"/>
        <v>245387</v>
      </c>
      <c r="I9" s="27">
        <f t="shared" si="0"/>
        <v>40000</v>
      </c>
      <c r="J9" s="27">
        <f t="shared" si="0"/>
        <v>1621454</v>
      </c>
    </row>
    <row r="10" ht="19.5" customHeight="1"/>
    <row r="15" ht="13.5">
      <c r="F15" s="7"/>
    </row>
  </sheetData>
  <sheetProtection/>
  <mergeCells count="5">
    <mergeCell ref="G2:H2"/>
    <mergeCell ref="B3:B5"/>
    <mergeCell ref="A3:A5"/>
    <mergeCell ref="C3:C4"/>
    <mergeCell ref="D3:D4"/>
  </mergeCells>
  <printOptions/>
  <pageMargins left="0.7874015748031497" right="0.6692913385826772" top="1.1811023622047245" bottom="0.7874015748031497" header="0.5118110236220472" footer="0.5118110236220472"/>
  <pageSetup fitToHeight="1" fitToWidth="1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0"/>
  <sheetViews>
    <sheetView showGridLines="0" view="pageBreakPreview" zoomScale="75" zoomScaleSheetLayoutView="75" zoomScalePageLayoutView="0" workbookViewId="0" topLeftCell="A1">
      <selection activeCell="A1" sqref="A1"/>
    </sheetView>
  </sheetViews>
  <sheetFormatPr defaultColWidth="9.00390625" defaultRowHeight="13.5"/>
  <cols>
    <col min="1" max="1" width="23.75390625" style="6" customWidth="1"/>
    <col min="2" max="3" width="12.50390625" style="6" customWidth="1"/>
    <col min="4" max="4" width="15.00390625" style="6" customWidth="1"/>
    <col min="5" max="12" width="12.50390625" style="6" customWidth="1"/>
    <col min="13" max="14" width="13.00390625" style="6" bestFit="1" customWidth="1"/>
    <col min="15" max="15" width="9.25390625" style="6" bestFit="1" customWidth="1"/>
    <col min="16" max="16384" width="9.00390625" style="6" customWidth="1"/>
  </cols>
  <sheetData>
    <row r="1" spans="1:12" s="39" customFormat="1" ht="37.5" customHeight="1">
      <c r="A1" s="39" t="s">
        <v>16</v>
      </c>
      <c r="G1" s="40"/>
      <c r="H1" s="40"/>
      <c r="K1" s="54" t="s">
        <v>5</v>
      </c>
      <c r="L1" s="54"/>
    </row>
    <row r="2" spans="1:12" s="1" customFormat="1" ht="30" customHeight="1">
      <c r="A2" s="44" t="s">
        <v>4</v>
      </c>
      <c r="B2" s="44" t="s">
        <v>7</v>
      </c>
      <c r="C2" s="44" t="s">
        <v>8</v>
      </c>
      <c r="D2" s="63" t="s">
        <v>20</v>
      </c>
      <c r="E2" s="44" t="s">
        <v>3</v>
      </c>
      <c r="F2" s="49" t="s">
        <v>33</v>
      </c>
      <c r="G2" s="50"/>
      <c r="H2" s="50"/>
      <c r="I2" s="51"/>
      <c r="J2" s="71" t="s">
        <v>34</v>
      </c>
      <c r="K2" s="72"/>
      <c r="L2" s="73"/>
    </row>
    <row r="3" spans="1:12" s="1" customFormat="1" ht="30" customHeight="1">
      <c r="A3" s="61"/>
      <c r="B3" s="45"/>
      <c r="C3" s="45"/>
      <c r="D3" s="64"/>
      <c r="E3" s="45"/>
      <c r="F3" s="65" t="s">
        <v>46</v>
      </c>
      <c r="G3" s="66"/>
      <c r="H3" s="67" t="s">
        <v>35</v>
      </c>
      <c r="I3" s="68"/>
      <c r="J3" s="45" t="s">
        <v>10</v>
      </c>
      <c r="K3" s="45" t="s">
        <v>8</v>
      </c>
      <c r="L3" s="45" t="s">
        <v>3</v>
      </c>
    </row>
    <row r="4" spans="1:12" s="1" customFormat="1" ht="30" customHeight="1">
      <c r="A4" s="62"/>
      <c r="B4" s="19" t="s">
        <v>36</v>
      </c>
      <c r="C4" s="19" t="s">
        <v>37</v>
      </c>
      <c r="D4" s="19" t="s">
        <v>38</v>
      </c>
      <c r="E4" s="19" t="s">
        <v>39</v>
      </c>
      <c r="F4" s="38" t="s">
        <v>40</v>
      </c>
      <c r="G4" s="38" t="s">
        <v>41</v>
      </c>
      <c r="H4" s="38" t="s">
        <v>40</v>
      </c>
      <c r="I4" s="38" t="s">
        <v>41</v>
      </c>
      <c r="J4" s="46"/>
      <c r="K4" s="46"/>
      <c r="L4" s="46"/>
    </row>
    <row r="5" spans="1:12" s="1" customFormat="1" ht="76.5" customHeight="1">
      <c r="A5" s="20" t="s">
        <v>42</v>
      </c>
      <c r="B5" s="21">
        <v>9487490</v>
      </c>
      <c r="C5" s="21">
        <v>9558979</v>
      </c>
      <c r="D5" s="21">
        <f>B5-C5</f>
        <v>-71489</v>
      </c>
      <c r="E5" s="21">
        <v>0</v>
      </c>
      <c r="F5" s="34">
        <f>ROUND(C5/B5*100,1)</f>
        <v>100.8</v>
      </c>
      <c r="G5" s="34">
        <f>ROUND(E5/B5*100,1)</f>
        <v>0</v>
      </c>
      <c r="H5" s="34">
        <v>99</v>
      </c>
      <c r="I5" s="35">
        <v>0</v>
      </c>
      <c r="J5" s="34">
        <f aca="true" t="shared" si="0" ref="J5:K8">((B5-B17)/B17)*100</f>
        <v>-24.194061170722986</v>
      </c>
      <c r="K5" s="34">
        <f t="shared" si="0"/>
        <v>-22.840074300998474</v>
      </c>
      <c r="L5" s="21">
        <v>0</v>
      </c>
    </row>
    <row r="6" spans="1:12" s="1" customFormat="1" ht="76.5" customHeight="1">
      <c r="A6" s="22" t="s">
        <v>43</v>
      </c>
      <c r="B6" s="23">
        <v>7444942</v>
      </c>
      <c r="C6" s="23">
        <v>7492459</v>
      </c>
      <c r="D6" s="23">
        <f>B6-C6</f>
        <v>-47517</v>
      </c>
      <c r="E6" s="23">
        <v>0</v>
      </c>
      <c r="F6" s="35">
        <f>ROUND(C6/B6*100,1)</f>
        <v>100.6</v>
      </c>
      <c r="G6" s="35">
        <f>ROUND(E6/B6*100,1)</f>
        <v>0</v>
      </c>
      <c r="H6" s="35">
        <v>99.2</v>
      </c>
      <c r="I6" s="35">
        <v>0</v>
      </c>
      <c r="J6" s="35">
        <f t="shared" si="0"/>
        <v>-17.451544677135452</v>
      </c>
      <c r="K6" s="35">
        <f t="shared" si="0"/>
        <v>-16.23004869473012</v>
      </c>
      <c r="L6" s="23">
        <v>0</v>
      </c>
    </row>
    <row r="7" spans="1:12" s="1" customFormat="1" ht="76.5" customHeight="1">
      <c r="A7" s="24" t="s">
        <v>44</v>
      </c>
      <c r="B7" s="25">
        <v>50766381</v>
      </c>
      <c r="C7" s="25">
        <v>51925449</v>
      </c>
      <c r="D7" s="25">
        <f>B7-C7</f>
        <v>-1159068</v>
      </c>
      <c r="E7" s="25">
        <v>40000</v>
      </c>
      <c r="F7" s="36">
        <f>ROUND(C7/B7*100,1)</f>
        <v>102.3</v>
      </c>
      <c r="G7" s="35">
        <f>ROUND(E7/B7*100,1)</f>
        <v>0.1</v>
      </c>
      <c r="H7" s="36">
        <v>124.6</v>
      </c>
      <c r="I7" s="36">
        <v>0</v>
      </c>
      <c r="J7" s="36">
        <f t="shared" si="0"/>
        <v>38.01586085748024</v>
      </c>
      <c r="K7" s="36">
        <f t="shared" si="0"/>
        <v>13.292381446138943</v>
      </c>
      <c r="L7" s="41" t="s">
        <v>49</v>
      </c>
    </row>
    <row r="8" spans="1:12" s="1" customFormat="1" ht="76.5" customHeight="1">
      <c r="A8" s="26" t="s">
        <v>2</v>
      </c>
      <c r="B8" s="27">
        <f>SUM(B5:B7)</f>
        <v>67698813</v>
      </c>
      <c r="C8" s="27">
        <f>SUM(C5:C7)</f>
        <v>68976887</v>
      </c>
      <c r="D8" s="27">
        <f>SUM(D5:D7)</f>
        <v>-1278074</v>
      </c>
      <c r="E8" s="27">
        <f>SUM(E5:E7)</f>
        <v>40000</v>
      </c>
      <c r="F8" s="37">
        <f>ROUND(C8/B8*100,1)</f>
        <v>101.9</v>
      </c>
      <c r="G8" s="37">
        <f>ROUND(E8/B8*100,1)</f>
        <v>0.1</v>
      </c>
      <c r="H8" s="37">
        <v>115.2</v>
      </c>
      <c r="I8" s="37">
        <v>0</v>
      </c>
      <c r="J8" s="37">
        <f t="shared" si="0"/>
        <v>16.086862068573488</v>
      </c>
      <c r="K8" s="37">
        <f t="shared" si="0"/>
        <v>2.6965171579783274</v>
      </c>
      <c r="L8" s="42" t="s">
        <v>49</v>
      </c>
    </row>
    <row r="11" ht="22.5" customHeight="1"/>
    <row r="12" ht="22.5" customHeight="1" hidden="1">
      <c r="A12" s="1" t="s">
        <v>51</v>
      </c>
    </row>
    <row r="13" spans="1:11" ht="22.5" customHeight="1" hidden="1">
      <c r="A13" s="1" t="s">
        <v>6</v>
      </c>
      <c r="G13" s="48"/>
      <c r="H13" s="48"/>
      <c r="K13" s="6" t="s">
        <v>5</v>
      </c>
    </row>
    <row r="14" spans="1:12" ht="22.5" customHeight="1" hidden="1">
      <c r="A14" s="52" t="s">
        <v>4</v>
      </c>
      <c r="B14" s="52" t="s">
        <v>7</v>
      </c>
      <c r="C14" s="52" t="s">
        <v>8</v>
      </c>
      <c r="D14" s="52" t="s">
        <v>9</v>
      </c>
      <c r="E14" s="52" t="s">
        <v>3</v>
      </c>
      <c r="F14" s="58" t="s">
        <v>50</v>
      </c>
      <c r="G14" s="74"/>
      <c r="H14" s="74"/>
      <c r="I14" s="59"/>
      <c r="J14" s="55" t="s">
        <v>34</v>
      </c>
      <c r="K14" s="56"/>
      <c r="L14" s="57"/>
    </row>
    <row r="15" spans="1:12" ht="22.5" customHeight="1" hidden="1">
      <c r="A15" s="69"/>
      <c r="B15" s="53"/>
      <c r="C15" s="53"/>
      <c r="D15" s="53"/>
      <c r="E15" s="53"/>
      <c r="F15" s="58" t="s">
        <v>47</v>
      </c>
      <c r="G15" s="59"/>
      <c r="H15" s="58" t="s">
        <v>48</v>
      </c>
      <c r="I15" s="59"/>
      <c r="J15" s="53" t="s">
        <v>10</v>
      </c>
      <c r="K15" s="53" t="s">
        <v>8</v>
      </c>
      <c r="L15" s="53" t="s">
        <v>3</v>
      </c>
    </row>
    <row r="16" spans="1:12" ht="22.5" customHeight="1" hidden="1">
      <c r="A16" s="70"/>
      <c r="B16" s="8" t="s">
        <v>36</v>
      </c>
      <c r="C16" s="8" t="s">
        <v>37</v>
      </c>
      <c r="D16" s="8" t="s">
        <v>38</v>
      </c>
      <c r="E16" s="8" t="s">
        <v>39</v>
      </c>
      <c r="F16" s="28" t="s">
        <v>40</v>
      </c>
      <c r="G16" s="28" t="s">
        <v>41</v>
      </c>
      <c r="H16" s="28" t="s">
        <v>40</v>
      </c>
      <c r="I16" s="28" t="s">
        <v>41</v>
      </c>
      <c r="J16" s="60"/>
      <c r="K16" s="60"/>
      <c r="L16" s="60"/>
    </row>
    <row r="17" spans="1:12" ht="22.5" customHeight="1" hidden="1">
      <c r="A17" s="2" t="s">
        <v>42</v>
      </c>
      <c r="B17" s="9">
        <v>12515497</v>
      </c>
      <c r="C17" s="9">
        <v>12388528</v>
      </c>
      <c r="D17" s="9">
        <v>126969</v>
      </c>
      <c r="E17" s="9">
        <v>0</v>
      </c>
      <c r="F17" s="29">
        <v>99</v>
      </c>
      <c r="G17" s="29">
        <v>0</v>
      </c>
      <c r="H17" s="29">
        <v>101.3</v>
      </c>
      <c r="I17" s="30">
        <v>0</v>
      </c>
      <c r="J17" s="29">
        <v>29.496816977719153</v>
      </c>
      <c r="K17" s="29">
        <v>26.561964295273597</v>
      </c>
      <c r="L17" s="9">
        <v>0</v>
      </c>
    </row>
    <row r="18" spans="1:12" ht="22.5" customHeight="1" hidden="1">
      <c r="A18" s="3" t="s">
        <v>43</v>
      </c>
      <c r="B18" s="10">
        <v>9018875</v>
      </c>
      <c r="C18" s="10">
        <v>8944089</v>
      </c>
      <c r="D18" s="10">
        <v>74786</v>
      </c>
      <c r="E18" s="10">
        <v>0</v>
      </c>
      <c r="F18" s="30">
        <v>99.2</v>
      </c>
      <c r="G18" s="30">
        <v>0</v>
      </c>
      <c r="H18" s="30">
        <v>100</v>
      </c>
      <c r="I18" s="30">
        <v>0</v>
      </c>
      <c r="J18" s="30">
        <v>-6.954780366288999</v>
      </c>
      <c r="K18" s="30">
        <v>-7.763038756875937</v>
      </c>
      <c r="L18" s="10">
        <v>0</v>
      </c>
    </row>
    <row r="19" spans="1:12" ht="22.5" customHeight="1" hidden="1">
      <c r="A19" s="4" t="s">
        <v>44</v>
      </c>
      <c r="B19" s="11">
        <v>36783005</v>
      </c>
      <c r="C19" s="11">
        <v>45833134</v>
      </c>
      <c r="D19" s="11">
        <v>-9050129</v>
      </c>
      <c r="E19" s="11">
        <v>0</v>
      </c>
      <c r="F19" s="31">
        <v>124.6</v>
      </c>
      <c r="G19" s="30">
        <v>0</v>
      </c>
      <c r="H19" s="31">
        <v>120</v>
      </c>
      <c r="I19" s="31">
        <v>0</v>
      </c>
      <c r="J19" s="31">
        <v>3.7403637644375722</v>
      </c>
      <c r="K19" s="31">
        <v>7.757440973626177</v>
      </c>
      <c r="L19" s="11">
        <v>0</v>
      </c>
    </row>
    <row r="20" spans="1:12" ht="22.5" customHeight="1" hidden="1">
      <c r="A20" s="5" t="s">
        <v>2</v>
      </c>
      <c r="B20" s="12">
        <v>58317377</v>
      </c>
      <c r="C20" s="12">
        <v>67165751</v>
      </c>
      <c r="D20" s="12">
        <v>-8848374</v>
      </c>
      <c r="E20" s="12">
        <v>0</v>
      </c>
      <c r="F20" s="32">
        <v>115.2</v>
      </c>
      <c r="G20" s="32">
        <v>0</v>
      </c>
      <c r="H20" s="32">
        <v>113.1</v>
      </c>
      <c r="I20" s="32">
        <v>0</v>
      </c>
      <c r="J20" s="33">
        <v>6.390404890617645</v>
      </c>
      <c r="K20" s="33">
        <v>8.298699582008616</v>
      </c>
      <c r="L20" s="12">
        <v>0</v>
      </c>
    </row>
    <row r="21" ht="22.5" customHeight="1"/>
  </sheetData>
  <sheetProtection/>
  <mergeCells count="26">
    <mergeCell ref="H3:I3"/>
    <mergeCell ref="A14:A16"/>
    <mergeCell ref="J2:L2"/>
    <mergeCell ref="J3:J4"/>
    <mergeCell ref="K3:K4"/>
    <mergeCell ref="L3:L4"/>
    <mergeCell ref="K15:K16"/>
    <mergeCell ref="L15:L16"/>
    <mergeCell ref="E14:E15"/>
    <mergeCell ref="F14:I14"/>
    <mergeCell ref="A2:A4"/>
    <mergeCell ref="B2:B3"/>
    <mergeCell ref="C2:C3"/>
    <mergeCell ref="D2:D3"/>
    <mergeCell ref="E2:E3"/>
    <mergeCell ref="F3:G3"/>
    <mergeCell ref="G13:H13"/>
    <mergeCell ref="F2:I2"/>
    <mergeCell ref="B14:B15"/>
    <mergeCell ref="C14:C15"/>
    <mergeCell ref="D14:D15"/>
    <mergeCell ref="K1:L1"/>
    <mergeCell ref="J14:L14"/>
    <mergeCell ref="F15:G15"/>
    <mergeCell ref="H15:I15"/>
    <mergeCell ref="J15:J16"/>
  </mergeCells>
  <printOptions/>
  <pageMargins left="0.5905511811023623" right="0.5905511811023623" top="1.1811023622047245" bottom="0.7874015748031497" header="0.5118110236220472" footer="0.5118110236220472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2014-02-13T01:08:15Z</cp:lastPrinted>
  <dcterms:created xsi:type="dcterms:W3CDTF">1997-01-08T22:48:59Z</dcterms:created>
  <dcterms:modified xsi:type="dcterms:W3CDTF">2014-02-13T01:08:21Z</dcterms:modified>
  <cp:category/>
  <cp:version/>
  <cp:contentType/>
  <cp:contentStatus/>
</cp:coreProperties>
</file>