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195" activeTab="0"/>
  </bookViews>
  <sheets>
    <sheet name="決算額の構成比" sheetId="1" r:id="rId1"/>
    <sheet name="経常的経費充当一般財源等の構成比" sheetId="2" r:id="rId2"/>
  </sheets>
  <definedNames>
    <definedName name="_xlnm.Print_Area" localSheetId="1">'経常的経費充当一般財源等の構成比'!$A$1:$AE$35</definedName>
    <definedName name="_xlnm.Print_Area" localSheetId="0">'決算額の構成比'!$A$1:$BE$35</definedName>
    <definedName name="_xlnm.Print_Titles" localSheetId="1">'経常的経費充当一般財源等の構成比'!$A:$D</definedName>
    <definedName name="_xlnm.Print_Titles" localSheetId="0">'決算額の構成比'!$A:$D</definedName>
  </definedNames>
  <calcPr fullCalcOnLoad="1"/>
</workbook>
</file>

<file path=xl/sharedStrings.xml><?xml version="1.0" encoding="utf-8"?>
<sst xmlns="http://schemas.openxmlformats.org/spreadsheetml/2006/main" count="191" uniqueCount="81">
  <si>
    <t>田布施町</t>
  </si>
  <si>
    <t>県　　　　計</t>
  </si>
  <si>
    <t>市　　　　計</t>
  </si>
  <si>
    <t>区　　分</t>
  </si>
  <si>
    <t>決算額</t>
  </si>
  <si>
    <t>内　　　　　　　　　　　　　　　　　　　　　　訳</t>
  </si>
  <si>
    <t>(1)一部事務組合に対するもの</t>
  </si>
  <si>
    <t>(2)(1)以外のもの</t>
  </si>
  <si>
    <t>(1) 元 利 償 還 金</t>
  </si>
  <si>
    <t>(2)一時借入金利子</t>
  </si>
  <si>
    <t>う ち 人 件 費 ②</t>
  </si>
  <si>
    <t>(1)普通建設事業費</t>
  </si>
  <si>
    <t>うち単独事業費</t>
  </si>
  <si>
    <t>(2)災害復旧事業費</t>
  </si>
  <si>
    <t>(3)失業対策事業費</t>
  </si>
  <si>
    <t>構成比</t>
  </si>
  <si>
    <t>構成比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</si>
  <si>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</si>
  <si>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</si>
  <si>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</si>
  <si>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</si>
  <si>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</si>
  <si>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</si>
  <si>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</si>
  <si>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</si>
  <si>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</si>
  <si>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</si>
  <si>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</si>
  <si>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</si>
  <si>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</si>
  <si>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</si>
  <si>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</si>
  <si>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</si>
  <si>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</si>
  <si>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</si>
  <si>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</si>
  <si>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</si>
  <si>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</si>
  <si>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</si>
  <si>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</si>
  <si>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うち退職手当債を財源とするもの</t>
  </si>
  <si>
    <t>臨時的なもの</t>
  </si>
  <si>
    <t>経常的なもの</t>
  </si>
  <si>
    <t>特定財源</t>
  </si>
  <si>
    <t>一般財源等</t>
  </si>
  <si>
    <t>内訳</t>
  </si>
  <si>
    <t>歳出合計</t>
  </si>
  <si>
    <t>　区　分</t>
  </si>
  <si>
    <t>第２－１３表　性質別経費の状況（14表関係）－構成比－</t>
  </si>
  <si>
    <t>（単位 千円）</t>
  </si>
  <si>
    <t>表</t>
  </si>
  <si>
    <t>行</t>
  </si>
  <si>
    <t>列</t>
  </si>
  <si>
    <t>元金に係る</t>
  </si>
  <si>
    <t>決算額</t>
  </si>
  <si>
    <t>利子に係る</t>
  </si>
  <si>
    <t>(1)元利償還金のうち元金</t>
  </si>
  <si>
    <t>(1)元利償還金のうち利子</t>
  </si>
  <si>
    <t>　１ 決算額の構成比</t>
  </si>
  <si>
    <t>1 人件費　①</t>
  </si>
  <si>
    <t>2 物件費</t>
  </si>
  <si>
    <t>3 維持補修費</t>
  </si>
  <si>
    <t>4 扶助費</t>
  </si>
  <si>
    <t>5 補助費等</t>
  </si>
  <si>
    <t>6 公債費</t>
  </si>
  <si>
    <t>7 積立金</t>
  </si>
  <si>
    <t>8 投資及び出資金・貸付金</t>
  </si>
  <si>
    <t>9 繰出金</t>
  </si>
  <si>
    <t>10 前年度繰上充用金</t>
  </si>
  <si>
    <t>11 投 資 的 経 費</t>
  </si>
  <si>
    <t>　２ 経常的経費充当一般財源等の構成比</t>
  </si>
  <si>
    <t>1 人件費　　①</t>
  </si>
  <si>
    <t>5 補助費等</t>
  </si>
  <si>
    <t>6 公債費</t>
  </si>
  <si>
    <t xml:space="preserve"> 合  計</t>
  </si>
  <si>
    <t>経常的経費
充当一般財源等</t>
  </si>
  <si>
    <t>(1)のうち</t>
  </si>
  <si>
    <t>決算額</t>
  </si>
  <si>
    <t>7 投資及び出資金･貸付金</t>
  </si>
  <si>
    <t>8 繰出金</t>
  </si>
  <si>
    <t>（単位 千円）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</si>
</sst>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0.0"/>
    <numFmt numFmtId="179" formatCode="_ * #,##0.0_ ;_ * \-#,##0.0_ ;_ * &quot;-&quot;?_ ;_ @_ "/>
    <numFmt numFmtId="180" formatCode="#,##0_ "/>
    <numFmt numFmtId="181" formatCode="0_);[Red]\(0\)"/>
    <numFmt numFmtId="182" formatCode="0.0_);[Red]\(0.0\)"/>
    <numFmt numFmtId="183" formatCode="0.00_);[Red]\(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61" applyFont="1" applyFill="1" applyAlignment="1">
      <alignment vertical="center"/>
      <protection/>
    </xf>
    <xf numFmtId="0" fontId="5" fillId="0" borderId="15" xfId="61" applyFont="1" applyBorder="1" applyAlignment="1">
      <alignment horizontal="centerContinuous" vertical="center" shrinkToFit="1"/>
      <protection/>
    </xf>
    <xf numFmtId="0" fontId="11" fillId="0" borderId="0" xfId="61" applyFont="1" applyAlignment="1">
      <alignment shrinkToFit="1"/>
      <protection/>
    </xf>
    <xf numFmtId="0" fontId="5" fillId="0" borderId="15" xfId="61" applyFont="1" applyBorder="1" applyAlignment="1">
      <alignment vertical="center" shrinkToFit="1"/>
      <protection/>
    </xf>
    <xf numFmtId="0" fontId="11" fillId="0" borderId="0" xfId="61" applyFont="1" applyBorder="1" applyAlignment="1">
      <alignment shrinkToFit="1"/>
      <protection/>
    </xf>
    <xf numFmtId="0" fontId="2" fillId="0" borderId="0" xfId="61" applyFont="1" applyAlignment="1">
      <alignment vertical="center"/>
      <protection/>
    </xf>
    <xf numFmtId="0" fontId="2" fillId="0" borderId="10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8" fillId="0" borderId="0" xfId="61" applyFont="1">
      <alignment/>
      <protection/>
    </xf>
    <xf numFmtId="176" fontId="10" fillId="0" borderId="17" xfId="0" applyNumberFormat="1" applyFont="1" applyBorder="1" applyAlignment="1">
      <alignment vertical="center" shrinkToFit="1"/>
    </xf>
    <xf numFmtId="0" fontId="10" fillId="0" borderId="15" xfId="0" applyFont="1" applyBorder="1" applyAlignment="1">
      <alignment horizontal="centerContinuous"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25" xfId="0" applyFont="1" applyBorder="1" applyAlignment="1">
      <alignment horizontal="centerContinuous" vertical="center" shrinkToFit="1"/>
    </xf>
    <xf numFmtId="176" fontId="10" fillId="0" borderId="26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6" fontId="10" fillId="0" borderId="15" xfId="61" applyNumberFormat="1" applyFont="1" applyBorder="1" applyAlignment="1">
      <alignment vertical="center" shrinkToFit="1"/>
      <protection/>
    </xf>
    <xf numFmtId="176" fontId="10" fillId="0" borderId="17" xfId="61" applyNumberFormat="1" applyFont="1" applyBorder="1" applyAlignment="1">
      <alignment vertical="center" shrinkToFit="1"/>
      <protection/>
    </xf>
    <xf numFmtId="176" fontId="10" fillId="0" borderId="25" xfId="61" applyNumberFormat="1" applyFont="1" applyBorder="1" applyAlignment="1">
      <alignment vertical="center" shrinkToFit="1"/>
      <protection/>
    </xf>
    <xf numFmtId="176" fontId="10" fillId="0" borderId="26" xfId="61" applyNumberFormat="1" applyFont="1" applyBorder="1" applyAlignment="1">
      <alignment vertical="center" shrinkToFit="1"/>
      <protection/>
    </xf>
    <xf numFmtId="0" fontId="12" fillId="0" borderId="10" xfId="61" applyFont="1" applyFill="1" applyBorder="1" applyAlignment="1">
      <alignment vertical="center" shrinkToFit="1"/>
      <protection/>
    </xf>
    <xf numFmtId="0" fontId="12" fillId="0" borderId="12" xfId="61" applyFont="1" applyFill="1" applyBorder="1" applyAlignment="1">
      <alignment vertical="center" shrinkToFit="1"/>
      <protection/>
    </xf>
    <xf numFmtId="0" fontId="12" fillId="0" borderId="11" xfId="61" applyFont="1" applyFill="1" applyBorder="1" applyAlignment="1">
      <alignment vertical="center" shrinkToFit="1"/>
      <protection/>
    </xf>
    <xf numFmtId="0" fontId="12" fillId="0" borderId="0" xfId="61" applyFont="1" applyFill="1" applyAlignment="1">
      <alignment vertical="center" shrinkToFit="1"/>
      <protection/>
    </xf>
    <xf numFmtId="0" fontId="12" fillId="0" borderId="15" xfId="61" applyFont="1" applyFill="1" applyBorder="1" applyAlignment="1">
      <alignment vertical="center" shrinkToFit="1"/>
      <protection/>
    </xf>
    <xf numFmtId="0" fontId="12" fillId="0" borderId="16" xfId="61" applyFont="1" applyFill="1" applyBorder="1" applyAlignment="1">
      <alignment vertical="center" shrinkToFit="1"/>
      <protection/>
    </xf>
    <xf numFmtId="0" fontId="12" fillId="0" borderId="17" xfId="61" applyFont="1" applyFill="1" applyBorder="1" applyAlignment="1">
      <alignment vertical="center" shrinkToFit="1"/>
      <protection/>
    </xf>
    <xf numFmtId="0" fontId="12" fillId="0" borderId="19" xfId="61" applyFont="1" applyFill="1" applyBorder="1" applyAlignment="1">
      <alignment vertical="center" shrinkToFit="1"/>
      <protection/>
    </xf>
    <xf numFmtId="0" fontId="12" fillId="0" borderId="20" xfId="61" applyFont="1" applyFill="1" applyBorder="1" applyAlignment="1">
      <alignment vertical="center" shrinkToFit="1"/>
      <protection/>
    </xf>
    <xf numFmtId="0" fontId="5" fillId="0" borderId="25" xfId="61" applyFont="1" applyBorder="1" applyAlignment="1">
      <alignment horizontal="centerContinuous" vertical="center" shrinkToFit="1"/>
      <protection/>
    </xf>
    <xf numFmtId="0" fontId="1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/>
    </xf>
    <xf numFmtId="0" fontId="5" fillId="0" borderId="2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Border="1" applyAlignment="1">
      <alignment vertical="center" shrinkToFit="1"/>
    </xf>
    <xf numFmtId="49" fontId="10" fillId="0" borderId="15" xfId="0" applyNumberFormat="1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3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vertical="center" shrinkToFit="1"/>
    </xf>
    <xf numFmtId="0" fontId="10" fillId="0" borderId="28" xfId="0" applyFont="1" applyBorder="1" applyAlignment="1">
      <alignment horizontal="centerContinuous" vertical="center" shrinkToFit="1"/>
    </xf>
    <xf numFmtId="0" fontId="10" fillId="0" borderId="0" xfId="0" applyFont="1" applyBorder="1" applyAlignment="1">
      <alignment horizontal="centerContinuous" vertical="center" shrinkToFit="1"/>
    </xf>
    <xf numFmtId="177" fontId="14" fillId="0" borderId="17" xfId="0" applyNumberFormat="1" applyFont="1" applyFill="1" applyBorder="1" applyAlignment="1">
      <alignment horizontal="right" vertical="center" shrinkToFit="1"/>
    </xf>
    <xf numFmtId="177" fontId="14" fillId="0" borderId="22" xfId="0" applyNumberFormat="1" applyFont="1" applyFill="1" applyBorder="1" applyAlignment="1">
      <alignment horizontal="right"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177" fontId="10" fillId="0" borderId="17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distributed" vertical="center" shrinkToFit="1"/>
    </xf>
    <xf numFmtId="180" fontId="10" fillId="0" borderId="17" xfId="0" applyNumberFormat="1" applyFont="1" applyFill="1" applyBorder="1" applyAlignment="1">
      <alignment horizontal="right" vertical="center" shrinkToFit="1"/>
    </xf>
    <xf numFmtId="0" fontId="10" fillId="0" borderId="31" xfId="0" applyFont="1" applyBorder="1" applyAlignment="1">
      <alignment horizontal="centerContinuous" vertical="center" shrinkToFit="1"/>
    </xf>
    <xf numFmtId="0" fontId="10" fillId="0" borderId="32" xfId="0" applyFont="1" applyBorder="1" applyAlignment="1">
      <alignment horizontal="centerContinuous" vertical="center" shrinkToFit="1"/>
    </xf>
    <xf numFmtId="177" fontId="14" fillId="0" borderId="26" xfId="0" applyNumberFormat="1" applyFont="1" applyFill="1" applyBorder="1" applyAlignment="1">
      <alignment horizontal="right"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177" fontId="14" fillId="0" borderId="3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182" fontId="14" fillId="0" borderId="17" xfId="0" applyNumberFormat="1" applyFont="1" applyFill="1" applyBorder="1" applyAlignment="1">
      <alignment horizontal="right" vertical="center" shrinkToFit="1"/>
    </xf>
    <xf numFmtId="182" fontId="14" fillId="0" borderId="26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Border="1" applyAlignment="1">
      <alignment vertical="center" shrinkToFit="1"/>
    </xf>
    <xf numFmtId="176" fontId="10" fillId="0" borderId="25" xfId="0" applyNumberFormat="1" applyFont="1" applyBorder="1" applyAlignment="1">
      <alignment vertical="center" shrinkToFit="1"/>
    </xf>
    <xf numFmtId="0" fontId="2" fillId="0" borderId="35" xfId="0" applyFont="1" applyFill="1" applyBorder="1" applyAlignment="1">
      <alignment vertical="center"/>
    </xf>
    <xf numFmtId="0" fontId="2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27" xfId="61" applyFont="1" applyFill="1" applyBorder="1" applyAlignment="1">
      <alignment vertical="center" shrinkToFit="1"/>
      <protection/>
    </xf>
    <xf numFmtId="0" fontId="12" fillId="0" borderId="12" xfId="61" applyFont="1" applyFill="1" applyBorder="1" applyAlignment="1">
      <alignment shrinkToFit="1"/>
      <protection/>
    </xf>
    <xf numFmtId="0" fontId="12" fillId="0" borderId="28" xfId="61" applyFont="1" applyFill="1" applyBorder="1" applyAlignment="1">
      <alignment vertical="center" shrinkToFit="1"/>
      <protection/>
    </xf>
    <xf numFmtId="0" fontId="12" fillId="0" borderId="0" xfId="61" applyFont="1" applyFill="1" applyBorder="1" applyAlignment="1">
      <alignment vertical="center" shrinkToFit="1"/>
      <protection/>
    </xf>
    <xf numFmtId="0" fontId="12" fillId="0" borderId="0" xfId="61" applyFont="1" applyFill="1" applyBorder="1" applyAlignment="1">
      <alignment horizontal="right" vertical="top" shrinkToFit="1"/>
      <protection/>
    </xf>
    <xf numFmtId="0" fontId="12" fillId="0" borderId="29" xfId="61" applyFont="1" applyFill="1" applyBorder="1" applyAlignment="1">
      <alignment vertical="top" shrinkToFit="1"/>
      <protection/>
    </xf>
    <xf numFmtId="0" fontId="12" fillId="0" borderId="23" xfId="61" applyFont="1" applyFill="1" applyBorder="1" applyAlignment="1">
      <alignment vertical="center" shrinkToFit="1"/>
      <protection/>
    </xf>
    <xf numFmtId="49" fontId="2" fillId="0" borderId="28" xfId="61" applyNumberFormat="1" applyFont="1" applyFill="1" applyBorder="1" applyAlignment="1">
      <alignment horizontal="left" vertical="center"/>
      <protection/>
    </xf>
    <xf numFmtId="49" fontId="2" fillId="0" borderId="0" xfId="61" applyNumberFormat="1" applyFont="1" applyFill="1" applyBorder="1" applyAlignment="1">
      <alignment horizontal="left" vertical="center"/>
      <protection/>
    </xf>
    <xf numFmtId="49" fontId="2" fillId="0" borderId="0" xfId="61" applyNumberFormat="1" applyFont="1" applyFill="1" applyBorder="1" applyAlignment="1">
      <alignment vertical="center"/>
      <protection/>
    </xf>
    <xf numFmtId="49" fontId="2" fillId="0" borderId="15" xfId="61" applyNumberFormat="1" applyFont="1" applyFill="1" applyBorder="1" applyAlignment="1">
      <alignment vertical="center"/>
      <protection/>
    </xf>
    <xf numFmtId="49" fontId="10" fillId="0" borderId="34" xfId="61" applyNumberFormat="1" applyFont="1" applyFill="1" applyBorder="1" applyAlignment="1">
      <alignment horizontal="center" vertical="center" shrinkToFit="1"/>
      <protection/>
    </xf>
    <xf numFmtId="49" fontId="16" fillId="0" borderId="16" xfId="61" applyNumberFormat="1" applyFont="1" applyFill="1" applyBorder="1" applyAlignment="1">
      <alignment horizontal="center"/>
      <protection/>
    </xf>
    <xf numFmtId="49" fontId="10" fillId="0" borderId="16" xfId="61" applyNumberFormat="1" applyFont="1" applyFill="1" applyBorder="1" applyAlignment="1">
      <alignment horizontal="center" vertical="center" shrinkToFit="1"/>
      <protection/>
    </xf>
    <xf numFmtId="49" fontId="8" fillId="0" borderId="0" xfId="61" applyNumberFormat="1" applyFont="1" applyFill="1">
      <alignment/>
      <protection/>
    </xf>
    <xf numFmtId="0" fontId="5" fillId="0" borderId="28" xfId="61" applyFont="1" applyBorder="1" applyAlignment="1">
      <alignment horizontal="centerContinuous" vertical="center" shrinkToFit="1"/>
      <protection/>
    </xf>
    <xf numFmtId="0" fontId="5" fillId="0" borderId="0" xfId="61" applyFont="1" applyBorder="1" applyAlignment="1">
      <alignment horizontal="centerContinuous" vertical="center" shrinkToFit="1"/>
      <protection/>
    </xf>
    <xf numFmtId="0" fontId="5" fillId="0" borderId="28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distributed" vertical="center" shrinkToFit="1"/>
      <protection/>
    </xf>
    <xf numFmtId="0" fontId="5" fillId="0" borderId="31" xfId="61" applyFont="1" applyBorder="1" applyAlignment="1">
      <alignment horizontal="centerContinuous" vertical="center" shrinkToFit="1"/>
      <protection/>
    </xf>
    <xf numFmtId="0" fontId="5" fillId="0" borderId="32" xfId="61" applyFont="1" applyBorder="1" applyAlignment="1">
      <alignment horizontal="centerContinuous" vertical="center" shrinkToFit="1"/>
      <protection/>
    </xf>
    <xf numFmtId="0" fontId="8" fillId="0" borderId="0" xfId="61" applyFont="1" applyAlignment="1">
      <alignment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0" xfId="61" applyFont="1" applyAlignment="1">
      <alignment horizontal="center" vertical="center" shrinkToFit="1"/>
      <protection/>
    </xf>
    <xf numFmtId="0" fontId="0" fillId="0" borderId="0" xfId="62" applyFont="1">
      <alignment/>
      <protection/>
    </xf>
    <xf numFmtId="182" fontId="14" fillId="0" borderId="17" xfId="61" applyNumberFormat="1" applyFont="1" applyFill="1" applyBorder="1" applyAlignment="1">
      <alignment horizontal="right" vertical="center" shrinkToFit="1"/>
      <protection/>
    </xf>
    <xf numFmtId="182" fontId="14" fillId="0" borderId="26" xfId="61" applyNumberFormat="1" applyFont="1" applyFill="1" applyBorder="1" applyAlignment="1">
      <alignment horizontal="right" vertical="center" shrinkToFit="1"/>
      <protection/>
    </xf>
    <xf numFmtId="0" fontId="5" fillId="0" borderId="0" xfId="61" applyFont="1" applyFill="1" applyAlignment="1">
      <alignment vertical="center"/>
      <protection/>
    </xf>
    <xf numFmtId="0" fontId="12" fillId="0" borderId="36" xfId="61" applyFont="1" applyFill="1" applyBorder="1" applyAlignment="1">
      <alignment vertical="center" shrinkToFit="1"/>
      <protection/>
    </xf>
    <xf numFmtId="0" fontId="12" fillId="0" borderId="24" xfId="61" applyFont="1" applyFill="1" applyBorder="1" applyAlignment="1">
      <alignment horizontal="center" vertical="center" shrinkToFit="1"/>
      <protection/>
    </xf>
    <xf numFmtId="49" fontId="10" fillId="0" borderId="30" xfId="61" applyNumberFormat="1" applyFont="1" applyFill="1" applyBorder="1" applyAlignment="1">
      <alignment horizontal="center" vertical="center" shrinkToFit="1"/>
      <protection/>
    </xf>
    <xf numFmtId="176" fontId="10" fillId="0" borderId="22" xfId="61" applyNumberFormat="1" applyFont="1" applyBorder="1" applyAlignment="1">
      <alignment vertical="center" shrinkToFit="1"/>
      <protection/>
    </xf>
    <xf numFmtId="176" fontId="10" fillId="0" borderId="33" xfId="61" applyNumberFormat="1" applyFont="1" applyBorder="1" applyAlignment="1">
      <alignment vertical="center" shrinkToFit="1"/>
      <protection/>
    </xf>
    <xf numFmtId="0" fontId="5" fillId="0" borderId="28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distributed" vertical="center" indent="1" shrinkToFit="1"/>
    </xf>
    <xf numFmtId="0" fontId="5" fillId="0" borderId="19" xfId="0" applyFont="1" applyFill="1" applyBorder="1" applyAlignment="1" quotePrefix="1">
      <alignment horizontal="distributed" vertical="center" indent="1" shrinkToFit="1"/>
    </xf>
    <xf numFmtId="0" fontId="5" fillId="0" borderId="19" xfId="0" applyFont="1" applyFill="1" applyBorder="1" applyAlignment="1">
      <alignment horizontal="distributed" vertical="center" indent="1" shrinkToFit="1"/>
    </xf>
    <xf numFmtId="0" fontId="5" fillId="0" borderId="23" xfId="0" applyFont="1" applyFill="1" applyBorder="1" applyAlignment="1">
      <alignment horizontal="distributed" vertical="center" indent="1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distributed" vertical="center" indent="3"/>
    </xf>
    <xf numFmtId="0" fontId="2" fillId="0" borderId="13" xfId="0" applyFont="1" applyFill="1" applyBorder="1" applyAlignment="1">
      <alignment horizontal="distributed" vertical="center" indent="3"/>
    </xf>
    <xf numFmtId="0" fontId="2" fillId="0" borderId="14" xfId="0" applyFont="1" applyFill="1" applyBorder="1" applyAlignment="1">
      <alignment horizontal="distributed" vertical="center" indent="3"/>
    </xf>
    <xf numFmtId="0" fontId="5" fillId="0" borderId="40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distributed" vertical="center" indent="2" shrinkToFit="1"/>
    </xf>
    <xf numFmtId="0" fontId="5" fillId="0" borderId="38" xfId="0" applyFont="1" applyFill="1" applyBorder="1" applyAlignment="1">
      <alignment horizontal="distributed" vertical="center" indent="2" shrinkToFit="1"/>
    </xf>
    <xf numFmtId="0" fontId="5" fillId="0" borderId="37" xfId="0" applyFont="1" applyFill="1" applyBorder="1" applyAlignment="1">
      <alignment horizontal="distributed" vertical="center" indent="2" shrinkToFit="1"/>
    </xf>
    <xf numFmtId="0" fontId="5" fillId="0" borderId="42" xfId="0" applyFont="1" applyFill="1" applyBorder="1" applyAlignment="1">
      <alignment horizontal="distributed" vertical="center" indent="2" shrinkToFit="1"/>
    </xf>
    <xf numFmtId="0" fontId="5" fillId="0" borderId="40" xfId="0" applyFont="1" applyFill="1" applyBorder="1" applyAlignment="1">
      <alignment horizontal="distributed" vertical="center" indent="2"/>
    </xf>
    <xf numFmtId="0" fontId="5" fillId="0" borderId="38" xfId="0" applyFont="1" applyFill="1" applyBorder="1" applyAlignment="1">
      <alignment horizontal="distributed" vertical="center" indent="2"/>
    </xf>
    <xf numFmtId="0" fontId="5" fillId="0" borderId="37" xfId="0" applyFont="1" applyFill="1" applyBorder="1" applyAlignment="1">
      <alignment horizontal="distributed" vertical="center" indent="1"/>
    </xf>
    <xf numFmtId="0" fontId="5" fillId="0" borderId="40" xfId="0" applyFont="1" applyFill="1" applyBorder="1" applyAlignment="1">
      <alignment horizontal="distributed" vertical="center" indent="1"/>
    </xf>
    <xf numFmtId="0" fontId="5" fillId="0" borderId="37" xfId="0" applyFont="1" applyFill="1" applyBorder="1" applyAlignment="1">
      <alignment horizontal="distributed" vertical="center" indent="2"/>
    </xf>
    <xf numFmtId="0" fontId="5" fillId="0" borderId="42" xfId="0" applyFont="1" applyFill="1" applyBorder="1" applyAlignment="1">
      <alignment horizontal="distributed" vertical="center" indent="1"/>
    </xf>
    <xf numFmtId="0" fontId="12" fillId="0" borderId="39" xfId="61" applyFont="1" applyFill="1" applyBorder="1" applyAlignment="1">
      <alignment horizontal="distributed" vertical="center" indent="2" shrinkToFit="1"/>
      <protection/>
    </xf>
    <xf numFmtId="0" fontId="12" fillId="0" borderId="13" xfId="61" applyFont="1" applyFill="1" applyBorder="1" applyAlignment="1">
      <alignment horizontal="distributed" vertical="center" indent="2" shrinkToFit="1"/>
      <protection/>
    </xf>
    <xf numFmtId="0" fontId="12" fillId="0" borderId="14" xfId="61" applyFont="1" applyFill="1" applyBorder="1" applyAlignment="1">
      <alignment horizontal="distributed" vertical="center" indent="2" shrinkToFit="1"/>
      <protection/>
    </xf>
    <xf numFmtId="0" fontId="12" fillId="0" borderId="21" xfId="61" applyFont="1" applyFill="1" applyBorder="1" applyAlignment="1">
      <alignment horizontal="distributed" vertical="center" indent="1" shrinkToFit="1"/>
      <protection/>
    </xf>
    <xf numFmtId="0" fontId="12" fillId="0" borderId="19" xfId="61" applyFont="1" applyFill="1" applyBorder="1" applyAlignment="1">
      <alignment horizontal="distributed" vertical="center" indent="1" shrinkToFit="1"/>
      <protection/>
    </xf>
    <xf numFmtId="0" fontId="12" fillId="0" borderId="37" xfId="61" applyFont="1" applyFill="1" applyBorder="1" applyAlignment="1">
      <alignment vertical="center" shrinkToFit="1"/>
      <protection/>
    </xf>
    <xf numFmtId="0" fontId="12" fillId="0" borderId="38" xfId="61" applyFont="1" applyFill="1" applyBorder="1" applyAlignment="1">
      <alignment vertical="center" shrinkToFit="1"/>
      <protection/>
    </xf>
    <xf numFmtId="0" fontId="12" fillId="0" borderId="21" xfId="61" applyFont="1" applyFill="1" applyBorder="1" applyAlignment="1">
      <alignment horizontal="center" vertical="center" shrinkToFit="1"/>
      <protection/>
    </xf>
    <xf numFmtId="0" fontId="12" fillId="0" borderId="19" xfId="61" applyFont="1" applyFill="1" applyBorder="1" applyAlignment="1">
      <alignment horizontal="center" vertical="center" shrinkToFit="1"/>
      <protection/>
    </xf>
    <xf numFmtId="0" fontId="12" fillId="0" borderId="23" xfId="61" applyFont="1" applyFill="1" applyBorder="1" applyAlignment="1">
      <alignment horizontal="distributed" vertical="center" indent="1" shrinkToFit="1"/>
      <protection/>
    </xf>
    <xf numFmtId="0" fontId="14" fillId="0" borderId="16" xfId="61" applyFont="1" applyFill="1" applyBorder="1" applyAlignment="1">
      <alignment horizontal="distributed" vertical="center" wrapText="1"/>
      <protection/>
    </xf>
    <xf numFmtId="0" fontId="15" fillId="0" borderId="17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12" fillId="0" borderId="28" xfId="61" applyFont="1" applyFill="1" applyBorder="1" applyAlignment="1">
      <alignment shrinkToFit="1"/>
      <protection/>
    </xf>
    <xf numFmtId="0" fontId="12" fillId="0" borderId="0" xfId="61" applyFont="1" applyFill="1" applyBorder="1" applyAlignment="1">
      <alignment shrinkToFit="1"/>
      <protection/>
    </xf>
    <xf numFmtId="0" fontId="13" fillId="0" borderId="19" xfId="61" applyFont="1" applyBorder="1" applyAlignment="1">
      <alignment horizontal="center"/>
      <protection/>
    </xf>
    <xf numFmtId="0" fontId="14" fillId="0" borderId="30" xfId="61" applyFont="1" applyFill="1" applyBorder="1" applyAlignment="1">
      <alignment horizontal="distributed" vertical="center" wrapText="1"/>
      <protection/>
    </xf>
    <xf numFmtId="0" fontId="15" fillId="0" borderId="22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13_2" xfId="61"/>
    <cellStyle name="標準_帳票61_14(1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563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563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1692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 flipH="1" flipV="1">
          <a:off x="1692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117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2728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1692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117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" name="Line 16"/>
        <xdr:cNvSpPr>
          <a:spLocks/>
        </xdr:cNvSpPr>
      </xdr:nvSpPr>
      <xdr:spPr>
        <a:xfrm flipH="1" flipV="1">
          <a:off x="2728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1692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" name="Line 19"/>
        <xdr:cNvSpPr>
          <a:spLocks/>
        </xdr:cNvSpPr>
      </xdr:nvSpPr>
      <xdr:spPr>
        <a:xfrm flipH="1" flipV="1">
          <a:off x="117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2" name="Line 20"/>
        <xdr:cNvSpPr>
          <a:spLocks/>
        </xdr:cNvSpPr>
      </xdr:nvSpPr>
      <xdr:spPr>
        <a:xfrm flipH="1" flipV="1">
          <a:off x="2210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22"/>
        <xdr:cNvSpPr>
          <a:spLocks/>
        </xdr:cNvSpPr>
      </xdr:nvSpPr>
      <xdr:spPr>
        <a:xfrm flipH="1" flipV="1">
          <a:off x="785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" name="Line 23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6" name="Line 26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" name="Line 27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Line 28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9" name="Line 29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0" name="Line 30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1" name="Line 31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" name="Line 32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Line 33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4" name="Line 34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5" name="Line 35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6" name="Line 36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" name="Line 37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8" name="Line 38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9" name="Line 39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0" name="Line 40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1" name="Line 41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2" name="Line 42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" name="Line 43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4" name="Line 44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5" name="Line 45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6" name="Line 46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7" name="Line 47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48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39" name="Line 49"/>
        <xdr:cNvSpPr>
          <a:spLocks/>
        </xdr:cNvSpPr>
      </xdr:nvSpPr>
      <xdr:spPr>
        <a:xfrm flipH="1" flipV="1">
          <a:off x="2987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0" name="Line 50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1" name="Line 51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2" name="Line 52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Line 53"/>
        <xdr:cNvSpPr>
          <a:spLocks/>
        </xdr:cNvSpPr>
      </xdr:nvSpPr>
      <xdr:spPr>
        <a:xfrm flipH="1" flipV="1">
          <a:off x="267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54"/>
        <xdr:cNvSpPr>
          <a:spLocks/>
        </xdr:cNvSpPr>
      </xdr:nvSpPr>
      <xdr:spPr>
        <a:xfrm flipH="1" flipV="1">
          <a:off x="267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55"/>
        <xdr:cNvSpPr>
          <a:spLocks/>
        </xdr:cNvSpPr>
      </xdr:nvSpPr>
      <xdr:spPr>
        <a:xfrm flipH="1" flipV="1"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 flipH="1" flipV="1"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7" name="Line 57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58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59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0" name="Line 60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1" name="Line 61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2" name="Line 62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3" name="Line 63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4" name="Line 64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5" name="Line 65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6" name="Line 66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7" name="Line 67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8" name="Line 68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9" name="Line 69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0" name="Line 70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1" name="Line 71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2" name="Line 72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3" name="Line 73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4" name="Line 74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5" name="Line 75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6" name="Line 76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7" name="Line 77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8" name="Line 78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9" name="Line 79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0" name="Line 80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1" name="Line 81"/>
        <xdr:cNvSpPr>
          <a:spLocks/>
        </xdr:cNvSpPr>
      </xdr:nvSpPr>
      <xdr:spPr>
        <a:xfrm flipH="1" flipV="1">
          <a:off x="2987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2" name="Line 82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3" name="Line 83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4" name="Line 84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5" name="Line 85"/>
        <xdr:cNvSpPr>
          <a:spLocks/>
        </xdr:cNvSpPr>
      </xdr:nvSpPr>
      <xdr:spPr>
        <a:xfrm flipH="1" flipV="1">
          <a:off x="19050" y="504825"/>
          <a:ext cx="13620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Line 21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7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H="1" flipV="1"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8" name="Line 39"/>
        <xdr:cNvSpPr>
          <a:spLocks/>
        </xdr:cNvSpPr>
      </xdr:nvSpPr>
      <xdr:spPr>
        <a:xfrm flipH="1" flipV="1">
          <a:off x="9525" y="504825"/>
          <a:ext cx="13620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29" name="Line 66"/>
        <xdr:cNvSpPr>
          <a:spLocks/>
        </xdr:cNvSpPr>
      </xdr:nvSpPr>
      <xdr:spPr>
        <a:xfrm flipH="1" flipV="1">
          <a:off x="6553200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E1" sqref="E1"/>
      <selection pane="topRight" activeCell="E1" sqref="E1"/>
      <selection pane="bottomLeft" activeCell="E1" sqref="E1"/>
      <selection pane="bottomRight" activeCell="A1" sqref="A1"/>
    </sheetView>
  </sheetViews>
  <sheetFormatPr defaultColWidth="9.00390625" defaultRowHeight="17.25" customHeight="1"/>
  <cols>
    <col min="1" max="1" width="2.625" style="1" customWidth="1"/>
    <col min="2" max="2" width="1.625" style="1" customWidth="1"/>
    <col min="3" max="3" width="12.25390625" style="1" customWidth="1"/>
    <col min="4" max="4" width="1.625" style="1" customWidth="1"/>
    <col min="5" max="5" width="11.50390625" style="96" customWidth="1"/>
    <col min="6" max="6" width="5.50390625" style="96" customWidth="1"/>
    <col min="7" max="7" width="11.50390625" style="96" customWidth="1"/>
    <col min="8" max="8" width="5.50390625" style="96" customWidth="1"/>
    <col min="9" max="9" width="11.50390625" style="96" customWidth="1"/>
    <col min="10" max="10" width="5.50390625" style="96" customWidth="1"/>
    <col min="11" max="11" width="11.50390625" style="96" customWidth="1"/>
    <col min="12" max="12" width="5.50390625" style="96" customWidth="1"/>
    <col min="13" max="13" width="11.50390625" style="96" customWidth="1"/>
    <col min="14" max="14" width="5.50390625" style="96" customWidth="1"/>
    <col min="15" max="15" width="11.50390625" style="96" customWidth="1"/>
    <col min="16" max="16" width="5.50390625" style="96" customWidth="1"/>
    <col min="17" max="17" width="11.50390625" style="96" customWidth="1"/>
    <col min="18" max="18" width="5.50390625" style="96" customWidth="1"/>
    <col min="19" max="19" width="11.50390625" style="96" customWidth="1"/>
    <col min="20" max="20" width="5.50390625" style="96" customWidth="1"/>
    <col min="21" max="21" width="11.50390625" style="96" customWidth="1"/>
    <col min="22" max="22" width="5.50390625" style="96" customWidth="1"/>
    <col min="23" max="23" width="11.50390625" style="96" customWidth="1"/>
    <col min="24" max="24" width="5.50390625" style="96" customWidth="1"/>
    <col min="25" max="25" width="11.50390625" style="96" customWidth="1"/>
    <col min="26" max="26" width="5.50390625" style="96" customWidth="1"/>
    <col min="27" max="27" width="11.50390625" style="96" customWidth="1"/>
    <col min="28" max="28" width="5.50390625" style="96" customWidth="1"/>
    <col min="29" max="29" width="11.50390625" style="96" customWidth="1"/>
    <col min="30" max="30" width="5.50390625" style="96" customWidth="1"/>
    <col min="31" max="31" width="11.50390625" style="96" customWidth="1"/>
    <col min="32" max="32" width="5.50390625" style="96" customWidth="1"/>
    <col min="33" max="33" width="11.50390625" style="96" customWidth="1"/>
    <col min="34" max="34" width="5.50390625" style="96" customWidth="1"/>
    <col min="35" max="35" width="11.50390625" style="96" customWidth="1"/>
    <col min="36" max="36" width="5.50390625" style="96" customWidth="1"/>
    <col min="37" max="37" width="11.50390625" style="96" customWidth="1"/>
    <col min="38" max="38" width="5.50390625" style="96" customWidth="1"/>
    <col min="39" max="39" width="11.50390625" style="96" customWidth="1"/>
    <col min="40" max="40" width="5.50390625" style="96" customWidth="1"/>
    <col min="41" max="41" width="11.50390625" style="96" customWidth="1"/>
    <col min="42" max="42" width="5.50390625" style="96" customWidth="1"/>
    <col min="43" max="43" width="11.50390625" style="96" customWidth="1"/>
    <col min="44" max="44" width="5.50390625" style="96" customWidth="1"/>
    <col min="45" max="45" width="11.50390625" style="96" customWidth="1"/>
    <col min="46" max="46" width="5.50390625" style="96" customWidth="1"/>
    <col min="47" max="47" width="11.50390625" style="96" customWidth="1"/>
    <col min="48" max="48" width="5.50390625" style="96" customWidth="1"/>
    <col min="49" max="50" width="11.50390625" style="96" customWidth="1"/>
    <col min="51" max="51" width="5.50390625" style="96" customWidth="1"/>
    <col min="52" max="52" width="11.50390625" style="96" customWidth="1"/>
    <col min="53" max="53" width="5.50390625" style="96" customWidth="1"/>
    <col min="54" max="54" width="11.50390625" style="96" customWidth="1"/>
    <col min="55" max="55" width="5.50390625" style="96" customWidth="1"/>
    <col min="56" max="56" width="11.50390625" style="96" customWidth="1"/>
    <col min="57" max="57" width="5.50390625" style="96" customWidth="1"/>
    <col min="58" max="16384" width="9.00390625" style="96" customWidth="1"/>
  </cols>
  <sheetData>
    <row r="1" spans="1:39" s="2" customFormat="1" ht="17.25" customHeight="1">
      <c r="A1" s="44"/>
      <c r="B1" s="44"/>
      <c r="C1" s="44"/>
      <c r="E1" s="59" t="s">
        <v>48</v>
      </c>
      <c r="AM1" s="44"/>
    </row>
    <row r="2" spans="1:57" s="2" customFormat="1" ht="22.5" customHeight="1" thickBot="1">
      <c r="A2" s="44"/>
      <c r="B2" s="44"/>
      <c r="C2" s="44"/>
      <c r="E2" s="59" t="s">
        <v>58</v>
      </c>
      <c r="BE2" s="60" t="s">
        <v>49</v>
      </c>
    </row>
    <row r="3" spans="1:57" s="2" customFormat="1" ht="15" customHeight="1">
      <c r="A3" s="61"/>
      <c r="B3" s="5"/>
      <c r="C3" s="62"/>
      <c r="D3" s="3"/>
      <c r="E3" s="4"/>
      <c r="F3" s="5"/>
      <c r="G3" s="8"/>
      <c r="H3" s="3"/>
      <c r="I3" s="4"/>
      <c r="J3" s="3"/>
      <c r="K3" s="4"/>
      <c r="L3" s="3"/>
      <c r="M3" s="5"/>
      <c r="N3" s="3"/>
      <c r="O3" s="5"/>
      <c r="P3" s="3"/>
      <c r="Q3" s="150" t="s">
        <v>45</v>
      </c>
      <c r="R3" s="151"/>
      <c r="S3" s="151"/>
      <c r="T3" s="152"/>
      <c r="U3" s="5"/>
      <c r="V3" s="3"/>
      <c r="W3" s="150" t="s">
        <v>45</v>
      </c>
      <c r="X3" s="151"/>
      <c r="Y3" s="151"/>
      <c r="Z3" s="151"/>
      <c r="AA3" s="151"/>
      <c r="AB3" s="152"/>
      <c r="AC3" s="4"/>
      <c r="AD3" s="3"/>
      <c r="AE3" s="5"/>
      <c r="AF3" s="3"/>
      <c r="AG3" s="4"/>
      <c r="AH3" s="3"/>
      <c r="AI3" s="6"/>
      <c r="AJ3" s="35"/>
      <c r="AK3" s="6"/>
      <c r="AL3" s="7"/>
      <c r="AM3" s="8"/>
      <c r="AN3" s="9"/>
      <c r="AO3" s="6"/>
      <c r="AP3" s="7"/>
      <c r="AQ3" s="8"/>
      <c r="AR3" s="9"/>
      <c r="AS3" s="4"/>
      <c r="AT3" s="3"/>
      <c r="AU3" s="5"/>
      <c r="AV3" s="3"/>
      <c r="AW3" s="103"/>
      <c r="AX3" s="156" t="s">
        <v>5</v>
      </c>
      <c r="AY3" s="156"/>
      <c r="AZ3" s="156"/>
      <c r="BA3" s="156"/>
      <c r="BB3" s="156"/>
      <c r="BC3" s="156"/>
      <c r="BD3" s="156"/>
      <c r="BE3" s="157"/>
    </row>
    <row r="4" spans="1:57" s="22" customFormat="1" ht="15" customHeight="1">
      <c r="A4" s="63"/>
      <c r="B4" s="64"/>
      <c r="C4" s="65" t="s">
        <v>3</v>
      </c>
      <c r="D4" s="21"/>
      <c r="E4" s="144" t="s">
        <v>59</v>
      </c>
      <c r="F4" s="145"/>
      <c r="G4" s="148" t="s">
        <v>40</v>
      </c>
      <c r="H4" s="149"/>
      <c r="I4" s="144" t="s">
        <v>60</v>
      </c>
      <c r="J4" s="146"/>
      <c r="K4" s="144" t="s">
        <v>61</v>
      </c>
      <c r="L4" s="146"/>
      <c r="M4" s="147" t="s">
        <v>62</v>
      </c>
      <c r="N4" s="146"/>
      <c r="O4" s="147" t="s">
        <v>63</v>
      </c>
      <c r="P4" s="146"/>
      <c r="Q4" s="148" t="s">
        <v>6</v>
      </c>
      <c r="R4" s="149"/>
      <c r="S4" s="148" t="s">
        <v>7</v>
      </c>
      <c r="T4" s="149"/>
      <c r="U4" s="147" t="s">
        <v>64</v>
      </c>
      <c r="V4" s="146"/>
      <c r="W4" s="148" t="s">
        <v>8</v>
      </c>
      <c r="X4" s="153"/>
      <c r="Y4" s="154"/>
      <c r="Z4" s="155"/>
      <c r="AA4" s="148" t="s">
        <v>9</v>
      </c>
      <c r="AB4" s="149"/>
      <c r="AC4" s="144" t="s">
        <v>65</v>
      </c>
      <c r="AD4" s="146"/>
      <c r="AE4" s="142" t="s">
        <v>66</v>
      </c>
      <c r="AF4" s="143"/>
      <c r="AG4" s="144" t="s">
        <v>67</v>
      </c>
      <c r="AH4" s="146"/>
      <c r="AI4" s="158" t="s">
        <v>68</v>
      </c>
      <c r="AJ4" s="143"/>
      <c r="AK4" s="158" t="s">
        <v>69</v>
      </c>
      <c r="AL4" s="143"/>
      <c r="AM4" s="153" t="s">
        <v>10</v>
      </c>
      <c r="AN4" s="149"/>
      <c r="AO4" s="158" t="s">
        <v>11</v>
      </c>
      <c r="AP4" s="143"/>
      <c r="AQ4" s="148" t="s">
        <v>12</v>
      </c>
      <c r="AR4" s="149"/>
      <c r="AS4" s="158" t="s">
        <v>13</v>
      </c>
      <c r="AT4" s="143"/>
      <c r="AU4" s="142" t="s">
        <v>14</v>
      </c>
      <c r="AV4" s="143"/>
      <c r="AW4" s="37" t="s">
        <v>46</v>
      </c>
      <c r="AX4" s="159" t="s">
        <v>41</v>
      </c>
      <c r="AY4" s="159"/>
      <c r="AZ4" s="159"/>
      <c r="BA4" s="160"/>
      <c r="BB4" s="161" t="s">
        <v>42</v>
      </c>
      <c r="BC4" s="159"/>
      <c r="BD4" s="159"/>
      <c r="BE4" s="162"/>
    </row>
    <row r="5" spans="1:57" s="11" customFormat="1" ht="15" customHeight="1">
      <c r="A5" s="66"/>
      <c r="B5" s="67"/>
      <c r="C5" s="67"/>
      <c r="D5" s="10"/>
      <c r="E5" s="12"/>
      <c r="F5" s="13"/>
      <c r="G5" s="12"/>
      <c r="H5" s="13"/>
      <c r="I5" s="14"/>
      <c r="J5" s="13"/>
      <c r="K5" s="15"/>
      <c r="L5" s="13"/>
      <c r="M5" s="12"/>
      <c r="N5" s="13"/>
      <c r="O5" s="12"/>
      <c r="P5" s="13"/>
      <c r="Q5" s="14"/>
      <c r="R5" s="13"/>
      <c r="S5" s="15"/>
      <c r="T5" s="13"/>
      <c r="U5" s="12"/>
      <c r="V5" s="13"/>
      <c r="W5" s="23" t="s">
        <v>76</v>
      </c>
      <c r="X5" s="13"/>
      <c r="Y5" s="23" t="s">
        <v>76</v>
      </c>
      <c r="Z5" s="13"/>
      <c r="AA5" s="15"/>
      <c r="AB5" s="13"/>
      <c r="AC5" s="12"/>
      <c r="AD5" s="13"/>
      <c r="AE5" s="12"/>
      <c r="AF5" s="13"/>
      <c r="AG5" s="12"/>
      <c r="AH5" s="13"/>
      <c r="AI5" s="14"/>
      <c r="AJ5" s="13"/>
      <c r="AK5" s="15"/>
      <c r="AL5" s="13"/>
      <c r="AM5" s="12"/>
      <c r="AN5" s="13"/>
      <c r="AO5" s="15"/>
      <c r="AP5" s="13"/>
      <c r="AQ5" s="12"/>
      <c r="AR5" s="13"/>
      <c r="AS5" s="12"/>
      <c r="AT5" s="13"/>
      <c r="AU5" s="12"/>
      <c r="AV5" s="13"/>
      <c r="AW5" s="14"/>
      <c r="AX5" s="163" t="s">
        <v>43</v>
      </c>
      <c r="AY5" s="164"/>
      <c r="AZ5" s="165" t="s">
        <v>44</v>
      </c>
      <c r="BA5" s="166"/>
      <c r="BB5" s="167" t="s">
        <v>43</v>
      </c>
      <c r="BC5" s="164"/>
      <c r="BD5" s="165" t="s">
        <v>44</v>
      </c>
      <c r="BE5" s="168"/>
    </row>
    <row r="6" spans="1:57" s="22" customFormat="1" ht="15" customHeight="1">
      <c r="A6" s="140" t="s">
        <v>38</v>
      </c>
      <c r="B6" s="141"/>
      <c r="C6" s="141"/>
      <c r="D6" s="21"/>
      <c r="E6" s="26" t="s">
        <v>4</v>
      </c>
      <c r="F6" s="23" t="s">
        <v>15</v>
      </c>
      <c r="G6" s="26" t="s">
        <v>4</v>
      </c>
      <c r="H6" s="23" t="s">
        <v>15</v>
      </c>
      <c r="I6" s="23" t="s">
        <v>4</v>
      </c>
      <c r="J6" s="23" t="s">
        <v>15</v>
      </c>
      <c r="K6" s="24" t="s">
        <v>4</v>
      </c>
      <c r="L6" s="23" t="s">
        <v>15</v>
      </c>
      <c r="M6" s="26" t="s">
        <v>4</v>
      </c>
      <c r="N6" s="23" t="s">
        <v>15</v>
      </c>
      <c r="O6" s="26" t="s">
        <v>4</v>
      </c>
      <c r="P6" s="23" t="s">
        <v>15</v>
      </c>
      <c r="Q6" s="23" t="s">
        <v>4</v>
      </c>
      <c r="R6" s="23" t="s">
        <v>15</v>
      </c>
      <c r="S6" s="24" t="s">
        <v>4</v>
      </c>
      <c r="T6" s="23" t="s">
        <v>15</v>
      </c>
      <c r="U6" s="26" t="s">
        <v>4</v>
      </c>
      <c r="V6" s="23" t="s">
        <v>15</v>
      </c>
      <c r="W6" s="23" t="s">
        <v>53</v>
      </c>
      <c r="X6" s="23" t="s">
        <v>15</v>
      </c>
      <c r="Y6" s="23" t="s">
        <v>55</v>
      </c>
      <c r="Z6" s="23" t="s">
        <v>15</v>
      </c>
      <c r="AA6" s="24" t="s">
        <v>4</v>
      </c>
      <c r="AB6" s="23" t="s">
        <v>15</v>
      </c>
      <c r="AC6" s="26" t="s">
        <v>4</v>
      </c>
      <c r="AD6" s="23" t="s">
        <v>15</v>
      </c>
      <c r="AE6" s="26" t="s">
        <v>4</v>
      </c>
      <c r="AF6" s="23" t="s">
        <v>15</v>
      </c>
      <c r="AG6" s="26" t="s">
        <v>4</v>
      </c>
      <c r="AH6" s="23" t="s">
        <v>15</v>
      </c>
      <c r="AI6" s="23" t="s">
        <v>4</v>
      </c>
      <c r="AJ6" s="23" t="s">
        <v>15</v>
      </c>
      <c r="AK6" s="24" t="s">
        <v>4</v>
      </c>
      <c r="AL6" s="23" t="s">
        <v>15</v>
      </c>
      <c r="AM6" s="26" t="s">
        <v>4</v>
      </c>
      <c r="AN6" s="23" t="s">
        <v>15</v>
      </c>
      <c r="AO6" s="24" t="s">
        <v>4</v>
      </c>
      <c r="AP6" s="23" t="s">
        <v>15</v>
      </c>
      <c r="AQ6" s="26" t="s">
        <v>4</v>
      </c>
      <c r="AR6" s="23" t="s">
        <v>15</v>
      </c>
      <c r="AS6" s="26" t="s">
        <v>4</v>
      </c>
      <c r="AT6" s="23" t="s">
        <v>15</v>
      </c>
      <c r="AU6" s="26" t="s">
        <v>4</v>
      </c>
      <c r="AV6" s="23" t="s">
        <v>15</v>
      </c>
      <c r="AW6" s="23" t="s">
        <v>4</v>
      </c>
      <c r="AX6" s="26"/>
      <c r="AY6" s="23"/>
      <c r="AZ6" s="23"/>
      <c r="BA6" s="23"/>
      <c r="BB6" s="24"/>
      <c r="BC6" s="23"/>
      <c r="BD6" s="26"/>
      <c r="BE6" s="25"/>
    </row>
    <row r="7" spans="1:57" s="11" customFormat="1" ht="15" customHeight="1">
      <c r="A7" s="68"/>
      <c r="B7" s="69"/>
      <c r="C7" s="70"/>
      <c r="D7" s="16"/>
      <c r="E7" s="18"/>
      <c r="F7" s="17"/>
      <c r="G7" s="18"/>
      <c r="H7" s="17"/>
      <c r="I7" s="17"/>
      <c r="J7" s="17"/>
      <c r="K7" s="18"/>
      <c r="L7" s="17"/>
      <c r="M7" s="27"/>
      <c r="N7" s="17"/>
      <c r="O7" s="17"/>
      <c r="P7" s="17"/>
      <c r="Q7" s="17"/>
      <c r="R7" s="17"/>
      <c r="S7" s="18"/>
      <c r="T7" s="17"/>
      <c r="U7" s="27"/>
      <c r="V7" s="17"/>
      <c r="W7" s="17" t="s">
        <v>54</v>
      </c>
      <c r="X7" s="17"/>
      <c r="Y7" s="17" t="s">
        <v>54</v>
      </c>
      <c r="Z7" s="17"/>
      <c r="AA7" s="18"/>
      <c r="AB7" s="17"/>
      <c r="AC7" s="18"/>
      <c r="AD7" s="17"/>
      <c r="AE7" s="17"/>
      <c r="AF7" s="17"/>
      <c r="AG7" s="18"/>
      <c r="AH7" s="17"/>
      <c r="AI7" s="17"/>
      <c r="AJ7" s="17"/>
      <c r="AK7" s="17"/>
      <c r="AL7" s="17"/>
      <c r="AM7" s="27"/>
      <c r="AN7" s="17"/>
      <c r="AO7" s="18"/>
      <c r="AP7" s="17"/>
      <c r="AQ7" s="18"/>
      <c r="AR7" s="17"/>
      <c r="AS7" s="18"/>
      <c r="AT7" s="17"/>
      <c r="AU7" s="27"/>
      <c r="AV7" s="17"/>
      <c r="AW7" s="17"/>
      <c r="AX7" s="99" t="s">
        <v>77</v>
      </c>
      <c r="AY7" s="37" t="s">
        <v>16</v>
      </c>
      <c r="AZ7" s="28" t="s">
        <v>77</v>
      </c>
      <c r="BA7" s="37" t="s">
        <v>16</v>
      </c>
      <c r="BB7" s="28" t="s">
        <v>77</v>
      </c>
      <c r="BC7" s="37" t="s">
        <v>16</v>
      </c>
      <c r="BD7" s="28" t="s">
        <v>77</v>
      </c>
      <c r="BE7" s="36" t="s">
        <v>16</v>
      </c>
    </row>
    <row r="8" spans="1:57" s="78" customFormat="1" ht="15" customHeight="1">
      <c r="A8" s="71"/>
      <c r="B8" s="72"/>
      <c r="C8" s="73"/>
      <c r="D8" s="74"/>
      <c r="E8" s="75"/>
      <c r="F8" s="76"/>
      <c r="G8" s="75"/>
      <c r="H8" s="76"/>
      <c r="I8" s="75"/>
      <c r="J8" s="76"/>
      <c r="K8" s="75"/>
      <c r="L8" s="76"/>
      <c r="M8" s="75"/>
      <c r="N8" s="76"/>
      <c r="O8" s="75"/>
      <c r="P8" s="76"/>
      <c r="Q8" s="75"/>
      <c r="R8" s="76"/>
      <c r="S8" s="75"/>
      <c r="T8" s="76"/>
      <c r="U8" s="75"/>
      <c r="V8" s="76"/>
      <c r="W8" s="75"/>
      <c r="X8" s="76"/>
      <c r="Y8" s="75"/>
      <c r="Z8" s="76"/>
      <c r="AA8" s="75"/>
      <c r="AB8" s="76"/>
      <c r="AC8" s="75"/>
      <c r="AD8" s="76"/>
      <c r="AE8" s="75"/>
      <c r="AF8" s="76"/>
      <c r="AG8" s="75"/>
      <c r="AH8" s="76"/>
      <c r="AI8" s="75"/>
      <c r="AJ8" s="76"/>
      <c r="AK8" s="75"/>
      <c r="AL8" s="76"/>
      <c r="AM8" s="75"/>
      <c r="AN8" s="76"/>
      <c r="AO8" s="75"/>
      <c r="AP8" s="76"/>
      <c r="AQ8" s="75"/>
      <c r="AR8" s="76"/>
      <c r="AS8" s="75"/>
      <c r="AT8" s="76"/>
      <c r="AU8" s="75"/>
      <c r="AV8" s="76"/>
      <c r="AW8" s="75"/>
      <c r="AX8" s="100"/>
      <c r="AY8" s="76"/>
      <c r="AZ8" s="75"/>
      <c r="BA8" s="76"/>
      <c r="BB8" s="75"/>
      <c r="BC8" s="76"/>
      <c r="BD8" s="75"/>
      <c r="BE8" s="77"/>
    </row>
    <row r="9" spans="1:57" s="19" customFormat="1" ht="15" customHeight="1">
      <c r="A9" s="79" t="s">
        <v>1</v>
      </c>
      <c r="B9" s="80"/>
      <c r="C9" s="80"/>
      <c r="D9" s="40"/>
      <c r="E9" s="39">
        <f>E25+E34</f>
        <v>105085746</v>
      </c>
      <c r="F9" s="97">
        <f>IF(E9=0,"-",ROUND(E9/$AW9*100,1))</f>
        <v>17</v>
      </c>
      <c r="G9" s="39">
        <f>G25+G34</f>
        <v>0</v>
      </c>
      <c r="H9" s="97" t="str">
        <f>IF(G9=0,"-",ROUND(G9/$AW9*100,1))</f>
        <v>-</v>
      </c>
      <c r="I9" s="39">
        <f>I25+I34</f>
        <v>67163302</v>
      </c>
      <c r="J9" s="97">
        <f>IF(I9=0,"-",ROUND(I9/$AW9*100,1))</f>
        <v>10.9</v>
      </c>
      <c r="K9" s="39">
        <f>K25+K34</f>
        <v>5614669</v>
      </c>
      <c r="L9" s="97">
        <f>IF(K9=0,"-",ROUND(K9/$AW9*100,1))</f>
        <v>0.9</v>
      </c>
      <c r="M9" s="39">
        <f>M25+M34</f>
        <v>114643480</v>
      </c>
      <c r="N9" s="97">
        <f>IF(M9=0,"-",ROUND(M9/$AW9*100,1))</f>
        <v>18.6</v>
      </c>
      <c r="O9" s="39">
        <f>O25+O34</f>
        <v>59396904</v>
      </c>
      <c r="P9" s="97">
        <f>IF(O9=0,"-",ROUND(O9/$AW9*100,1))</f>
        <v>9.6</v>
      </c>
      <c r="Q9" s="39">
        <f>Q25+Q34</f>
        <v>12361213</v>
      </c>
      <c r="R9" s="97">
        <f>IF(Q9=0,"-",ROUND(Q9/$AW9*100,1))</f>
        <v>2</v>
      </c>
      <c r="S9" s="39">
        <f>S25+S34</f>
        <v>47035691</v>
      </c>
      <c r="T9" s="97">
        <f>IF(S9=0,"-",ROUND(S9/$AW9*100,1))</f>
        <v>7.6</v>
      </c>
      <c r="U9" s="39">
        <f>U25+U34</f>
        <v>79643532</v>
      </c>
      <c r="V9" s="97">
        <f>IF(U9=0,"-",ROUND(U9/$AW9*100,1))</f>
        <v>12.9</v>
      </c>
      <c r="W9" s="39">
        <f>W25+W34</f>
        <v>69579328</v>
      </c>
      <c r="X9" s="97">
        <f>IF(W9=0,"-",ROUND(W9/$AW9*100,1))</f>
        <v>11.3</v>
      </c>
      <c r="Y9" s="39">
        <f>Y25+Y34</f>
        <v>10051886</v>
      </c>
      <c r="Z9" s="97">
        <f>IF(Y9=0,"-",ROUND(Y9/$AW9*100,1))</f>
        <v>1.6</v>
      </c>
      <c r="AA9" s="39">
        <f>AA25+AA34</f>
        <v>12318</v>
      </c>
      <c r="AB9" s="97">
        <f>IF(AA9=0,"-",ROUND(AA9/$AW9*100,1))</f>
        <v>0</v>
      </c>
      <c r="AC9" s="39">
        <f>AC25+AC34</f>
        <v>18639144</v>
      </c>
      <c r="AD9" s="81">
        <f aca="true" t="shared" si="0" ref="AD9:AD34">IF(AC9=0,"-",ROUND(AC9/$AW9*100,1))</f>
        <v>3</v>
      </c>
      <c r="AE9" s="39">
        <f>AE25+AE34</f>
        <v>14409951</v>
      </c>
      <c r="AF9" s="97">
        <f aca="true" t="shared" si="1" ref="AF9:AF34">IF(AE9=0,"-",ROUND(AE9/$AW9*100,1))</f>
        <v>2.3</v>
      </c>
      <c r="AG9" s="39">
        <f>AG25+AG34</f>
        <v>65310529</v>
      </c>
      <c r="AH9" s="81">
        <f aca="true" t="shared" si="2" ref="AH9:AH34">IF(AG9=0,"-",ROUND(AG9/$AW9*100,1))</f>
        <v>10.6</v>
      </c>
      <c r="AI9" s="39">
        <f>AI25+AI34</f>
        <v>0</v>
      </c>
      <c r="AJ9" s="81" t="str">
        <f aca="true" t="shared" si="3" ref="AJ9:AJ34">IF(AI9=0,"-",ROUND(AI9/$AW9*100,1))</f>
        <v>-</v>
      </c>
      <c r="AK9" s="39">
        <f>AK25+AK34</f>
        <v>86661998</v>
      </c>
      <c r="AL9" s="97">
        <f aca="true" t="shared" si="4" ref="AL9:AL34">IF(AK9=0,"-",ROUND(AK9/$AW9*100,1))</f>
        <v>14.1</v>
      </c>
      <c r="AM9" s="39">
        <f>AM25+AM34</f>
        <v>2280440</v>
      </c>
      <c r="AN9" s="97">
        <f aca="true" t="shared" si="5" ref="AN9:AN34">IF(AM9=0,"-",ROUND(AM9/$AW9*100,1))</f>
        <v>0.4</v>
      </c>
      <c r="AO9" s="39">
        <f>AO25+AO34</f>
        <v>85005164</v>
      </c>
      <c r="AP9" s="97">
        <f aca="true" t="shared" si="6" ref="AP9:AP34">IF(AO9=0,"-",ROUND(AO9/$AW9*100,1))</f>
        <v>13.8</v>
      </c>
      <c r="AQ9" s="39">
        <f>AQ25+AQ34</f>
        <v>43078104</v>
      </c>
      <c r="AR9" s="97">
        <f aca="true" t="shared" si="7" ref="AR9:AR34">IF(AQ9=0,"-",ROUND(AQ9/$AW9*100,1))</f>
        <v>7</v>
      </c>
      <c r="AS9" s="39">
        <f>AS25+AS34</f>
        <v>1656834</v>
      </c>
      <c r="AT9" s="97">
        <f aca="true" t="shared" si="8" ref="AT9:AT34">IF(AS9=0,"-",ROUND(AS9/$AW9*100,1))</f>
        <v>0.3</v>
      </c>
      <c r="AU9" s="39">
        <f>AU25+AU34</f>
        <v>0</v>
      </c>
      <c r="AV9" s="81" t="str">
        <f aca="true" t="shared" si="9" ref="AV9:AV34">IF(AU9=0,"-",ROUND(AU9/$AW9*100,1))</f>
        <v>-</v>
      </c>
      <c r="AW9" s="39">
        <f>AW25+AW34</f>
        <v>616569255</v>
      </c>
      <c r="AX9" s="101">
        <f>AX25+AX34</f>
        <v>88553293</v>
      </c>
      <c r="AY9" s="81">
        <f aca="true" t="shared" si="10" ref="AY9:AY34">IF(AX9=0,"-",ROUND(AX9/$AW9*100,1))</f>
        <v>14.4</v>
      </c>
      <c r="AZ9" s="39">
        <f>AZ25+AZ34</f>
        <v>71410829</v>
      </c>
      <c r="BA9" s="81">
        <f aca="true" t="shared" si="11" ref="BA9:BA34">IF(AZ9=0,"-",ROUND(AZ9/$AW9*100,1))</f>
        <v>11.6</v>
      </c>
      <c r="BB9" s="39">
        <f>BB25+BB34</f>
        <v>116888373</v>
      </c>
      <c r="BC9" s="81">
        <f aca="true" t="shared" si="12" ref="BC9:BC34">IF(BB9=0,"-",ROUND(BB9/$AW9*100,1))</f>
        <v>19</v>
      </c>
      <c r="BD9" s="39">
        <f>BD25+BD34</f>
        <v>339716760</v>
      </c>
      <c r="BE9" s="82">
        <f aca="true" t="shared" si="13" ref="BE9:BE34">IF(BD9=0,"-",ROUND(BD9/$AW9*100,1))</f>
        <v>55.1</v>
      </c>
    </row>
    <row r="10" spans="1:57" s="19" customFormat="1" ht="15" customHeight="1">
      <c r="A10" s="83"/>
      <c r="B10" s="84"/>
      <c r="C10" s="84"/>
      <c r="D10" s="41"/>
      <c r="E10" s="39"/>
      <c r="F10" s="81"/>
      <c r="G10" s="39"/>
      <c r="H10" s="81"/>
      <c r="I10" s="39"/>
      <c r="J10" s="81"/>
      <c r="K10" s="39"/>
      <c r="L10" s="81"/>
      <c r="M10" s="39"/>
      <c r="N10" s="81"/>
      <c r="O10" s="39"/>
      <c r="P10" s="81"/>
      <c r="Q10" s="39"/>
      <c r="R10" s="81"/>
      <c r="S10" s="39"/>
      <c r="T10" s="81"/>
      <c r="U10" s="39"/>
      <c r="V10" s="81"/>
      <c r="W10" s="39"/>
      <c r="X10" s="81"/>
      <c r="Y10" s="85"/>
      <c r="Z10" s="81"/>
      <c r="AA10" s="39"/>
      <c r="AB10" s="81"/>
      <c r="AC10" s="39"/>
      <c r="AD10" s="81"/>
      <c r="AE10" s="39"/>
      <c r="AF10" s="97"/>
      <c r="AG10" s="39"/>
      <c r="AH10" s="81"/>
      <c r="AI10" s="39"/>
      <c r="AJ10" s="81"/>
      <c r="AK10" s="39"/>
      <c r="AL10" s="97"/>
      <c r="AM10" s="39"/>
      <c r="AN10" s="97"/>
      <c r="AO10" s="39"/>
      <c r="AP10" s="97"/>
      <c r="AQ10" s="39"/>
      <c r="AR10" s="97"/>
      <c r="AS10" s="39"/>
      <c r="AT10" s="97"/>
      <c r="AU10" s="39"/>
      <c r="AV10" s="81"/>
      <c r="AW10" s="39"/>
      <c r="AX10" s="101"/>
      <c r="AY10" s="81"/>
      <c r="AZ10" s="39"/>
      <c r="BA10" s="81"/>
      <c r="BB10" s="39"/>
      <c r="BC10" s="81"/>
      <c r="BD10" s="39"/>
      <c r="BE10" s="82"/>
    </row>
    <row r="11" spans="1:57" s="19" customFormat="1" ht="25.5" customHeight="1">
      <c r="A11" s="83">
        <v>1</v>
      </c>
      <c r="B11" s="84"/>
      <c r="C11" s="86" t="s">
        <v>17</v>
      </c>
      <c r="D11" s="41"/>
      <c r="E11" s="39">
        <v>21253949</v>
      </c>
      <c r="F11" s="97">
        <f aca="true" t="shared" si="14" ref="F11:F23">IF(E11=0,"-",ROUND(E11/$AW11*100,1))</f>
        <v>18</v>
      </c>
      <c r="G11" s="39">
        <v>0</v>
      </c>
      <c r="H11" s="97" t="str">
        <f aca="true" t="shared" si="15" ref="H11:H23">IF(G11=0,"-",ROUND(G11/$AW11*100,1))</f>
        <v>-</v>
      </c>
      <c r="I11" s="39">
        <v>12932334</v>
      </c>
      <c r="J11" s="97">
        <f aca="true" t="shared" si="16" ref="J11:J23">IF(I11=0,"-",ROUND(I11/$AW11*100,1))</f>
        <v>11</v>
      </c>
      <c r="K11" s="39">
        <v>1347464</v>
      </c>
      <c r="L11" s="97">
        <f aca="true" t="shared" si="17" ref="L11:L23">IF(K11=0,"-",ROUND(K11/$AW11*100,1))</f>
        <v>1.1</v>
      </c>
      <c r="M11" s="39">
        <v>25864373</v>
      </c>
      <c r="N11" s="97">
        <f aca="true" t="shared" si="18" ref="N11:N23">IF(M11=0,"-",ROUND(M11/$AW11*100,1))</f>
        <v>22</v>
      </c>
      <c r="O11" s="39">
        <v>8781674</v>
      </c>
      <c r="P11" s="97">
        <f aca="true" t="shared" si="19" ref="P11:P23">IF(O11=0,"-",ROUND(O11/$AW11*100,1))</f>
        <v>7.5</v>
      </c>
      <c r="Q11" s="39">
        <v>567378</v>
      </c>
      <c r="R11" s="97">
        <f aca="true" t="shared" si="20" ref="R11:R23">IF(Q11=0,"-",ROUND(Q11/$AW11*100,1))</f>
        <v>0.5</v>
      </c>
      <c r="S11" s="39">
        <v>8214296</v>
      </c>
      <c r="T11" s="97">
        <f aca="true" t="shared" si="21" ref="T11:T23">IF(S11=0,"-",ROUND(S11/$AW11*100,1))</f>
        <v>7</v>
      </c>
      <c r="U11" s="39">
        <v>16539451</v>
      </c>
      <c r="V11" s="97">
        <f aca="true" t="shared" si="22" ref="V11:V23">IF(U11=0,"-",ROUND(U11/$AW11*100,1))</f>
        <v>14</v>
      </c>
      <c r="W11" s="39">
        <v>14498382</v>
      </c>
      <c r="X11" s="97">
        <f aca="true" t="shared" si="23" ref="X11:X23">IF(W11=0,"-",ROUND(W11/$AW11*100,1))</f>
        <v>12.3</v>
      </c>
      <c r="Y11" s="87">
        <v>2034751</v>
      </c>
      <c r="Z11" s="97">
        <f aca="true" t="shared" si="24" ref="Z11:Z23">IF(Y11=0,"-",ROUND(Y11/$AW11*100,1))</f>
        <v>1.7</v>
      </c>
      <c r="AA11" s="39">
        <v>6318</v>
      </c>
      <c r="AB11" s="97">
        <f aca="true" t="shared" si="25" ref="AB11:AB23">IF(AA11=0,"-",ROUND(AA11/$AW11*100,1))</f>
        <v>0</v>
      </c>
      <c r="AC11" s="39">
        <v>2145635</v>
      </c>
      <c r="AD11" s="81">
        <f t="shared" si="0"/>
        <v>1.8</v>
      </c>
      <c r="AE11" s="39">
        <v>4146892</v>
      </c>
      <c r="AF11" s="97">
        <f t="shared" si="1"/>
        <v>3.5</v>
      </c>
      <c r="AG11" s="39">
        <v>11552455</v>
      </c>
      <c r="AH11" s="81">
        <f t="shared" si="2"/>
        <v>9.8</v>
      </c>
      <c r="AI11" s="39">
        <v>0</v>
      </c>
      <c r="AJ11" s="81" t="str">
        <f t="shared" si="3"/>
        <v>-</v>
      </c>
      <c r="AK11" s="39">
        <v>13234584</v>
      </c>
      <c r="AL11" s="97">
        <f t="shared" si="4"/>
        <v>11.2</v>
      </c>
      <c r="AM11" s="39">
        <v>241324</v>
      </c>
      <c r="AN11" s="97">
        <f t="shared" si="5"/>
        <v>0.2</v>
      </c>
      <c r="AO11" s="39">
        <v>12904025</v>
      </c>
      <c r="AP11" s="97">
        <f t="shared" si="6"/>
        <v>11</v>
      </c>
      <c r="AQ11" s="39">
        <v>6360769</v>
      </c>
      <c r="AR11" s="97">
        <f t="shared" si="7"/>
        <v>5.4</v>
      </c>
      <c r="AS11" s="39">
        <v>330559</v>
      </c>
      <c r="AT11" s="97">
        <f t="shared" si="8"/>
        <v>0.3</v>
      </c>
      <c r="AU11" s="39">
        <v>0</v>
      </c>
      <c r="AV11" s="81" t="str">
        <f t="shared" si="9"/>
        <v>-</v>
      </c>
      <c r="AW11" s="39">
        <v>117798811</v>
      </c>
      <c r="AX11" s="101">
        <v>16476757</v>
      </c>
      <c r="AY11" s="81">
        <f t="shared" si="10"/>
        <v>14</v>
      </c>
      <c r="AZ11" s="39">
        <v>10042089</v>
      </c>
      <c r="BA11" s="81">
        <f t="shared" si="11"/>
        <v>8.5</v>
      </c>
      <c r="BB11" s="39">
        <v>25126088</v>
      </c>
      <c r="BC11" s="81">
        <f t="shared" si="12"/>
        <v>21.3</v>
      </c>
      <c r="BD11" s="39">
        <v>66153877</v>
      </c>
      <c r="BE11" s="82">
        <f t="shared" si="13"/>
        <v>56.2</v>
      </c>
    </row>
    <row r="12" spans="1:57" s="19" customFormat="1" ht="25.5" customHeight="1">
      <c r="A12" s="83">
        <v>2</v>
      </c>
      <c r="B12" s="84"/>
      <c r="C12" s="86" t="s">
        <v>18</v>
      </c>
      <c r="D12" s="41"/>
      <c r="E12" s="39">
        <v>9738262</v>
      </c>
      <c r="F12" s="97">
        <f t="shared" si="14"/>
        <v>15.5</v>
      </c>
      <c r="G12" s="39">
        <v>0</v>
      </c>
      <c r="H12" s="97" t="str">
        <f t="shared" si="15"/>
        <v>-</v>
      </c>
      <c r="I12" s="39">
        <v>5743630</v>
      </c>
      <c r="J12" s="97">
        <f t="shared" si="16"/>
        <v>9.1</v>
      </c>
      <c r="K12" s="39">
        <v>400163</v>
      </c>
      <c r="L12" s="97">
        <f t="shared" si="17"/>
        <v>0.6</v>
      </c>
      <c r="M12" s="39">
        <v>16114195</v>
      </c>
      <c r="N12" s="97">
        <f t="shared" si="18"/>
        <v>25.6</v>
      </c>
      <c r="O12" s="39">
        <v>7698284</v>
      </c>
      <c r="P12" s="97">
        <f t="shared" si="19"/>
        <v>12.2</v>
      </c>
      <c r="Q12" s="39">
        <v>1906645</v>
      </c>
      <c r="R12" s="97">
        <f t="shared" si="20"/>
        <v>3</v>
      </c>
      <c r="S12" s="39">
        <v>5791639</v>
      </c>
      <c r="T12" s="97">
        <f t="shared" si="21"/>
        <v>9.2</v>
      </c>
      <c r="U12" s="39">
        <v>8991613</v>
      </c>
      <c r="V12" s="97">
        <f t="shared" si="22"/>
        <v>14.3</v>
      </c>
      <c r="W12" s="39">
        <v>8008375</v>
      </c>
      <c r="X12" s="97">
        <f t="shared" si="23"/>
        <v>12.7</v>
      </c>
      <c r="Y12" s="87">
        <v>983212</v>
      </c>
      <c r="Z12" s="97">
        <f t="shared" si="24"/>
        <v>1.6</v>
      </c>
      <c r="AA12" s="39">
        <v>26</v>
      </c>
      <c r="AB12" s="97">
        <f t="shared" si="25"/>
        <v>0</v>
      </c>
      <c r="AC12" s="39">
        <v>1497971</v>
      </c>
      <c r="AD12" s="81">
        <f t="shared" si="0"/>
        <v>2.4</v>
      </c>
      <c r="AE12" s="39">
        <v>911656</v>
      </c>
      <c r="AF12" s="97">
        <f t="shared" si="1"/>
        <v>1.4</v>
      </c>
      <c r="AG12" s="39">
        <v>6339339</v>
      </c>
      <c r="AH12" s="81">
        <f t="shared" si="2"/>
        <v>10.1</v>
      </c>
      <c r="AI12" s="39">
        <v>0</v>
      </c>
      <c r="AJ12" s="81" t="str">
        <f t="shared" si="3"/>
        <v>-</v>
      </c>
      <c r="AK12" s="39">
        <v>5451554</v>
      </c>
      <c r="AL12" s="97">
        <f t="shared" si="4"/>
        <v>8.7</v>
      </c>
      <c r="AM12" s="39">
        <v>164806</v>
      </c>
      <c r="AN12" s="97">
        <f t="shared" si="5"/>
        <v>0.3</v>
      </c>
      <c r="AO12" s="39">
        <v>5441294</v>
      </c>
      <c r="AP12" s="97">
        <f t="shared" si="6"/>
        <v>8.7</v>
      </c>
      <c r="AQ12" s="39">
        <v>2505571</v>
      </c>
      <c r="AR12" s="97">
        <f t="shared" si="7"/>
        <v>4</v>
      </c>
      <c r="AS12" s="39">
        <v>10260</v>
      </c>
      <c r="AT12" s="97">
        <f t="shared" si="8"/>
        <v>0</v>
      </c>
      <c r="AU12" s="39">
        <v>0</v>
      </c>
      <c r="AV12" s="81" t="str">
        <f t="shared" si="9"/>
        <v>-</v>
      </c>
      <c r="AW12" s="39">
        <v>62886667</v>
      </c>
      <c r="AX12" s="101">
        <v>5762950</v>
      </c>
      <c r="AY12" s="81">
        <f t="shared" si="10"/>
        <v>9.2</v>
      </c>
      <c r="AZ12" s="39">
        <v>6500590</v>
      </c>
      <c r="BA12" s="81">
        <f t="shared" si="11"/>
        <v>10.3</v>
      </c>
      <c r="BB12" s="39">
        <v>15329889</v>
      </c>
      <c r="BC12" s="81">
        <f t="shared" si="12"/>
        <v>24.4</v>
      </c>
      <c r="BD12" s="39">
        <v>35293238</v>
      </c>
      <c r="BE12" s="82">
        <f t="shared" si="13"/>
        <v>56.1</v>
      </c>
    </row>
    <row r="13" spans="1:57" s="19" customFormat="1" ht="25.5" customHeight="1">
      <c r="A13" s="83">
        <v>3</v>
      </c>
      <c r="B13" s="84"/>
      <c r="C13" s="86" t="s">
        <v>19</v>
      </c>
      <c r="D13" s="41"/>
      <c r="E13" s="39">
        <v>12869064</v>
      </c>
      <c r="F13" s="97">
        <f t="shared" si="14"/>
        <v>16.9</v>
      </c>
      <c r="G13" s="39">
        <v>0</v>
      </c>
      <c r="H13" s="97" t="str">
        <f t="shared" si="15"/>
        <v>-</v>
      </c>
      <c r="I13" s="39">
        <v>8667957</v>
      </c>
      <c r="J13" s="97">
        <f t="shared" si="16"/>
        <v>11.4</v>
      </c>
      <c r="K13" s="39">
        <v>628125</v>
      </c>
      <c r="L13" s="97">
        <f t="shared" si="17"/>
        <v>0.8</v>
      </c>
      <c r="M13" s="39">
        <v>13053726</v>
      </c>
      <c r="N13" s="97">
        <f t="shared" si="18"/>
        <v>17.2</v>
      </c>
      <c r="O13" s="39">
        <v>5833640</v>
      </c>
      <c r="P13" s="97">
        <f t="shared" si="19"/>
        <v>7.7</v>
      </c>
      <c r="Q13" s="39">
        <v>231463</v>
      </c>
      <c r="R13" s="97">
        <f t="shared" si="20"/>
        <v>0.3</v>
      </c>
      <c r="S13" s="39">
        <v>5602177</v>
      </c>
      <c r="T13" s="97">
        <f t="shared" si="21"/>
        <v>7.4</v>
      </c>
      <c r="U13" s="39">
        <v>9845790</v>
      </c>
      <c r="V13" s="97">
        <f t="shared" si="22"/>
        <v>13</v>
      </c>
      <c r="W13" s="39">
        <v>8580906</v>
      </c>
      <c r="X13" s="97">
        <f t="shared" si="23"/>
        <v>11.3</v>
      </c>
      <c r="Y13" s="87">
        <v>1263453</v>
      </c>
      <c r="Z13" s="97">
        <f t="shared" si="24"/>
        <v>1.7</v>
      </c>
      <c r="AA13" s="39">
        <v>1431</v>
      </c>
      <c r="AB13" s="97">
        <f t="shared" si="25"/>
        <v>0</v>
      </c>
      <c r="AC13" s="39">
        <v>1325352</v>
      </c>
      <c r="AD13" s="81">
        <f t="shared" si="0"/>
        <v>1.7</v>
      </c>
      <c r="AE13" s="39">
        <v>1291081</v>
      </c>
      <c r="AF13" s="97">
        <f t="shared" si="1"/>
        <v>1.7</v>
      </c>
      <c r="AG13" s="39">
        <v>7405423</v>
      </c>
      <c r="AH13" s="81">
        <f t="shared" si="2"/>
        <v>9.7</v>
      </c>
      <c r="AI13" s="39">
        <v>0</v>
      </c>
      <c r="AJ13" s="81" t="str">
        <f t="shared" si="3"/>
        <v>-</v>
      </c>
      <c r="AK13" s="39">
        <v>15082492</v>
      </c>
      <c r="AL13" s="97">
        <f t="shared" si="4"/>
        <v>19.8</v>
      </c>
      <c r="AM13" s="39">
        <v>429675</v>
      </c>
      <c r="AN13" s="97">
        <f t="shared" si="5"/>
        <v>0.6</v>
      </c>
      <c r="AO13" s="39">
        <v>15068627</v>
      </c>
      <c r="AP13" s="97">
        <f t="shared" si="6"/>
        <v>19.8</v>
      </c>
      <c r="AQ13" s="39">
        <v>8512307</v>
      </c>
      <c r="AR13" s="97">
        <f t="shared" si="7"/>
        <v>11.2</v>
      </c>
      <c r="AS13" s="39">
        <v>13865</v>
      </c>
      <c r="AT13" s="97">
        <f t="shared" si="8"/>
        <v>0</v>
      </c>
      <c r="AU13" s="39">
        <v>0</v>
      </c>
      <c r="AV13" s="81" t="str">
        <f t="shared" si="9"/>
        <v>-</v>
      </c>
      <c r="AW13" s="39">
        <v>76002650</v>
      </c>
      <c r="AX13" s="101">
        <v>13100793</v>
      </c>
      <c r="AY13" s="81">
        <f t="shared" si="10"/>
        <v>17.2</v>
      </c>
      <c r="AZ13" s="39">
        <v>10117119</v>
      </c>
      <c r="BA13" s="81">
        <f t="shared" si="11"/>
        <v>13.3</v>
      </c>
      <c r="BB13" s="39">
        <v>13164023</v>
      </c>
      <c r="BC13" s="81">
        <f t="shared" si="12"/>
        <v>17.3</v>
      </c>
      <c r="BD13" s="39">
        <v>39620715</v>
      </c>
      <c r="BE13" s="82">
        <f t="shared" si="13"/>
        <v>52.1</v>
      </c>
    </row>
    <row r="14" spans="1:57" s="19" customFormat="1" ht="25.5" customHeight="1">
      <c r="A14" s="83">
        <v>4</v>
      </c>
      <c r="B14" s="84"/>
      <c r="C14" s="86" t="s">
        <v>20</v>
      </c>
      <c r="D14" s="41"/>
      <c r="E14" s="39">
        <v>5817550</v>
      </c>
      <c r="F14" s="97">
        <f t="shared" si="14"/>
        <v>17.1</v>
      </c>
      <c r="G14" s="39">
        <v>0</v>
      </c>
      <c r="H14" s="97" t="str">
        <f t="shared" si="15"/>
        <v>-</v>
      </c>
      <c r="I14" s="39">
        <v>3363729</v>
      </c>
      <c r="J14" s="97">
        <f t="shared" si="16"/>
        <v>9.9</v>
      </c>
      <c r="K14" s="39">
        <v>106855</v>
      </c>
      <c r="L14" s="97">
        <f t="shared" si="17"/>
        <v>0.3</v>
      </c>
      <c r="M14" s="39">
        <v>4276616</v>
      </c>
      <c r="N14" s="97">
        <f t="shared" si="18"/>
        <v>12.6</v>
      </c>
      <c r="O14" s="39">
        <v>2474172</v>
      </c>
      <c r="P14" s="97">
        <f t="shared" si="19"/>
        <v>7.3</v>
      </c>
      <c r="Q14" s="39">
        <v>175928</v>
      </c>
      <c r="R14" s="97">
        <f t="shared" si="20"/>
        <v>0.5</v>
      </c>
      <c r="S14" s="39">
        <v>2298244</v>
      </c>
      <c r="T14" s="97">
        <f t="shared" si="21"/>
        <v>6.8</v>
      </c>
      <c r="U14" s="39">
        <v>4999285</v>
      </c>
      <c r="V14" s="97">
        <f t="shared" si="22"/>
        <v>14.7</v>
      </c>
      <c r="W14" s="39">
        <v>4495955</v>
      </c>
      <c r="X14" s="97">
        <f t="shared" si="23"/>
        <v>13.2</v>
      </c>
      <c r="Y14" s="87">
        <v>503205</v>
      </c>
      <c r="Z14" s="97">
        <f t="shared" si="24"/>
        <v>1.5</v>
      </c>
      <c r="AA14" s="39">
        <v>125</v>
      </c>
      <c r="AB14" s="97">
        <f t="shared" si="25"/>
        <v>0</v>
      </c>
      <c r="AC14" s="39">
        <v>1347150</v>
      </c>
      <c r="AD14" s="81">
        <f t="shared" si="0"/>
        <v>4</v>
      </c>
      <c r="AE14" s="39">
        <v>151646</v>
      </c>
      <c r="AF14" s="97">
        <f t="shared" si="1"/>
        <v>0.4</v>
      </c>
      <c r="AG14" s="39">
        <v>4111024</v>
      </c>
      <c r="AH14" s="81">
        <f t="shared" si="2"/>
        <v>12.1</v>
      </c>
      <c r="AI14" s="39">
        <v>0</v>
      </c>
      <c r="AJ14" s="81" t="str">
        <f t="shared" si="3"/>
        <v>-</v>
      </c>
      <c r="AK14" s="39">
        <v>7340421</v>
      </c>
      <c r="AL14" s="97">
        <f t="shared" si="4"/>
        <v>21.6</v>
      </c>
      <c r="AM14" s="39">
        <v>252712</v>
      </c>
      <c r="AN14" s="97">
        <f t="shared" si="5"/>
        <v>0.7</v>
      </c>
      <c r="AO14" s="39">
        <v>7336398</v>
      </c>
      <c r="AP14" s="97">
        <f t="shared" si="6"/>
        <v>21.6</v>
      </c>
      <c r="AQ14" s="39">
        <v>4477721</v>
      </c>
      <c r="AR14" s="97">
        <f t="shared" si="7"/>
        <v>13.2</v>
      </c>
      <c r="AS14" s="39">
        <v>4023</v>
      </c>
      <c r="AT14" s="97">
        <f t="shared" si="8"/>
        <v>0</v>
      </c>
      <c r="AU14" s="39">
        <v>0</v>
      </c>
      <c r="AV14" s="81" t="str">
        <f t="shared" si="9"/>
        <v>-</v>
      </c>
      <c r="AW14" s="39">
        <v>33988448</v>
      </c>
      <c r="AX14" s="101">
        <v>7236012</v>
      </c>
      <c r="AY14" s="81">
        <f t="shared" si="10"/>
        <v>21.3</v>
      </c>
      <c r="AZ14" s="39">
        <v>4327499</v>
      </c>
      <c r="BA14" s="81">
        <f t="shared" si="11"/>
        <v>12.7</v>
      </c>
      <c r="BB14" s="39">
        <v>4746980</v>
      </c>
      <c r="BC14" s="81">
        <f t="shared" si="12"/>
        <v>14</v>
      </c>
      <c r="BD14" s="39">
        <v>17677957</v>
      </c>
      <c r="BE14" s="82">
        <f t="shared" si="13"/>
        <v>52</v>
      </c>
    </row>
    <row r="15" spans="1:57" s="19" customFormat="1" ht="25.5" customHeight="1">
      <c r="A15" s="83">
        <v>5</v>
      </c>
      <c r="B15" s="84"/>
      <c r="C15" s="86" t="s">
        <v>21</v>
      </c>
      <c r="D15" s="41"/>
      <c r="E15" s="39">
        <v>7011731</v>
      </c>
      <c r="F15" s="97">
        <f t="shared" si="14"/>
        <v>16.8</v>
      </c>
      <c r="G15" s="39">
        <v>0</v>
      </c>
      <c r="H15" s="97" t="str">
        <f t="shared" si="15"/>
        <v>-</v>
      </c>
      <c r="I15" s="39">
        <v>4267237</v>
      </c>
      <c r="J15" s="97">
        <f t="shared" si="16"/>
        <v>10.2</v>
      </c>
      <c r="K15" s="39">
        <v>672088</v>
      </c>
      <c r="L15" s="97">
        <f t="shared" si="17"/>
        <v>1.6</v>
      </c>
      <c r="M15" s="39">
        <v>8711279</v>
      </c>
      <c r="N15" s="97">
        <f t="shared" si="18"/>
        <v>20.9</v>
      </c>
      <c r="O15" s="39">
        <v>2931248</v>
      </c>
      <c r="P15" s="97">
        <f t="shared" si="19"/>
        <v>7</v>
      </c>
      <c r="Q15" s="39">
        <v>36005</v>
      </c>
      <c r="R15" s="97">
        <f t="shared" si="20"/>
        <v>0.1</v>
      </c>
      <c r="S15" s="39">
        <v>2895243</v>
      </c>
      <c r="T15" s="97">
        <f t="shared" si="21"/>
        <v>7</v>
      </c>
      <c r="U15" s="39">
        <v>3750143</v>
      </c>
      <c r="V15" s="97">
        <f t="shared" si="22"/>
        <v>9</v>
      </c>
      <c r="W15" s="39">
        <v>3221094</v>
      </c>
      <c r="X15" s="97">
        <f t="shared" si="23"/>
        <v>7.7</v>
      </c>
      <c r="Y15" s="87">
        <v>529044</v>
      </c>
      <c r="Z15" s="97">
        <f t="shared" si="24"/>
        <v>1.3</v>
      </c>
      <c r="AA15" s="39">
        <v>5</v>
      </c>
      <c r="AB15" s="97">
        <f t="shared" si="25"/>
        <v>0</v>
      </c>
      <c r="AC15" s="39">
        <v>953579</v>
      </c>
      <c r="AD15" s="81">
        <f t="shared" si="0"/>
        <v>2.3</v>
      </c>
      <c r="AE15" s="39">
        <v>405337</v>
      </c>
      <c r="AF15" s="97">
        <f t="shared" si="1"/>
        <v>1</v>
      </c>
      <c r="AG15" s="39">
        <v>3661938</v>
      </c>
      <c r="AH15" s="81">
        <f t="shared" si="2"/>
        <v>8.8</v>
      </c>
      <c r="AI15" s="39">
        <v>0</v>
      </c>
      <c r="AJ15" s="81" t="str">
        <f t="shared" si="3"/>
        <v>-</v>
      </c>
      <c r="AK15" s="39">
        <v>9282745</v>
      </c>
      <c r="AL15" s="97">
        <f t="shared" si="4"/>
        <v>22.3</v>
      </c>
      <c r="AM15" s="39">
        <v>53663</v>
      </c>
      <c r="AN15" s="97">
        <f t="shared" si="5"/>
        <v>0.1</v>
      </c>
      <c r="AO15" s="39">
        <v>9271287</v>
      </c>
      <c r="AP15" s="97">
        <f t="shared" si="6"/>
        <v>22.3</v>
      </c>
      <c r="AQ15" s="39">
        <v>1945929</v>
      </c>
      <c r="AR15" s="97">
        <f t="shared" si="7"/>
        <v>4.7</v>
      </c>
      <c r="AS15" s="39">
        <v>11458</v>
      </c>
      <c r="AT15" s="97">
        <f t="shared" si="8"/>
        <v>0</v>
      </c>
      <c r="AU15" s="39">
        <v>0</v>
      </c>
      <c r="AV15" s="81" t="str">
        <f t="shared" si="9"/>
        <v>-</v>
      </c>
      <c r="AW15" s="39">
        <v>41647325</v>
      </c>
      <c r="AX15" s="101">
        <v>8507835</v>
      </c>
      <c r="AY15" s="81">
        <f t="shared" si="10"/>
        <v>20.4</v>
      </c>
      <c r="AZ15" s="39">
        <v>3775000</v>
      </c>
      <c r="BA15" s="81">
        <f t="shared" si="11"/>
        <v>9.1</v>
      </c>
      <c r="BB15" s="39">
        <v>8136096</v>
      </c>
      <c r="BC15" s="81">
        <f t="shared" si="12"/>
        <v>19.5</v>
      </c>
      <c r="BD15" s="39">
        <v>21228394</v>
      </c>
      <c r="BE15" s="82">
        <f t="shared" si="13"/>
        <v>51</v>
      </c>
    </row>
    <row r="16" spans="1:57" s="19" customFormat="1" ht="25.5" customHeight="1">
      <c r="A16" s="83">
        <v>6</v>
      </c>
      <c r="B16" s="84"/>
      <c r="C16" s="86" t="s">
        <v>22</v>
      </c>
      <c r="D16" s="41"/>
      <c r="E16" s="39">
        <v>3275501</v>
      </c>
      <c r="F16" s="97">
        <f t="shared" si="14"/>
        <v>18.3</v>
      </c>
      <c r="G16" s="39">
        <v>0</v>
      </c>
      <c r="H16" s="97" t="str">
        <f t="shared" si="15"/>
        <v>-</v>
      </c>
      <c r="I16" s="39">
        <v>2529882</v>
      </c>
      <c r="J16" s="97">
        <f t="shared" si="16"/>
        <v>14.1</v>
      </c>
      <c r="K16" s="39">
        <v>119217</v>
      </c>
      <c r="L16" s="97">
        <f t="shared" si="17"/>
        <v>0.7</v>
      </c>
      <c r="M16" s="39">
        <v>3431125</v>
      </c>
      <c r="N16" s="97">
        <f t="shared" si="18"/>
        <v>19.2</v>
      </c>
      <c r="O16" s="39">
        <v>1610482</v>
      </c>
      <c r="P16" s="97">
        <f t="shared" si="19"/>
        <v>9</v>
      </c>
      <c r="Q16" s="39">
        <v>682427</v>
      </c>
      <c r="R16" s="97">
        <f t="shared" si="20"/>
        <v>3.8</v>
      </c>
      <c r="S16" s="39">
        <v>928055</v>
      </c>
      <c r="T16" s="97">
        <f t="shared" si="21"/>
        <v>5.2</v>
      </c>
      <c r="U16" s="39">
        <v>1530014</v>
      </c>
      <c r="V16" s="97">
        <f t="shared" si="22"/>
        <v>8.5</v>
      </c>
      <c r="W16" s="39">
        <v>1283787</v>
      </c>
      <c r="X16" s="97">
        <f t="shared" si="23"/>
        <v>7.2</v>
      </c>
      <c r="Y16" s="87">
        <v>245616</v>
      </c>
      <c r="Z16" s="97">
        <f t="shared" si="24"/>
        <v>1.4</v>
      </c>
      <c r="AA16" s="39">
        <v>611</v>
      </c>
      <c r="AB16" s="97">
        <f t="shared" si="25"/>
        <v>0</v>
      </c>
      <c r="AC16" s="39">
        <v>607798</v>
      </c>
      <c r="AD16" s="81">
        <f t="shared" si="0"/>
        <v>3.4</v>
      </c>
      <c r="AE16" s="39">
        <v>470427</v>
      </c>
      <c r="AF16" s="97">
        <f t="shared" si="1"/>
        <v>2.6</v>
      </c>
      <c r="AG16" s="39">
        <v>1889164</v>
      </c>
      <c r="AH16" s="81">
        <f t="shared" si="2"/>
        <v>10.5</v>
      </c>
      <c r="AI16" s="39">
        <v>0</v>
      </c>
      <c r="AJ16" s="81" t="str">
        <f t="shared" si="3"/>
        <v>-</v>
      </c>
      <c r="AK16" s="39">
        <v>2444217</v>
      </c>
      <c r="AL16" s="97">
        <f t="shared" si="4"/>
        <v>13.6</v>
      </c>
      <c r="AM16" s="39">
        <v>212813</v>
      </c>
      <c r="AN16" s="97">
        <f t="shared" si="5"/>
        <v>1.2</v>
      </c>
      <c r="AO16" s="39">
        <v>2427663</v>
      </c>
      <c r="AP16" s="97">
        <f t="shared" si="6"/>
        <v>13.6</v>
      </c>
      <c r="AQ16" s="39">
        <v>1733461</v>
      </c>
      <c r="AR16" s="97">
        <f t="shared" si="7"/>
        <v>9.7</v>
      </c>
      <c r="AS16" s="39">
        <v>16554</v>
      </c>
      <c r="AT16" s="97">
        <f t="shared" si="8"/>
        <v>0.1</v>
      </c>
      <c r="AU16" s="39">
        <v>0</v>
      </c>
      <c r="AV16" s="81" t="str">
        <f t="shared" si="9"/>
        <v>-</v>
      </c>
      <c r="AW16" s="39">
        <v>17907827</v>
      </c>
      <c r="AX16" s="101">
        <v>1633556</v>
      </c>
      <c r="AY16" s="81">
        <f t="shared" si="10"/>
        <v>9.1</v>
      </c>
      <c r="AZ16" s="39">
        <v>2812470</v>
      </c>
      <c r="BA16" s="81">
        <f t="shared" si="11"/>
        <v>15.7</v>
      </c>
      <c r="BB16" s="39">
        <v>3577021</v>
      </c>
      <c r="BC16" s="81">
        <f t="shared" si="12"/>
        <v>20</v>
      </c>
      <c r="BD16" s="39">
        <v>9884780</v>
      </c>
      <c r="BE16" s="82">
        <f t="shared" si="13"/>
        <v>55.2</v>
      </c>
    </row>
    <row r="17" spans="1:57" s="19" customFormat="1" ht="25.5" customHeight="1">
      <c r="A17" s="83">
        <v>7</v>
      </c>
      <c r="B17" s="84"/>
      <c r="C17" s="86" t="s">
        <v>23</v>
      </c>
      <c r="D17" s="41"/>
      <c r="E17" s="39">
        <v>10682335</v>
      </c>
      <c r="F17" s="97">
        <f t="shared" si="14"/>
        <v>17.4</v>
      </c>
      <c r="G17" s="39">
        <v>0</v>
      </c>
      <c r="H17" s="97" t="str">
        <f t="shared" si="15"/>
        <v>-</v>
      </c>
      <c r="I17" s="39">
        <v>6322238</v>
      </c>
      <c r="J17" s="97">
        <f t="shared" si="16"/>
        <v>10.3</v>
      </c>
      <c r="K17" s="39">
        <v>1071626</v>
      </c>
      <c r="L17" s="97">
        <f t="shared" si="17"/>
        <v>1.8</v>
      </c>
      <c r="M17" s="39">
        <v>11411525</v>
      </c>
      <c r="N17" s="97">
        <f t="shared" si="18"/>
        <v>18.6</v>
      </c>
      <c r="O17" s="39">
        <v>5712134</v>
      </c>
      <c r="P17" s="97">
        <f t="shared" si="19"/>
        <v>9.3</v>
      </c>
      <c r="Q17" s="39">
        <v>2460222</v>
      </c>
      <c r="R17" s="97">
        <f t="shared" si="20"/>
        <v>4</v>
      </c>
      <c r="S17" s="39">
        <v>3251912</v>
      </c>
      <c r="T17" s="97">
        <f t="shared" si="21"/>
        <v>5.3</v>
      </c>
      <c r="U17" s="39">
        <v>8138234</v>
      </c>
      <c r="V17" s="97">
        <f t="shared" si="22"/>
        <v>13.3</v>
      </c>
      <c r="W17" s="39">
        <v>7172358</v>
      </c>
      <c r="X17" s="97">
        <f t="shared" si="23"/>
        <v>11.7</v>
      </c>
      <c r="Y17" s="87">
        <v>964865</v>
      </c>
      <c r="Z17" s="97">
        <f t="shared" si="24"/>
        <v>1.6</v>
      </c>
      <c r="AA17" s="39">
        <v>1011</v>
      </c>
      <c r="AB17" s="97">
        <f t="shared" si="25"/>
        <v>0</v>
      </c>
      <c r="AC17" s="39">
        <v>1938615</v>
      </c>
      <c r="AD17" s="81">
        <f t="shared" si="0"/>
        <v>3.2</v>
      </c>
      <c r="AE17" s="39">
        <v>2216021</v>
      </c>
      <c r="AF17" s="97">
        <f t="shared" si="1"/>
        <v>3.6</v>
      </c>
      <c r="AG17" s="39">
        <v>7783093</v>
      </c>
      <c r="AH17" s="81">
        <f t="shared" si="2"/>
        <v>12.7</v>
      </c>
      <c r="AI17" s="39">
        <v>0</v>
      </c>
      <c r="AJ17" s="81" t="str">
        <f t="shared" si="3"/>
        <v>-</v>
      </c>
      <c r="AK17" s="39">
        <v>5941602</v>
      </c>
      <c r="AL17" s="97">
        <f t="shared" si="4"/>
        <v>9.7</v>
      </c>
      <c r="AM17" s="39">
        <v>113625</v>
      </c>
      <c r="AN17" s="97">
        <f t="shared" si="5"/>
        <v>0.2</v>
      </c>
      <c r="AO17" s="39">
        <v>5756029</v>
      </c>
      <c r="AP17" s="97">
        <f t="shared" si="6"/>
        <v>9.4</v>
      </c>
      <c r="AQ17" s="39">
        <v>3350938</v>
      </c>
      <c r="AR17" s="97">
        <f t="shared" si="7"/>
        <v>5.5</v>
      </c>
      <c r="AS17" s="39">
        <v>185573</v>
      </c>
      <c r="AT17" s="97">
        <f t="shared" si="8"/>
        <v>0.3</v>
      </c>
      <c r="AU17" s="39">
        <v>0</v>
      </c>
      <c r="AV17" s="81" t="str">
        <f t="shared" si="9"/>
        <v>-</v>
      </c>
      <c r="AW17" s="39">
        <v>61217423</v>
      </c>
      <c r="AX17" s="101">
        <v>6042562</v>
      </c>
      <c r="AY17" s="81">
        <f t="shared" si="10"/>
        <v>9.9</v>
      </c>
      <c r="AZ17" s="39">
        <v>8436052</v>
      </c>
      <c r="BA17" s="81">
        <f t="shared" si="11"/>
        <v>13.8</v>
      </c>
      <c r="BB17" s="39">
        <v>11167304</v>
      </c>
      <c r="BC17" s="81">
        <f t="shared" si="12"/>
        <v>18.2</v>
      </c>
      <c r="BD17" s="39">
        <v>35571505</v>
      </c>
      <c r="BE17" s="82">
        <f t="shared" si="13"/>
        <v>58.1</v>
      </c>
    </row>
    <row r="18" spans="1:57" s="19" customFormat="1" ht="25.5" customHeight="1">
      <c r="A18" s="83">
        <v>8</v>
      </c>
      <c r="B18" s="84"/>
      <c r="C18" s="86" t="s">
        <v>24</v>
      </c>
      <c r="D18" s="41"/>
      <c r="E18" s="39">
        <v>3499119</v>
      </c>
      <c r="F18" s="97">
        <f t="shared" si="14"/>
        <v>15.7</v>
      </c>
      <c r="G18" s="39">
        <v>0</v>
      </c>
      <c r="H18" s="97" t="str">
        <f t="shared" si="15"/>
        <v>-</v>
      </c>
      <c r="I18" s="39">
        <v>2651487</v>
      </c>
      <c r="J18" s="97">
        <f t="shared" si="16"/>
        <v>11.9</v>
      </c>
      <c r="K18" s="39">
        <v>164836</v>
      </c>
      <c r="L18" s="97">
        <f t="shared" si="17"/>
        <v>0.7</v>
      </c>
      <c r="M18" s="39">
        <v>3858126</v>
      </c>
      <c r="N18" s="97">
        <f t="shared" si="18"/>
        <v>17.3</v>
      </c>
      <c r="O18" s="39">
        <v>3794420</v>
      </c>
      <c r="P18" s="97">
        <f t="shared" si="19"/>
        <v>17</v>
      </c>
      <c r="Q18" s="39">
        <v>1281619</v>
      </c>
      <c r="R18" s="97">
        <f t="shared" si="20"/>
        <v>5.7</v>
      </c>
      <c r="S18" s="39">
        <v>2512801</v>
      </c>
      <c r="T18" s="97">
        <f t="shared" si="21"/>
        <v>11.3</v>
      </c>
      <c r="U18" s="39">
        <v>1953083</v>
      </c>
      <c r="V18" s="97">
        <f t="shared" si="22"/>
        <v>8.8</v>
      </c>
      <c r="W18" s="39">
        <v>1655552</v>
      </c>
      <c r="X18" s="97">
        <f t="shared" si="23"/>
        <v>7.4</v>
      </c>
      <c r="Y18" s="87">
        <v>297331</v>
      </c>
      <c r="Z18" s="97">
        <f t="shared" si="24"/>
        <v>1.3</v>
      </c>
      <c r="AA18" s="39">
        <v>200</v>
      </c>
      <c r="AB18" s="97">
        <f t="shared" si="25"/>
        <v>0</v>
      </c>
      <c r="AC18" s="39">
        <v>1390990</v>
      </c>
      <c r="AD18" s="81">
        <f t="shared" si="0"/>
        <v>6.2</v>
      </c>
      <c r="AE18" s="39">
        <v>470587</v>
      </c>
      <c r="AF18" s="97">
        <f t="shared" si="1"/>
        <v>2.1</v>
      </c>
      <c r="AG18" s="39">
        <v>2767501</v>
      </c>
      <c r="AH18" s="81">
        <f t="shared" si="2"/>
        <v>12.4</v>
      </c>
      <c r="AI18" s="39">
        <v>0</v>
      </c>
      <c r="AJ18" s="81" t="str">
        <f t="shared" si="3"/>
        <v>-</v>
      </c>
      <c r="AK18" s="39">
        <v>1745467</v>
      </c>
      <c r="AL18" s="97">
        <f t="shared" si="4"/>
        <v>7.8</v>
      </c>
      <c r="AM18" s="39">
        <v>101219</v>
      </c>
      <c r="AN18" s="97">
        <f t="shared" si="5"/>
        <v>0.5</v>
      </c>
      <c r="AO18" s="39">
        <v>1731488</v>
      </c>
      <c r="AP18" s="97">
        <f t="shared" si="6"/>
        <v>7.8</v>
      </c>
      <c r="AQ18" s="39">
        <v>965448</v>
      </c>
      <c r="AR18" s="97">
        <f t="shared" si="7"/>
        <v>4.3</v>
      </c>
      <c r="AS18" s="39">
        <v>13979</v>
      </c>
      <c r="AT18" s="97">
        <f t="shared" si="8"/>
        <v>0.1</v>
      </c>
      <c r="AU18" s="39">
        <v>0</v>
      </c>
      <c r="AV18" s="81" t="str">
        <f t="shared" si="9"/>
        <v>-</v>
      </c>
      <c r="AW18" s="39">
        <v>22295616</v>
      </c>
      <c r="AX18" s="101">
        <v>2051165</v>
      </c>
      <c r="AY18" s="81">
        <f t="shared" si="10"/>
        <v>9.2</v>
      </c>
      <c r="AZ18" s="39">
        <v>3552998</v>
      </c>
      <c r="BA18" s="81">
        <f t="shared" si="11"/>
        <v>15.9</v>
      </c>
      <c r="BB18" s="39">
        <v>3842737</v>
      </c>
      <c r="BC18" s="81">
        <f t="shared" si="12"/>
        <v>17.2</v>
      </c>
      <c r="BD18" s="39">
        <v>12848716</v>
      </c>
      <c r="BE18" s="82">
        <f t="shared" si="13"/>
        <v>57.6</v>
      </c>
    </row>
    <row r="19" spans="1:57" s="19" customFormat="1" ht="25.5" customHeight="1">
      <c r="A19" s="83">
        <v>9</v>
      </c>
      <c r="B19" s="84"/>
      <c r="C19" s="86" t="s">
        <v>25</v>
      </c>
      <c r="D19" s="41"/>
      <c r="E19" s="39">
        <v>3942464</v>
      </c>
      <c r="F19" s="97">
        <f t="shared" si="14"/>
        <v>18.8</v>
      </c>
      <c r="G19" s="39">
        <v>0</v>
      </c>
      <c r="H19" s="97" t="str">
        <f t="shared" si="15"/>
        <v>-</v>
      </c>
      <c r="I19" s="39">
        <v>2441757</v>
      </c>
      <c r="J19" s="97">
        <f t="shared" si="16"/>
        <v>11.6</v>
      </c>
      <c r="K19" s="39">
        <v>165093</v>
      </c>
      <c r="L19" s="97">
        <f t="shared" si="17"/>
        <v>0.8</v>
      </c>
      <c r="M19" s="39">
        <v>2859986</v>
      </c>
      <c r="N19" s="97">
        <f t="shared" si="18"/>
        <v>13.6</v>
      </c>
      <c r="O19" s="39">
        <v>1499149</v>
      </c>
      <c r="P19" s="97">
        <f t="shared" si="19"/>
        <v>7.1</v>
      </c>
      <c r="Q19" s="39">
        <v>303179</v>
      </c>
      <c r="R19" s="97">
        <f t="shared" si="20"/>
        <v>1.4</v>
      </c>
      <c r="S19" s="39">
        <v>1195970</v>
      </c>
      <c r="T19" s="97">
        <f t="shared" si="21"/>
        <v>5.7</v>
      </c>
      <c r="U19" s="39">
        <v>3606737</v>
      </c>
      <c r="V19" s="97">
        <f t="shared" si="22"/>
        <v>17.2</v>
      </c>
      <c r="W19" s="39">
        <v>3227724</v>
      </c>
      <c r="X19" s="97">
        <f t="shared" si="23"/>
        <v>15.4</v>
      </c>
      <c r="Y19" s="87">
        <v>378977</v>
      </c>
      <c r="Z19" s="97">
        <f t="shared" si="24"/>
        <v>1.8</v>
      </c>
      <c r="AA19" s="39">
        <v>36</v>
      </c>
      <c r="AB19" s="97">
        <f t="shared" si="25"/>
        <v>0</v>
      </c>
      <c r="AC19" s="39">
        <v>1005397</v>
      </c>
      <c r="AD19" s="81">
        <f t="shared" si="0"/>
        <v>4.8</v>
      </c>
      <c r="AE19" s="39">
        <v>117051</v>
      </c>
      <c r="AF19" s="97">
        <f t="shared" si="1"/>
        <v>0.6</v>
      </c>
      <c r="AG19" s="39">
        <v>2649849</v>
      </c>
      <c r="AH19" s="81">
        <f t="shared" si="2"/>
        <v>12.6</v>
      </c>
      <c r="AI19" s="39">
        <v>0</v>
      </c>
      <c r="AJ19" s="81" t="str">
        <f t="shared" si="3"/>
        <v>-</v>
      </c>
      <c r="AK19" s="39">
        <v>2681085</v>
      </c>
      <c r="AL19" s="97">
        <f t="shared" si="4"/>
        <v>12.8</v>
      </c>
      <c r="AM19" s="39">
        <v>87492</v>
      </c>
      <c r="AN19" s="97">
        <f t="shared" si="5"/>
        <v>0.4</v>
      </c>
      <c r="AO19" s="39">
        <v>2658973</v>
      </c>
      <c r="AP19" s="97">
        <f t="shared" si="6"/>
        <v>12.7</v>
      </c>
      <c r="AQ19" s="39">
        <v>1972492</v>
      </c>
      <c r="AR19" s="97">
        <f t="shared" si="7"/>
        <v>9.4</v>
      </c>
      <c r="AS19" s="39">
        <v>22112</v>
      </c>
      <c r="AT19" s="97">
        <f t="shared" si="8"/>
        <v>0.1</v>
      </c>
      <c r="AU19" s="39">
        <v>0</v>
      </c>
      <c r="AV19" s="81" t="str">
        <f t="shared" si="9"/>
        <v>-</v>
      </c>
      <c r="AW19" s="39">
        <v>20968568</v>
      </c>
      <c r="AX19" s="101">
        <v>2980573</v>
      </c>
      <c r="AY19" s="81">
        <f t="shared" si="10"/>
        <v>14.2</v>
      </c>
      <c r="AZ19" s="39">
        <v>2635143</v>
      </c>
      <c r="BA19" s="81">
        <f t="shared" si="11"/>
        <v>12.6</v>
      </c>
      <c r="BB19" s="39">
        <v>3644587</v>
      </c>
      <c r="BC19" s="81">
        <f t="shared" si="12"/>
        <v>17.4</v>
      </c>
      <c r="BD19" s="39">
        <v>11708265</v>
      </c>
      <c r="BE19" s="82">
        <f t="shared" si="13"/>
        <v>55.8</v>
      </c>
    </row>
    <row r="20" spans="1:57" s="19" customFormat="1" ht="25.5" customHeight="1">
      <c r="A20" s="83">
        <v>10</v>
      </c>
      <c r="B20" s="84"/>
      <c r="C20" s="86" t="s">
        <v>26</v>
      </c>
      <c r="D20" s="41"/>
      <c r="E20" s="39">
        <v>2650391</v>
      </c>
      <c r="F20" s="97">
        <f t="shared" si="14"/>
        <v>16.1</v>
      </c>
      <c r="G20" s="39">
        <v>0</v>
      </c>
      <c r="H20" s="97" t="str">
        <f t="shared" si="15"/>
        <v>-</v>
      </c>
      <c r="I20" s="39">
        <v>1515412</v>
      </c>
      <c r="J20" s="97">
        <f t="shared" si="16"/>
        <v>9.2</v>
      </c>
      <c r="K20" s="39">
        <v>54319</v>
      </c>
      <c r="L20" s="97">
        <f t="shared" si="17"/>
        <v>0.3</v>
      </c>
      <c r="M20" s="39">
        <v>2838442</v>
      </c>
      <c r="N20" s="97">
        <f t="shared" si="18"/>
        <v>17.2</v>
      </c>
      <c r="O20" s="39">
        <v>1703359</v>
      </c>
      <c r="P20" s="97">
        <f t="shared" si="19"/>
        <v>10.3</v>
      </c>
      <c r="Q20" s="39">
        <v>810700</v>
      </c>
      <c r="R20" s="97">
        <f t="shared" si="20"/>
        <v>4.9</v>
      </c>
      <c r="S20" s="39">
        <v>892659</v>
      </c>
      <c r="T20" s="97">
        <f t="shared" si="21"/>
        <v>5.4</v>
      </c>
      <c r="U20" s="39">
        <v>2111275</v>
      </c>
      <c r="V20" s="97">
        <f t="shared" si="22"/>
        <v>12.8</v>
      </c>
      <c r="W20" s="39">
        <v>1776195</v>
      </c>
      <c r="X20" s="97">
        <f t="shared" si="23"/>
        <v>10.8</v>
      </c>
      <c r="Y20" s="87">
        <v>335072</v>
      </c>
      <c r="Z20" s="97">
        <f t="shared" si="24"/>
        <v>2</v>
      </c>
      <c r="AA20" s="39">
        <v>8</v>
      </c>
      <c r="AB20" s="97">
        <f t="shared" si="25"/>
        <v>0</v>
      </c>
      <c r="AC20" s="39">
        <v>239239</v>
      </c>
      <c r="AD20" s="81">
        <f t="shared" si="0"/>
        <v>1.4</v>
      </c>
      <c r="AE20" s="39">
        <v>780359</v>
      </c>
      <c r="AF20" s="97">
        <f t="shared" si="1"/>
        <v>4.7</v>
      </c>
      <c r="AG20" s="39">
        <v>2627000</v>
      </c>
      <c r="AH20" s="81">
        <f t="shared" si="2"/>
        <v>15.9</v>
      </c>
      <c r="AI20" s="39">
        <v>0</v>
      </c>
      <c r="AJ20" s="81" t="str">
        <f t="shared" si="3"/>
        <v>-</v>
      </c>
      <c r="AK20" s="39">
        <v>1983343</v>
      </c>
      <c r="AL20" s="97">
        <f t="shared" si="4"/>
        <v>12</v>
      </c>
      <c r="AM20" s="39">
        <v>61061</v>
      </c>
      <c r="AN20" s="97">
        <f t="shared" si="5"/>
        <v>0.4</v>
      </c>
      <c r="AO20" s="39">
        <v>1904749</v>
      </c>
      <c r="AP20" s="97">
        <f t="shared" si="6"/>
        <v>11.5</v>
      </c>
      <c r="AQ20" s="39">
        <v>1194377</v>
      </c>
      <c r="AR20" s="97">
        <f t="shared" si="7"/>
        <v>7.2</v>
      </c>
      <c r="AS20" s="39">
        <v>78594</v>
      </c>
      <c r="AT20" s="97">
        <f t="shared" si="8"/>
        <v>0.5</v>
      </c>
      <c r="AU20" s="39">
        <v>0</v>
      </c>
      <c r="AV20" s="81" t="str">
        <f t="shared" si="9"/>
        <v>-</v>
      </c>
      <c r="AW20" s="39">
        <v>16503139</v>
      </c>
      <c r="AX20" s="101">
        <v>1783524</v>
      </c>
      <c r="AY20" s="81">
        <f t="shared" si="10"/>
        <v>10.8</v>
      </c>
      <c r="AZ20" s="39">
        <v>2131182</v>
      </c>
      <c r="BA20" s="81">
        <f t="shared" si="11"/>
        <v>12.9</v>
      </c>
      <c r="BB20" s="39">
        <v>3263397</v>
      </c>
      <c r="BC20" s="81">
        <f t="shared" si="12"/>
        <v>19.8</v>
      </c>
      <c r="BD20" s="39">
        <v>9325036</v>
      </c>
      <c r="BE20" s="82">
        <f t="shared" si="13"/>
        <v>56.5</v>
      </c>
    </row>
    <row r="21" spans="1:57" s="19" customFormat="1" ht="25.5" customHeight="1">
      <c r="A21" s="83">
        <v>11</v>
      </c>
      <c r="B21" s="84"/>
      <c r="C21" s="86" t="s">
        <v>27</v>
      </c>
      <c r="D21" s="41"/>
      <c r="E21" s="39">
        <v>3299523</v>
      </c>
      <c r="F21" s="97">
        <f t="shared" si="14"/>
        <v>17.4</v>
      </c>
      <c r="G21" s="39">
        <v>0</v>
      </c>
      <c r="H21" s="97" t="str">
        <f t="shared" si="15"/>
        <v>-</v>
      </c>
      <c r="I21" s="39">
        <v>1974284</v>
      </c>
      <c r="J21" s="97">
        <f t="shared" si="16"/>
        <v>10.4</v>
      </c>
      <c r="K21" s="39">
        <v>102395</v>
      </c>
      <c r="L21" s="97">
        <f t="shared" si="17"/>
        <v>0.5</v>
      </c>
      <c r="M21" s="39">
        <v>1982627</v>
      </c>
      <c r="N21" s="97">
        <f t="shared" si="18"/>
        <v>10.4</v>
      </c>
      <c r="O21" s="39">
        <v>4776612</v>
      </c>
      <c r="P21" s="97">
        <f t="shared" si="19"/>
        <v>25.2</v>
      </c>
      <c r="Q21" s="39">
        <v>37310</v>
      </c>
      <c r="R21" s="97">
        <f t="shared" si="20"/>
        <v>0.2</v>
      </c>
      <c r="S21" s="39">
        <v>4739302</v>
      </c>
      <c r="T21" s="97">
        <f t="shared" si="21"/>
        <v>25</v>
      </c>
      <c r="U21" s="39">
        <v>2156015</v>
      </c>
      <c r="V21" s="97">
        <f t="shared" si="22"/>
        <v>11.4</v>
      </c>
      <c r="W21" s="39">
        <v>1893701</v>
      </c>
      <c r="X21" s="97">
        <f t="shared" si="23"/>
        <v>10</v>
      </c>
      <c r="Y21" s="87">
        <v>262314</v>
      </c>
      <c r="Z21" s="97">
        <f t="shared" si="24"/>
        <v>1.4</v>
      </c>
      <c r="AA21" s="39">
        <v>0</v>
      </c>
      <c r="AB21" s="97" t="str">
        <f t="shared" si="25"/>
        <v>-</v>
      </c>
      <c r="AC21" s="39">
        <v>654438</v>
      </c>
      <c r="AD21" s="81">
        <f t="shared" si="0"/>
        <v>3.4</v>
      </c>
      <c r="AE21" s="39">
        <v>105595</v>
      </c>
      <c r="AF21" s="97">
        <f t="shared" si="1"/>
        <v>0.6</v>
      </c>
      <c r="AG21" s="39">
        <v>1432410</v>
      </c>
      <c r="AH21" s="81">
        <f t="shared" si="2"/>
        <v>7.5</v>
      </c>
      <c r="AI21" s="39">
        <v>0</v>
      </c>
      <c r="AJ21" s="81" t="str">
        <f t="shared" si="3"/>
        <v>-</v>
      </c>
      <c r="AK21" s="39">
        <v>2493878</v>
      </c>
      <c r="AL21" s="97">
        <f t="shared" si="4"/>
        <v>13.1</v>
      </c>
      <c r="AM21" s="39">
        <v>59892</v>
      </c>
      <c r="AN21" s="97">
        <f t="shared" si="5"/>
        <v>0.3</v>
      </c>
      <c r="AO21" s="39">
        <v>2226459</v>
      </c>
      <c r="AP21" s="97">
        <f t="shared" si="6"/>
        <v>11.7</v>
      </c>
      <c r="AQ21" s="39">
        <v>913673</v>
      </c>
      <c r="AR21" s="97">
        <f t="shared" si="7"/>
        <v>4.8</v>
      </c>
      <c r="AS21" s="39">
        <v>267419</v>
      </c>
      <c r="AT21" s="97">
        <f t="shared" si="8"/>
        <v>1.4</v>
      </c>
      <c r="AU21" s="39">
        <v>0</v>
      </c>
      <c r="AV21" s="81" t="str">
        <f t="shared" si="9"/>
        <v>-</v>
      </c>
      <c r="AW21" s="39">
        <v>18977777</v>
      </c>
      <c r="AX21" s="101">
        <v>4405801</v>
      </c>
      <c r="AY21" s="81">
        <f t="shared" si="10"/>
        <v>23.2</v>
      </c>
      <c r="AZ21" s="39">
        <v>2452834</v>
      </c>
      <c r="BA21" s="81">
        <f t="shared" si="11"/>
        <v>12.9</v>
      </c>
      <c r="BB21" s="39">
        <v>2522373</v>
      </c>
      <c r="BC21" s="81">
        <f t="shared" si="12"/>
        <v>13.3</v>
      </c>
      <c r="BD21" s="39">
        <v>9596769</v>
      </c>
      <c r="BE21" s="82">
        <f t="shared" si="13"/>
        <v>50.6</v>
      </c>
    </row>
    <row r="22" spans="1:57" s="19" customFormat="1" ht="25.5" customHeight="1">
      <c r="A22" s="83">
        <v>12</v>
      </c>
      <c r="B22" s="84"/>
      <c r="C22" s="86" t="s">
        <v>28</v>
      </c>
      <c r="D22" s="41"/>
      <c r="E22" s="39">
        <v>10998885</v>
      </c>
      <c r="F22" s="97">
        <f t="shared" si="14"/>
        <v>17.1</v>
      </c>
      <c r="G22" s="39">
        <v>0</v>
      </c>
      <c r="H22" s="97" t="str">
        <f t="shared" si="15"/>
        <v>-</v>
      </c>
      <c r="I22" s="39">
        <v>7831276</v>
      </c>
      <c r="J22" s="97">
        <f t="shared" si="16"/>
        <v>12.2</v>
      </c>
      <c r="K22" s="39">
        <v>457977</v>
      </c>
      <c r="L22" s="97">
        <f t="shared" si="17"/>
        <v>0.7</v>
      </c>
      <c r="M22" s="39">
        <v>10426056</v>
      </c>
      <c r="N22" s="97">
        <f t="shared" si="18"/>
        <v>16.2</v>
      </c>
      <c r="O22" s="39">
        <v>6610101</v>
      </c>
      <c r="P22" s="97">
        <f t="shared" si="19"/>
        <v>10.3</v>
      </c>
      <c r="Q22" s="39">
        <v>1430886</v>
      </c>
      <c r="R22" s="97">
        <f t="shared" si="20"/>
        <v>2.2</v>
      </c>
      <c r="S22" s="39">
        <v>5179215</v>
      </c>
      <c r="T22" s="97">
        <f t="shared" si="21"/>
        <v>8.1</v>
      </c>
      <c r="U22" s="39">
        <v>7213608</v>
      </c>
      <c r="V22" s="97">
        <f t="shared" si="22"/>
        <v>11.2</v>
      </c>
      <c r="W22" s="39">
        <v>6147596</v>
      </c>
      <c r="X22" s="97">
        <f t="shared" si="23"/>
        <v>9.6</v>
      </c>
      <c r="Y22" s="87">
        <v>1066012</v>
      </c>
      <c r="Z22" s="97">
        <f t="shared" si="24"/>
        <v>1.7</v>
      </c>
      <c r="AA22" s="39">
        <v>0</v>
      </c>
      <c r="AB22" s="97" t="str">
        <f t="shared" si="25"/>
        <v>-</v>
      </c>
      <c r="AC22" s="39">
        <v>1789380</v>
      </c>
      <c r="AD22" s="81">
        <f t="shared" si="0"/>
        <v>2.8</v>
      </c>
      <c r="AE22" s="39">
        <v>2584381</v>
      </c>
      <c r="AF22" s="97">
        <f t="shared" si="1"/>
        <v>4</v>
      </c>
      <c r="AG22" s="39">
        <v>4870825</v>
      </c>
      <c r="AH22" s="81">
        <f t="shared" si="2"/>
        <v>7.6</v>
      </c>
      <c r="AI22" s="39">
        <v>0</v>
      </c>
      <c r="AJ22" s="81" t="str">
        <f t="shared" si="3"/>
        <v>-</v>
      </c>
      <c r="AK22" s="39">
        <v>11386555</v>
      </c>
      <c r="AL22" s="97">
        <f t="shared" si="4"/>
        <v>17.7</v>
      </c>
      <c r="AM22" s="39">
        <v>361231</v>
      </c>
      <c r="AN22" s="97">
        <f t="shared" si="5"/>
        <v>0.6</v>
      </c>
      <c r="AO22" s="39">
        <v>10782590</v>
      </c>
      <c r="AP22" s="97">
        <f t="shared" si="6"/>
        <v>16.8</v>
      </c>
      <c r="AQ22" s="39">
        <v>4864083</v>
      </c>
      <c r="AR22" s="97">
        <f t="shared" si="7"/>
        <v>7.6</v>
      </c>
      <c r="AS22" s="39">
        <v>603965</v>
      </c>
      <c r="AT22" s="97">
        <f t="shared" si="8"/>
        <v>0.9</v>
      </c>
      <c r="AU22" s="39">
        <v>0</v>
      </c>
      <c r="AV22" s="81" t="str">
        <f t="shared" si="9"/>
        <v>-</v>
      </c>
      <c r="AW22" s="39">
        <v>64169044</v>
      </c>
      <c r="AX22" s="101">
        <v>11056002</v>
      </c>
      <c r="AY22" s="81">
        <f t="shared" si="10"/>
        <v>17.2</v>
      </c>
      <c r="AZ22" s="39">
        <v>6640950</v>
      </c>
      <c r="BA22" s="81">
        <f t="shared" si="11"/>
        <v>10.3</v>
      </c>
      <c r="BB22" s="39">
        <v>12213879</v>
      </c>
      <c r="BC22" s="81">
        <f t="shared" si="12"/>
        <v>19</v>
      </c>
      <c r="BD22" s="39">
        <v>34258213</v>
      </c>
      <c r="BE22" s="82">
        <f t="shared" si="13"/>
        <v>53.4</v>
      </c>
    </row>
    <row r="23" spans="1:57" s="19" customFormat="1" ht="25.5" customHeight="1">
      <c r="A23" s="83">
        <v>13</v>
      </c>
      <c r="B23" s="84"/>
      <c r="C23" s="86" t="s">
        <v>29</v>
      </c>
      <c r="D23" s="41"/>
      <c r="E23" s="39">
        <v>3972099</v>
      </c>
      <c r="F23" s="97">
        <f t="shared" si="14"/>
        <v>15.8</v>
      </c>
      <c r="G23" s="39">
        <v>0</v>
      </c>
      <c r="H23" s="97" t="str">
        <f t="shared" si="15"/>
        <v>-</v>
      </c>
      <c r="I23" s="39">
        <v>2724715</v>
      </c>
      <c r="J23" s="97">
        <f t="shared" si="16"/>
        <v>10.8</v>
      </c>
      <c r="K23" s="39">
        <v>138714</v>
      </c>
      <c r="L23" s="97">
        <f t="shared" si="17"/>
        <v>0.6</v>
      </c>
      <c r="M23" s="39">
        <v>5772167</v>
      </c>
      <c r="N23" s="97">
        <f t="shared" si="18"/>
        <v>22.9</v>
      </c>
      <c r="O23" s="39">
        <v>2356092</v>
      </c>
      <c r="P23" s="97">
        <f t="shared" si="19"/>
        <v>9.3</v>
      </c>
      <c r="Q23" s="39">
        <v>1046866</v>
      </c>
      <c r="R23" s="97">
        <f t="shared" si="20"/>
        <v>4.2</v>
      </c>
      <c r="S23" s="39">
        <v>1309226</v>
      </c>
      <c r="T23" s="97">
        <f t="shared" si="21"/>
        <v>5.2</v>
      </c>
      <c r="U23" s="39">
        <v>3763081</v>
      </c>
      <c r="V23" s="97">
        <f t="shared" si="22"/>
        <v>14.9</v>
      </c>
      <c r="W23" s="39">
        <v>3354675</v>
      </c>
      <c r="X23" s="97">
        <f t="shared" si="23"/>
        <v>13.3</v>
      </c>
      <c r="Y23" s="87">
        <v>407309</v>
      </c>
      <c r="Z23" s="97">
        <f t="shared" si="24"/>
        <v>1.6</v>
      </c>
      <c r="AA23" s="39">
        <v>1097</v>
      </c>
      <c r="AB23" s="97">
        <f t="shared" si="25"/>
        <v>0</v>
      </c>
      <c r="AC23" s="39">
        <v>660998</v>
      </c>
      <c r="AD23" s="81">
        <f t="shared" si="0"/>
        <v>2.6</v>
      </c>
      <c r="AE23" s="39">
        <v>250270</v>
      </c>
      <c r="AF23" s="97">
        <f t="shared" si="1"/>
        <v>1</v>
      </c>
      <c r="AG23" s="39">
        <v>3230931</v>
      </c>
      <c r="AH23" s="81">
        <f t="shared" si="2"/>
        <v>12.8</v>
      </c>
      <c r="AI23" s="39">
        <v>0</v>
      </c>
      <c r="AJ23" s="81" t="str">
        <f t="shared" si="3"/>
        <v>-</v>
      </c>
      <c r="AK23" s="39">
        <v>2331047</v>
      </c>
      <c r="AL23" s="97">
        <f t="shared" si="4"/>
        <v>9.3</v>
      </c>
      <c r="AM23" s="39">
        <v>46818</v>
      </c>
      <c r="AN23" s="97">
        <f t="shared" si="5"/>
        <v>0.2</v>
      </c>
      <c r="AO23" s="39">
        <v>2246342</v>
      </c>
      <c r="AP23" s="97">
        <f t="shared" si="6"/>
        <v>8.9</v>
      </c>
      <c r="AQ23" s="39">
        <v>1612200</v>
      </c>
      <c r="AR23" s="97">
        <f t="shared" si="7"/>
        <v>6.4</v>
      </c>
      <c r="AS23" s="39">
        <v>84705</v>
      </c>
      <c r="AT23" s="97">
        <f t="shared" si="8"/>
        <v>0.3</v>
      </c>
      <c r="AU23" s="39">
        <v>0</v>
      </c>
      <c r="AV23" s="81" t="str">
        <f t="shared" si="9"/>
        <v>-</v>
      </c>
      <c r="AW23" s="39">
        <v>25200114</v>
      </c>
      <c r="AX23" s="101">
        <v>1760209</v>
      </c>
      <c r="AY23" s="81">
        <f t="shared" si="10"/>
        <v>7</v>
      </c>
      <c r="AZ23" s="39">
        <v>2622749</v>
      </c>
      <c r="BA23" s="81">
        <f t="shared" si="11"/>
        <v>10.4</v>
      </c>
      <c r="BB23" s="39">
        <v>5614077</v>
      </c>
      <c r="BC23" s="81">
        <f t="shared" si="12"/>
        <v>22.3</v>
      </c>
      <c r="BD23" s="39">
        <v>15203079</v>
      </c>
      <c r="BE23" s="82">
        <f t="shared" si="13"/>
        <v>60.3</v>
      </c>
    </row>
    <row r="24" spans="1:57" s="19" customFormat="1" ht="15" customHeight="1">
      <c r="A24" s="83"/>
      <c r="B24" s="84"/>
      <c r="C24" s="86"/>
      <c r="D24" s="41"/>
      <c r="E24" s="39"/>
      <c r="F24" s="81"/>
      <c r="G24" s="39"/>
      <c r="H24" s="81"/>
      <c r="I24" s="39"/>
      <c r="J24" s="81"/>
      <c r="K24" s="39"/>
      <c r="L24" s="81"/>
      <c r="M24" s="39"/>
      <c r="N24" s="81"/>
      <c r="O24" s="39"/>
      <c r="P24" s="81"/>
      <c r="Q24" s="39"/>
      <c r="R24" s="81"/>
      <c r="S24" s="39"/>
      <c r="T24" s="81"/>
      <c r="U24" s="39"/>
      <c r="V24" s="81"/>
      <c r="W24" s="39"/>
      <c r="X24" s="81"/>
      <c r="Y24" s="85"/>
      <c r="Z24" s="81"/>
      <c r="AA24" s="39"/>
      <c r="AB24" s="81"/>
      <c r="AC24" s="39"/>
      <c r="AD24" s="81"/>
      <c r="AE24" s="39"/>
      <c r="AF24" s="97"/>
      <c r="AG24" s="39"/>
      <c r="AH24" s="81"/>
      <c r="AI24" s="39"/>
      <c r="AJ24" s="81"/>
      <c r="AK24" s="39"/>
      <c r="AL24" s="97"/>
      <c r="AM24" s="39"/>
      <c r="AN24" s="97"/>
      <c r="AO24" s="39"/>
      <c r="AP24" s="97"/>
      <c r="AQ24" s="39"/>
      <c r="AR24" s="97"/>
      <c r="AS24" s="39"/>
      <c r="AT24" s="97"/>
      <c r="AU24" s="39"/>
      <c r="AV24" s="81"/>
      <c r="AW24" s="39"/>
      <c r="AX24" s="101"/>
      <c r="AY24" s="81"/>
      <c r="AZ24" s="39"/>
      <c r="BA24" s="81"/>
      <c r="BB24" s="39"/>
      <c r="BC24" s="81"/>
      <c r="BD24" s="39"/>
      <c r="BE24" s="82"/>
    </row>
    <row r="25" spans="1:57" s="19" customFormat="1" ht="15" customHeight="1">
      <c r="A25" s="79" t="s">
        <v>2</v>
      </c>
      <c r="B25" s="80"/>
      <c r="C25" s="80"/>
      <c r="D25" s="40"/>
      <c r="E25" s="39">
        <f>SUM(E11:E23)</f>
        <v>99010873</v>
      </c>
      <c r="F25" s="97">
        <f>IF(E25=0,"-",ROUND(E25/$AW25*100,1))</f>
        <v>17.1</v>
      </c>
      <c r="G25" s="39">
        <f>SUM(G11:G23)</f>
        <v>0</v>
      </c>
      <c r="H25" s="97" t="str">
        <f>IF(G25=0,"-",ROUND(G25/$AW25*100,1))</f>
        <v>-</v>
      </c>
      <c r="I25" s="39">
        <f>SUM(I11:I23)</f>
        <v>62965938</v>
      </c>
      <c r="J25" s="97">
        <f>IF(I25=0,"-",ROUND(I25/$AW25*100,1))</f>
        <v>10.9</v>
      </c>
      <c r="K25" s="39">
        <f>SUM(K11:K23)</f>
        <v>5428872</v>
      </c>
      <c r="L25" s="97">
        <f>IF(K25=0,"-",ROUND(K25/$AW25*100,1))</f>
        <v>0.9</v>
      </c>
      <c r="M25" s="39">
        <f>SUM(M11:M23)</f>
        <v>110600243</v>
      </c>
      <c r="N25" s="97">
        <f>IF(M25=0,"-",ROUND(M25/$AW25*100,1))</f>
        <v>19.1</v>
      </c>
      <c r="O25" s="39">
        <f>SUM(O11:O23)</f>
        <v>55781367</v>
      </c>
      <c r="P25" s="97">
        <f>IF(O25=0,"-",ROUND(O25/$AW25*100,1))</f>
        <v>9.6</v>
      </c>
      <c r="Q25" s="39">
        <f>SUM(Q11:Q23)</f>
        <v>10970628</v>
      </c>
      <c r="R25" s="97">
        <f>IF(Q25=0,"-",ROUND(Q25/$AW25*100,1))</f>
        <v>1.9</v>
      </c>
      <c r="S25" s="39">
        <f>SUM(S11:S23)</f>
        <v>44810739</v>
      </c>
      <c r="T25" s="97">
        <f>IF(S25=0,"-",ROUND(S25/$AW25*100,1))</f>
        <v>7.7</v>
      </c>
      <c r="U25" s="39">
        <f>SUM(U11:U23)</f>
        <v>74598329</v>
      </c>
      <c r="V25" s="97">
        <f>IF(U25=0,"-",ROUND(U25/$AW25*100,1))</f>
        <v>12.9</v>
      </c>
      <c r="W25" s="39">
        <f>SUM(W11:W23)</f>
        <v>65316300</v>
      </c>
      <c r="X25" s="97">
        <f>IF(W25=0,"-",ROUND(W25/$AW25*100,1))</f>
        <v>11.3</v>
      </c>
      <c r="Y25" s="39">
        <f>SUM(Y11:Y23)</f>
        <v>9271161</v>
      </c>
      <c r="Z25" s="97">
        <f>IF(Y25=0,"-",ROUND(Y25/$AW25*100,1))</f>
        <v>1.6</v>
      </c>
      <c r="AA25" s="39">
        <f>SUM(AA11:AA23)</f>
        <v>10868</v>
      </c>
      <c r="AB25" s="97">
        <f>IF(AA25=0,"-",ROUND(AA25/$AW25*100,1))</f>
        <v>0</v>
      </c>
      <c r="AC25" s="39">
        <f>SUM(AC11:AC23)</f>
        <v>15556542</v>
      </c>
      <c r="AD25" s="81">
        <f t="shared" si="0"/>
        <v>2.7</v>
      </c>
      <c r="AE25" s="39">
        <f>SUM(AE11:AE23)</f>
        <v>13901303</v>
      </c>
      <c r="AF25" s="97">
        <f t="shared" si="1"/>
        <v>2.4</v>
      </c>
      <c r="AG25" s="39">
        <f>SUM(AG11:AG23)</f>
        <v>60320952</v>
      </c>
      <c r="AH25" s="81">
        <f t="shared" si="2"/>
        <v>10.4</v>
      </c>
      <c r="AI25" s="39">
        <f>SUM(AI11:AI23)</f>
        <v>0</v>
      </c>
      <c r="AJ25" s="81" t="str">
        <f t="shared" si="3"/>
        <v>-</v>
      </c>
      <c r="AK25" s="39">
        <f>SUM(AK11:AK23)</f>
        <v>81398990</v>
      </c>
      <c r="AL25" s="97">
        <f t="shared" si="4"/>
        <v>14</v>
      </c>
      <c r="AM25" s="39">
        <f>SUM(AM11:AM23)</f>
        <v>2186331</v>
      </c>
      <c r="AN25" s="97">
        <f t="shared" si="5"/>
        <v>0.4</v>
      </c>
      <c r="AO25" s="39">
        <f>SUM(AO11:AO23)</f>
        <v>79755924</v>
      </c>
      <c r="AP25" s="97">
        <f t="shared" si="6"/>
        <v>13.8</v>
      </c>
      <c r="AQ25" s="39">
        <f>SUM(AQ11:AQ23)</f>
        <v>40408969</v>
      </c>
      <c r="AR25" s="97">
        <f t="shared" si="7"/>
        <v>7</v>
      </c>
      <c r="AS25" s="39">
        <f>SUM(AS11:AS23)</f>
        <v>1643066</v>
      </c>
      <c r="AT25" s="97">
        <f t="shared" si="8"/>
        <v>0.3</v>
      </c>
      <c r="AU25" s="39">
        <f>SUM(AU11:AU23)</f>
        <v>0</v>
      </c>
      <c r="AV25" s="81" t="str">
        <f t="shared" si="9"/>
        <v>-</v>
      </c>
      <c r="AW25" s="39">
        <f>SUM(AW11:AW23)</f>
        <v>579563409</v>
      </c>
      <c r="AX25" s="101">
        <f>SUM(AX11:AX23)</f>
        <v>82797739</v>
      </c>
      <c r="AY25" s="81">
        <f t="shared" si="10"/>
        <v>14.3</v>
      </c>
      <c r="AZ25" s="39">
        <f>SUM(AZ11:AZ23)</f>
        <v>66046675</v>
      </c>
      <c r="BA25" s="81">
        <f t="shared" si="11"/>
        <v>11.4</v>
      </c>
      <c r="BB25" s="39">
        <f>SUM(BB11:BB23)</f>
        <v>112348451</v>
      </c>
      <c r="BC25" s="81">
        <f t="shared" si="12"/>
        <v>19.4</v>
      </c>
      <c r="BD25" s="39">
        <f>SUM(BD11:BD23)</f>
        <v>318370544</v>
      </c>
      <c r="BE25" s="82">
        <f t="shared" si="13"/>
        <v>54.9</v>
      </c>
    </row>
    <row r="26" spans="1:57" s="19" customFormat="1" ht="15" customHeight="1">
      <c r="A26" s="79"/>
      <c r="B26" s="80"/>
      <c r="C26" s="80"/>
      <c r="D26" s="40"/>
      <c r="E26" s="39"/>
      <c r="F26" s="81"/>
      <c r="G26" s="39"/>
      <c r="H26" s="81"/>
      <c r="I26" s="39"/>
      <c r="J26" s="81"/>
      <c r="K26" s="39"/>
      <c r="L26" s="81"/>
      <c r="M26" s="39"/>
      <c r="N26" s="81"/>
      <c r="O26" s="39"/>
      <c r="P26" s="81"/>
      <c r="Q26" s="39"/>
      <c r="R26" s="81"/>
      <c r="S26" s="39"/>
      <c r="T26" s="81"/>
      <c r="U26" s="39"/>
      <c r="V26" s="81"/>
      <c r="W26" s="39"/>
      <c r="X26" s="81"/>
      <c r="Y26" s="85"/>
      <c r="Z26" s="81"/>
      <c r="AA26" s="39"/>
      <c r="AB26" s="81"/>
      <c r="AC26" s="39"/>
      <c r="AD26" s="81"/>
      <c r="AE26" s="39"/>
      <c r="AF26" s="97"/>
      <c r="AG26" s="39"/>
      <c r="AH26" s="81"/>
      <c r="AI26" s="39"/>
      <c r="AJ26" s="81"/>
      <c r="AK26" s="39"/>
      <c r="AL26" s="97"/>
      <c r="AM26" s="39"/>
      <c r="AN26" s="97"/>
      <c r="AO26" s="39"/>
      <c r="AP26" s="97"/>
      <c r="AQ26" s="39"/>
      <c r="AR26" s="97"/>
      <c r="AS26" s="39"/>
      <c r="AT26" s="97"/>
      <c r="AU26" s="39"/>
      <c r="AV26" s="81"/>
      <c r="AW26" s="39"/>
      <c r="AX26" s="101"/>
      <c r="AY26" s="81"/>
      <c r="AZ26" s="39"/>
      <c r="BA26" s="81"/>
      <c r="BB26" s="39"/>
      <c r="BC26" s="81"/>
      <c r="BD26" s="39"/>
      <c r="BE26" s="82"/>
    </row>
    <row r="27" spans="1:57" s="19" customFormat="1" ht="25.5" customHeight="1">
      <c r="A27" s="83">
        <v>1</v>
      </c>
      <c r="B27" s="84"/>
      <c r="C27" s="86" t="s">
        <v>30</v>
      </c>
      <c r="D27" s="41"/>
      <c r="E27" s="39">
        <v>2219731</v>
      </c>
      <c r="F27" s="97">
        <f aca="true" t="shared" si="26" ref="F27:F32">IF(E27=0,"-",ROUND(E27/$AW27*100,1))</f>
        <v>15.1</v>
      </c>
      <c r="G27" s="39">
        <v>0</v>
      </c>
      <c r="H27" s="97" t="str">
        <f aca="true" t="shared" si="27" ref="H27:H32">IF(G27=0,"-",ROUND(G27/$AW27*100,1))</f>
        <v>-</v>
      </c>
      <c r="I27" s="39">
        <v>1613000</v>
      </c>
      <c r="J27" s="97">
        <f aca="true" t="shared" si="28" ref="J27:J32">IF(I27=0,"-",ROUND(I27/$AW27*100,1))</f>
        <v>11</v>
      </c>
      <c r="K27" s="39">
        <v>80796</v>
      </c>
      <c r="L27" s="97">
        <f aca="true" t="shared" si="29" ref="L27:L32">IF(K27=0,"-",ROUND(K27/$AW27*100,1))</f>
        <v>0.6</v>
      </c>
      <c r="M27" s="39">
        <v>1721110</v>
      </c>
      <c r="N27" s="97">
        <f aca="true" t="shared" si="30" ref="N27:N32">IF(M27=0,"-",ROUND(M27/$AW27*100,1))</f>
        <v>11.7</v>
      </c>
      <c r="O27" s="39">
        <v>1552537</v>
      </c>
      <c r="P27" s="97">
        <f aca="true" t="shared" si="31" ref="P27:P32">IF(O27=0,"-",ROUND(O27/$AW27*100,1))</f>
        <v>10.6</v>
      </c>
      <c r="Q27" s="39">
        <v>329829</v>
      </c>
      <c r="R27" s="97">
        <f aca="true" t="shared" si="32" ref="R27:R32">IF(Q27=0,"-",ROUND(Q27/$AW27*100,1))</f>
        <v>2.2</v>
      </c>
      <c r="S27" s="39">
        <v>1222708</v>
      </c>
      <c r="T27" s="97">
        <f aca="true" t="shared" si="33" ref="T27:T32">IF(S27=0,"-",ROUND(S27/$AW27*100,1))</f>
        <v>8.3</v>
      </c>
      <c r="U27" s="39">
        <v>2356478</v>
      </c>
      <c r="V27" s="97">
        <f aca="true" t="shared" si="34" ref="V27:V32">IF(U27=0,"-",ROUND(U27/$AW27*100,1))</f>
        <v>16</v>
      </c>
      <c r="W27" s="39">
        <v>1988891</v>
      </c>
      <c r="X27" s="97">
        <f aca="true" t="shared" si="35" ref="X27:X32">IF(W27=0,"-",ROUND(W27/$AW27*100,1))</f>
        <v>13.5</v>
      </c>
      <c r="Y27" s="87">
        <v>367478</v>
      </c>
      <c r="Z27" s="97">
        <f aca="true" t="shared" si="36" ref="Z27:Z32">IF(Y27=0,"-",ROUND(Y27/$AW27*100,1))</f>
        <v>2.5</v>
      </c>
      <c r="AA27" s="39">
        <v>109</v>
      </c>
      <c r="AB27" s="97">
        <f aca="true" t="shared" si="37" ref="AB27:AB34">IF(AA27=0,"-",ROUND(AA27/$AW27*100,1))</f>
        <v>0</v>
      </c>
      <c r="AC27" s="39">
        <v>990908</v>
      </c>
      <c r="AD27" s="81">
        <f t="shared" si="0"/>
        <v>6.7</v>
      </c>
      <c r="AE27" s="39">
        <v>129938</v>
      </c>
      <c r="AF27" s="97">
        <f t="shared" si="1"/>
        <v>0.9</v>
      </c>
      <c r="AG27" s="39">
        <v>2202132</v>
      </c>
      <c r="AH27" s="81">
        <f t="shared" si="2"/>
        <v>15</v>
      </c>
      <c r="AI27" s="39">
        <v>0</v>
      </c>
      <c r="AJ27" s="81" t="str">
        <f t="shared" si="3"/>
        <v>-</v>
      </c>
      <c r="AK27" s="39">
        <v>1822725</v>
      </c>
      <c r="AL27" s="97">
        <f t="shared" si="4"/>
        <v>12.4</v>
      </c>
      <c r="AM27" s="39">
        <v>17812</v>
      </c>
      <c r="AN27" s="97">
        <f t="shared" si="5"/>
        <v>0.1</v>
      </c>
      <c r="AO27" s="39">
        <v>1822725</v>
      </c>
      <c r="AP27" s="97">
        <f t="shared" si="6"/>
        <v>12.4</v>
      </c>
      <c r="AQ27" s="39">
        <v>971076</v>
      </c>
      <c r="AR27" s="97">
        <f t="shared" si="7"/>
        <v>6.6</v>
      </c>
      <c r="AS27" s="39">
        <v>0</v>
      </c>
      <c r="AT27" s="97" t="str">
        <f t="shared" si="8"/>
        <v>-</v>
      </c>
      <c r="AU27" s="39">
        <v>0</v>
      </c>
      <c r="AV27" s="81" t="str">
        <f t="shared" si="9"/>
        <v>-</v>
      </c>
      <c r="AW27" s="39">
        <v>14689355</v>
      </c>
      <c r="AX27" s="101">
        <v>1536553</v>
      </c>
      <c r="AY27" s="81">
        <f t="shared" si="10"/>
        <v>10.5</v>
      </c>
      <c r="AZ27" s="39">
        <v>2263942</v>
      </c>
      <c r="BA27" s="81">
        <f t="shared" si="11"/>
        <v>15.4</v>
      </c>
      <c r="BB27" s="39">
        <v>1841551</v>
      </c>
      <c r="BC27" s="81">
        <f t="shared" si="12"/>
        <v>12.5</v>
      </c>
      <c r="BD27" s="39">
        <v>9047309</v>
      </c>
      <c r="BE27" s="82">
        <f t="shared" si="13"/>
        <v>61.6</v>
      </c>
    </row>
    <row r="28" spans="1:57" s="19" customFormat="1" ht="25.5" customHeight="1">
      <c r="A28" s="83">
        <v>2</v>
      </c>
      <c r="B28" s="84"/>
      <c r="C28" s="86" t="s">
        <v>31</v>
      </c>
      <c r="D28" s="41"/>
      <c r="E28" s="39">
        <v>646866</v>
      </c>
      <c r="F28" s="97">
        <f t="shared" si="26"/>
        <v>13.5</v>
      </c>
      <c r="G28" s="39">
        <v>0</v>
      </c>
      <c r="H28" s="97" t="str">
        <f t="shared" si="27"/>
        <v>-</v>
      </c>
      <c r="I28" s="39">
        <v>667276</v>
      </c>
      <c r="J28" s="97">
        <f t="shared" si="28"/>
        <v>13.9</v>
      </c>
      <c r="K28" s="39">
        <v>30967</v>
      </c>
      <c r="L28" s="97">
        <f t="shared" si="29"/>
        <v>0.6</v>
      </c>
      <c r="M28" s="39">
        <v>359208</v>
      </c>
      <c r="N28" s="97">
        <f t="shared" si="30"/>
        <v>7.5</v>
      </c>
      <c r="O28" s="39">
        <v>278370</v>
      </c>
      <c r="P28" s="97">
        <f t="shared" si="31"/>
        <v>5.8</v>
      </c>
      <c r="Q28" s="39">
        <v>165685</v>
      </c>
      <c r="R28" s="97">
        <f t="shared" si="32"/>
        <v>3.4</v>
      </c>
      <c r="S28" s="39">
        <v>112685</v>
      </c>
      <c r="T28" s="97">
        <f t="shared" si="33"/>
        <v>2.3</v>
      </c>
      <c r="U28" s="39">
        <v>370844</v>
      </c>
      <c r="V28" s="97">
        <f t="shared" si="34"/>
        <v>7.7</v>
      </c>
      <c r="W28" s="39">
        <v>305830</v>
      </c>
      <c r="X28" s="97">
        <f t="shared" si="35"/>
        <v>6.4</v>
      </c>
      <c r="Y28" s="87">
        <v>65014</v>
      </c>
      <c r="Z28" s="97">
        <f t="shared" si="36"/>
        <v>1.4</v>
      </c>
      <c r="AA28" s="39">
        <v>0</v>
      </c>
      <c r="AB28" s="97" t="str">
        <f t="shared" si="37"/>
        <v>-</v>
      </c>
      <c r="AC28" s="39">
        <v>393105</v>
      </c>
      <c r="AD28" s="81">
        <f t="shared" si="0"/>
        <v>8.2</v>
      </c>
      <c r="AE28" s="39">
        <v>344000</v>
      </c>
      <c r="AF28" s="97">
        <f t="shared" si="1"/>
        <v>7.2</v>
      </c>
      <c r="AG28" s="39">
        <v>289582</v>
      </c>
      <c r="AH28" s="81">
        <f t="shared" si="2"/>
        <v>6</v>
      </c>
      <c r="AI28" s="39">
        <v>0</v>
      </c>
      <c r="AJ28" s="81" t="str">
        <f t="shared" si="3"/>
        <v>-</v>
      </c>
      <c r="AK28" s="39">
        <v>1424747</v>
      </c>
      <c r="AL28" s="97">
        <f t="shared" si="4"/>
        <v>29.7</v>
      </c>
      <c r="AM28" s="39">
        <v>35007</v>
      </c>
      <c r="AN28" s="97">
        <f t="shared" si="5"/>
        <v>0.7</v>
      </c>
      <c r="AO28" s="39">
        <v>1424747</v>
      </c>
      <c r="AP28" s="97">
        <f t="shared" si="6"/>
        <v>29.7</v>
      </c>
      <c r="AQ28" s="39">
        <v>486055</v>
      </c>
      <c r="AR28" s="97">
        <f t="shared" si="7"/>
        <v>10.1</v>
      </c>
      <c r="AS28" s="39">
        <v>0</v>
      </c>
      <c r="AT28" s="97" t="str">
        <f t="shared" si="8"/>
        <v>-</v>
      </c>
      <c r="AU28" s="39">
        <v>0</v>
      </c>
      <c r="AV28" s="81" t="str">
        <f t="shared" si="9"/>
        <v>-</v>
      </c>
      <c r="AW28" s="39">
        <v>4804965</v>
      </c>
      <c r="AX28" s="101">
        <v>1521228</v>
      </c>
      <c r="AY28" s="81">
        <f t="shared" si="10"/>
        <v>31.7</v>
      </c>
      <c r="AZ28" s="39">
        <v>777702</v>
      </c>
      <c r="BA28" s="81">
        <f t="shared" si="11"/>
        <v>16.2</v>
      </c>
      <c r="BB28" s="39">
        <v>476297</v>
      </c>
      <c r="BC28" s="81">
        <f t="shared" si="12"/>
        <v>9.9</v>
      </c>
      <c r="BD28" s="39">
        <v>2029738</v>
      </c>
      <c r="BE28" s="82">
        <f t="shared" si="13"/>
        <v>42.2</v>
      </c>
    </row>
    <row r="29" spans="1:57" s="19" customFormat="1" ht="25.5" customHeight="1">
      <c r="A29" s="83">
        <v>3</v>
      </c>
      <c r="B29" s="84"/>
      <c r="C29" s="86" t="s">
        <v>32</v>
      </c>
      <c r="D29" s="41"/>
      <c r="E29" s="39">
        <v>645809</v>
      </c>
      <c r="F29" s="97">
        <f t="shared" si="26"/>
        <v>15.2</v>
      </c>
      <c r="G29" s="39">
        <v>0</v>
      </c>
      <c r="H29" s="97" t="str">
        <f t="shared" si="27"/>
        <v>-</v>
      </c>
      <c r="I29" s="39">
        <v>484377</v>
      </c>
      <c r="J29" s="97">
        <f t="shared" si="28"/>
        <v>11.4</v>
      </c>
      <c r="K29" s="39">
        <v>8008</v>
      </c>
      <c r="L29" s="97">
        <f t="shared" si="29"/>
        <v>0.2</v>
      </c>
      <c r="M29" s="39">
        <v>219937</v>
      </c>
      <c r="N29" s="97">
        <f t="shared" si="30"/>
        <v>5.2</v>
      </c>
      <c r="O29" s="39">
        <v>257758</v>
      </c>
      <c r="P29" s="97">
        <f t="shared" si="31"/>
        <v>6.1</v>
      </c>
      <c r="Q29" s="39">
        <v>93366</v>
      </c>
      <c r="R29" s="97">
        <f t="shared" si="32"/>
        <v>2.2</v>
      </c>
      <c r="S29" s="39">
        <v>164392</v>
      </c>
      <c r="T29" s="97">
        <f t="shared" si="33"/>
        <v>3.9</v>
      </c>
      <c r="U29" s="39">
        <v>524772</v>
      </c>
      <c r="V29" s="97">
        <f t="shared" si="34"/>
        <v>12.4</v>
      </c>
      <c r="W29" s="39">
        <v>452017</v>
      </c>
      <c r="X29" s="97">
        <f t="shared" si="35"/>
        <v>10.7</v>
      </c>
      <c r="Y29" s="87">
        <v>72333</v>
      </c>
      <c r="Z29" s="97">
        <f t="shared" si="36"/>
        <v>1.7</v>
      </c>
      <c r="AA29" s="39">
        <v>422</v>
      </c>
      <c r="AB29" s="97">
        <f t="shared" si="37"/>
        <v>0</v>
      </c>
      <c r="AC29" s="39">
        <v>1226013</v>
      </c>
      <c r="AD29" s="81">
        <f t="shared" si="0"/>
        <v>28.9</v>
      </c>
      <c r="AE29" s="39">
        <v>6279</v>
      </c>
      <c r="AF29" s="97">
        <f t="shared" si="1"/>
        <v>0.1</v>
      </c>
      <c r="AG29" s="39">
        <v>410258</v>
      </c>
      <c r="AH29" s="81">
        <f t="shared" si="2"/>
        <v>9.7</v>
      </c>
      <c r="AI29" s="39">
        <v>0</v>
      </c>
      <c r="AJ29" s="81" t="str">
        <f t="shared" si="3"/>
        <v>-</v>
      </c>
      <c r="AK29" s="39">
        <v>452730</v>
      </c>
      <c r="AL29" s="97">
        <f t="shared" si="4"/>
        <v>10.7</v>
      </c>
      <c r="AM29" s="39">
        <v>11678</v>
      </c>
      <c r="AN29" s="97">
        <f t="shared" si="5"/>
        <v>0.3</v>
      </c>
      <c r="AO29" s="39">
        <v>452232</v>
      </c>
      <c r="AP29" s="97">
        <f t="shared" si="6"/>
        <v>10.7</v>
      </c>
      <c r="AQ29" s="39">
        <v>330162</v>
      </c>
      <c r="AR29" s="97">
        <f t="shared" si="7"/>
        <v>7.8</v>
      </c>
      <c r="AS29" s="39">
        <v>498</v>
      </c>
      <c r="AT29" s="97">
        <f t="shared" si="8"/>
        <v>0</v>
      </c>
      <c r="AU29" s="39">
        <v>0</v>
      </c>
      <c r="AV29" s="81" t="str">
        <f t="shared" si="9"/>
        <v>-</v>
      </c>
      <c r="AW29" s="39">
        <v>4235941</v>
      </c>
      <c r="AX29" s="101">
        <v>1490126</v>
      </c>
      <c r="AY29" s="81">
        <f t="shared" si="10"/>
        <v>35.2</v>
      </c>
      <c r="AZ29" s="39">
        <v>462027</v>
      </c>
      <c r="BA29" s="81">
        <f t="shared" si="11"/>
        <v>10.9</v>
      </c>
      <c r="BB29" s="39">
        <v>381792</v>
      </c>
      <c r="BC29" s="81">
        <f t="shared" si="12"/>
        <v>9</v>
      </c>
      <c r="BD29" s="39">
        <v>1901996</v>
      </c>
      <c r="BE29" s="82">
        <f t="shared" si="13"/>
        <v>44.9</v>
      </c>
    </row>
    <row r="30" spans="1:57" s="19" customFormat="1" ht="25.5" customHeight="1">
      <c r="A30" s="83">
        <v>4</v>
      </c>
      <c r="B30" s="84"/>
      <c r="C30" s="86" t="s">
        <v>0</v>
      </c>
      <c r="D30" s="41"/>
      <c r="E30" s="39">
        <v>1084177</v>
      </c>
      <c r="F30" s="97">
        <f t="shared" si="26"/>
        <v>19.9</v>
      </c>
      <c r="G30" s="39">
        <v>0</v>
      </c>
      <c r="H30" s="97" t="str">
        <f t="shared" si="27"/>
        <v>-</v>
      </c>
      <c r="I30" s="39">
        <v>549283</v>
      </c>
      <c r="J30" s="97">
        <f t="shared" si="28"/>
        <v>10.1</v>
      </c>
      <c r="K30" s="39">
        <v>36524</v>
      </c>
      <c r="L30" s="97">
        <f t="shared" si="29"/>
        <v>0.7</v>
      </c>
      <c r="M30" s="39">
        <v>865775</v>
      </c>
      <c r="N30" s="97">
        <f t="shared" si="30"/>
        <v>15.9</v>
      </c>
      <c r="O30" s="39">
        <v>705182</v>
      </c>
      <c r="P30" s="97">
        <f t="shared" si="31"/>
        <v>12.9</v>
      </c>
      <c r="Q30" s="39">
        <v>415076</v>
      </c>
      <c r="R30" s="97">
        <f t="shared" si="32"/>
        <v>7.6</v>
      </c>
      <c r="S30" s="39">
        <v>290106</v>
      </c>
      <c r="T30" s="97">
        <f t="shared" si="33"/>
        <v>5.3</v>
      </c>
      <c r="U30" s="39">
        <v>781850</v>
      </c>
      <c r="V30" s="97">
        <f t="shared" si="34"/>
        <v>14.3</v>
      </c>
      <c r="W30" s="39">
        <v>646924</v>
      </c>
      <c r="X30" s="97">
        <f t="shared" si="35"/>
        <v>11.9</v>
      </c>
      <c r="Y30" s="87">
        <v>134926</v>
      </c>
      <c r="Z30" s="97">
        <f t="shared" si="36"/>
        <v>2.5</v>
      </c>
      <c r="AA30" s="39">
        <v>0</v>
      </c>
      <c r="AB30" s="97" t="str">
        <f t="shared" si="37"/>
        <v>-</v>
      </c>
      <c r="AC30" s="39">
        <v>110056</v>
      </c>
      <c r="AD30" s="81">
        <f t="shared" si="0"/>
        <v>2</v>
      </c>
      <c r="AE30" s="39">
        <v>14243</v>
      </c>
      <c r="AF30" s="97">
        <f t="shared" si="1"/>
        <v>0.3</v>
      </c>
      <c r="AG30" s="39">
        <v>889592</v>
      </c>
      <c r="AH30" s="81">
        <f t="shared" si="2"/>
        <v>16.3</v>
      </c>
      <c r="AI30" s="39">
        <v>0</v>
      </c>
      <c r="AJ30" s="81" t="str">
        <f t="shared" si="3"/>
        <v>-</v>
      </c>
      <c r="AK30" s="39">
        <v>417772</v>
      </c>
      <c r="AL30" s="97">
        <f t="shared" si="4"/>
        <v>7.7</v>
      </c>
      <c r="AM30" s="39">
        <v>11281</v>
      </c>
      <c r="AN30" s="97">
        <f t="shared" si="5"/>
        <v>0.2</v>
      </c>
      <c r="AO30" s="39">
        <v>413217</v>
      </c>
      <c r="AP30" s="97">
        <f t="shared" si="6"/>
        <v>7.6</v>
      </c>
      <c r="AQ30" s="39">
        <v>300393</v>
      </c>
      <c r="AR30" s="97">
        <f t="shared" si="7"/>
        <v>5.5</v>
      </c>
      <c r="AS30" s="39">
        <v>4555</v>
      </c>
      <c r="AT30" s="97">
        <f t="shared" si="8"/>
        <v>0.1</v>
      </c>
      <c r="AU30" s="39">
        <v>0</v>
      </c>
      <c r="AV30" s="81" t="str">
        <f t="shared" si="9"/>
        <v>-</v>
      </c>
      <c r="AW30" s="39">
        <v>5454454</v>
      </c>
      <c r="AX30" s="101">
        <v>366822</v>
      </c>
      <c r="AY30" s="81">
        <f t="shared" si="10"/>
        <v>6.7</v>
      </c>
      <c r="AZ30" s="39">
        <v>578828</v>
      </c>
      <c r="BA30" s="81">
        <f t="shared" si="11"/>
        <v>10.6</v>
      </c>
      <c r="BB30" s="39">
        <v>844722</v>
      </c>
      <c r="BC30" s="81">
        <f t="shared" si="12"/>
        <v>15.5</v>
      </c>
      <c r="BD30" s="39">
        <v>3664082</v>
      </c>
      <c r="BE30" s="82">
        <f t="shared" si="13"/>
        <v>67.2</v>
      </c>
    </row>
    <row r="31" spans="1:60" s="19" customFormat="1" ht="25.5" customHeight="1">
      <c r="A31" s="83">
        <v>5</v>
      </c>
      <c r="B31" s="84"/>
      <c r="C31" s="86" t="s">
        <v>33</v>
      </c>
      <c r="D31" s="41"/>
      <c r="E31" s="39">
        <v>1038585</v>
      </c>
      <c r="F31" s="97">
        <f t="shared" si="26"/>
        <v>21.2</v>
      </c>
      <c r="G31" s="39">
        <v>0</v>
      </c>
      <c r="H31" s="97" t="str">
        <f t="shared" si="27"/>
        <v>-</v>
      </c>
      <c r="I31" s="39">
        <v>428684</v>
      </c>
      <c r="J31" s="97">
        <f t="shared" si="28"/>
        <v>8.7</v>
      </c>
      <c r="K31" s="39">
        <v>19770</v>
      </c>
      <c r="L31" s="97">
        <f t="shared" si="29"/>
        <v>0.4</v>
      </c>
      <c r="M31" s="39">
        <v>675459</v>
      </c>
      <c r="N31" s="97">
        <f t="shared" si="30"/>
        <v>13.8</v>
      </c>
      <c r="O31" s="39">
        <v>619318</v>
      </c>
      <c r="P31" s="97">
        <f t="shared" si="31"/>
        <v>12.6</v>
      </c>
      <c r="Q31" s="39">
        <v>380792</v>
      </c>
      <c r="R31" s="97">
        <f t="shared" si="32"/>
        <v>7.8</v>
      </c>
      <c r="S31" s="39">
        <v>238526</v>
      </c>
      <c r="T31" s="97">
        <f t="shared" si="33"/>
        <v>4.9</v>
      </c>
      <c r="U31" s="39">
        <v>721007</v>
      </c>
      <c r="V31" s="97">
        <f t="shared" si="34"/>
        <v>14.7</v>
      </c>
      <c r="W31" s="39">
        <v>616403</v>
      </c>
      <c r="X31" s="97">
        <f t="shared" si="35"/>
        <v>12.6</v>
      </c>
      <c r="Y31" s="87">
        <v>103685</v>
      </c>
      <c r="Z31" s="97">
        <f t="shared" si="36"/>
        <v>2.1</v>
      </c>
      <c r="AA31" s="39">
        <v>919</v>
      </c>
      <c r="AB31" s="97">
        <f t="shared" si="37"/>
        <v>0</v>
      </c>
      <c r="AC31" s="39">
        <v>109507</v>
      </c>
      <c r="AD31" s="81">
        <f t="shared" si="0"/>
        <v>2.2</v>
      </c>
      <c r="AE31" s="39">
        <v>14188</v>
      </c>
      <c r="AF31" s="97">
        <f t="shared" si="1"/>
        <v>0.3</v>
      </c>
      <c r="AG31" s="39">
        <v>897526</v>
      </c>
      <c r="AH31" s="81">
        <f t="shared" si="2"/>
        <v>18.3</v>
      </c>
      <c r="AI31" s="39">
        <v>0</v>
      </c>
      <c r="AJ31" s="81" t="str">
        <f t="shared" si="3"/>
        <v>-</v>
      </c>
      <c r="AK31" s="39">
        <v>385657</v>
      </c>
      <c r="AL31" s="97">
        <f t="shared" si="4"/>
        <v>7.9</v>
      </c>
      <c r="AM31" s="39">
        <v>18331</v>
      </c>
      <c r="AN31" s="97">
        <f t="shared" si="5"/>
        <v>0.4</v>
      </c>
      <c r="AO31" s="39">
        <v>376942</v>
      </c>
      <c r="AP31" s="97">
        <f t="shared" si="6"/>
        <v>7.7</v>
      </c>
      <c r="AQ31" s="39">
        <v>197055</v>
      </c>
      <c r="AR31" s="97">
        <f t="shared" si="7"/>
        <v>4</v>
      </c>
      <c r="AS31" s="39">
        <v>8715</v>
      </c>
      <c r="AT31" s="97">
        <f t="shared" si="8"/>
        <v>0.2</v>
      </c>
      <c r="AU31" s="39">
        <v>0</v>
      </c>
      <c r="AV31" s="81" t="str">
        <f t="shared" si="9"/>
        <v>-</v>
      </c>
      <c r="AW31" s="39">
        <v>4909701</v>
      </c>
      <c r="AX31" s="101">
        <v>320981</v>
      </c>
      <c r="AY31" s="81">
        <f t="shared" si="10"/>
        <v>6.5</v>
      </c>
      <c r="AZ31" s="39">
        <v>651495</v>
      </c>
      <c r="BA31" s="81">
        <f t="shared" si="11"/>
        <v>13.3</v>
      </c>
      <c r="BB31" s="39">
        <v>683199</v>
      </c>
      <c r="BC31" s="81">
        <f t="shared" si="12"/>
        <v>13.9</v>
      </c>
      <c r="BD31" s="39">
        <v>3254026</v>
      </c>
      <c r="BE31" s="82">
        <f t="shared" si="13"/>
        <v>66.3</v>
      </c>
      <c r="BH31" s="20"/>
    </row>
    <row r="32" spans="1:57" s="19" customFormat="1" ht="25.5" customHeight="1">
      <c r="A32" s="83">
        <v>6</v>
      </c>
      <c r="B32" s="84"/>
      <c r="C32" s="86" t="s">
        <v>34</v>
      </c>
      <c r="D32" s="41"/>
      <c r="E32" s="39">
        <v>439705</v>
      </c>
      <c r="F32" s="97">
        <f t="shared" si="26"/>
        <v>15.1</v>
      </c>
      <c r="G32" s="39">
        <v>0</v>
      </c>
      <c r="H32" s="97" t="str">
        <f t="shared" si="27"/>
        <v>-</v>
      </c>
      <c r="I32" s="39">
        <v>454744</v>
      </c>
      <c r="J32" s="97">
        <f t="shared" si="28"/>
        <v>15.6</v>
      </c>
      <c r="K32" s="39">
        <v>9732</v>
      </c>
      <c r="L32" s="97">
        <f t="shared" si="29"/>
        <v>0.3</v>
      </c>
      <c r="M32" s="39">
        <v>201748</v>
      </c>
      <c r="N32" s="97">
        <f t="shared" si="30"/>
        <v>6.9</v>
      </c>
      <c r="O32" s="39">
        <v>202372</v>
      </c>
      <c r="P32" s="97">
        <f t="shared" si="31"/>
        <v>7</v>
      </c>
      <c r="Q32" s="39">
        <v>5837</v>
      </c>
      <c r="R32" s="97">
        <f t="shared" si="32"/>
        <v>0.2</v>
      </c>
      <c r="S32" s="39">
        <v>196535</v>
      </c>
      <c r="T32" s="97">
        <f t="shared" si="33"/>
        <v>6.8</v>
      </c>
      <c r="U32" s="39">
        <v>290252</v>
      </c>
      <c r="V32" s="97">
        <f t="shared" si="34"/>
        <v>10</v>
      </c>
      <c r="W32" s="39">
        <v>252963</v>
      </c>
      <c r="X32" s="97">
        <f t="shared" si="35"/>
        <v>8.7</v>
      </c>
      <c r="Y32" s="87">
        <v>37289</v>
      </c>
      <c r="Z32" s="97">
        <f t="shared" si="36"/>
        <v>1.3</v>
      </c>
      <c r="AA32" s="39">
        <v>0</v>
      </c>
      <c r="AB32" s="97" t="str">
        <f t="shared" si="37"/>
        <v>-</v>
      </c>
      <c r="AC32" s="39">
        <v>253013</v>
      </c>
      <c r="AD32" s="81">
        <f t="shared" si="0"/>
        <v>8.7</v>
      </c>
      <c r="AE32" s="39">
        <v>0</v>
      </c>
      <c r="AF32" s="97" t="str">
        <f t="shared" si="1"/>
        <v>-</v>
      </c>
      <c r="AG32" s="39">
        <v>300487</v>
      </c>
      <c r="AH32" s="81">
        <f t="shared" si="2"/>
        <v>10.3</v>
      </c>
      <c r="AI32" s="39">
        <v>0</v>
      </c>
      <c r="AJ32" s="81" t="str">
        <f t="shared" si="3"/>
        <v>-</v>
      </c>
      <c r="AK32" s="39">
        <v>759377</v>
      </c>
      <c r="AL32" s="97">
        <f t="shared" si="4"/>
        <v>26.1</v>
      </c>
      <c r="AM32" s="39">
        <v>0</v>
      </c>
      <c r="AN32" s="97" t="str">
        <f t="shared" si="5"/>
        <v>-</v>
      </c>
      <c r="AO32" s="39">
        <v>759377</v>
      </c>
      <c r="AP32" s="97">
        <f t="shared" si="6"/>
        <v>26.1</v>
      </c>
      <c r="AQ32" s="39">
        <v>384394</v>
      </c>
      <c r="AR32" s="97">
        <f t="shared" si="7"/>
        <v>13.2</v>
      </c>
      <c r="AS32" s="39">
        <v>0</v>
      </c>
      <c r="AT32" s="97" t="str">
        <f t="shared" si="8"/>
        <v>-</v>
      </c>
      <c r="AU32" s="39">
        <v>0</v>
      </c>
      <c r="AV32" s="81" t="str">
        <f t="shared" si="9"/>
        <v>-</v>
      </c>
      <c r="AW32" s="39">
        <v>2911430</v>
      </c>
      <c r="AX32" s="101">
        <v>519844</v>
      </c>
      <c r="AY32" s="81">
        <f t="shared" si="10"/>
        <v>17.9</v>
      </c>
      <c r="AZ32" s="39">
        <v>630160</v>
      </c>
      <c r="BA32" s="81">
        <f t="shared" si="11"/>
        <v>21.6</v>
      </c>
      <c r="BB32" s="39">
        <v>312361</v>
      </c>
      <c r="BC32" s="81">
        <f t="shared" si="12"/>
        <v>10.7</v>
      </c>
      <c r="BD32" s="39">
        <v>1449065</v>
      </c>
      <c r="BE32" s="82">
        <f t="shared" si="13"/>
        <v>49.8</v>
      </c>
    </row>
    <row r="33" spans="1:57" s="20" customFormat="1" ht="15" customHeight="1">
      <c r="A33" s="83"/>
      <c r="B33" s="84"/>
      <c r="C33" s="86"/>
      <c r="D33" s="41"/>
      <c r="E33" s="39"/>
      <c r="F33" s="81"/>
      <c r="G33" s="39"/>
      <c r="H33" s="81"/>
      <c r="I33" s="39"/>
      <c r="J33" s="81"/>
      <c r="K33" s="39"/>
      <c r="L33" s="81"/>
      <c r="M33" s="39"/>
      <c r="N33" s="81"/>
      <c r="O33" s="39"/>
      <c r="P33" s="81"/>
      <c r="Q33" s="39"/>
      <c r="R33" s="81"/>
      <c r="S33" s="39"/>
      <c r="T33" s="81"/>
      <c r="U33" s="39"/>
      <c r="V33" s="81"/>
      <c r="W33" s="39"/>
      <c r="X33" s="81"/>
      <c r="Y33" s="85"/>
      <c r="Z33" s="81"/>
      <c r="AA33" s="39"/>
      <c r="AB33" s="97"/>
      <c r="AC33" s="39"/>
      <c r="AD33" s="81"/>
      <c r="AE33" s="39"/>
      <c r="AF33" s="97"/>
      <c r="AG33" s="39"/>
      <c r="AH33" s="81"/>
      <c r="AI33" s="39"/>
      <c r="AJ33" s="81"/>
      <c r="AK33" s="39"/>
      <c r="AL33" s="97"/>
      <c r="AM33" s="39"/>
      <c r="AN33" s="97"/>
      <c r="AO33" s="39"/>
      <c r="AP33" s="97"/>
      <c r="AQ33" s="39"/>
      <c r="AR33" s="97"/>
      <c r="AS33" s="39"/>
      <c r="AT33" s="97"/>
      <c r="AU33" s="39"/>
      <c r="AV33" s="81"/>
      <c r="AW33" s="39"/>
      <c r="AX33" s="101"/>
      <c r="AY33" s="81"/>
      <c r="AZ33" s="39"/>
      <c r="BA33" s="81"/>
      <c r="BB33" s="39"/>
      <c r="BC33" s="81"/>
      <c r="BD33" s="39"/>
      <c r="BE33" s="82"/>
    </row>
    <row r="34" spans="1:57" s="19" customFormat="1" ht="15" customHeight="1">
      <c r="A34" s="79" t="s">
        <v>39</v>
      </c>
      <c r="B34" s="80"/>
      <c r="C34" s="80"/>
      <c r="D34" s="40"/>
      <c r="E34" s="39">
        <f>SUM(E27:E32)</f>
        <v>6074873</v>
      </c>
      <c r="F34" s="97">
        <f>IF(E34=0,"-",ROUND(E34/$AW34*100,1))</f>
        <v>16.4</v>
      </c>
      <c r="G34" s="39">
        <f>SUM(G27:G32)</f>
        <v>0</v>
      </c>
      <c r="H34" s="97" t="str">
        <f>IF(G34=0,"-",ROUND(G34/$AW34*100,1))</f>
        <v>-</v>
      </c>
      <c r="I34" s="39">
        <f>SUM(I27:I32)</f>
        <v>4197364</v>
      </c>
      <c r="J34" s="97">
        <f>IF(I34=0,"-",ROUND(I34/$AW34*100,1))</f>
        <v>11.3</v>
      </c>
      <c r="K34" s="39">
        <f>SUM(K27:K32)</f>
        <v>185797</v>
      </c>
      <c r="L34" s="97">
        <f>IF(K34=0,"-",ROUND(K34/$AW34*100,1))</f>
        <v>0.5</v>
      </c>
      <c r="M34" s="39">
        <f>SUM(M27:M32)</f>
        <v>4043237</v>
      </c>
      <c r="N34" s="97">
        <f>IF(M34=0,"-",ROUND(M34/$AW34*100,1))</f>
        <v>10.9</v>
      </c>
      <c r="O34" s="39">
        <f>SUM(O27:O32)</f>
        <v>3615537</v>
      </c>
      <c r="P34" s="97">
        <f>IF(O34=0,"-",ROUND(O34/$AW34*100,1))</f>
        <v>9.8</v>
      </c>
      <c r="Q34" s="39">
        <f>SUM(Q27:Q32)</f>
        <v>1390585</v>
      </c>
      <c r="R34" s="97">
        <f>IF(Q34=0,"-",ROUND(Q34/$AW34*100,1))</f>
        <v>3.8</v>
      </c>
      <c r="S34" s="39">
        <f>SUM(S27:S32)</f>
        <v>2224952</v>
      </c>
      <c r="T34" s="97">
        <f>IF(S34=0,"-",ROUND(S34/$AW34*100,1))</f>
        <v>6</v>
      </c>
      <c r="U34" s="39">
        <f>SUM(U27:U32)</f>
        <v>5045203</v>
      </c>
      <c r="V34" s="97">
        <f>IF(U34=0,"-",ROUND(U34/$AW34*100,1))</f>
        <v>13.6</v>
      </c>
      <c r="W34" s="39">
        <f>SUM(W27:W32)</f>
        <v>4263028</v>
      </c>
      <c r="X34" s="97">
        <f>IF(W34=0,"-",ROUND(W34/$AW34*100,1))</f>
        <v>11.5</v>
      </c>
      <c r="Y34" s="39">
        <f>SUM(Y27:Y32)</f>
        <v>780725</v>
      </c>
      <c r="Z34" s="97">
        <f>IF(Y34=0,"-",ROUND(Y34/$AW34*100,1))</f>
        <v>2.1</v>
      </c>
      <c r="AA34" s="39">
        <f>SUM(AA27:AA32)</f>
        <v>1450</v>
      </c>
      <c r="AB34" s="97">
        <f t="shared" si="37"/>
        <v>0</v>
      </c>
      <c r="AC34" s="39">
        <f>SUM(AC27:AC32)</f>
        <v>3082602</v>
      </c>
      <c r="AD34" s="81">
        <f t="shared" si="0"/>
        <v>8.3</v>
      </c>
      <c r="AE34" s="39">
        <f>SUM(AE27:AE32)</f>
        <v>508648</v>
      </c>
      <c r="AF34" s="97">
        <f t="shared" si="1"/>
        <v>1.4</v>
      </c>
      <c r="AG34" s="39">
        <f>SUM(AG27:AG32)</f>
        <v>4989577</v>
      </c>
      <c r="AH34" s="81">
        <f t="shared" si="2"/>
        <v>13.5</v>
      </c>
      <c r="AI34" s="39">
        <f>SUM(AI27:AI32)</f>
        <v>0</v>
      </c>
      <c r="AJ34" s="81" t="str">
        <f t="shared" si="3"/>
        <v>-</v>
      </c>
      <c r="AK34" s="39">
        <f>SUM(AK27:AK32)</f>
        <v>5263008</v>
      </c>
      <c r="AL34" s="97">
        <f t="shared" si="4"/>
        <v>14.2</v>
      </c>
      <c r="AM34" s="39">
        <f>SUM(AM27:AM32)</f>
        <v>94109</v>
      </c>
      <c r="AN34" s="97">
        <f t="shared" si="5"/>
        <v>0.3</v>
      </c>
      <c r="AO34" s="39">
        <f>SUM(AO27:AO32)</f>
        <v>5249240</v>
      </c>
      <c r="AP34" s="97">
        <f t="shared" si="6"/>
        <v>14.2</v>
      </c>
      <c r="AQ34" s="39">
        <f>SUM(AQ27:AQ32)</f>
        <v>2669135</v>
      </c>
      <c r="AR34" s="97">
        <f t="shared" si="7"/>
        <v>7.2</v>
      </c>
      <c r="AS34" s="39">
        <f>SUM(AS27:AS32)</f>
        <v>13768</v>
      </c>
      <c r="AT34" s="97">
        <f t="shared" si="8"/>
        <v>0</v>
      </c>
      <c r="AU34" s="39">
        <f>SUM(AU27:AU32)</f>
        <v>0</v>
      </c>
      <c r="AV34" s="81" t="str">
        <f t="shared" si="9"/>
        <v>-</v>
      </c>
      <c r="AW34" s="39">
        <f>SUM(AW27:AW32)</f>
        <v>37005846</v>
      </c>
      <c r="AX34" s="101">
        <f>SUM(AX27:AX32)</f>
        <v>5755554</v>
      </c>
      <c r="AY34" s="81">
        <f t="shared" si="10"/>
        <v>15.6</v>
      </c>
      <c r="AZ34" s="39">
        <f>SUM(AZ27:AZ32)</f>
        <v>5364154</v>
      </c>
      <c r="BA34" s="81">
        <f t="shared" si="11"/>
        <v>14.5</v>
      </c>
      <c r="BB34" s="39">
        <f>SUM(BB27:BB32)</f>
        <v>4539922</v>
      </c>
      <c r="BC34" s="81">
        <f t="shared" si="12"/>
        <v>12.3</v>
      </c>
      <c r="BD34" s="39">
        <f>SUM(BD27:BD32)</f>
        <v>21346216</v>
      </c>
      <c r="BE34" s="82">
        <f t="shared" si="13"/>
        <v>57.7</v>
      </c>
    </row>
    <row r="35" spans="1:57" s="19" customFormat="1" ht="15" customHeight="1" thickBot="1">
      <c r="A35" s="88"/>
      <c r="B35" s="89"/>
      <c r="C35" s="89"/>
      <c r="D35" s="42"/>
      <c r="E35" s="43"/>
      <c r="F35" s="90"/>
      <c r="G35" s="43"/>
      <c r="H35" s="90"/>
      <c r="I35" s="43"/>
      <c r="J35" s="90"/>
      <c r="K35" s="43"/>
      <c r="L35" s="90"/>
      <c r="M35" s="43"/>
      <c r="N35" s="90"/>
      <c r="O35" s="43"/>
      <c r="P35" s="90"/>
      <c r="Q35" s="43"/>
      <c r="R35" s="90"/>
      <c r="S35" s="43"/>
      <c r="T35" s="90"/>
      <c r="U35" s="43"/>
      <c r="V35" s="90"/>
      <c r="W35" s="43"/>
      <c r="X35" s="90"/>
      <c r="Y35" s="91"/>
      <c r="Z35" s="90"/>
      <c r="AA35" s="43"/>
      <c r="AB35" s="90"/>
      <c r="AC35" s="43"/>
      <c r="AD35" s="90"/>
      <c r="AE35" s="43"/>
      <c r="AF35" s="98"/>
      <c r="AG35" s="43"/>
      <c r="AH35" s="90"/>
      <c r="AI35" s="43"/>
      <c r="AJ35" s="90"/>
      <c r="AK35" s="43"/>
      <c r="AL35" s="98"/>
      <c r="AM35" s="43"/>
      <c r="AN35" s="98"/>
      <c r="AO35" s="43"/>
      <c r="AP35" s="98"/>
      <c r="AQ35" s="43"/>
      <c r="AR35" s="98"/>
      <c r="AS35" s="43"/>
      <c r="AT35" s="98"/>
      <c r="AU35" s="43"/>
      <c r="AV35" s="90"/>
      <c r="AW35" s="43"/>
      <c r="AX35" s="102"/>
      <c r="AY35" s="90"/>
      <c r="AZ35" s="43"/>
      <c r="BA35" s="90"/>
      <c r="BB35" s="43"/>
      <c r="BC35" s="90"/>
      <c r="BD35" s="43"/>
      <c r="BE35" s="92"/>
    </row>
    <row r="36" spans="3:56" s="93" customFormat="1" ht="15" customHeight="1" hidden="1">
      <c r="C36" s="93" t="s">
        <v>50</v>
      </c>
      <c r="E36" s="93">
        <v>14</v>
      </c>
      <c r="G36" s="93">
        <v>14</v>
      </c>
      <c r="I36" s="94">
        <v>14</v>
      </c>
      <c r="K36" s="93">
        <v>14</v>
      </c>
      <c r="M36" s="93">
        <v>14</v>
      </c>
      <c r="O36" s="93">
        <v>14</v>
      </c>
      <c r="Q36" s="93">
        <v>14</v>
      </c>
      <c r="S36" s="93">
        <v>14</v>
      </c>
      <c r="U36" s="93">
        <v>14</v>
      </c>
      <c r="W36" s="93">
        <v>14</v>
      </c>
      <c r="Y36" s="93">
        <v>14</v>
      </c>
      <c r="AA36" s="93">
        <v>14</v>
      </c>
      <c r="AC36" s="93">
        <v>14</v>
      </c>
      <c r="AE36" s="93">
        <v>14</v>
      </c>
      <c r="AG36" s="93">
        <v>14</v>
      </c>
      <c r="AI36" s="93">
        <v>14</v>
      </c>
      <c r="AK36" s="93">
        <v>14</v>
      </c>
      <c r="AM36" s="93">
        <v>14</v>
      </c>
      <c r="AO36" s="93">
        <v>14</v>
      </c>
      <c r="AQ36" s="93">
        <v>14</v>
      </c>
      <c r="AS36" s="93">
        <v>14</v>
      </c>
      <c r="AU36" s="93">
        <v>14</v>
      </c>
      <c r="AW36" s="93">
        <v>14</v>
      </c>
      <c r="AX36" s="93">
        <v>14</v>
      </c>
      <c r="AZ36" s="93">
        <v>14</v>
      </c>
      <c r="BB36" s="93">
        <v>14</v>
      </c>
      <c r="BD36" s="93">
        <v>14</v>
      </c>
    </row>
    <row r="37" spans="3:56" s="93" customFormat="1" ht="15" customHeight="1" hidden="1">
      <c r="C37" s="93" t="s">
        <v>51</v>
      </c>
      <c r="E37" s="93">
        <v>1</v>
      </c>
      <c r="G37" s="93">
        <v>2</v>
      </c>
      <c r="I37" s="94">
        <v>3</v>
      </c>
      <c r="K37" s="93">
        <v>4</v>
      </c>
      <c r="M37" s="93">
        <v>5</v>
      </c>
      <c r="O37" s="93">
        <v>6</v>
      </c>
      <c r="Q37" s="93">
        <v>7</v>
      </c>
      <c r="S37" s="93">
        <v>8</v>
      </c>
      <c r="T37" s="95"/>
      <c r="U37" s="93">
        <v>9</v>
      </c>
      <c r="V37" s="95"/>
      <c r="W37" s="93">
        <v>10</v>
      </c>
      <c r="Y37" s="93">
        <v>11</v>
      </c>
      <c r="AA37" s="93">
        <v>12</v>
      </c>
      <c r="AC37" s="93">
        <v>13</v>
      </c>
      <c r="AE37" s="93">
        <v>14</v>
      </c>
      <c r="AG37" s="93">
        <v>15</v>
      </c>
      <c r="AI37" s="93">
        <v>16</v>
      </c>
      <c r="AK37" s="93">
        <v>17</v>
      </c>
      <c r="AM37" s="93">
        <v>18</v>
      </c>
      <c r="AO37" s="93">
        <v>19</v>
      </c>
      <c r="AQ37" s="93">
        <v>20</v>
      </c>
      <c r="AS37" s="93">
        <v>21</v>
      </c>
      <c r="AU37" s="93">
        <v>22</v>
      </c>
      <c r="AW37" s="93">
        <v>23</v>
      </c>
      <c r="AX37" s="93">
        <v>23</v>
      </c>
      <c r="AZ37" s="93">
        <v>23</v>
      </c>
      <c r="BB37" s="93">
        <v>23</v>
      </c>
      <c r="BD37" s="93">
        <v>23</v>
      </c>
    </row>
    <row r="38" spans="3:56" s="93" customFormat="1" ht="15" customHeight="1" hidden="1">
      <c r="C38" s="93" t="s">
        <v>52</v>
      </c>
      <c r="E38" s="93">
        <v>1</v>
      </c>
      <c r="G38" s="93">
        <v>1</v>
      </c>
      <c r="I38" s="94">
        <v>1</v>
      </c>
      <c r="K38" s="93">
        <v>1</v>
      </c>
      <c r="M38" s="93">
        <v>1</v>
      </c>
      <c r="O38" s="93">
        <v>1</v>
      </c>
      <c r="Q38" s="93">
        <v>1</v>
      </c>
      <c r="S38" s="93">
        <v>1</v>
      </c>
      <c r="U38" s="93">
        <v>1</v>
      </c>
      <c r="W38" s="93">
        <v>1</v>
      </c>
      <c r="Y38" s="93">
        <v>1</v>
      </c>
      <c r="AA38" s="93">
        <v>1</v>
      </c>
      <c r="AC38" s="93">
        <v>1</v>
      </c>
      <c r="AE38" s="93">
        <v>1</v>
      </c>
      <c r="AG38" s="93">
        <v>1</v>
      </c>
      <c r="AI38" s="93">
        <v>1</v>
      </c>
      <c r="AK38" s="93">
        <v>1</v>
      </c>
      <c r="AM38" s="93">
        <v>1</v>
      </c>
      <c r="AO38" s="93">
        <v>1</v>
      </c>
      <c r="AQ38" s="93">
        <v>1</v>
      </c>
      <c r="AS38" s="93">
        <v>1</v>
      </c>
      <c r="AU38" s="93">
        <v>1</v>
      </c>
      <c r="AW38" s="93">
        <v>1</v>
      </c>
      <c r="AX38" s="93">
        <v>2</v>
      </c>
      <c r="AZ38" s="93">
        <v>3</v>
      </c>
      <c r="BB38" s="93">
        <v>4</v>
      </c>
      <c r="BD38" s="93">
        <v>5</v>
      </c>
    </row>
  </sheetData>
  <sheetProtection/>
  <mergeCells count="31">
    <mergeCell ref="AX5:AY5"/>
    <mergeCell ref="AZ5:BA5"/>
    <mergeCell ref="BB5:BC5"/>
    <mergeCell ref="BD5:BE5"/>
    <mergeCell ref="AG4:AH4"/>
    <mergeCell ref="AI4:AJ4"/>
    <mergeCell ref="AK4:AL4"/>
    <mergeCell ref="AM4:AN4"/>
    <mergeCell ref="AX3:BE3"/>
    <mergeCell ref="AO4:AP4"/>
    <mergeCell ref="AQ4:AR4"/>
    <mergeCell ref="AS4:AT4"/>
    <mergeCell ref="AU4:AV4"/>
    <mergeCell ref="AX4:BA4"/>
    <mergeCell ref="BB4:BE4"/>
    <mergeCell ref="Q3:T3"/>
    <mergeCell ref="S4:T4"/>
    <mergeCell ref="U4:V4"/>
    <mergeCell ref="W3:AB3"/>
    <mergeCell ref="AA4:AB4"/>
    <mergeCell ref="W4:Z4"/>
    <mergeCell ref="A6:C6"/>
    <mergeCell ref="AE4:AF4"/>
    <mergeCell ref="E4:F4"/>
    <mergeCell ref="I4:J4"/>
    <mergeCell ref="K4:L4"/>
    <mergeCell ref="M4:N4"/>
    <mergeCell ref="O4:P4"/>
    <mergeCell ref="Q4:R4"/>
    <mergeCell ref="AC4:AD4"/>
    <mergeCell ref="G4:H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5" manualBreakCount="5">
    <brk id="12" max="34" man="1"/>
    <brk id="20" max="34" man="1"/>
    <brk id="28" max="34" man="1"/>
    <brk id="36" max="34" man="1"/>
    <brk id="49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zoomScaleSheetLayoutView="100" zoomScalePageLayoutView="0" workbookViewId="0" topLeftCell="A1">
      <pane xSplit="4" ySplit="10" topLeftCell="E11" activePane="bottomRight" state="frozen"/>
      <selection pane="topLeft" activeCell="E1" sqref="E1"/>
      <selection pane="topRight" activeCell="E1" sqref="E1"/>
      <selection pane="bottomLeft" activeCell="E1" sqref="E1"/>
      <selection pane="bottomRight" activeCell="A1" sqref="A1"/>
    </sheetView>
  </sheetViews>
  <sheetFormatPr defaultColWidth="9.00390625" defaultRowHeight="17.25" customHeight="1"/>
  <cols>
    <col min="1" max="1" width="2.625" style="34" customWidth="1"/>
    <col min="2" max="2" width="1.625" style="34" customWidth="1"/>
    <col min="3" max="3" width="12.125" style="34" customWidth="1"/>
    <col min="4" max="4" width="1.625" style="34" customWidth="1"/>
    <col min="5" max="5" width="11.50390625" style="38" customWidth="1"/>
    <col min="6" max="6" width="5.50390625" style="38" customWidth="1"/>
    <col min="7" max="7" width="11.50390625" style="38" customWidth="1"/>
    <col min="8" max="8" width="5.50390625" style="38" customWidth="1"/>
    <col min="9" max="9" width="11.50390625" style="38" customWidth="1"/>
    <col min="10" max="10" width="5.50390625" style="38" customWidth="1"/>
    <col min="11" max="11" width="11.50390625" style="38" customWidth="1"/>
    <col min="12" max="12" width="5.50390625" style="38" customWidth="1"/>
    <col min="13" max="13" width="11.50390625" style="38" customWidth="1"/>
    <col min="14" max="14" width="5.50390625" style="38" customWidth="1"/>
    <col min="15" max="15" width="11.50390625" style="38" customWidth="1"/>
    <col min="16" max="16" width="5.50390625" style="38" customWidth="1"/>
    <col min="17" max="17" width="11.50390625" style="38" customWidth="1"/>
    <col min="18" max="18" width="5.50390625" style="38" customWidth="1"/>
    <col min="19" max="19" width="11.50390625" style="38" customWidth="1"/>
    <col min="20" max="20" width="5.50390625" style="38" customWidth="1"/>
    <col min="21" max="21" width="11.50390625" style="38" customWidth="1"/>
    <col min="22" max="22" width="5.50390625" style="38" customWidth="1"/>
    <col min="23" max="23" width="11.50390625" style="38" customWidth="1"/>
    <col min="24" max="24" width="5.50390625" style="38" customWidth="1"/>
    <col min="25" max="25" width="11.50390625" style="38" customWidth="1"/>
    <col min="26" max="26" width="5.50390625" style="38" customWidth="1"/>
    <col min="27" max="27" width="11.50390625" style="38" customWidth="1"/>
    <col min="28" max="28" width="5.50390625" style="38" customWidth="1"/>
    <col min="29" max="29" width="11.50390625" style="38" customWidth="1"/>
    <col min="30" max="30" width="5.50390625" style="38" customWidth="1"/>
    <col min="31" max="31" width="11.50390625" style="38" customWidth="1"/>
    <col min="32" max="32" width="9.00390625" style="38" customWidth="1"/>
    <col min="33" max="33" width="5.50390625" style="38" customWidth="1"/>
    <col min="34" max="16384" width="9.00390625" style="38" customWidth="1"/>
  </cols>
  <sheetData>
    <row r="1" spans="1:5" s="29" customFormat="1" ht="17.25" customHeight="1">
      <c r="A1" s="104"/>
      <c r="B1" s="104"/>
      <c r="C1" s="104"/>
      <c r="E1" s="105" t="s">
        <v>48</v>
      </c>
    </row>
    <row r="2" spans="1:31" s="29" customFormat="1" ht="22.5" customHeight="1" thickBot="1">
      <c r="A2" s="104"/>
      <c r="B2" s="104"/>
      <c r="C2" s="104"/>
      <c r="E2" s="105" t="s">
        <v>70</v>
      </c>
      <c r="AE2" s="134" t="s">
        <v>80</v>
      </c>
    </row>
    <row r="3" spans="1:31" s="52" customFormat="1" ht="15" customHeight="1">
      <c r="A3" s="106"/>
      <c r="B3" s="50"/>
      <c r="C3" s="107"/>
      <c r="D3" s="49"/>
      <c r="E3" s="50"/>
      <c r="F3" s="49"/>
      <c r="G3" s="51"/>
      <c r="H3" s="49"/>
      <c r="I3" s="51"/>
      <c r="J3" s="49"/>
      <c r="K3" s="51"/>
      <c r="L3" s="49"/>
      <c r="M3" s="50"/>
      <c r="N3" s="49"/>
      <c r="O3" s="169" t="s">
        <v>45</v>
      </c>
      <c r="P3" s="170"/>
      <c r="Q3" s="170"/>
      <c r="R3" s="171"/>
      <c r="S3" s="51"/>
      <c r="T3" s="49"/>
      <c r="U3" s="169" t="s">
        <v>45</v>
      </c>
      <c r="V3" s="170"/>
      <c r="W3" s="170"/>
      <c r="X3" s="170"/>
      <c r="Y3" s="170"/>
      <c r="Z3" s="171"/>
      <c r="AA3" s="51"/>
      <c r="AB3" s="49"/>
      <c r="AC3" s="51"/>
      <c r="AD3" s="49"/>
      <c r="AE3" s="135"/>
    </row>
    <row r="4" spans="1:31" s="52" customFormat="1" ht="15" customHeight="1">
      <c r="A4" s="108"/>
      <c r="B4" s="109"/>
      <c r="C4" s="110" t="s">
        <v>47</v>
      </c>
      <c r="D4" s="53"/>
      <c r="E4" s="176" t="s">
        <v>71</v>
      </c>
      <c r="F4" s="184"/>
      <c r="G4" s="172" t="s">
        <v>60</v>
      </c>
      <c r="H4" s="173"/>
      <c r="I4" s="176" t="s">
        <v>61</v>
      </c>
      <c r="J4" s="177"/>
      <c r="K4" s="172" t="s">
        <v>62</v>
      </c>
      <c r="L4" s="173"/>
      <c r="M4" s="178" t="s">
        <v>72</v>
      </c>
      <c r="N4" s="173"/>
      <c r="O4" s="174" t="s">
        <v>6</v>
      </c>
      <c r="P4" s="175"/>
      <c r="Q4" s="174" t="s">
        <v>7</v>
      </c>
      <c r="R4" s="175"/>
      <c r="S4" s="172" t="s">
        <v>73</v>
      </c>
      <c r="T4" s="173"/>
      <c r="U4" s="174" t="s">
        <v>56</v>
      </c>
      <c r="V4" s="175"/>
      <c r="W4" s="174" t="s">
        <v>57</v>
      </c>
      <c r="X4" s="175"/>
      <c r="Y4" s="174" t="s">
        <v>9</v>
      </c>
      <c r="Z4" s="175"/>
      <c r="AA4" s="176" t="s">
        <v>78</v>
      </c>
      <c r="AB4" s="177"/>
      <c r="AC4" s="172" t="s">
        <v>79</v>
      </c>
      <c r="AD4" s="173"/>
      <c r="AE4" s="136" t="s">
        <v>74</v>
      </c>
    </row>
    <row r="5" spans="1:31" s="52" customFormat="1" ht="15" customHeight="1">
      <c r="A5" s="108"/>
      <c r="B5" s="109"/>
      <c r="C5" s="109"/>
      <c r="D5" s="53"/>
      <c r="E5" s="179" t="s">
        <v>75</v>
      </c>
      <c r="F5" s="54"/>
      <c r="G5" s="179" t="s">
        <v>75</v>
      </c>
      <c r="H5" s="54"/>
      <c r="I5" s="179" t="s">
        <v>75</v>
      </c>
      <c r="J5" s="54"/>
      <c r="K5" s="179" t="s">
        <v>75</v>
      </c>
      <c r="L5" s="54"/>
      <c r="M5" s="179" t="s">
        <v>75</v>
      </c>
      <c r="N5" s="54"/>
      <c r="O5" s="179" t="s">
        <v>75</v>
      </c>
      <c r="P5" s="54"/>
      <c r="Q5" s="179" t="s">
        <v>75</v>
      </c>
      <c r="R5" s="54"/>
      <c r="S5" s="179" t="s">
        <v>75</v>
      </c>
      <c r="T5" s="54"/>
      <c r="U5" s="179" t="s">
        <v>75</v>
      </c>
      <c r="V5" s="54"/>
      <c r="W5" s="179" t="s">
        <v>75</v>
      </c>
      <c r="X5" s="54"/>
      <c r="Y5" s="179" t="s">
        <v>75</v>
      </c>
      <c r="Z5" s="54"/>
      <c r="AA5" s="179" t="s">
        <v>75</v>
      </c>
      <c r="AB5" s="54"/>
      <c r="AC5" s="179" t="s">
        <v>75</v>
      </c>
      <c r="AD5" s="54"/>
      <c r="AE5" s="185" t="s">
        <v>75</v>
      </c>
    </row>
    <row r="6" spans="1:31" s="52" customFormat="1" ht="15" customHeight="1">
      <c r="A6" s="182" t="s">
        <v>38</v>
      </c>
      <c r="B6" s="183"/>
      <c r="C6" s="183"/>
      <c r="D6" s="53"/>
      <c r="E6" s="180"/>
      <c r="F6" s="55" t="s">
        <v>15</v>
      </c>
      <c r="G6" s="180"/>
      <c r="H6" s="55" t="s">
        <v>15</v>
      </c>
      <c r="I6" s="180"/>
      <c r="J6" s="55" t="s">
        <v>15</v>
      </c>
      <c r="K6" s="180"/>
      <c r="L6" s="55" t="s">
        <v>15</v>
      </c>
      <c r="M6" s="180"/>
      <c r="N6" s="55" t="s">
        <v>15</v>
      </c>
      <c r="O6" s="180"/>
      <c r="P6" s="55" t="s">
        <v>15</v>
      </c>
      <c r="Q6" s="180"/>
      <c r="R6" s="55" t="s">
        <v>15</v>
      </c>
      <c r="S6" s="180"/>
      <c r="T6" s="55" t="s">
        <v>15</v>
      </c>
      <c r="U6" s="180"/>
      <c r="V6" s="55" t="s">
        <v>15</v>
      </c>
      <c r="W6" s="180"/>
      <c r="X6" s="55" t="s">
        <v>15</v>
      </c>
      <c r="Y6" s="180"/>
      <c r="Z6" s="55" t="s">
        <v>15</v>
      </c>
      <c r="AA6" s="180"/>
      <c r="AB6" s="55" t="s">
        <v>15</v>
      </c>
      <c r="AC6" s="180"/>
      <c r="AD6" s="55" t="s">
        <v>15</v>
      </c>
      <c r="AE6" s="186"/>
    </row>
    <row r="7" spans="1:31" s="52" customFormat="1" ht="15" customHeight="1">
      <c r="A7" s="111"/>
      <c r="B7" s="112"/>
      <c r="C7" s="112"/>
      <c r="D7" s="56"/>
      <c r="E7" s="181"/>
      <c r="F7" s="57"/>
      <c r="G7" s="181"/>
      <c r="H7" s="57"/>
      <c r="I7" s="181"/>
      <c r="J7" s="57"/>
      <c r="K7" s="181"/>
      <c r="L7" s="57"/>
      <c r="M7" s="181"/>
      <c r="N7" s="57"/>
      <c r="O7" s="181"/>
      <c r="P7" s="57"/>
      <c r="Q7" s="181"/>
      <c r="R7" s="57"/>
      <c r="S7" s="181"/>
      <c r="T7" s="57"/>
      <c r="U7" s="181"/>
      <c r="V7" s="57"/>
      <c r="W7" s="181"/>
      <c r="X7" s="57"/>
      <c r="Y7" s="181"/>
      <c r="Z7" s="57"/>
      <c r="AA7" s="181"/>
      <c r="AB7" s="57"/>
      <c r="AC7" s="181"/>
      <c r="AD7" s="57"/>
      <c r="AE7" s="187"/>
    </row>
    <row r="8" spans="1:31" s="120" customFormat="1" ht="15" customHeight="1">
      <c r="A8" s="113"/>
      <c r="B8" s="114"/>
      <c r="C8" s="115"/>
      <c r="D8" s="116"/>
      <c r="E8" s="117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18"/>
      <c r="S8" s="119"/>
      <c r="T8" s="118"/>
      <c r="U8" s="119"/>
      <c r="V8" s="118"/>
      <c r="W8" s="119"/>
      <c r="X8" s="118"/>
      <c r="Y8" s="119"/>
      <c r="Z8" s="118"/>
      <c r="AA8" s="119"/>
      <c r="AB8" s="118"/>
      <c r="AC8" s="119"/>
      <c r="AD8" s="118"/>
      <c r="AE8" s="137"/>
    </row>
    <row r="9" spans="1:31" s="31" customFormat="1" ht="15" customHeight="1">
      <c r="A9" s="121" t="s">
        <v>1</v>
      </c>
      <c r="B9" s="122"/>
      <c r="C9" s="122"/>
      <c r="D9" s="30"/>
      <c r="E9" s="45">
        <f>E25+E34</f>
        <v>95535513</v>
      </c>
      <c r="F9" s="132">
        <f>IF(E9=0,"-",ROUND(E9/$AE9*100,1))</f>
        <v>28.1</v>
      </c>
      <c r="G9" s="46">
        <f>G25+G34</f>
        <v>41385375</v>
      </c>
      <c r="H9" s="132">
        <f aca="true" t="shared" si="0" ref="H9:H34">IF(G9=0,"-",ROUND(G9/$AE9*100,1))</f>
        <v>12.2</v>
      </c>
      <c r="I9" s="46">
        <f>I25+I34</f>
        <v>4627291</v>
      </c>
      <c r="J9" s="132">
        <f aca="true" t="shared" si="1" ref="J9:J34">IF(I9=0,"-",ROUND(I9/$AE9*100,1))</f>
        <v>1.4</v>
      </c>
      <c r="K9" s="46">
        <f>K25+K34</f>
        <v>36051140</v>
      </c>
      <c r="L9" s="132">
        <f aca="true" t="shared" si="2" ref="L9:L34">IF(K9=0,"-",ROUND(K9/$AE9*100,1))</f>
        <v>10.6</v>
      </c>
      <c r="M9" s="46">
        <f>M25+M34</f>
        <v>37293891</v>
      </c>
      <c r="N9" s="132">
        <f aca="true" t="shared" si="3" ref="N9:N34">IF(M9=0,"-",ROUND(M9/$AE9*100,1))</f>
        <v>11</v>
      </c>
      <c r="O9" s="46">
        <f>O25+O34</f>
        <v>11126254</v>
      </c>
      <c r="P9" s="132">
        <f aca="true" t="shared" si="4" ref="P9:P34">IF(O9=0,"-",ROUND(O9/$AE9*100,1))</f>
        <v>3.3</v>
      </c>
      <c r="Q9" s="46">
        <f>Q25+Q34</f>
        <v>26167637</v>
      </c>
      <c r="R9" s="132">
        <f aca="true" t="shared" si="5" ref="R9:R34">IF(Q9=0,"-",ROUND(Q9/$AE9*100,1))</f>
        <v>7.7</v>
      </c>
      <c r="S9" s="46">
        <f>S25+S34</f>
        <v>75562272</v>
      </c>
      <c r="T9" s="132">
        <f aca="true" t="shared" si="6" ref="T9:T34">IF(S9=0,"-",ROUND(S9/$AE9*100,1))</f>
        <v>22.2</v>
      </c>
      <c r="U9" s="46">
        <f>U25+U34</f>
        <v>66024532</v>
      </c>
      <c r="V9" s="132">
        <f aca="true" t="shared" si="7" ref="V9:V34">IF(U9=0,"-",ROUND(U9/$AE9*100,1))</f>
        <v>19.4</v>
      </c>
      <c r="W9" s="46">
        <f>W25+W34</f>
        <v>9525422</v>
      </c>
      <c r="X9" s="132">
        <f aca="true" t="shared" si="8" ref="X9:X34">IF(W9=0,"-",ROUND(W9/$AE9*100,1))</f>
        <v>2.8</v>
      </c>
      <c r="Y9" s="46">
        <f>Y25+Y34</f>
        <v>12318</v>
      </c>
      <c r="Z9" s="132">
        <f aca="true" t="shared" si="9" ref="Z9:Z34">IF(Y9=0,"-",ROUND(Y9/$AE9*100,1))</f>
        <v>0</v>
      </c>
      <c r="AA9" s="46">
        <f>AA25+AA34</f>
        <v>420246</v>
      </c>
      <c r="AB9" s="132">
        <f aca="true" t="shared" si="10" ref="AB9:AB34">IF(AA9=0,"-",ROUND(AA9/$AE9*100,1))</f>
        <v>0.1</v>
      </c>
      <c r="AC9" s="46">
        <f>AC25+AC34</f>
        <v>48841032</v>
      </c>
      <c r="AD9" s="132">
        <f aca="true" t="shared" si="11" ref="AD9:AD34">IF(AC9=0,"-",ROUND(AC9/$AE9*100,1))</f>
        <v>14.4</v>
      </c>
      <c r="AE9" s="138">
        <f>AE25+AE34</f>
        <v>339716760</v>
      </c>
    </row>
    <row r="10" spans="1:31" s="31" customFormat="1" ht="15" customHeight="1">
      <c r="A10" s="123"/>
      <c r="B10" s="124"/>
      <c r="C10" s="124"/>
      <c r="D10" s="32"/>
      <c r="E10" s="45"/>
      <c r="F10" s="132"/>
      <c r="G10" s="46"/>
      <c r="H10" s="132"/>
      <c r="I10" s="46"/>
      <c r="J10" s="132"/>
      <c r="K10" s="46"/>
      <c r="L10" s="132"/>
      <c r="M10" s="46"/>
      <c r="N10" s="132"/>
      <c r="O10" s="46"/>
      <c r="P10" s="132"/>
      <c r="Q10" s="46"/>
      <c r="R10" s="132"/>
      <c r="S10" s="46"/>
      <c r="T10" s="132"/>
      <c r="U10" s="46"/>
      <c r="V10" s="132"/>
      <c r="W10" s="46"/>
      <c r="X10" s="132"/>
      <c r="Y10" s="46"/>
      <c r="Z10" s="132"/>
      <c r="AA10" s="46"/>
      <c r="AB10" s="132"/>
      <c r="AC10" s="46"/>
      <c r="AD10" s="132"/>
      <c r="AE10" s="138"/>
    </row>
    <row r="11" spans="1:31" s="31" customFormat="1" ht="26.25" customHeight="1">
      <c r="A11" s="123">
        <v>1</v>
      </c>
      <c r="B11" s="124"/>
      <c r="C11" s="125" t="s">
        <v>17</v>
      </c>
      <c r="D11" s="32"/>
      <c r="E11" s="45">
        <v>19437112</v>
      </c>
      <c r="F11" s="132">
        <f aca="true" t="shared" si="12" ref="F11:F34">IF(E11=0,"-",ROUND(E11/$AE11*100,1))</f>
        <v>29.4</v>
      </c>
      <c r="G11" s="46">
        <v>7071960</v>
      </c>
      <c r="H11" s="132">
        <f t="shared" si="0"/>
        <v>10.7</v>
      </c>
      <c r="I11" s="46">
        <v>1107015</v>
      </c>
      <c r="J11" s="132">
        <f t="shared" si="1"/>
        <v>1.7</v>
      </c>
      <c r="K11" s="46">
        <v>8575560</v>
      </c>
      <c r="L11" s="132">
        <f t="shared" si="2"/>
        <v>13</v>
      </c>
      <c r="M11" s="46">
        <v>5581344</v>
      </c>
      <c r="N11" s="132">
        <f t="shared" si="3"/>
        <v>8.4</v>
      </c>
      <c r="O11" s="46">
        <v>567270</v>
      </c>
      <c r="P11" s="132">
        <f t="shared" si="4"/>
        <v>0.9</v>
      </c>
      <c r="Q11" s="46">
        <v>5014074</v>
      </c>
      <c r="R11" s="132">
        <f t="shared" si="5"/>
        <v>7.6</v>
      </c>
      <c r="S11" s="46">
        <v>15626408</v>
      </c>
      <c r="T11" s="132">
        <f t="shared" si="6"/>
        <v>23.6</v>
      </c>
      <c r="U11" s="46">
        <v>13750498</v>
      </c>
      <c r="V11" s="132">
        <f t="shared" si="7"/>
        <v>20.8</v>
      </c>
      <c r="W11" s="46">
        <v>1869592</v>
      </c>
      <c r="X11" s="132">
        <f t="shared" si="8"/>
        <v>2.8</v>
      </c>
      <c r="Y11" s="46">
        <v>6318</v>
      </c>
      <c r="Z11" s="132">
        <f t="shared" si="9"/>
        <v>0</v>
      </c>
      <c r="AA11" s="46">
        <v>190912</v>
      </c>
      <c r="AB11" s="132">
        <f t="shared" si="10"/>
        <v>0.3</v>
      </c>
      <c r="AC11" s="46">
        <v>8563566</v>
      </c>
      <c r="AD11" s="132">
        <f t="shared" si="11"/>
        <v>12.9</v>
      </c>
      <c r="AE11" s="138">
        <v>66153877</v>
      </c>
    </row>
    <row r="12" spans="1:31" s="31" customFormat="1" ht="26.25" customHeight="1">
      <c r="A12" s="123">
        <v>2</v>
      </c>
      <c r="B12" s="124"/>
      <c r="C12" s="125" t="s">
        <v>18</v>
      </c>
      <c r="D12" s="32"/>
      <c r="E12" s="45">
        <v>8699287</v>
      </c>
      <c r="F12" s="132">
        <f t="shared" si="12"/>
        <v>24.6</v>
      </c>
      <c r="G12" s="46">
        <v>3092603</v>
      </c>
      <c r="H12" s="132">
        <f t="shared" si="0"/>
        <v>8.8</v>
      </c>
      <c r="I12" s="46">
        <v>364839</v>
      </c>
      <c r="J12" s="132">
        <f t="shared" si="1"/>
        <v>1</v>
      </c>
      <c r="K12" s="46">
        <v>4577916</v>
      </c>
      <c r="L12" s="132">
        <f t="shared" si="2"/>
        <v>13</v>
      </c>
      <c r="M12" s="46">
        <v>4952299</v>
      </c>
      <c r="N12" s="132">
        <f t="shared" si="3"/>
        <v>14</v>
      </c>
      <c r="O12" s="46">
        <v>1845978</v>
      </c>
      <c r="P12" s="132">
        <f t="shared" si="4"/>
        <v>5.2</v>
      </c>
      <c r="Q12" s="46">
        <v>3106321</v>
      </c>
      <c r="R12" s="132">
        <f t="shared" si="5"/>
        <v>8.8</v>
      </c>
      <c r="S12" s="46">
        <v>8563174</v>
      </c>
      <c r="T12" s="132">
        <f t="shared" si="6"/>
        <v>24.3</v>
      </c>
      <c r="U12" s="46">
        <v>7579936</v>
      </c>
      <c r="V12" s="132">
        <f t="shared" si="7"/>
        <v>21.5</v>
      </c>
      <c r="W12" s="46">
        <v>983212</v>
      </c>
      <c r="X12" s="132">
        <f t="shared" si="8"/>
        <v>2.8</v>
      </c>
      <c r="Y12" s="46">
        <v>26</v>
      </c>
      <c r="Z12" s="132">
        <f t="shared" si="9"/>
        <v>0</v>
      </c>
      <c r="AA12" s="46">
        <v>0</v>
      </c>
      <c r="AB12" s="132" t="str">
        <f t="shared" si="10"/>
        <v>-</v>
      </c>
      <c r="AC12" s="46">
        <v>5043120</v>
      </c>
      <c r="AD12" s="132">
        <f t="shared" si="11"/>
        <v>14.3</v>
      </c>
      <c r="AE12" s="138">
        <v>35293238</v>
      </c>
    </row>
    <row r="13" spans="1:31" s="31" customFormat="1" ht="26.25" customHeight="1">
      <c r="A13" s="123">
        <v>3</v>
      </c>
      <c r="B13" s="124"/>
      <c r="C13" s="125" t="s">
        <v>19</v>
      </c>
      <c r="D13" s="32"/>
      <c r="E13" s="45">
        <v>11960930</v>
      </c>
      <c r="F13" s="132">
        <f t="shared" si="12"/>
        <v>30.2</v>
      </c>
      <c r="G13" s="46">
        <v>4695862</v>
      </c>
      <c r="H13" s="132">
        <f t="shared" si="0"/>
        <v>11.9</v>
      </c>
      <c r="I13" s="46">
        <v>575987</v>
      </c>
      <c r="J13" s="132">
        <f t="shared" si="1"/>
        <v>1.5</v>
      </c>
      <c r="K13" s="46">
        <v>4133273</v>
      </c>
      <c r="L13" s="132">
        <f t="shared" si="2"/>
        <v>10.4</v>
      </c>
      <c r="M13" s="46">
        <v>3597657</v>
      </c>
      <c r="N13" s="132">
        <f t="shared" si="3"/>
        <v>9.1</v>
      </c>
      <c r="O13" s="46">
        <v>207349</v>
      </c>
      <c r="P13" s="132">
        <f t="shared" si="4"/>
        <v>0.5</v>
      </c>
      <c r="Q13" s="46">
        <v>3390308</v>
      </c>
      <c r="R13" s="132">
        <f t="shared" si="5"/>
        <v>8.6</v>
      </c>
      <c r="S13" s="46">
        <v>9509955</v>
      </c>
      <c r="T13" s="132">
        <f t="shared" si="6"/>
        <v>24</v>
      </c>
      <c r="U13" s="46">
        <v>8246846</v>
      </c>
      <c r="V13" s="132">
        <f t="shared" si="7"/>
        <v>20.8</v>
      </c>
      <c r="W13" s="46">
        <v>1261678</v>
      </c>
      <c r="X13" s="132">
        <f t="shared" si="8"/>
        <v>3.2</v>
      </c>
      <c r="Y13" s="46">
        <v>1431</v>
      </c>
      <c r="Z13" s="132">
        <f t="shared" si="9"/>
        <v>0</v>
      </c>
      <c r="AA13" s="46">
        <v>146767</v>
      </c>
      <c r="AB13" s="132">
        <f t="shared" si="10"/>
        <v>0.4</v>
      </c>
      <c r="AC13" s="46">
        <v>5000284</v>
      </c>
      <c r="AD13" s="132">
        <f t="shared" si="11"/>
        <v>12.6</v>
      </c>
      <c r="AE13" s="138">
        <v>39620715</v>
      </c>
    </row>
    <row r="14" spans="1:31" s="31" customFormat="1" ht="26.25" customHeight="1">
      <c r="A14" s="123">
        <v>4</v>
      </c>
      <c r="B14" s="124"/>
      <c r="C14" s="125" t="s">
        <v>20</v>
      </c>
      <c r="D14" s="32"/>
      <c r="E14" s="45">
        <v>5246526</v>
      </c>
      <c r="F14" s="132">
        <f t="shared" si="12"/>
        <v>29.7</v>
      </c>
      <c r="G14" s="46">
        <v>1873290</v>
      </c>
      <c r="H14" s="132">
        <f t="shared" si="0"/>
        <v>10.6</v>
      </c>
      <c r="I14" s="46">
        <v>90008</v>
      </c>
      <c r="J14" s="132">
        <f t="shared" si="1"/>
        <v>0.5</v>
      </c>
      <c r="K14" s="46">
        <v>1454482</v>
      </c>
      <c r="L14" s="132">
        <f t="shared" si="2"/>
        <v>8.2</v>
      </c>
      <c r="M14" s="46">
        <v>1106059</v>
      </c>
      <c r="N14" s="132">
        <f t="shared" si="3"/>
        <v>6.3</v>
      </c>
      <c r="O14" s="46">
        <v>3316</v>
      </c>
      <c r="P14" s="132">
        <f t="shared" si="4"/>
        <v>0</v>
      </c>
      <c r="Q14" s="46">
        <v>1102743</v>
      </c>
      <c r="R14" s="132">
        <f t="shared" si="5"/>
        <v>6.2</v>
      </c>
      <c r="S14" s="46">
        <v>4849579</v>
      </c>
      <c r="T14" s="132">
        <f t="shared" si="6"/>
        <v>27.4</v>
      </c>
      <c r="U14" s="46">
        <v>4466221</v>
      </c>
      <c r="V14" s="132">
        <f t="shared" si="7"/>
        <v>25.3</v>
      </c>
      <c r="W14" s="46">
        <v>383233</v>
      </c>
      <c r="X14" s="132">
        <f t="shared" si="8"/>
        <v>2.2</v>
      </c>
      <c r="Y14" s="46">
        <v>125</v>
      </c>
      <c r="Z14" s="132">
        <f t="shared" si="9"/>
        <v>0</v>
      </c>
      <c r="AA14" s="46">
        <v>0</v>
      </c>
      <c r="AB14" s="132" t="str">
        <f t="shared" si="10"/>
        <v>-</v>
      </c>
      <c r="AC14" s="46">
        <v>3058013</v>
      </c>
      <c r="AD14" s="132">
        <f t="shared" si="11"/>
        <v>17.3</v>
      </c>
      <c r="AE14" s="138">
        <v>17677957</v>
      </c>
    </row>
    <row r="15" spans="1:31" s="31" customFormat="1" ht="26.25" customHeight="1">
      <c r="A15" s="123">
        <v>5</v>
      </c>
      <c r="B15" s="124"/>
      <c r="C15" s="125" t="s">
        <v>21</v>
      </c>
      <c r="D15" s="32"/>
      <c r="E15" s="45">
        <v>6420816</v>
      </c>
      <c r="F15" s="132">
        <f t="shared" si="12"/>
        <v>30.2</v>
      </c>
      <c r="G15" s="46">
        <v>3222235</v>
      </c>
      <c r="H15" s="132">
        <f t="shared" si="0"/>
        <v>15.2</v>
      </c>
      <c r="I15" s="46">
        <v>484519</v>
      </c>
      <c r="J15" s="132">
        <f t="shared" si="1"/>
        <v>2.3</v>
      </c>
      <c r="K15" s="46">
        <v>2558156</v>
      </c>
      <c r="L15" s="132">
        <f t="shared" si="2"/>
        <v>12.1</v>
      </c>
      <c r="M15" s="46">
        <v>1937201</v>
      </c>
      <c r="N15" s="132">
        <f t="shared" si="3"/>
        <v>9.1</v>
      </c>
      <c r="O15" s="46">
        <v>5504</v>
      </c>
      <c r="P15" s="132">
        <f t="shared" si="4"/>
        <v>0</v>
      </c>
      <c r="Q15" s="46">
        <v>1931697</v>
      </c>
      <c r="R15" s="132">
        <f t="shared" si="5"/>
        <v>9.1</v>
      </c>
      <c r="S15" s="46">
        <v>3678005</v>
      </c>
      <c r="T15" s="132">
        <f t="shared" si="6"/>
        <v>17.3</v>
      </c>
      <c r="U15" s="46">
        <v>3162744</v>
      </c>
      <c r="V15" s="132">
        <f t="shared" si="7"/>
        <v>14.9</v>
      </c>
      <c r="W15" s="46">
        <v>515256</v>
      </c>
      <c r="X15" s="132">
        <f t="shared" si="8"/>
        <v>2.4</v>
      </c>
      <c r="Y15" s="46">
        <v>5</v>
      </c>
      <c r="Z15" s="132">
        <f t="shared" si="9"/>
        <v>0</v>
      </c>
      <c r="AA15" s="46">
        <v>60246</v>
      </c>
      <c r="AB15" s="132">
        <f t="shared" si="10"/>
        <v>0.3</v>
      </c>
      <c r="AC15" s="46">
        <v>2867216</v>
      </c>
      <c r="AD15" s="132">
        <f t="shared" si="11"/>
        <v>13.5</v>
      </c>
      <c r="AE15" s="138">
        <v>21228394</v>
      </c>
    </row>
    <row r="16" spans="1:31" s="31" customFormat="1" ht="26.25" customHeight="1">
      <c r="A16" s="123">
        <v>6</v>
      </c>
      <c r="B16" s="124"/>
      <c r="C16" s="125" t="s">
        <v>22</v>
      </c>
      <c r="D16" s="32"/>
      <c r="E16" s="45">
        <v>2864667</v>
      </c>
      <c r="F16" s="132">
        <f t="shared" si="12"/>
        <v>29</v>
      </c>
      <c r="G16" s="46">
        <v>1735935</v>
      </c>
      <c r="H16" s="132">
        <f t="shared" si="0"/>
        <v>17.6</v>
      </c>
      <c r="I16" s="46">
        <v>95621</v>
      </c>
      <c r="J16" s="132">
        <f t="shared" si="1"/>
        <v>1</v>
      </c>
      <c r="K16" s="46">
        <v>1120253</v>
      </c>
      <c r="L16" s="132">
        <f t="shared" si="2"/>
        <v>11.3</v>
      </c>
      <c r="M16" s="46">
        <v>1162293</v>
      </c>
      <c r="N16" s="132">
        <f t="shared" si="3"/>
        <v>11.8</v>
      </c>
      <c r="O16" s="46">
        <v>585285</v>
      </c>
      <c r="P16" s="132">
        <f t="shared" si="4"/>
        <v>5.9</v>
      </c>
      <c r="Q16" s="46">
        <v>577008</v>
      </c>
      <c r="R16" s="132">
        <f t="shared" si="5"/>
        <v>5.8</v>
      </c>
      <c r="S16" s="46">
        <v>1476933</v>
      </c>
      <c r="T16" s="132">
        <f t="shared" si="6"/>
        <v>14.9</v>
      </c>
      <c r="U16" s="46">
        <v>1243009</v>
      </c>
      <c r="V16" s="132">
        <f t="shared" si="7"/>
        <v>12.6</v>
      </c>
      <c r="W16" s="46">
        <v>233313</v>
      </c>
      <c r="X16" s="132">
        <f t="shared" si="8"/>
        <v>2.4</v>
      </c>
      <c r="Y16" s="46">
        <v>611</v>
      </c>
      <c r="Z16" s="132">
        <f t="shared" si="9"/>
        <v>0</v>
      </c>
      <c r="AA16" s="46">
        <v>35</v>
      </c>
      <c r="AB16" s="132">
        <f t="shared" si="10"/>
        <v>0</v>
      </c>
      <c r="AC16" s="46">
        <v>1429043</v>
      </c>
      <c r="AD16" s="132">
        <f t="shared" si="11"/>
        <v>14.5</v>
      </c>
      <c r="AE16" s="138">
        <v>9884780</v>
      </c>
    </row>
    <row r="17" spans="1:31" s="31" customFormat="1" ht="26.25" customHeight="1">
      <c r="A17" s="123">
        <v>7</v>
      </c>
      <c r="B17" s="124"/>
      <c r="C17" s="125" t="s">
        <v>23</v>
      </c>
      <c r="D17" s="32"/>
      <c r="E17" s="45">
        <v>9813524</v>
      </c>
      <c r="F17" s="132">
        <f t="shared" si="12"/>
        <v>27.6</v>
      </c>
      <c r="G17" s="46">
        <v>4211002</v>
      </c>
      <c r="H17" s="132">
        <f t="shared" si="0"/>
        <v>11.8</v>
      </c>
      <c r="I17" s="46">
        <v>859125</v>
      </c>
      <c r="J17" s="132">
        <f t="shared" si="1"/>
        <v>2.4</v>
      </c>
      <c r="K17" s="46">
        <v>3535914</v>
      </c>
      <c r="L17" s="132">
        <f t="shared" si="2"/>
        <v>9.9</v>
      </c>
      <c r="M17" s="46">
        <v>3940551</v>
      </c>
      <c r="N17" s="132">
        <f t="shared" si="3"/>
        <v>11.1</v>
      </c>
      <c r="O17" s="46">
        <v>2257526</v>
      </c>
      <c r="P17" s="132">
        <f t="shared" si="4"/>
        <v>6.3</v>
      </c>
      <c r="Q17" s="46">
        <v>1683025</v>
      </c>
      <c r="R17" s="132">
        <f t="shared" si="5"/>
        <v>4.7</v>
      </c>
      <c r="S17" s="46">
        <v>7757276</v>
      </c>
      <c r="T17" s="132">
        <f t="shared" si="6"/>
        <v>21.8</v>
      </c>
      <c r="U17" s="46">
        <v>6839823</v>
      </c>
      <c r="V17" s="132">
        <f t="shared" si="7"/>
        <v>19.2</v>
      </c>
      <c r="W17" s="46">
        <v>916442</v>
      </c>
      <c r="X17" s="132">
        <f t="shared" si="8"/>
        <v>2.6</v>
      </c>
      <c r="Y17" s="46">
        <v>1011</v>
      </c>
      <c r="Z17" s="132">
        <f t="shared" si="9"/>
        <v>0</v>
      </c>
      <c r="AA17" s="46">
        <v>1331</v>
      </c>
      <c r="AB17" s="132">
        <f t="shared" si="10"/>
        <v>0</v>
      </c>
      <c r="AC17" s="46">
        <v>5452782</v>
      </c>
      <c r="AD17" s="132">
        <f t="shared" si="11"/>
        <v>15.3</v>
      </c>
      <c r="AE17" s="138">
        <v>35571505</v>
      </c>
    </row>
    <row r="18" spans="1:31" s="31" customFormat="1" ht="26.25" customHeight="1">
      <c r="A18" s="123">
        <v>8</v>
      </c>
      <c r="B18" s="124"/>
      <c r="C18" s="125" t="s">
        <v>24</v>
      </c>
      <c r="D18" s="32"/>
      <c r="E18" s="45">
        <v>3138229</v>
      </c>
      <c r="F18" s="132">
        <f t="shared" si="12"/>
        <v>24.4</v>
      </c>
      <c r="G18" s="46">
        <v>1636247</v>
      </c>
      <c r="H18" s="132">
        <f t="shared" si="0"/>
        <v>12.7</v>
      </c>
      <c r="I18" s="46">
        <v>132993</v>
      </c>
      <c r="J18" s="132">
        <f t="shared" si="1"/>
        <v>1</v>
      </c>
      <c r="K18" s="46">
        <v>1300227</v>
      </c>
      <c r="L18" s="132">
        <f t="shared" si="2"/>
        <v>10.1</v>
      </c>
      <c r="M18" s="46">
        <v>2308413</v>
      </c>
      <c r="N18" s="132">
        <f t="shared" si="3"/>
        <v>18</v>
      </c>
      <c r="O18" s="46">
        <v>1166568</v>
      </c>
      <c r="P18" s="132">
        <f t="shared" si="4"/>
        <v>9.1</v>
      </c>
      <c r="Q18" s="46">
        <v>1141845</v>
      </c>
      <c r="R18" s="132">
        <f t="shared" si="5"/>
        <v>8.9</v>
      </c>
      <c r="S18" s="46">
        <v>1858895</v>
      </c>
      <c r="T18" s="132">
        <f t="shared" si="6"/>
        <v>14.5</v>
      </c>
      <c r="U18" s="46">
        <v>1577356</v>
      </c>
      <c r="V18" s="132">
        <f t="shared" si="7"/>
        <v>12.3</v>
      </c>
      <c r="W18" s="46">
        <v>281339</v>
      </c>
      <c r="X18" s="132">
        <f t="shared" si="8"/>
        <v>2.2</v>
      </c>
      <c r="Y18" s="46">
        <v>200</v>
      </c>
      <c r="Z18" s="132">
        <f t="shared" si="9"/>
        <v>0</v>
      </c>
      <c r="AA18" s="46">
        <v>16235</v>
      </c>
      <c r="AB18" s="132">
        <f t="shared" si="10"/>
        <v>0.1</v>
      </c>
      <c r="AC18" s="46">
        <v>2457477</v>
      </c>
      <c r="AD18" s="132">
        <f t="shared" si="11"/>
        <v>19.1</v>
      </c>
      <c r="AE18" s="138">
        <v>12848716</v>
      </c>
    </row>
    <row r="19" spans="1:31" s="31" customFormat="1" ht="26.25" customHeight="1">
      <c r="A19" s="123">
        <v>9</v>
      </c>
      <c r="B19" s="124"/>
      <c r="C19" s="125" t="s">
        <v>25</v>
      </c>
      <c r="D19" s="32"/>
      <c r="E19" s="45">
        <v>3501813</v>
      </c>
      <c r="F19" s="132">
        <f t="shared" si="12"/>
        <v>29.9</v>
      </c>
      <c r="G19" s="46">
        <v>1467719</v>
      </c>
      <c r="H19" s="132">
        <f t="shared" si="0"/>
        <v>12.5</v>
      </c>
      <c r="I19" s="46">
        <v>145061</v>
      </c>
      <c r="J19" s="132">
        <f t="shared" si="1"/>
        <v>1.2</v>
      </c>
      <c r="K19" s="46">
        <v>928392</v>
      </c>
      <c r="L19" s="132">
        <f t="shared" si="2"/>
        <v>7.9</v>
      </c>
      <c r="M19" s="46">
        <v>587935</v>
      </c>
      <c r="N19" s="132">
        <f t="shared" si="3"/>
        <v>5</v>
      </c>
      <c r="O19" s="46">
        <v>172111</v>
      </c>
      <c r="P19" s="132">
        <f t="shared" si="4"/>
        <v>1.5</v>
      </c>
      <c r="Q19" s="46">
        <v>415824</v>
      </c>
      <c r="R19" s="132">
        <f t="shared" si="5"/>
        <v>3.6</v>
      </c>
      <c r="S19" s="46">
        <v>3075483</v>
      </c>
      <c r="T19" s="132">
        <f t="shared" si="6"/>
        <v>26.3</v>
      </c>
      <c r="U19" s="46">
        <v>2696470</v>
      </c>
      <c r="V19" s="132">
        <f t="shared" si="7"/>
        <v>23</v>
      </c>
      <c r="W19" s="46">
        <v>378977</v>
      </c>
      <c r="X19" s="132">
        <f t="shared" si="8"/>
        <v>3.2</v>
      </c>
      <c r="Y19" s="46">
        <v>36</v>
      </c>
      <c r="Z19" s="132">
        <f t="shared" si="9"/>
        <v>0</v>
      </c>
      <c r="AA19" s="46">
        <v>0</v>
      </c>
      <c r="AB19" s="132" t="str">
        <f t="shared" si="10"/>
        <v>-</v>
      </c>
      <c r="AC19" s="46">
        <v>2001862</v>
      </c>
      <c r="AD19" s="132">
        <f t="shared" si="11"/>
        <v>17.1</v>
      </c>
      <c r="AE19" s="138">
        <v>11708265</v>
      </c>
    </row>
    <row r="20" spans="1:31" s="31" customFormat="1" ht="26.25" customHeight="1">
      <c r="A20" s="123">
        <v>10</v>
      </c>
      <c r="B20" s="124"/>
      <c r="C20" s="125" t="s">
        <v>26</v>
      </c>
      <c r="D20" s="32"/>
      <c r="E20" s="45">
        <v>2314905</v>
      </c>
      <c r="F20" s="132">
        <f t="shared" si="12"/>
        <v>24.8</v>
      </c>
      <c r="G20" s="46">
        <v>1110781</v>
      </c>
      <c r="H20" s="132">
        <f t="shared" si="0"/>
        <v>11.9</v>
      </c>
      <c r="I20" s="46">
        <v>40392</v>
      </c>
      <c r="J20" s="132">
        <f t="shared" si="1"/>
        <v>0.4</v>
      </c>
      <c r="K20" s="46">
        <v>928186</v>
      </c>
      <c r="L20" s="132">
        <f t="shared" si="2"/>
        <v>10</v>
      </c>
      <c r="M20" s="46">
        <v>1154013</v>
      </c>
      <c r="N20" s="132">
        <f t="shared" si="3"/>
        <v>12.4</v>
      </c>
      <c r="O20" s="46">
        <v>708851</v>
      </c>
      <c r="P20" s="132">
        <f t="shared" si="4"/>
        <v>7.6</v>
      </c>
      <c r="Q20" s="46">
        <v>445162</v>
      </c>
      <c r="R20" s="132">
        <f t="shared" si="5"/>
        <v>4.8</v>
      </c>
      <c r="S20" s="46">
        <v>1994768</v>
      </c>
      <c r="T20" s="132">
        <f t="shared" si="6"/>
        <v>21.4</v>
      </c>
      <c r="U20" s="46">
        <v>1687388</v>
      </c>
      <c r="V20" s="132">
        <f t="shared" si="7"/>
        <v>18.1</v>
      </c>
      <c r="W20" s="46">
        <v>307372</v>
      </c>
      <c r="X20" s="132">
        <f t="shared" si="8"/>
        <v>3.3</v>
      </c>
      <c r="Y20" s="46">
        <v>8</v>
      </c>
      <c r="Z20" s="132">
        <f t="shared" si="9"/>
        <v>0</v>
      </c>
      <c r="AA20" s="46">
        <v>0</v>
      </c>
      <c r="AB20" s="132" t="str">
        <f t="shared" si="10"/>
        <v>-</v>
      </c>
      <c r="AC20" s="46">
        <v>1781991</v>
      </c>
      <c r="AD20" s="132">
        <f t="shared" si="11"/>
        <v>19.1</v>
      </c>
      <c r="AE20" s="138">
        <v>9325036</v>
      </c>
    </row>
    <row r="21" spans="1:31" s="31" customFormat="1" ht="26.25" customHeight="1">
      <c r="A21" s="123">
        <v>11</v>
      </c>
      <c r="B21" s="124"/>
      <c r="C21" s="125" t="s">
        <v>27</v>
      </c>
      <c r="D21" s="32"/>
      <c r="E21" s="45">
        <v>2971688</v>
      </c>
      <c r="F21" s="132">
        <f t="shared" si="12"/>
        <v>31</v>
      </c>
      <c r="G21" s="46">
        <v>1297729</v>
      </c>
      <c r="H21" s="132">
        <f t="shared" si="0"/>
        <v>13.5</v>
      </c>
      <c r="I21" s="46">
        <v>88057</v>
      </c>
      <c r="J21" s="132">
        <f t="shared" si="1"/>
        <v>0.9</v>
      </c>
      <c r="K21" s="46">
        <v>675033</v>
      </c>
      <c r="L21" s="132">
        <f t="shared" si="2"/>
        <v>7</v>
      </c>
      <c r="M21" s="46">
        <v>1472111</v>
      </c>
      <c r="N21" s="132">
        <f t="shared" si="3"/>
        <v>15.3</v>
      </c>
      <c r="O21" s="46">
        <v>36949</v>
      </c>
      <c r="P21" s="132">
        <f t="shared" si="4"/>
        <v>0.4</v>
      </c>
      <c r="Q21" s="46">
        <v>1435162</v>
      </c>
      <c r="R21" s="132">
        <f t="shared" si="5"/>
        <v>15</v>
      </c>
      <c r="S21" s="46">
        <v>1988007</v>
      </c>
      <c r="T21" s="132">
        <f t="shared" si="6"/>
        <v>20.7</v>
      </c>
      <c r="U21" s="46">
        <v>1756280</v>
      </c>
      <c r="V21" s="132">
        <f t="shared" si="7"/>
        <v>18.3</v>
      </c>
      <c r="W21" s="46">
        <v>231727</v>
      </c>
      <c r="X21" s="132">
        <f t="shared" si="8"/>
        <v>2.4</v>
      </c>
      <c r="Y21" s="46">
        <v>0</v>
      </c>
      <c r="Z21" s="132" t="str">
        <f t="shared" si="9"/>
        <v>-</v>
      </c>
      <c r="AA21" s="46">
        <v>0</v>
      </c>
      <c r="AB21" s="132" t="str">
        <f t="shared" si="10"/>
        <v>-</v>
      </c>
      <c r="AC21" s="46">
        <v>1104144</v>
      </c>
      <c r="AD21" s="132">
        <f t="shared" si="11"/>
        <v>11.5</v>
      </c>
      <c r="AE21" s="138">
        <v>9596769</v>
      </c>
    </row>
    <row r="22" spans="1:31" s="31" customFormat="1" ht="26.25" customHeight="1">
      <c r="A22" s="123">
        <v>12</v>
      </c>
      <c r="B22" s="124"/>
      <c r="C22" s="125" t="s">
        <v>28</v>
      </c>
      <c r="D22" s="32"/>
      <c r="E22" s="45">
        <v>10142157</v>
      </c>
      <c r="F22" s="132">
        <f t="shared" si="12"/>
        <v>29.6</v>
      </c>
      <c r="G22" s="46">
        <v>5101381</v>
      </c>
      <c r="H22" s="132">
        <f t="shared" si="0"/>
        <v>14.9</v>
      </c>
      <c r="I22" s="46">
        <v>388987</v>
      </c>
      <c r="J22" s="132">
        <f t="shared" si="1"/>
        <v>1.1</v>
      </c>
      <c r="K22" s="46">
        <v>3209331</v>
      </c>
      <c r="L22" s="132">
        <f t="shared" si="2"/>
        <v>9.4</v>
      </c>
      <c r="M22" s="46">
        <v>4921151</v>
      </c>
      <c r="N22" s="132">
        <f t="shared" si="3"/>
        <v>14.4</v>
      </c>
      <c r="O22" s="46">
        <v>1311394</v>
      </c>
      <c r="P22" s="132">
        <f t="shared" si="4"/>
        <v>3.8</v>
      </c>
      <c r="Q22" s="46">
        <v>3609757</v>
      </c>
      <c r="R22" s="132">
        <f t="shared" si="5"/>
        <v>10.5</v>
      </c>
      <c r="S22" s="46">
        <v>6836048</v>
      </c>
      <c r="T22" s="132">
        <f t="shared" si="6"/>
        <v>20</v>
      </c>
      <c r="U22" s="46">
        <v>5818266</v>
      </c>
      <c r="V22" s="132">
        <f t="shared" si="7"/>
        <v>17</v>
      </c>
      <c r="W22" s="46">
        <v>1017782</v>
      </c>
      <c r="X22" s="132">
        <f t="shared" si="8"/>
        <v>3</v>
      </c>
      <c r="Y22" s="46">
        <v>0</v>
      </c>
      <c r="Z22" s="132" t="str">
        <f t="shared" si="9"/>
        <v>-</v>
      </c>
      <c r="AA22" s="46">
        <v>0</v>
      </c>
      <c r="AB22" s="132" t="str">
        <f t="shared" si="10"/>
        <v>-</v>
      </c>
      <c r="AC22" s="46">
        <v>3659158</v>
      </c>
      <c r="AD22" s="132">
        <f t="shared" si="11"/>
        <v>10.7</v>
      </c>
      <c r="AE22" s="138">
        <v>34258213</v>
      </c>
    </row>
    <row r="23" spans="1:31" s="31" customFormat="1" ht="26.25" customHeight="1">
      <c r="A23" s="123">
        <v>13</v>
      </c>
      <c r="B23" s="124"/>
      <c r="C23" s="125" t="s">
        <v>29</v>
      </c>
      <c r="D23" s="32"/>
      <c r="E23" s="45">
        <v>3398664</v>
      </c>
      <c r="F23" s="132">
        <f t="shared" si="12"/>
        <v>22.4</v>
      </c>
      <c r="G23" s="46">
        <v>1952071</v>
      </c>
      <c r="H23" s="132">
        <f t="shared" si="0"/>
        <v>12.8</v>
      </c>
      <c r="I23" s="46">
        <v>104593</v>
      </c>
      <c r="J23" s="132">
        <f t="shared" si="1"/>
        <v>0.7</v>
      </c>
      <c r="K23" s="46">
        <v>1729319</v>
      </c>
      <c r="L23" s="132">
        <f t="shared" si="2"/>
        <v>11.4</v>
      </c>
      <c r="M23" s="46">
        <v>1757849</v>
      </c>
      <c r="N23" s="132">
        <f t="shared" si="3"/>
        <v>11.6</v>
      </c>
      <c r="O23" s="46">
        <v>987240</v>
      </c>
      <c r="P23" s="132">
        <f t="shared" si="4"/>
        <v>6.5</v>
      </c>
      <c r="Q23" s="46">
        <v>770609</v>
      </c>
      <c r="R23" s="132">
        <f t="shared" si="5"/>
        <v>5.1</v>
      </c>
      <c r="S23" s="46">
        <v>3566623</v>
      </c>
      <c r="T23" s="132">
        <f t="shared" si="6"/>
        <v>23.5</v>
      </c>
      <c r="U23" s="46">
        <v>3172316</v>
      </c>
      <c r="V23" s="132">
        <f t="shared" si="7"/>
        <v>20.9</v>
      </c>
      <c r="W23" s="46">
        <v>393210</v>
      </c>
      <c r="X23" s="132">
        <f t="shared" si="8"/>
        <v>2.6</v>
      </c>
      <c r="Y23" s="46">
        <v>1097</v>
      </c>
      <c r="Z23" s="132">
        <f t="shared" si="9"/>
        <v>0</v>
      </c>
      <c r="AA23" s="46">
        <v>0</v>
      </c>
      <c r="AB23" s="132" t="str">
        <f t="shared" si="10"/>
        <v>-</v>
      </c>
      <c r="AC23" s="46">
        <v>2693960</v>
      </c>
      <c r="AD23" s="132">
        <f t="shared" si="11"/>
        <v>17.7</v>
      </c>
      <c r="AE23" s="138">
        <v>15203079</v>
      </c>
    </row>
    <row r="24" spans="1:31" s="31" customFormat="1" ht="15" customHeight="1">
      <c r="A24" s="123"/>
      <c r="B24" s="124"/>
      <c r="C24" s="125"/>
      <c r="D24" s="32"/>
      <c r="E24" s="45"/>
      <c r="F24" s="132"/>
      <c r="G24" s="46"/>
      <c r="H24" s="132"/>
      <c r="I24" s="46"/>
      <c r="J24" s="132"/>
      <c r="K24" s="46"/>
      <c r="L24" s="132"/>
      <c r="M24" s="46"/>
      <c r="N24" s="132"/>
      <c r="O24" s="46"/>
      <c r="P24" s="132"/>
      <c r="Q24" s="46"/>
      <c r="R24" s="132"/>
      <c r="S24" s="46"/>
      <c r="T24" s="132"/>
      <c r="U24" s="46"/>
      <c r="V24" s="132"/>
      <c r="W24" s="46"/>
      <c r="X24" s="132"/>
      <c r="Y24" s="46"/>
      <c r="Z24" s="132"/>
      <c r="AA24" s="46"/>
      <c r="AB24" s="132"/>
      <c r="AC24" s="46"/>
      <c r="AD24" s="132"/>
      <c r="AE24" s="138"/>
    </row>
    <row r="25" spans="1:31" s="31" customFormat="1" ht="15" customHeight="1">
      <c r="A25" s="121" t="s">
        <v>2</v>
      </c>
      <c r="B25" s="122"/>
      <c r="C25" s="122"/>
      <c r="D25" s="30"/>
      <c r="E25" s="45">
        <f>SUM(E11:E23)</f>
        <v>89910318</v>
      </c>
      <c r="F25" s="132">
        <f t="shared" si="12"/>
        <v>28.2</v>
      </c>
      <c r="G25" s="46">
        <f>SUM(G11:G23)</f>
        <v>38468815</v>
      </c>
      <c r="H25" s="132">
        <f t="shared" si="0"/>
        <v>12.1</v>
      </c>
      <c r="I25" s="46">
        <f>SUM(I11:I23)</f>
        <v>4477197</v>
      </c>
      <c r="J25" s="132">
        <f t="shared" si="1"/>
        <v>1.4</v>
      </c>
      <c r="K25" s="46">
        <f>SUM(K11:K23)</f>
        <v>34726042</v>
      </c>
      <c r="L25" s="132">
        <f t="shared" si="2"/>
        <v>10.9</v>
      </c>
      <c r="M25" s="46">
        <f>SUM(M11:M23)</f>
        <v>34478876</v>
      </c>
      <c r="N25" s="132">
        <f t="shared" si="3"/>
        <v>10.8</v>
      </c>
      <c r="O25" s="46">
        <f>SUM(O11:O23)</f>
        <v>9855341</v>
      </c>
      <c r="P25" s="132">
        <f t="shared" si="4"/>
        <v>3.1</v>
      </c>
      <c r="Q25" s="46">
        <f>SUM(Q11:Q23)</f>
        <v>24623535</v>
      </c>
      <c r="R25" s="132">
        <f t="shared" si="5"/>
        <v>7.7</v>
      </c>
      <c r="S25" s="46">
        <f>SUM(S11:S23)</f>
        <v>70781154</v>
      </c>
      <c r="T25" s="132">
        <f t="shared" si="6"/>
        <v>22.2</v>
      </c>
      <c r="U25" s="46">
        <f>SUM(U11:U23)</f>
        <v>61997153</v>
      </c>
      <c r="V25" s="132">
        <f t="shared" si="7"/>
        <v>19.5</v>
      </c>
      <c r="W25" s="46">
        <f>SUM(W11:W23)</f>
        <v>8773133</v>
      </c>
      <c r="X25" s="132">
        <f t="shared" si="8"/>
        <v>2.8</v>
      </c>
      <c r="Y25" s="46">
        <f>SUM(Y11:Y23)</f>
        <v>10868</v>
      </c>
      <c r="Z25" s="132">
        <f t="shared" si="9"/>
        <v>0</v>
      </c>
      <c r="AA25" s="46">
        <f>SUM(AA11:AA23)</f>
        <v>415526</v>
      </c>
      <c r="AB25" s="132">
        <f t="shared" si="10"/>
        <v>0.1</v>
      </c>
      <c r="AC25" s="46">
        <f>SUM(AC11:AC23)</f>
        <v>45112616</v>
      </c>
      <c r="AD25" s="132">
        <f t="shared" si="11"/>
        <v>14.2</v>
      </c>
      <c r="AE25" s="138">
        <f>SUM(AE11:AE23)</f>
        <v>318370544</v>
      </c>
    </row>
    <row r="26" spans="1:31" s="31" customFormat="1" ht="15" customHeight="1">
      <c r="A26" s="121"/>
      <c r="B26" s="122"/>
      <c r="C26" s="122"/>
      <c r="D26" s="30"/>
      <c r="E26" s="45"/>
      <c r="F26" s="132"/>
      <c r="G26" s="46"/>
      <c r="H26" s="132"/>
      <c r="I26" s="46"/>
      <c r="J26" s="132"/>
      <c r="K26" s="46"/>
      <c r="L26" s="132"/>
      <c r="M26" s="46"/>
      <c r="N26" s="132"/>
      <c r="O26" s="46"/>
      <c r="P26" s="132"/>
      <c r="Q26" s="46"/>
      <c r="R26" s="132"/>
      <c r="S26" s="46"/>
      <c r="T26" s="132"/>
      <c r="U26" s="46"/>
      <c r="V26" s="132"/>
      <c r="W26" s="46"/>
      <c r="X26" s="132"/>
      <c r="Y26" s="46"/>
      <c r="Z26" s="132"/>
      <c r="AA26" s="46"/>
      <c r="AB26" s="132"/>
      <c r="AC26" s="46"/>
      <c r="AD26" s="132"/>
      <c r="AE26" s="138"/>
    </row>
    <row r="27" spans="1:31" s="31" customFormat="1" ht="26.25" customHeight="1">
      <c r="A27" s="123">
        <v>1</v>
      </c>
      <c r="B27" s="124"/>
      <c r="C27" s="125" t="s">
        <v>30</v>
      </c>
      <c r="D27" s="32"/>
      <c r="E27" s="45">
        <v>2054327</v>
      </c>
      <c r="F27" s="132">
        <f t="shared" si="12"/>
        <v>22.7</v>
      </c>
      <c r="G27" s="46">
        <v>1112500</v>
      </c>
      <c r="H27" s="132">
        <f t="shared" si="0"/>
        <v>12.3</v>
      </c>
      <c r="I27" s="46">
        <v>70123</v>
      </c>
      <c r="J27" s="132">
        <f t="shared" si="1"/>
        <v>0.8</v>
      </c>
      <c r="K27" s="46">
        <v>579217</v>
      </c>
      <c r="L27" s="132">
        <f t="shared" si="2"/>
        <v>6.4</v>
      </c>
      <c r="M27" s="46">
        <v>1365452</v>
      </c>
      <c r="N27" s="132">
        <f t="shared" si="3"/>
        <v>15.1</v>
      </c>
      <c r="O27" s="46">
        <v>298600</v>
      </c>
      <c r="P27" s="132">
        <f t="shared" si="4"/>
        <v>3.3</v>
      </c>
      <c r="Q27" s="46">
        <v>1066852</v>
      </c>
      <c r="R27" s="132">
        <f t="shared" si="5"/>
        <v>11.8</v>
      </c>
      <c r="S27" s="46">
        <v>2257097</v>
      </c>
      <c r="T27" s="132">
        <f t="shared" si="6"/>
        <v>24.9</v>
      </c>
      <c r="U27" s="46">
        <v>1901509</v>
      </c>
      <c r="V27" s="132">
        <f t="shared" si="7"/>
        <v>21</v>
      </c>
      <c r="W27" s="46">
        <v>355479</v>
      </c>
      <c r="X27" s="132">
        <f t="shared" si="8"/>
        <v>3.9</v>
      </c>
      <c r="Y27" s="46">
        <v>109</v>
      </c>
      <c r="Z27" s="132">
        <f t="shared" si="9"/>
        <v>0</v>
      </c>
      <c r="AA27" s="46">
        <v>0</v>
      </c>
      <c r="AB27" s="132" t="str">
        <f t="shared" si="10"/>
        <v>-</v>
      </c>
      <c r="AC27" s="46">
        <v>1608593</v>
      </c>
      <c r="AD27" s="132">
        <f t="shared" si="11"/>
        <v>17.8</v>
      </c>
      <c r="AE27" s="138">
        <v>9047309</v>
      </c>
    </row>
    <row r="28" spans="1:31" s="31" customFormat="1" ht="26.25" customHeight="1">
      <c r="A28" s="123">
        <v>2</v>
      </c>
      <c r="B28" s="124"/>
      <c r="C28" s="125" t="s">
        <v>31</v>
      </c>
      <c r="D28" s="32"/>
      <c r="E28" s="45">
        <v>591991</v>
      </c>
      <c r="F28" s="132">
        <f t="shared" si="12"/>
        <v>29.2</v>
      </c>
      <c r="G28" s="46">
        <v>489926</v>
      </c>
      <c r="H28" s="132">
        <f t="shared" si="0"/>
        <v>24.1</v>
      </c>
      <c r="I28" s="46">
        <v>22750</v>
      </c>
      <c r="J28" s="132">
        <f t="shared" si="1"/>
        <v>1.1</v>
      </c>
      <c r="K28" s="46">
        <v>106708</v>
      </c>
      <c r="L28" s="132">
        <f t="shared" si="2"/>
        <v>5.3</v>
      </c>
      <c r="M28" s="46">
        <v>250802</v>
      </c>
      <c r="N28" s="132">
        <f t="shared" si="3"/>
        <v>12.4</v>
      </c>
      <c r="O28" s="46">
        <v>165654</v>
      </c>
      <c r="P28" s="132">
        <f t="shared" si="4"/>
        <v>8.2</v>
      </c>
      <c r="Q28" s="46">
        <v>85148</v>
      </c>
      <c r="R28" s="132">
        <f t="shared" si="5"/>
        <v>4.2</v>
      </c>
      <c r="S28" s="46">
        <v>340537</v>
      </c>
      <c r="T28" s="132">
        <f t="shared" si="6"/>
        <v>16.8</v>
      </c>
      <c r="U28" s="46">
        <v>275766</v>
      </c>
      <c r="V28" s="132">
        <f t="shared" si="7"/>
        <v>13.6</v>
      </c>
      <c r="W28" s="46">
        <v>64771</v>
      </c>
      <c r="X28" s="132">
        <f t="shared" si="8"/>
        <v>3.2</v>
      </c>
      <c r="Y28" s="46">
        <v>0</v>
      </c>
      <c r="Z28" s="132" t="str">
        <f t="shared" si="9"/>
        <v>-</v>
      </c>
      <c r="AA28" s="46">
        <v>0</v>
      </c>
      <c r="AB28" s="132" t="str">
        <f t="shared" si="10"/>
        <v>-</v>
      </c>
      <c r="AC28" s="46">
        <v>227024</v>
      </c>
      <c r="AD28" s="132">
        <f t="shared" si="11"/>
        <v>11.2</v>
      </c>
      <c r="AE28" s="138">
        <v>2029738</v>
      </c>
    </row>
    <row r="29" spans="1:31" s="31" customFormat="1" ht="26.25" customHeight="1">
      <c r="A29" s="123">
        <v>3</v>
      </c>
      <c r="B29" s="124"/>
      <c r="C29" s="125" t="s">
        <v>32</v>
      </c>
      <c r="D29" s="32"/>
      <c r="E29" s="45">
        <v>607058</v>
      </c>
      <c r="F29" s="132">
        <f t="shared" si="12"/>
        <v>31.9</v>
      </c>
      <c r="G29" s="46">
        <v>260649</v>
      </c>
      <c r="H29" s="132">
        <f t="shared" si="0"/>
        <v>13.7</v>
      </c>
      <c r="I29" s="46">
        <v>6097</v>
      </c>
      <c r="J29" s="132">
        <f t="shared" si="1"/>
        <v>0.3</v>
      </c>
      <c r="K29" s="46">
        <v>77071</v>
      </c>
      <c r="L29" s="132">
        <f t="shared" si="2"/>
        <v>4.1</v>
      </c>
      <c r="M29" s="46">
        <v>155554</v>
      </c>
      <c r="N29" s="132">
        <f t="shared" si="3"/>
        <v>8.2</v>
      </c>
      <c r="O29" s="46">
        <v>83405</v>
      </c>
      <c r="P29" s="132">
        <f t="shared" si="4"/>
        <v>4.4</v>
      </c>
      <c r="Q29" s="46">
        <v>72149</v>
      </c>
      <c r="R29" s="132">
        <f t="shared" si="5"/>
        <v>3.8</v>
      </c>
      <c r="S29" s="46">
        <v>508282</v>
      </c>
      <c r="T29" s="132">
        <f t="shared" si="6"/>
        <v>26.7</v>
      </c>
      <c r="U29" s="46">
        <v>438543</v>
      </c>
      <c r="V29" s="132">
        <f t="shared" si="7"/>
        <v>23.1</v>
      </c>
      <c r="W29" s="46">
        <v>69317</v>
      </c>
      <c r="X29" s="132">
        <f t="shared" si="8"/>
        <v>3.6</v>
      </c>
      <c r="Y29" s="46">
        <v>422</v>
      </c>
      <c r="Z29" s="132">
        <f t="shared" si="9"/>
        <v>0</v>
      </c>
      <c r="AA29" s="46">
        <v>4720</v>
      </c>
      <c r="AB29" s="132">
        <f t="shared" si="10"/>
        <v>0.2</v>
      </c>
      <c r="AC29" s="46">
        <v>282565</v>
      </c>
      <c r="AD29" s="132">
        <f t="shared" si="11"/>
        <v>14.9</v>
      </c>
      <c r="AE29" s="138">
        <v>1901996</v>
      </c>
    </row>
    <row r="30" spans="1:31" s="31" customFormat="1" ht="26.25" customHeight="1">
      <c r="A30" s="123">
        <v>4</v>
      </c>
      <c r="B30" s="124"/>
      <c r="C30" s="125" t="s">
        <v>0</v>
      </c>
      <c r="D30" s="32"/>
      <c r="E30" s="45">
        <v>1008483</v>
      </c>
      <c r="F30" s="132">
        <f t="shared" si="12"/>
        <v>27.5</v>
      </c>
      <c r="G30" s="46">
        <v>401278</v>
      </c>
      <c r="H30" s="132">
        <f t="shared" si="0"/>
        <v>11</v>
      </c>
      <c r="I30" s="46">
        <v>27920</v>
      </c>
      <c r="J30" s="132">
        <f t="shared" si="1"/>
        <v>0.8</v>
      </c>
      <c r="K30" s="46">
        <v>264911</v>
      </c>
      <c r="L30" s="132">
        <f t="shared" si="2"/>
        <v>7.2</v>
      </c>
      <c r="M30" s="46">
        <v>493046</v>
      </c>
      <c r="N30" s="132">
        <f t="shared" si="3"/>
        <v>13.5</v>
      </c>
      <c r="O30" s="46">
        <v>375813</v>
      </c>
      <c r="P30" s="132">
        <f t="shared" si="4"/>
        <v>10.3</v>
      </c>
      <c r="Q30" s="46">
        <v>117233</v>
      </c>
      <c r="R30" s="132">
        <f t="shared" si="5"/>
        <v>3.2</v>
      </c>
      <c r="S30" s="46">
        <v>733539</v>
      </c>
      <c r="T30" s="132">
        <f t="shared" si="6"/>
        <v>20</v>
      </c>
      <c r="U30" s="46">
        <v>608311</v>
      </c>
      <c r="V30" s="132">
        <f t="shared" si="7"/>
        <v>16.6</v>
      </c>
      <c r="W30" s="46">
        <v>125228</v>
      </c>
      <c r="X30" s="132">
        <f t="shared" si="8"/>
        <v>3.4</v>
      </c>
      <c r="Y30" s="46">
        <v>0</v>
      </c>
      <c r="Z30" s="132" t="str">
        <f t="shared" si="9"/>
        <v>-</v>
      </c>
      <c r="AA30" s="46">
        <v>0</v>
      </c>
      <c r="AB30" s="132" t="str">
        <f t="shared" si="10"/>
        <v>-</v>
      </c>
      <c r="AC30" s="46">
        <v>734905</v>
      </c>
      <c r="AD30" s="132">
        <f t="shared" si="11"/>
        <v>20.1</v>
      </c>
      <c r="AE30" s="138">
        <v>3664082</v>
      </c>
    </row>
    <row r="31" spans="1:31" s="31" customFormat="1" ht="26.25" customHeight="1">
      <c r="A31" s="123">
        <v>5</v>
      </c>
      <c r="B31" s="124"/>
      <c r="C31" s="125" t="s">
        <v>33</v>
      </c>
      <c r="D31" s="32"/>
      <c r="E31" s="45">
        <v>940734</v>
      </c>
      <c r="F31" s="132">
        <f t="shared" si="12"/>
        <v>28.9</v>
      </c>
      <c r="G31" s="46">
        <v>307269</v>
      </c>
      <c r="H31" s="132">
        <f t="shared" si="0"/>
        <v>9.4</v>
      </c>
      <c r="I31" s="46">
        <v>17031</v>
      </c>
      <c r="J31" s="132">
        <f t="shared" si="1"/>
        <v>0.5</v>
      </c>
      <c r="K31" s="46">
        <v>220578</v>
      </c>
      <c r="L31" s="132">
        <f t="shared" si="2"/>
        <v>6.8</v>
      </c>
      <c r="M31" s="46">
        <v>457694</v>
      </c>
      <c r="N31" s="132">
        <f t="shared" si="3"/>
        <v>14.1</v>
      </c>
      <c r="O31" s="46">
        <v>342001</v>
      </c>
      <c r="P31" s="132">
        <f t="shared" si="4"/>
        <v>10.5</v>
      </c>
      <c r="Q31" s="46">
        <v>115693</v>
      </c>
      <c r="R31" s="132">
        <f t="shared" si="5"/>
        <v>3.6</v>
      </c>
      <c r="S31" s="46">
        <v>686564</v>
      </c>
      <c r="T31" s="132">
        <f t="shared" si="6"/>
        <v>21.1</v>
      </c>
      <c r="U31" s="46">
        <v>581960</v>
      </c>
      <c r="V31" s="132">
        <f t="shared" si="7"/>
        <v>17.9</v>
      </c>
      <c r="W31" s="46">
        <v>103685</v>
      </c>
      <c r="X31" s="132">
        <f t="shared" si="8"/>
        <v>3.2</v>
      </c>
      <c r="Y31" s="46">
        <v>919</v>
      </c>
      <c r="Z31" s="132">
        <f t="shared" si="9"/>
        <v>0</v>
      </c>
      <c r="AA31" s="46">
        <v>0</v>
      </c>
      <c r="AB31" s="132" t="str">
        <f t="shared" si="10"/>
        <v>-</v>
      </c>
      <c r="AC31" s="46">
        <v>624156</v>
      </c>
      <c r="AD31" s="132">
        <f t="shared" si="11"/>
        <v>19.2</v>
      </c>
      <c r="AE31" s="138">
        <v>3254026</v>
      </c>
    </row>
    <row r="32" spans="1:31" s="31" customFormat="1" ht="26.25" customHeight="1">
      <c r="A32" s="123">
        <v>6</v>
      </c>
      <c r="B32" s="124"/>
      <c r="C32" s="125" t="s">
        <v>34</v>
      </c>
      <c r="D32" s="32"/>
      <c r="E32" s="45">
        <v>422602</v>
      </c>
      <c r="F32" s="132">
        <f t="shared" si="12"/>
        <v>29.2</v>
      </c>
      <c r="G32" s="46">
        <v>344938</v>
      </c>
      <c r="H32" s="132">
        <f t="shared" si="0"/>
        <v>23.8</v>
      </c>
      <c r="I32" s="46">
        <v>6173</v>
      </c>
      <c r="J32" s="132">
        <f t="shared" si="1"/>
        <v>0.4</v>
      </c>
      <c r="K32" s="46">
        <v>76613</v>
      </c>
      <c r="L32" s="132">
        <f t="shared" si="2"/>
        <v>5.3</v>
      </c>
      <c r="M32" s="46">
        <v>92467</v>
      </c>
      <c r="N32" s="132">
        <f t="shared" si="3"/>
        <v>6.4</v>
      </c>
      <c r="O32" s="46">
        <v>5440</v>
      </c>
      <c r="P32" s="132">
        <f t="shared" si="4"/>
        <v>0.4</v>
      </c>
      <c r="Q32" s="46">
        <v>87027</v>
      </c>
      <c r="R32" s="132">
        <f t="shared" si="5"/>
        <v>6</v>
      </c>
      <c r="S32" s="46">
        <v>255099</v>
      </c>
      <c r="T32" s="132">
        <f t="shared" si="6"/>
        <v>17.6</v>
      </c>
      <c r="U32" s="46">
        <v>221290</v>
      </c>
      <c r="V32" s="132">
        <f t="shared" si="7"/>
        <v>15.3</v>
      </c>
      <c r="W32" s="46">
        <v>33809</v>
      </c>
      <c r="X32" s="132">
        <f t="shared" si="8"/>
        <v>2.3</v>
      </c>
      <c r="Y32" s="46">
        <v>0</v>
      </c>
      <c r="Z32" s="132" t="str">
        <f t="shared" si="9"/>
        <v>-</v>
      </c>
      <c r="AA32" s="46">
        <v>0</v>
      </c>
      <c r="AB32" s="132" t="str">
        <f t="shared" si="10"/>
        <v>-</v>
      </c>
      <c r="AC32" s="46">
        <v>251173</v>
      </c>
      <c r="AD32" s="132">
        <f t="shared" si="11"/>
        <v>17.3</v>
      </c>
      <c r="AE32" s="138">
        <v>1449065</v>
      </c>
    </row>
    <row r="33" spans="1:31" s="33" customFormat="1" ht="15" customHeight="1">
      <c r="A33" s="123"/>
      <c r="B33" s="124"/>
      <c r="C33" s="125"/>
      <c r="D33" s="32"/>
      <c r="E33" s="45"/>
      <c r="F33" s="132"/>
      <c r="G33" s="46"/>
      <c r="H33" s="132"/>
      <c r="I33" s="46"/>
      <c r="J33" s="132"/>
      <c r="K33" s="46"/>
      <c r="L33" s="132"/>
      <c r="M33" s="46"/>
      <c r="N33" s="132"/>
      <c r="O33" s="46"/>
      <c r="P33" s="132"/>
      <c r="Q33" s="46"/>
      <c r="R33" s="132"/>
      <c r="S33" s="46"/>
      <c r="T33" s="132"/>
      <c r="U33" s="46"/>
      <c r="V33" s="132"/>
      <c r="W33" s="46"/>
      <c r="X33" s="132"/>
      <c r="Y33" s="46"/>
      <c r="Z33" s="132"/>
      <c r="AA33" s="46"/>
      <c r="AB33" s="132"/>
      <c r="AC33" s="46"/>
      <c r="AD33" s="132"/>
      <c r="AE33" s="138"/>
    </row>
    <row r="34" spans="1:31" s="31" customFormat="1" ht="15" customHeight="1">
      <c r="A34" s="121" t="s">
        <v>39</v>
      </c>
      <c r="B34" s="122"/>
      <c r="C34" s="122"/>
      <c r="D34" s="30"/>
      <c r="E34" s="45">
        <f>SUM(E27:E32)</f>
        <v>5625195</v>
      </c>
      <c r="F34" s="132">
        <f t="shared" si="12"/>
        <v>26.4</v>
      </c>
      <c r="G34" s="46">
        <f>SUM(G27:G32)</f>
        <v>2916560</v>
      </c>
      <c r="H34" s="132">
        <f t="shared" si="0"/>
        <v>13.7</v>
      </c>
      <c r="I34" s="46">
        <f>SUM(I27:I32)</f>
        <v>150094</v>
      </c>
      <c r="J34" s="132">
        <f t="shared" si="1"/>
        <v>0.7</v>
      </c>
      <c r="K34" s="46">
        <f>SUM(K27:K32)</f>
        <v>1325098</v>
      </c>
      <c r="L34" s="132">
        <f t="shared" si="2"/>
        <v>6.2</v>
      </c>
      <c r="M34" s="46">
        <f>SUM(M27:M32)</f>
        <v>2815015</v>
      </c>
      <c r="N34" s="132">
        <f t="shared" si="3"/>
        <v>13.2</v>
      </c>
      <c r="O34" s="46">
        <f>SUM(O27:O32)</f>
        <v>1270913</v>
      </c>
      <c r="P34" s="132">
        <f t="shared" si="4"/>
        <v>6</v>
      </c>
      <c r="Q34" s="46">
        <f>SUM(Q27:Q32)</f>
        <v>1544102</v>
      </c>
      <c r="R34" s="132">
        <f t="shared" si="5"/>
        <v>7.2</v>
      </c>
      <c r="S34" s="46">
        <f>SUM(S27:S32)</f>
        <v>4781118</v>
      </c>
      <c r="T34" s="132">
        <f t="shared" si="6"/>
        <v>22.4</v>
      </c>
      <c r="U34" s="46">
        <f>SUM(U27:U32)</f>
        <v>4027379</v>
      </c>
      <c r="V34" s="132">
        <f t="shared" si="7"/>
        <v>18.9</v>
      </c>
      <c r="W34" s="46">
        <f>SUM(W27:W32)</f>
        <v>752289</v>
      </c>
      <c r="X34" s="132">
        <f t="shared" si="8"/>
        <v>3.5</v>
      </c>
      <c r="Y34" s="46">
        <f>SUM(Y27:Y32)</f>
        <v>1450</v>
      </c>
      <c r="Z34" s="132">
        <f t="shared" si="9"/>
        <v>0</v>
      </c>
      <c r="AA34" s="46">
        <f>SUM(AA27:AA32)</f>
        <v>4720</v>
      </c>
      <c r="AB34" s="132">
        <f t="shared" si="10"/>
        <v>0</v>
      </c>
      <c r="AC34" s="46">
        <f>SUM(AC27:AC32)</f>
        <v>3728416</v>
      </c>
      <c r="AD34" s="132">
        <f t="shared" si="11"/>
        <v>17.5</v>
      </c>
      <c r="AE34" s="138">
        <f>SUM(AE27:AE32)</f>
        <v>21346216</v>
      </c>
    </row>
    <row r="35" spans="1:31" s="128" customFormat="1" ht="15" customHeight="1" thickBot="1">
      <c r="A35" s="126"/>
      <c r="B35" s="127"/>
      <c r="C35" s="127"/>
      <c r="D35" s="58"/>
      <c r="E35" s="47"/>
      <c r="F35" s="133"/>
      <c r="G35" s="48"/>
      <c r="H35" s="133"/>
      <c r="I35" s="48"/>
      <c r="J35" s="133"/>
      <c r="K35" s="48"/>
      <c r="L35" s="133"/>
      <c r="M35" s="48"/>
      <c r="N35" s="133"/>
      <c r="O35" s="48"/>
      <c r="P35" s="133"/>
      <c r="Q35" s="48"/>
      <c r="R35" s="133"/>
      <c r="S35" s="48"/>
      <c r="T35" s="133"/>
      <c r="U35" s="48"/>
      <c r="V35" s="133"/>
      <c r="W35" s="48"/>
      <c r="X35" s="133"/>
      <c r="Y35" s="48"/>
      <c r="Z35" s="133"/>
      <c r="AA35" s="48"/>
      <c r="AB35" s="133"/>
      <c r="AC35" s="48"/>
      <c r="AD35" s="133"/>
      <c r="AE35" s="139"/>
    </row>
    <row r="36" spans="1:31" s="130" customFormat="1" ht="15" customHeight="1" hidden="1">
      <c r="A36" s="129"/>
      <c r="C36" s="130" t="s">
        <v>35</v>
      </c>
      <c r="D36" s="129"/>
      <c r="E36" s="130">
        <v>14</v>
      </c>
      <c r="G36" s="130">
        <v>14</v>
      </c>
      <c r="I36" s="130">
        <v>14</v>
      </c>
      <c r="K36" s="130">
        <v>14</v>
      </c>
      <c r="M36" s="130">
        <v>14</v>
      </c>
      <c r="O36" s="130">
        <v>14</v>
      </c>
      <c r="Q36" s="130">
        <v>14</v>
      </c>
      <c r="S36" s="130">
        <v>14</v>
      </c>
      <c r="U36" s="130">
        <v>14</v>
      </c>
      <c r="W36" s="130">
        <v>14</v>
      </c>
      <c r="Y36" s="130">
        <v>14</v>
      </c>
      <c r="AA36" s="130">
        <v>14</v>
      </c>
      <c r="AC36" s="130">
        <v>14</v>
      </c>
      <c r="AE36" s="130">
        <v>14</v>
      </c>
    </row>
    <row r="37" spans="3:31" s="130" customFormat="1" ht="15" customHeight="1" hidden="1">
      <c r="C37" s="130" t="s">
        <v>36</v>
      </c>
      <c r="E37" s="130">
        <v>1</v>
      </c>
      <c r="G37" s="130">
        <v>3</v>
      </c>
      <c r="I37" s="130">
        <v>4</v>
      </c>
      <c r="K37" s="130">
        <v>5</v>
      </c>
      <c r="M37" s="130">
        <v>6</v>
      </c>
      <c r="O37" s="130">
        <v>7</v>
      </c>
      <c r="Q37" s="130">
        <v>8</v>
      </c>
      <c r="S37" s="130">
        <v>9</v>
      </c>
      <c r="U37" s="130">
        <v>10</v>
      </c>
      <c r="W37" s="130">
        <v>11</v>
      </c>
      <c r="Y37" s="130">
        <v>12</v>
      </c>
      <c r="AA37" s="130">
        <v>14</v>
      </c>
      <c r="AC37" s="130">
        <v>15</v>
      </c>
      <c r="AE37" s="130">
        <v>23</v>
      </c>
    </row>
    <row r="38" spans="3:31" s="130" customFormat="1" ht="15" customHeight="1" hidden="1">
      <c r="C38" s="130" t="s">
        <v>37</v>
      </c>
      <c r="E38" s="130">
        <v>5</v>
      </c>
      <c r="G38" s="130">
        <v>5</v>
      </c>
      <c r="I38" s="130">
        <v>5</v>
      </c>
      <c r="K38" s="130">
        <v>5</v>
      </c>
      <c r="M38" s="130">
        <v>5</v>
      </c>
      <c r="O38" s="130">
        <v>5</v>
      </c>
      <c r="Q38" s="130">
        <v>5</v>
      </c>
      <c r="S38" s="130">
        <v>5</v>
      </c>
      <c r="U38" s="130">
        <v>5</v>
      </c>
      <c r="W38" s="130">
        <v>5</v>
      </c>
      <c r="Y38" s="130">
        <v>5</v>
      </c>
      <c r="AA38" s="130">
        <v>5</v>
      </c>
      <c r="AC38" s="130">
        <v>5</v>
      </c>
      <c r="AE38" s="130">
        <v>5</v>
      </c>
    </row>
    <row r="40" spans="11:25" ht="17.25" customHeight="1"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1:25" ht="17.25" customHeight="1"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1:25" ht="17.25" customHeight="1"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</sheetData>
  <sheetProtection/>
  <mergeCells count="30">
    <mergeCell ref="AE5:AE7"/>
    <mergeCell ref="AA5:AA7"/>
    <mergeCell ref="AC5:AC7"/>
    <mergeCell ref="S5:S7"/>
    <mergeCell ref="U5:U7"/>
    <mergeCell ref="W5:W7"/>
    <mergeCell ref="Y5:Y7"/>
    <mergeCell ref="A6:C6"/>
    <mergeCell ref="E4:F4"/>
    <mergeCell ref="G4:H4"/>
    <mergeCell ref="I4:J4"/>
    <mergeCell ref="E5:E7"/>
    <mergeCell ref="G5:G7"/>
    <mergeCell ref="I5:I7"/>
    <mergeCell ref="AA4:AB4"/>
    <mergeCell ref="AC4:AD4"/>
    <mergeCell ref="W4:X4"/>
    <mergeCell ref="K4:L4"/>
    <mergeCell ref="M4:N4"/>
    <mergeCell ref="K5:K7"/>
    <mergeCell ref="M5:M7"/>
    <mergeCell ref="O5:O7"/>
    <mergeCell ref="Q5:Q7"/>
    <mergeCell ref="O3:R3"/>
    <mergeCell ref="S4:T4"/>
    <mergeCell ref="U4:V4"/>
    <mergeCell ref="U3:Z3"/>
    <mergeCell ref="Y4:Z4"/>
    <mergeCell ref="O4:P4"/>
    <mergeCell ref="Q4:R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2013-03-27T12:25:27Z</cp:lastPrinted>
  <dcterms:created xsi:type="dcterms:W3CDTF">2004-12-29T02:28:16Z</dcterms:created>
  <dcterms:modified xsi:type="dcterms:W3CDTF">2014-03-20T06:48:30Z</dcterms:modified>
  <cp:category/>
  <cp:version/>
  <cp:contentType/>
  <cp:contentStatus/>
</cp:coreProperties>
</file>