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8615" windowHeight="7995" activeTab="0"/>
  </bookViews>
  <sheets>
    <sheet name="市場（施設及び業務概況）" sheetId="1" r:id="rId1"/>
    <sheet name="市場（収支の状況）" sheetId="2" r:id="rId2"/>
    <sheet name="市場（地方債の状況）" sheetId="3" r:id="rId3"/>
  </sheets>
  <definedNames>
    <definedName name="_xlnm.Print_Area" localSheetId="0">'市場（施設及び業務概況）'!$C$1:$V$21</definedName>
    <definedName name="_xlnm.Print_Area" localSheetId="1">'市場（収支の状況）'!$C$1:$AD$28</definedName>
    <definedName name="_xlnm.Print_Area" localSheetId="2">'市場（地方債の状況）'!$C$1:$N$27</definedName>
    <definedName name="_xlnm.Print_Titles" localSheetId="0">'市場（施設及び業務概況）'!$B:$B</definedName>
    <definedName name="_xlnm.Print_Titles" localSheetId="1">'市場（収支の状況）'!$B:$B</definedName>
    <definedName name="_xlnm.Print_Titles" localSheetId="2">'市場（地方債の状況）'!$B:$B</definedName>
  </definedNames>
  <calcPr fullCalcOnLoad="1"/>
</workbook>
</file>

<file path=xl/sharedStrings.xml><?xml version="1.0" encoding="utf-8"?>
<sst xmlns="http://schemas.openxmlformats.org/spreadsheetml/2006/main" count="355" uniqueCount="245">
  <si>
    <t>項　目</t>
  </si>
  <si>
    <t>市　場　名</t>
  </si>
  <si>
    <t>実施年月日</t>
  </si>
  <si>
    <t>計</t>
  </si>
  <si>
    <t>団体名</t>
  </si>
  <si>
    <t>(売上高割使用料)</t>
  </si>
  <si>
    <t>(施設使用料)</t>
  </si>
  <si>
    <t>(市場事業)</t>
  </si>
  <si>
    <t>下関市</t>
  </si>
  <si>
    <t>宇部市</t>
  </si>
  <si>
    <t>防府市</t>
  </si>
  <si>
    <t>岩国市</t>
  </si>
  <si>
    <t>所属職員</t>
  </si>
  <si>
    <t>(㎡)</t>
  </si>
  <si>
    <t>合計</t>
  </si>
  <si>
    <t>S51.06.22</t>
  </si>
  <si>
    <t>S08.04.01</t>
  </si>
  <si>
    <t>S49.11.15</t>
  </si>
  <si>
    <t>S47.11.20</t>
  </si>
  <si>
    <t>S43.07.01</t>
  </si>
  <si>
    <t>S44.06.01</t>
  </si>
  <si>
    <t>S28.09.01</t>
  </si>
  <si>
    <t>S27.09.01</t>
  </si>
  <si>
    <t>S58.05.20</t>
  </si>
  <si>
    <t>S57.06.05</t>
  </si>
  <si>
    <t>H09.04.01</t>
  </si>
  <si>
    <t>H13.04.25</t>
  </si>
  <si>
    <t>S53.04.01</t>
  </si>
  <si>
    <t>S59.04.01</t>
  </si>
  <si>
    <t>-</t>
  </si>
  <si>
    <t>S52.04.01</t>
  </si>
  <si>
    <t>H04.10.12</t>
  </si>
  <si>
    <t>1.</t>
  </si>
  <si>
    <t>2.</t>
  </si>
  <si>
    <t xml:space="preserve">3. </t>
  </si>
  <si>
    <t>青果物</t>
  </si>
  <si>
    <t>ア</t>
  </si>
  <si>
    <t>イ</t>
  </si>
  <si>
    <t>水産物</t>
  </si>
  <si>
    <t>ウ</t>
  </si>
  <si>
    <t>食　肉</t>
  </si>
  <si>
    <t>卸売場</t>
  </si>
  <si>
    <t>仲卸売場</t>
  </si>
  <si>
    <t>２　法非適用公営企業会計決算の状況</t>
  </si>
  <si>
    <t>H元.04.01</t>
  </si>
  <si>
    <t>H元.05.25</t>
  </si>
  <si>
    <t>　　　第3-10表　施設及び業務概況</t>
  </si>
  <si>
    <t>周南市</t>
  </si>
  <si>
    <t>S39.08.01</t>
  </si>
  <si>
    <t>S54.11.16</t>
  </si>
  <si>
    <t>H05.05.04</t>
  </si>
  <si>
    <t>山陽小野田市</t>
  </si>
  <si>
    <t>H17.02.13</t>
  </si>
  <si>
    <t>敷地面積</t>
  </si>
  <si>
    <t>下関市地方卸売市場南風泊市場</t>
  </si>
  <si>
    <t>　（４）市場事業</t>
  </si>
  <si>
    <t>下関市地方卸売市場新下関市場</t>
  </si>
  <si>
    <t>H20.04.01</t>
  </si>
  <si>
    <t>H23.07.01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</si>
  <si>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</si>
  <si>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</si>
  <si>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</si>
  <si>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</si>
  <si>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</si>
  <si>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</si>
  <si>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</si>
  <si>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</si>
  <si>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</si>
  <si>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</si>
  <si>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</si>
  <si>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</si>
  <si>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</si>
  <si>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</si>
  <si>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</si>
  <si>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</si>
  <si>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</si>
  <si>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</si>
  <si>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</si>
  <si>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</si>
  <si>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</si>
  <si>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</si>
  <si>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</si>
  <si>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</si>
  <si>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</si>
  <si>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</si>
  <si>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</si>
  <si>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合計</t>
  </si>
  <si>
    <t>山陽小野田市</t>
  </si>
  <si>
    <t>周南市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</si>
  <si>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</si>
  <si>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</si>
  <si>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</si>
  <si>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</si>
  <si>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</si>
  <si>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</si>
  <si>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</si>
  <si>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</si>
  <si>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</si>
  <si>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</si>
  <si>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</si>
  <si>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</si>
  <si>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</si>
  <si>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</si>
  <si>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</si>
  <si>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</si>
  <si>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</si>
  <si>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</si>
  <si>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</si>
  <si>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</si>
  <si>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</si>
  <si>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</si>
  <si>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</si>
  <si>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</si>
  <si>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（４）市場事業</t>
  </si>
  <si>
    <t>（単位　千円、％）</t>
  </si>
  <si>
    <t>H26.01.20</t>
  </si>
  <si>
    <t>事業開始</t>
  </si>
  <si>
    <t>年 月 日</t>
  </si>
  <si>
    <t>料金徴収</t>
  </si>
  <si>
    <t>8. 施設使用料(円/㎡/月)</t>
  </si>
  <si>
    <t>下関市地方卸売市場唐戸市場</t>
  </si>
  <si>
    <t>下関市地方卸売市場豊北市場</t>
  </si>
  <si>
    <t>宇部市中央卸売市場</t>
  </si>
  <si>
    <t>宇部市地方卸売市場</t>
  </si>
  <si>
    <t>防府市公設青果物地方卸売市場</t>
  </si>
  <si>
    <t>岩国市地方卸売市場</t>
  </si>
  <si>
    <t>岩国市小売市場</t>
  </si>
  <si>
    <t>周南市地方卸売市場</t>
  </si>
  <si>
    <t>周南市地方卸売市場水産物市場</t>
  </si>
  <si>
    <t>山陽小野田市地方卸売市場</t>
  </si>
  <si>
    <t>(B)+(C) (A)</t>
  </si>
  <si>
    <t>(B)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</si>
  <si>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</si>
  <si>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</si>
  <si>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</si>
  <si>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</si>
  <si>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</si>
  <si>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</si>
  <si>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</si>
  <si>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</si>
  <si>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</si>
  <si>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</si>
  <si>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</si>
  <si>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</si>
  <si>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</si>
  <si>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</si>
  <si>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</si>
  <si>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</si>
  <si>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</si>
  <si>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</si>
  <si>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</si>
  <si>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</si>
  <si>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</si>
  <si>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</si>
  <si>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</si>
  <si>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</si>
  <si>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</si>
  <si>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</si>
  <si>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</si>
  <si>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</si>
  <si>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</si>
  <si>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</si>
  <si>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</si>
  <si>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</si>
  <si>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</si>
  <si>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</si>
  <si>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</si>
  <si>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</si>
  <si>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</si>
  <si>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</si>
  <si>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</si>
  <si>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</si>
  <si>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</si>
  <si>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</si>
  <si>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</si>
  <si>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</si>
  <si>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</si>
  <si>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</si>
  <si>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</si>
  <si>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</si>
  <si>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</si>
  <si>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</si>
  <si>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</si>
  <si>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</si>
  <si>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</si>
  <si>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</si>
  <si>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</si>
  <si>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</si>
  <si>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</si>
  <si>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</si>
  <si>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</si>
  <si>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</si>
  <si>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</si>
  <si>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</si>
  <si>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</si>
  <si>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</si>
  <si>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</si>
  <si>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う　ち</t>
  </si>
  <si>
    <t>売上高割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</si>
  <si>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</si>
  <si>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</si>
  <si>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</si>
  <si>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</si>
  <si>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</si>
  <si>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</si>
  <si>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</si>
  <si>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</si>
  <si>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</si>
  <si>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</si>
  <si>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</si>
  <si>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</si>
  <si>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</si>
  <si>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</si>
  <si>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</si>
  <si>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</si>
  <si>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</si>
  <si>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総 面 積</t>
  </si>
  <si>
    <t>(㎡)</t>
  </si>
  <si>
    <t>野　菜</t>
  </si>
  <si>
    <t xml:space="preserve">(1) </t>
  </si>
  <si>
    <t xml:space="preserve">(2) </t>
  </si>
  <si>
    <t>果　実</t>
  </si>
  <si>
    <t>水産物</t>
  </si>
  <si>
    <t>(3)</t>
  </si>
  <si>
    <t xml:space="preserve">(5) </t>
  </si>
  <si>
    <t>その他</t>
  </si>
  <si>
    <t>現行料金</t>
  </si>
  <si>
    <t xml:space="preserve">5. </t>
  </si>
  <si>
    <t xml:space="preserve">6. </t>
  </si>
  <si>
    <t>損益勘定</t>
  </si>
  <si>
    <t>(1)</t>
  </si>
  <si>
    <t>資本勘定</t>
  </si>
  <si>
    <t>(2)</t>
  </si>
  <si>
    <t>内　　　訳</t>
  </si>
  <si>
    <t>使 用 料</t>
  </si>
  <si>
    <t>4. 年　　　間　　　取　　　扱　　　高  (ｔ)</t>
  </si>
  <si>
    <t>7. 売上高割使用料 (％)</t>
  </si>
  <si>
    <t>9. 職　員　数 (人)</t>
  </si>
  <si>
    <t>(4) 肉　類</t>
  </si>
  <si>
    <t xml:space="preserve">    鳥　類</t>
  </si>
  <si>
    <t xml:space="preserve">    卵　類</t>
  </si>
  <si>
    <t>（●→）</t>
  </si>
  <si>
    <t>（←●）</t>
  </si>
  <si>
    <t>（★→）</t>
  </si>
  <si>
    <t>（←★）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</si>
</sst>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9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182" fontId="6" fillId="0" borderId="10" xfId="52" applyFont="1" applyFill="1" applyBorder="1" applyAlignment="1">
      <alignment horizontal="left" vertical="center" shrinkToFit="1"/>
    </xf>
    <xf numFmtId="182" fontId="6" fillId="0" borderId="11" xfId="52" applyFont="1" applyFill="1" applyBorder="1" applyAlignment="1">
      <alignment horizontal="left"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6" fillId="0" borderId="14" xfId="52" applyNumberFormat="1" applyFont="1" applyBorder="1" applyAlignment="1">
      <alignment horizontal="distributed" vertical="center" shrinkToFit="1"/>
    </xf>
    <xf numFmtId="182" fontId="6" fillId="0" borderId="15" xfId="52" applyFont="1" applyBorder="1" applyAlignment="1">
      <alignment vertical="center" shrinkToFit="1"/>
    </xf>
    <xf numFmtId="49" fontId="9" fillId="0" borderId="16" xfId="0" applyNumberFormat="1" applyFont="1" applyBorder="1" applyAlignment="1">
      <alignment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right" vertical="center" shrinkToFit="1"/>
    </xf>
    <xf numFmtId="49" fontId="9" fillId="0" borderId="19" xfId="0" applyNumberFormat="1" applyFont="1" applyBorder="1" applyAlignment="1">
      <alignment horizontal="right" vertical="center" shrinkToFit="1"/>
    </xf>
    <xf numFmtId="49" fontId="9" fillId="0" borderId="16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left" vertical="center" shrinkToFit="1"/>
    </xf>
    <xf numFmtId="49" fontId="9" fillId="0" borderId="20" xfId="0" applyNumberFormat="1" applyFont="1" applyBorder="1" applyAlignment="1">
      <alignment horizontal="left" vertical="center" shrinkToFit="1"/>
    </xf>
    <xf numFmtId="49" fontId="9" fillId="0" borderId="20" xfId="0" applyNumberFormat="1" applyFont="1" applyBorder="1" applyAlignment="1">
      <alignment vertical="center" shrinkToFit="1"/>
    </xf>
    <xf numFmtId="49" fontId="11" fillId="0" borderId="0" xfId="52" applyNumberFormat="1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20" xfId="52" applyNumberFormat="1" applyFont="1" applyFill="1" applyBorder="1" applyAlignment="1">
      <alignment horizontal="center" vertical="center" wrapText="1"/>
    </xf>
    <xf numFmtId="49" fontId="6" fillId="0" borderId="17" xfId="52" applyNumberFormat="1" applyFont="1" applyFill="1" applyBorder="1" applyAlignment="1">
      <alignment horizontal="center" vertical="center" wrapText="1"/>
    </xf>
    <xf numFmtId="182" fontId="9" fillId="0" borderId="20" xfId="49" applyNumberFormat="1" applyFont="1" applyBorder="1" applyAlignment="1">
      <alignment vertical="center"/>
    </xf>
    <xf numFmtId="182" fontId="9" fillId="0" borderId="20" xfId="49" applyNumberFormat="1" applyFont="1" applyFill="1" applyBorder="1" applyAlignment="1">
      <alignment vertical="center"/>
    </xf>
    <xf numFmtId="182" fontId="9" fillId="0" borderId="17" xfId="49" applyNumberFormat="1" applyFont="1" applyBorder="1" applyAlignment="1">
      <alignment vertical="center"/>
    </xf>
    <xf numFmtId="182" fontId="9" fillId="0" borderId="17" xfId="49" applyNumberFormat="1" applyFont="1" applyFill="1" applyBorder="1" applyAlignment="1">
      <alignment vertical="center"/>
    </xf>
    <xf numFmtId="182" fontId="9" fillId="0" borderId="18" xfId="49" applyNumberFormat="1" applyFont="1" applyFill="1" applyBorder="1" applyAlignment="1">
      <alignment vertical="center"/>
    </xf>
    <xf numFmtId="182" fontId="9" fillId="0" borderId="21" xfId="49" applyNumberFormat="1" applyFont="1" applyBorder="1" applyAlignment="1">
      <alignment vertical="center"/>
    </xf>
    <xf numFmtId="182" fontId="9" fillId="0" borderId="22" xfId="49" applyNumberFormat="1" applyFont="1" applyBorder="1" applyAlignment="1">
      <alignment vertical="center"/>
    </xf>
    <xf numFmtId="182" fontId="9" fillId="0" borderId="22" xfId="49" applyNumberFormat="1" applyFont="1" applyFill="1" applyBorder="1" applyAlignment="1">
      <alignment vertical="center"/>
    </xf>
    <xf numFmtId="182" fontId="9" fillId="0" borderId="23" xfId="49" applyNumberFormat="1" applyFont="1" applyFill="1" applyBorder="1" applyAlignment="1">
      <alignment vertical="center"/>
    </xf>
    <xf numFmtId="182" fontId="6" fillId="0" borderId="17" xfId="52" applyFont="1" applyFill="1" applyBorder="1" applyAlignment="1">
      <alignment horizontal="center" vertical="center"/>
    </xf>
    <xf numFmtId="49" fontId="6" fillId="0" borderId="20" xfId="52" applyNumberFormat="1" applyFont="1" applyFill="1" applyBorder="1" applyAlignment="1">
      <alignment horizontal="center" vertical="center"/>
    </xf>
    <xf numFmtId="49" fontId="6" fillId="0" borderId="17" xfId="52" applyNumberFormat="1" applyFont="1" applyFill="1" applyBorder="1" applyAlignment="1">
      <alignment horizontal="center"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9" fillId="0" borderId="24" xfId="0" applyNumberFormat="1" applyFont="1" applyBorder="1" applyAlignment="1">
      <alignment vertical="center" shrinkToFit="1"/>
    </xf>
    <xf numFmtId="194" fontId="9" fillId="0" borderId="15" xfId="0" applyNumberFormat="1" applyFont="1" applyBorder="1" applyAlignment="1">
      <alignment vertical="center" shrinkToFit="1"/>
    </xf>
    <xf numFmtId="193" fontId="6" fillId="0" borderId="15" xfId="52" applyNumberFormat="1" applyFont="1" applyFill="1" applyBorder="1" applyAlignment="1">
      <alignment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left" vertical="center" shrinkToFit="1"/>
    </xf>
    <xf numFmtId="194" fontId="9" fillId="0" borderId="22" xfId="0" applyNumberFormat="1" applyFont="1" applyBorder="1" applyAlignment="1">
      <alignment vertical="center" shrinkToFit="1"/>
    </xf>
    <xf numFmtId="194" fontId="9" fillId="0" borderId="17" xfId="0" applyNumberFormat="1" applyFont="1" applyBorder="1" applyAlignment="1">
      <alignment vertical="center" shrinkToFit="1"/>
    </xf>
    <xf numFmtId="193" fontId="9" fillId="0" borderId="18" xfId="51" applyNumberFormat="1" applyFont="1" applyFill="1" applyBorder="1" applyAlignment="1">
      <alignment vertical="center"/>
    </xf>
    <xf numFmtId="193" fontId="6" fillId="0" borderId="17" xfId="52" applyNumberFormat="1" applyFont="1" applyFill="1" applyBorder="1" applyAlignment="1">
      <alignment vertical="center" shrinkToFit="1"/>
    </xf>
    <xf numFmtId="193" fontId="6" fillId="0" borderId="18" xfId="52" applyNumberFormat="1" applyFont="1" applyFill="1" applyBorder="1" applyAlignment="1">
      <alignment vertical="center" shrinkToFit="1"/>
    </xf>
    <xf numFmtId="193" fontId="9" fillId="0" borderId="17" xfId="51" applyNumberFormat="1" applyFont="1" applyFill="1" applyBorder="1" applyAlignment="1">
      <alignment vertical="center"/>
    </xf>
    <xf numFmtId="49" fontId="9" fillId="0" borderId="17" xfId="0" applyNumberFormat="1" applyFont="1" applyBorder="1" applyAlignment="1">
      <alignment horizontal="right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3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3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4" xfId="51" applyNumberFormat="1" applyFont="1" applyFill="1" applyBorder="1" applyAlignment="1">
      <alignment horizontal="distributed" vertical="center" shrinkToFit="1"/>
    </xf>
    <xf numFmtId="193" fontId="9" fillId="0" borderId="23" xfId="51" applyNumberFormat="1" applyFont="1" applyFill="1" applyBorder="1" applyAlignment="1">
      <alignment vertical="center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9" fillId="0" borderId="22" xfId="51" applyNumberFormat="1" applyFont="1" applyFill="1" applyBorder="1" applyAlignment="1">
      <alignment vertical="center"/>
    </xf>
    <xf numFmtId="193" fontId="9" fillId="0" borderId="21" xfId="51" applyNumberFormat="1" applyFont="1" applyFill="1" applyBorder="1" applyAlignment="1">
      <alignment vertical="center"/>
    </xf>
    <xf numFmtId="193" fontId="9" fillId="0" borderId="20" xfId="51" applyNumberFormat="1" applyFont="1" applyFill="1" applyBorder="1" applyAlignment="1">
      <alignment vertical="center"/>
    </xf>
    <xf numFmtId="49" fontId="6" fillId="0" borderId="12" xfId="51" applyNumberFormat="1" applyFont="1" applyFill="1" applyBorder="1" applyAlignment="1">
      <alignment horizontal="distributed" vertical="center" shrinkToFit="1"/>
    </xf>
    <xf numFmtId="49" fontId="13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horizontal="center" vertical="center" wrapText="1"/>
    </xf>
    <xf numFmtId="49" fontId="13" fillId="0" borderId="0" xfId="51" applyNumberFormat="1" applyFont="1" applyAlignment="1">
      <alignment vertical="center" shrinkToFit="1"/>
    </xf>
    <xf numFmtId="49" fontId="9" fillId="0" borderId="25" xfId="51" applyNumberFormat="1" applyFont="1" applyBorder="1" applyAlignment="1">
      <alignment vertical="center"/>
    </xf>
    <xf numFmtId="49" fontId="9" fillId="0" borderId="20" xfId="51" applyNumberFormat="1" applyFont="1" applyBorder="1" applyAlignment="1">
      <alignment vertical="center"/>
    </xf>
    <xf numFmtId="49" fontId="9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11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6" fillId="0" borderId="17" xfId="52" applyNumberFormat="1" applyFont="1" applyFill="1" applyBorder="1" applyAlignment="1">
      <alignment horizontal="left" vertical="center" wrapText="1" shrinkToFit="1"/>
    </xf>
    <xf numFmtId="49" fontId="9" fillId="0" borderId="20" xfId="0" applyNumberFormat="1" applyFont="1" applyBorder="1" applyAlignment="1">
      <alignment horizontal="center" vertical="center" wrapText="1" shrinkToFit="1"/>
    </xf>
    <xf numFmtId="49" fontId="9" fillId="0" borderId="16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right" vertical="center" shrinkToFit="1"/>
      <protection/>
    </xf>
    <xf numFmtId="49" fontId="9" fillId="0" borderId="16" xfId="63" applyNumberFormat="1" applyFont="1" applyBorder="1" applyAlignment="1">
      <alignment horizontal="center" vertical="center" wrapText="1" shrinkToFit="1"/>
      <protection/>
    </xf>
    <xf numFmtId="49" fontId="9" fillId="0" borderId="26" xfId="63" applyNumberFormat="1" applyFont="1" applyBorder="1" applyAlignment="1">
      <alignment horizontal="center" vertical="center" shrinkToFit="1"/>
      <protection/>
    </xf>
    <xf numFmtId="49" fontId="9" fillId="0" borderId="16" xfId="63" applyNumberFormat="1" applyFont="1" applyBorder="1" applyAlignment="1">
      <alignment vertical="center" shrinkToFit="1"/>
      <protection/>
    </xf>
    <xf numFmtId="49" fontId="9" fillId="0" borderId="27" xfId="63" applyNumberFormat="1" applyFont="1" applyBorder="1" applyAlignment="1">
      <alignment horizontal="center" vertical="center" shrinkToFit="1"/>
      <protection/>
    </xf>
    <xf numFmtId="49" fontId="9" fillId="0" borderId="20" xfId="63" applyNumberFormat="1" applyFont="1" applyBorder="1" applyAlignment="1">
      <alignment horizontal="center" vertical="center" wrapText="1" shrinkToFit="1"/>
      <protection/>
    </xf>
    <xf numFmtId="49" fontId="9" fillId="0" borderId="20" xfId="63" applyNumberFormat="1" applyFont="1" applyBorder="1" applyAlignment="1">
      <alignment horizontal="center" vertical="center" shrinkToFit="1"/>
      <protection/>
    </xf>
    <xf numFmtId="49" fontId="9" fillId="0" borderId="22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center" vertical="center" wrapText="1" shrinkToFit="1"/>
      <protection/>
    </xf>
    <xf numFmtId="49" fontId="9" fillId="0" borderId="17" xfId="0" applyNumberFormat="1" applyFont="1" applyBorder="1" applyAlignment="1" quotePrefix="1">
      <alignment horizontal="right" vertical="center" shrinkToFit="1"/>
    </xf>
    <xf numFmtId="49" fontId="9" fillId="0" borderId="26" xfId="0" applyNumberFormat="1" applyFont="1" applyBorder="1" applyAlignment="1">
      <alignment horizontal="center" vertical="center" wrapText="1" shrinkToFit="1"/>
    </xf>
    <xf numFmtId="49" fontId="9" fillId="0" borderId="13" xfId="0" applyNumberFormat="1" applyFont="1" applyBorder="1" applyAlignment="1">
      <alignment horizontal="left" vertical="center" shrinkToFit="1"/>
    </xf>
    <xf numFmtId="193" fontId="6" fillId="0" borderId="20" xfId="52" applyNumberFormat="1" applyFont="1" applyFill="1" applyBorder="1" applyAlignment="1">
      <alignment vertical="center" shrinkToFit="1"/>
    </xf>
    <xf numFmtId="194" fontId="9" fillId="0" borderId="20" xfId="0" applyNumberFormat="1" applyFont="1" applyBorder="1" applyAlignment="1">
      <alignment vertical="center" shrinkToFit="1"/>
    </xf>
    <xf numFmtId="194" fontId="9" fillId="0" borderId="21" xfId="0" applyNumberFormat="1" applyFont="1" applyBorder="1" applyAlignment="1">
      <alignment vertical="center" shrinkToFit="1"/>
    </xf>
    <xf numFmtId="49" fontId="9" fillId="0" borderId="18" xfId="63" applyNumberFormat="1" applyFont="1" applyBorder="1" applyAlignment="1">
      <alignment horizontal="center" vertical="center" shrinkToFit="1"/>
      <protection/>
    </xf>
    <xf numFmtId="49" fontId="9" fillId="0" borderId="28" xfId="51" applyNumberFormat="1" applyFont="1" applyBorder="1" applyAlignment="1">
      <alignment horizontal="center" vertical="center" wrapText="1"/>
    </xf>
    <xf numFmtId="49" fontId="9" fillId="0" borderId="29" xfId="51" applyNumberFormat="1" applyFont="1" applyBorder="1" applyAlignment="1">
      <alignment horizontal="center" vertical="center" wrapText="1"/>
    </xf>
    <xf numFmtId="49" fontId="9" fillId="0" borderId="18" xfId="51" applyNumberFormat="1" applyFont="1" applyBorder="1" applyAlignment="1">
      <alignment horizontal="center" vertical="center" wrapText="1"/>
    </xf>
    <xf numFmtId="49" fontId="9" fillId="0" borderId="30" xfId="51" applyNumberFormat="1" applyFont="1" applyBorder="1" applyAlignment="1">
      <alignment horizontal="center" vertical="center" wrapText="1"/>
    </xf>
    <xf numFmtId="182" fontId="6" fillId="0" borderId="15" xfId="52" applyFont="1" applyFill="1" applyBorder="1" applyAlignment="1">
      <alignment vertical="center"/>
    </xf>
    <xf numFmtId="49" fontId="6" fillId="0" borderId="15" xfId="52" applyNumberFormat="1" applyFont="1" applyFill="1" applyBorder="1" applyAlignment="1">
      <alignment vertical="center"/>
    </xf>
    <xf numFmtId="182" fontId="6" fillId="0" borderId="24" xfId="52" applyFont="1" applyFill="1" applyBorder="1" applyAlignment="1">
      <alignment vertical="center"/>
    </xf>
    <xf numFmtId="193" fontId="6" fillId="0" borderId="20" xfId="51" applyNumberFormat="1" applyFont="1" applyFill="1" applyBorder="1" applyAlignment="1">
      <alignment vertical="center"/>
    </xf>
    <xf numFmtId="193" fontId="6" fillId="0" borderId="17" xfId="51" applyNumberFormat="1" applyFont="1" applyFill="1" applyBorder="1" applyAlignment="1">
      <alignment vertical="center"/>
    </xf>
    <xf numFmtId="193" fontId="6" fillId="0" borderId="15" xfId="51" applyNumberFormat="1" applyFont="1" applyFill="1" applyBorder="1" applyAlignment="1">
      <alignment vertical="center"/>
    </xf>
    <xf numFmtId="193" fontId="6" fillId="0" borderId="24" xfId="51" applyNumberFormat="1" applyFont="1" applyFill="1" applyBorder="1" applyAlignment="1">
      <alignment vertical="center"/>
    </xf>
    <xf numFmtId="49" fontId="6" fillId="0" borderId="15" xfId="52" applyNumberFormat="1" applyFont="1" applyBorder="1" applyAlignment="1">
      <alignment horizontal="center" vertical="center" shrinkToFit="1"/>
    </xf>
    <xf numFmtId="49" fontId="6" fillId="0" borderId="15" xfId="52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shrinkToFit="1"/>
    </xf>
    <xf numFmtId="49" fontId="9" fillId="0" borderId="17" xfId="0" applyNumberFormat="1" applyFont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left" vertical="center" shrinkToFit="1"/>
    </xf>
    <xf numFmtId="49" fontId="9" fillId="0" borderId="17" xfId="0" applyNumberFormat="1" applyFont="1" applyBorder="1" applyAlignment="1">
      <alignment horizontal="center" vertical="center" wrapText="1" shrinkToFit="1"/>
    </xf>
    <xf numFmtId="49" fontId="14" fillId="0" borderId="0" xfId="52" applyNumberFormat="1" applyFont="1" applyAlignment="1">
      <alignment horizontal="right" vertical="center" shrinkToFit="1"/>
    </xf>
    <xf numFmtId="49" fontId="14" fillId="0" borderId="0" xfId="52" applyNumberFormat="1" applyFont="1" applyAlignment="1">
      <alignment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16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center" vertical="center" shrinkToFit="1"/>
      <protection/>
    </xf>
    <xf numFmtId="49" fontId="9" fillId="0" borderId="32" xfId="63" applyNumberFormat="1" applyFont="1" applyBorder="1" applyAlignment="1">
      <alignment horizontal="center" vertical="center" shrinkToFit="1"/>
      <protection/>
    </xf>
    <xf numFmtId="49" fontId="9" fillId="0" borderId="33" xfId="63" applyNumberFormat="1" applyFont="1" applyBorder="1" applyAlignment="1">
      <alignment horizontal="center" vertical="center" shrinkToFit="1"/>
      <protection/>
    </xf>
    <xf numFmtId="49" fontId="9" fillId="0" borderId="34" xfId="63" applyNumberFormat="1" applyFont="1" applyBorder="1" applyAlignment="1">
      <alignment horizontal="center" vertical="center" shrinkToFit="1"/>
      <protection/>
    </xf>
    <xf numFmtId="49" fontId="9" fillId="0" borderId="20" xfId="63" applyNumberFormat="1" applyFont="1" applyBorder="1" applyAlignment="1">
      <alignment horizontal="center" vertical="center" shrinkToFit="1"/>
      <protection/>
    </xf>
    <xf numFmtId="49" fontId="9" fillId="0" borderId="35" xfId="63" applyNumberFormat="1" applyFont="1" applyBorder="1" applyAlignment="1">
      <alignment horizontal="center" vertical="center" shrinkToFit="1"/>
      <protection/>
    </xf>
    <xf numFmtId="49" fontId="9" fillId="0" borderId="19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49" fontId="9" fillId="0" borderId="36" xfId="51" applyNumberFormat="1" applyFont="1" applyBorder="1" applyAlignment="1">
      <alignment horizontal="center" vertical="center"/>
    </xf>
    <xf numFmtId="49" fontId="9" fillId="0" borderId="16" xfId="51" applyNumberFormat="1" applyFont="1" applyBorder="1" applyAlignment="1">
      <alignment horizontal="center" vertical="center" wrapText="1"/>
    </xf>
    <xf numFmtId="49" fontId="9" fillId="0" borderId="17" xfId="51" applyNumberFormat="1" applyFont="1" applyBorder="1" applyAlignment="1">
      <alignment horizontal="center" vertical="center" wrapText="1"/>
    </xf>
    <xf numFmtId="49" fontId="9" fillId="0" borderId="37" xfId="51" applyNumberFormat="1" applyFont="1" applyBorder="1" applyAlignment="1">
      <alignment horizontal="center" vertical="center" wrapText="1"/>
    </xf>
    <xf numFmtId="49" fontId="9" fillId="0" borderId="32" xfId="51" applyNumberFormat="1" applyFont="1" applyBorder="1" applyAlignment="1">
      <alignment horizontal="center" vertical="center"/>
    </xf>
    <xf numFmtId="49" fontId="9" fillId="0" borderId="34" xfId="51" applyNumberFormat="1" applyFont="1" applyBorder="1" applyAlignment="1">
      <alignment horizontal="center" vertical="center"/>
    </xf>
    <xf numFmtId="49" fontId="9" fillId="0" borderId="33" xfId="51" applyNumberFormat="1" applyFont="1" applyBorder="1" applyAlignment="1">
      <alignment horizontal="center" vertical="center"/>
    </xf>
    <xf numFmtId="49" fontId="9" fillId="0" borderId="38" xfId="51" applyNumberFormat="1" applyFont="1" applyBorder="1" applyAlignment="1">
      <alignment horizontal="center" vertical="center"/>
    </xf>
    <xf numFmtId="49" fontId="9" fillId="0" borderId="39" xfId="51" applyNumberFormat="1" applyFont="1" applyBorder="1" applyAlignment="1">
      <alignment horizontal="center" vertical="center"/>
    </xf>
    <xf numFmtId="49" fontId="9" fillId="0" borderId="40" xfId="51" applyNumberFormat="1" applyFont="1" applyBorder="1" applyAlignment="1">
      <alignment horizontal="center" vertical="center"/>
    </xf>
    <xf numFmtId="49" fontId="9" fillId="0" borderId="41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48018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135921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28575</xdr:colOff>
      <xdr:row>8</xdr:row>
      <xdr:rowOff>9525</xdr:rowOff>
    </xdr:to>
    <xdr:sp>
      <xdr:nvSpPr>
        <xdr:cNvPr id="3" name="Line 1"/>
        <xdr:cNvSpPr>
          <a:spLocks/>
        </xdr:cNvSpPr>
      </xdr:nvSpPr>
      <xdr:spPr>
        <a:xfrm>
          <a:off x="47625" y="1114425"/>
          <a:ext cx="13525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04900"/>
          <a:ext cx="1333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614362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1"/>
  <sheetViews>
    <sheetView showGridLines="0" tabSelected="1" zoomScale="115" zoomScaleNormal="115" zoomScaleSheetLayoutView="100" zoomScalePageLayoutView="0" workbookViewId="0" topLeftCell="A16">
      <selection activeCell="C1" sqref="C1"/>
    </sheetView>
  </sheetViews>
  <sheetFormatPr defaultColWidth="12.00390625" defaultRowHeight="15" customHeight="1"/>
  <cols>
    <col min="1" max="1" width="0.5" style="1" customWidth="1"/>
    <col min="2" max="3" width="17.50390625" style="1" customWidth="1"/>
    <col min="4" max="22" width="15.875" style="1" customWidth="1"/>
    <col min="23" max="62" width="18.50390625" style="1" customWidth="1"/>
    <col min="63" max="16384" width="12.00390625" style="1" customWidth="1"/>
  </cols>
  <sheetData>
    <row r="1" s="27" customFormat="1" ht="21.75" customHeight="1">
      <c r="C1" s="26" t="s">
        <v>43</v>
      </c>
    </row>
    <row r="2" spans="2:14" s="9" customFormat="1" ht="21.75" customHeight="1">
      <c r="B2" s="10"/>
      <c r="C2" s="10" t="s">
        <v>55</v>
      </c>
      <c r="D2" s="11"/>
      <c r="N2" s="11"/>
    </row>
    <row r="3" spans="3:14" s="4" customFormat="1" ht="21.75" customHeight="1">
      <c r="C3" s="10" t="s">
        <v>46</v>
      </c>
      <c r="D3" s="3"/>
      <c r="N3" s="3"/>
    </row>
    <row r="4" spans="3:14" s="4" customFormat="1" ht="21.75" customHeight="1" thickBot="1">
      <c r="C4" s="10"/>
      <c r="D4" s="3"/>
      <c r="N4" s="3"/>
    </row>
    <row r="5" spans="1:22" s="12" customFormat="1" ht="21.75" customHeight="1">
      <c r="A5" s="4"/>
      <c r="B5" s="85" t="s">
        <v>0</v>
      </c>
      <c r="C5" s="127" t="s">
        <v>1</v>
      </c>
      <c r="D5" s="22" t="s">
        <v>32</v>
      </c>
      <c r="E5" s="15" t="s">
        <v>33</v>
      </c>
      <c r="F5" s="23" t="s">
        <v>34</v>
      </c>
      <c r="G5" s="133" t="s">
        <v>235</v>
      </c>
      <c r="H5" s="133"/>
      <c r="I5" s="133"/>
      <c r="J5" s="133"/>
      <c r="K5" s="133"/>
      <c r="L5" s="133"/>
      <c r="M5" s="23" t="s">
        <v>227</v>
      </c>
      <c r="N5" s="23" t="s">
        <v>228</v>
      </c>
      <c r="O5" s="133" t="s">
        <v>236</v>
      </c>
      <c r="P5" s="133"/>
      <c r="Q5" s="133"/>
      <c r="R5" s="133" t="s">
        <v>119</v>
      </c>
      <c r="S5" s="133"/>
      <c r="T5" s="133" t="s">
        <v>237</v>
      </c>
      <c r="U5" s="133"/>
      <c r="V5" s="134"/>
    </row>
    <row r="6" spans="1:22" s="12" customFormat="1" ht="21.75" customHeight="1">
      <c r="A6" s="4"/>
      <c r="B6" s="86"/>
      <c r="C6" s="128"/>
      <c r="D6" s="83" t="s">
        <v>116</v>
      </c>
      <c r="E6" s="17" t="s">
        <v>53</v>
      </c>
      <c r="F6" s="83" t="s">
        <v>118</v>
      </c>
      <c r="G6" s="24" t="s">
        <v>219</v>
      </c>
      <c r="H6" s="24" t="s">
        <v>220</v>
      </c>
      <c r="I6" s="24" t="s">
        <v>223</v>
      </c>
      <c r="J6" s="24" t="s">
        <v>238</v>
      </c>
      <c r="K6" s="24" t="s">
        <v>224</v>
      </c>
      <c r="L6" s="135" t="s">
        <v>3</v>
      </c>
      <c r="M6" s="17" t="s">
        <v>226</v>
      </c>
      <c r="N6" s="17" t="s">
        <v>226</v>
      </c>
      <c r="O6" s="24" t="s">
        <v>36</v>
      </c>
      <c r="P6" s="25" t="s">
        <v>37</v>
      </c>
      <c r="Q6" s="25" t="s">
        <v>39</v>
      </c>
      <c r="R6" s="24" t="s">
        <v>36</v>
      </c>
      <c r="S6" s="24" t="s">
        <v>37</v>
      </c>
      <c r="T6" s="24" t="s">
        <v>230</v>
      </c>
      <c r="U6" s="24" t="s">
        <v>232</v>
      </c>
      <c r="V6" s="130" t="s">
        <v>3</v>
      </c>
    </row>
    <row r="7" spans="1:22" s="12" customFormat="1" ht="21.75" customHeight="1">
      <c r="A7" s="4"/>
      <c r="B7" s="86"/>
      <c r="C7" s="128"/>
      <c r="D7" s="83" t="s">
        <v>117</v>
      </c>
      <c r="E7" s="17"/>
      <c r="F7" s="83" t="s">
        <v>216</v>
      </c>
      <c r="G7" s="17" t="s">
        <v>218</v>
      </c>
      <c r="H7" s="17" t="s">
        <v>221</v>
      </c>
      <c r="I7" s="17" t="s">
        <v>222</v>
      </c>
      <c r="J7" s="121" t="s">
        <v>239</v>
      </c>
      <c r="K7" s="17" t="s">
        <v>225</v>
      </c>
      <c r="L7" s="128"/>
      <c r="M7" s="17" t="s">
        <v>2</v>
      </c>
      <c r="N7" s="17" t="s">
        <v>2</v>
      </c>
      <c r="O7" s="17" t="s">
        <v>35</v>
      </c>
      <c r="P7" s="17" t="s">
        <v>38</v>
      </c>
      <c r="Q7" s="17" t="s">
        <v>40</v>
      </c>
      <c r="R7" s="17" t="s">
        <v>41</v>
      </c>
      <c r="S7" s="17" t="s">
        <v>42</v>
      </c>
      <c r="T7" s="17" t="s">
        <v>229</v>
      </c>
      <c r="U7" s="17" t="s">
        <v>231</v>
      </c>
      <c r="V7" s="131"/>
    </row>
    <row r="8" spans="1:22" s="12" customFormat="1" ht="21.75" customHeight="1">
      <c r="A8" s="4"/>
      <c r="B8" s="86" t="s">
        <v>4</v>
      </c>
      <c r="C8" s="129"/>
      <c r="D8" s="84"/>
      <c r="E8" s="20" t="s">
        <v>13</v>
      </c>
      <c r="F8" s="122" t="s">
        <v>217</v>
      </c>
      <c r="G8" s="18"/>
      <c r="H8" s="18"/>
      <c r="I8" s="18"/>
      <c r="J8" s="123" t="s">
        <v>240</v>
      </c>
      <c r="K8" s="18"/>
      <c r="L8" s="129"/>
      <c r="M8" s="19" t="s">
        <v>5</v>
      </c>
      <c r="N8" s="19" t="s">
        <v>6</v>
      </c>
      <c r="O8" s="19"/>
      <c r="P8" s="19"/>
      <c r="Q8" s="19"/>
      <c r="R8" s="19"/>
      <c r="S8" s="19"/>
      <c r="T8" s="19" t="s">
        <v>12</v>
      </c>
      <c r="U8" s="19" t="s">
        <v>12</v>
      </c>
      <c r="V8" s="132"/>
    </row>
    <row r="9" spans="1:22" s="2" customFormat="1" ht="52.5" customHeight="1">
      <c r="A9" s="5" t="s">
        <v>7</v>
      </c>
      <c r="B9" s="7" t="s">
        <v>8</v>
      </c>
      <c r="C9" s="87" t="s">
        <v>56</v>
      </c>
      <c r="D9" s="40" t="s">
        <v>15</v>
      </c>
      <c r="E9" s="30">
        <v>50326</v>
      </c>
      <c r="F9" s="30">
        <v>10823</v>
      </c>
      <c r="G9" s="30">
        <v>14807</v>
      </c>
      <c r="H9" s="31">
        <v>4001</v>
      </c>
      <c r="I9" s="31">
        <v>0</v>
      </c>
      <c r="J9" s="30">
        <v>0</v>
      </c>
      <c r="K9" s="30">
        <v>0</v>
      </c>
      <c r="L9" s="39">
        <f>SUM(G9:K9)</f>
        <v>18808</v>
      </c>
      <c r="M9" s="28" t="s">
        <v>15</v>
      </c>
      <c r="N9" s="28" t="s">
        <v>25</v>
      </c>
      <c r="O9" s="30">
        <v>30</v>
      </c>
      <c r="P9" s="30">
        <v>0</v>
      </c>
      <c r="Q9" s="30">
        <v>0</v>
      </c>
      <c r="R9" s="30">
        <v>120</v>
      </c>
      <c r="S9" s="30">
        <v>845</v>
      </c>
      <c r="T9" s="30">
        <v>3</v>
      </c>
      <c r="U9" s="30">
        <v>0</v>
      </c>
      <c r="V9" s="35">
        <v>3</v>
      </c>
    </row>
    <row r="10" spans="1:22" s="2" customFormat="1" ht="52.5" customHeight="1">
      <c r="A10" s="6" t="s">
        <v>7</v>
      </c>
      <c r="B10" s="8" t="s">
        <v>8</v>
      </c>
      <c r="C10" s="88" t="s">
        <v>120</v>
      </c>
      <c r="D10" s="41" t="s">
        <v>16</v>
      </c>
      <c r="E10" s="32">
        <v>15382</v>
      </c>
      <c r="F10" s="32">
        <v>4859</v>
      </c>
      <c r="G10" s="32">
        <v>0</v>
      </c>
      <c r="H10" s="33">
        <v>0</v>
      </c>
      <c r="I10" s="33">
        <v>2118</v>
      </c>
      <c r="J10" s="32">
        <v>0</v>
      </c>
      <c r="K10" s="32">
        <v>0</v>
      </c>
      <c r="L10" s="39">
        <f>SUM(G10:K10)</f>
        <v>2118</v>
      </c>
      <c r="M10" s="29" t="s">
        <v>26</v>
      </c>
      <c r="N10" s="29" t="s">
        <v>57</v>
      </c>
      <c r="O10" s="32">
        <v>0</v>
      </c>
      <c r="P10" s="32">
        <v>30</v>
      </c>
      <c r="Q10" s="32">
        <v>0</v>
      </c>
      <c r="R10" s="32">
        <v>240</v>
      </c>
      <c r="S10" s="32">
        <v>2400</v>
      </c>
      <c r="T10" s="32">
        <v>5</v>
      </c>
      <c r="U10" s="32">
        <v>0</v>
      </c>
      <c r="V10" s="36">
        <v>5</v>
      </c>
    </row>
    <row r="11" spans="1:22" s="2" customFormat="1" ht="52.5" customHeight="1">
      <c r="A11" s="6" t="s">
        <v>7</v>
      </c>
      <c r="B11" s="8" t="s">
        <v>8</v>
      </c>
      <c r="C11" s="88" t="s">
        <v>54</v>
      </c>
      <c r="D11" s="41" t="s">
        <v>17</v>
      </c>
      <c r="E11" s="32">
        <v>23276</v>
      </c>
      <c r="F11" s="32">
        <v>5331</v>
      </c>
      <c r="G11" s="32">
        <v>0</v>
      </c>
      <c r="H11" s="33">
        <v>0</v>
      </c>
      <c r="I11" s="33">
        <v>2003</v>
      </c>
      <c r="J11" s="32">
        <v>0</v>
      </c>
      <c r="K11" s="32">
        <v>0</v>
      </c>
      <c r="L11" s="39">
        <f aca="true" t="shared" si="0" ref="L11:L19">SUM(G11:K11)</f>
        <v>2003</v>
      </c>
      <c r="M11" s="29" t="s">
        <v>27</v>
      </c>
      <c r="N11" s="29" t="s">
        <v>25</v>
      </c>
      <c r="O11" s="32">
        <v>0</v>
      </c>
      <c r="P11" s="32">
        <v>30</v>
      </c>
      <c r="Q11" s="32">
        <v>0</v>
      </c>
      <c r="R11" s="32">
        <v>120</v>
      </c>
      <c r="S11" s="32">
        <v>0</v>
      </c>
      <c r="T11" s="32">
        <v>1</v>
      </c>
      <c r="U11" s="32">
        <v>0</v>
      </c>
      <c r="V11" s="36">
        <v>1</v>
      </c>
    </row>
    <row r="12" spans="1:22" s="2" customFormat="1" ht="52.5" customHeight="1">
      <c r="A12" s="6" t="s">
        <v>7</v>
      </c>
      <c r="B12" s="8" t="s">
        <v>8</v>
      </c>
      <c r="C12" s="88" t="s">
        <v>121</v>
      </c>
      <c r="D12" s="41" t="s">
        <v>24</v>
      </c>
      <c r="E12" s="33">
        <v>8426</v>
      </c>
      <c r="F12" s="33">
        <v>1266</v>
      </c>
      <c r="G12" s="33">
        <v>0</v>
      </c>
      <c r="H12" s="33">
        <v>0</v>
      </c>
      <c r="I12" s="33">
        <v>2605</v>
      </c>
      <c r="J12" s="33">
        <v>0</v>
      </c>
      <c r="K12" s="33">
        <v>0</v>
      </c>
      <c r="L12" s="39">
        <f>SUM(G12:K12)</f>
        <v>2605</v>
      </c>
      <c r="M12" s="29" t="s">
        <v>52</v>
      </c>
      <c r="N12" s="29" t="s">
        <v>25</v>
      </c>
      <c r="O12" s="33">
        <v>0</v>
      </c>
      <c r="P12" s="33">
        <v>30</v>
      </c>
      <c r="Q12" s="33">
        <v>0</v>
      </c>
      <c r="R12" s="33">
        <v>73</v>
      </c>
      <c r="S12" s="33">
        <v>0</v>
      </c>
      <c r="T12" s="33">
        <v>0</v>
      </c>
      <c r="U12" s="33">
        <v>0</v>
      </c>
      <c r="V12" s="37">
        <v>0</v>
      </c>
    </row>
    <row r="13" spans="1:22" s="2" customFormat="1" ht="52.5" customHeight="1">
      <c r="A13" s="6" t="s">
        <v>7</v>
      </c>
      <c r="B13" s="8" t="s">
        <v>9</v>
      </c>
      <c r="C13" s="88" t="s">
        <v>122</v>
      </c>
      <c r="D13" s="41" t="s">
        <v>18</v>
      </c>
      <c r="E13" s="33">
        <v>65085</v>
      </c>
      <c r="F13" s="33">
        <v>11749</v>
      </c>
      <c r="G13" s="33">
        <v>30602</v>
      </c>
      <c r="H13" s="33">
        <v>8557</v>
      </c>
      <c r="I13" s="33">
        <v>0</v>
      </c>
      <c r="J13" s="33">
        <v>0</v>
      </c>
      <c r="K13" s="33">
        <v>0</v>
      </c>
      <c r="L13" s="39">
        <f t="shared" si="0"/>
        <v>39159</v>
      </c>
      <c r="M13" s="29" t="s">
        <v>44</v>
      </c>
      <c r="N13" s="29" t="s">
        <v>25</v>
      </c>
      <c r="O13" s="33">
        <v>25</v>
      </c>
      <c r="P13" s="33">
        <v>0</v>
      </c>
      <c r="Q13" s="33">
        <v>0</v>
      </c>
      <c r="R13" s="33">
        <v>120</v>
      </c>
      <c r="S13" s="33">
        <v>542</v>
      </c>
      <c r="T13" s="33">
        <v>6</v>
      </c>
      <c r="U13" s="33">
        <v>0</v>
      </c>
      <c r="V13" s="37">
        <v>6</v>
      </c>
    </row>
    <row r="14" spans="1:22" s="2" customFormat="1" ht="52.5" customHeight="1">
      <c r="A14" s="6" t="s">
        <v>7</v>
      </c>
      <c r="B14" s="8" t="s">
        <v>9</v>
      </c>
      <c r="C14" s="88" t="s">
        <v>123</v>
      </c>
      <c r="D14" s="41" t="s">
        <v>19</v>
      </c>
      <c r="E14" s="33">
        <v>13571</v>
      </c>
      <c r="F14" s="33">
        <v>3172</v>
      </c>
      <c r="G14" s="33">
        <v>0</v>
      </c>
      <c r="H14" s="33">
        <v>0</v>
      </c>
      <c r="I14" s="33">
        <v>4491</v>
      </c>
      <c r="J14" s="33">
        <v>0</v>
      </c>
      <c r="K14" s="33">
        <v>0</v>
      </c>
      <c r="L14" s="39">
        <f t="shared" si="0"/>
        <v>4491</v>
      </c>
      <c r="M14" s="29" t="s">
        <v>28</v>
      </c>
      <c r="N14" s="29" t="s">
        <v>115</v>
      </c>
      <c r="O14" s="33">
        <v>0</v>
      </c>
      <c r="P14" s="33">
        <v>20</v>
      </c>
      <c r="Q14" s="33">
        <v>0</v>
      </c>
      <c r="R14" s="33">
        <v>102</v>
      </c>
      <c r="S14" s="33">
        <v>0</v>
      </c>
      <c r="T14" s="33">
        <v>0</v>
      </c>
      <c r="U14" s="33">
        <v>0</v>
      </c>
      <c r="V14" s="37">
        <v>0</v>
      </c>
    </row>
    <row r="15" spans="1:22" s="2" customFormat="1" ht="52.5" customHeight="1">
      <c r="A15" s="6" t="s">
        <v>7</v>
      </c>
      <c r="B15" s="8" t="s">
        <v>10</v>
      </c>
      <c r="C15" s="88" t="s">
        <v>124</v>
      </c>
      <c r="D15" s="41" t="s">
        <v>20</v>
      </c>
      <c r="E15" s="33">
        <v>30797</v>
      </c>
      <c r="F15" s="33">
        <v>6138</v>
      </c>
      <c r="G15" s="33">
        <v>4960</v>
      </c>
      <c r="H15" s="33">
        <v>1971</v>
      </c>
      <c r="I15" s="33">
        <v>0</v>
      </c>
      <c r="J15" s="33">
        <v>3</v>
      </c>
      <c r="K15" s="33">
        <v>4</v>
      </c>
      <c r="L15" s="39">
        <f t="shared" si="0"/>
        <v>6938</v>
      </c>
      <c r="M15" s="29" t="s">
        <v>30</v>
      </c>
      <c r="N15" s="29" t="s">
        <v>45</v>
      </c>
      <c r="O15" s="33">
        <v>26</v>
      </c>
      <c r="P15" s="33">
        <v>0</v>
      </c>
      <c r="Q15" s="33">
        <v>0</v>
      </c>
      <c r="R15" s="33">
        <v>105</v>
      </c>
      <c r="S15" s="33">
        <v>840</v>
      </c>
      <c r="T15" s="33">
        <v>1</v>
      </c>
      <c r="U15" s="33">
        <v>0</v>
      </c>
      <c r="V15" s="37">
        <v>1</v>
      </c>
    </row>
    <row r="16" spans="1:22" s="2" customFormat="1" ht="52.5" customHeight="1">
      <c r="A16" s="6" t="s">
        <v>7</v>
      </c>
      <c r="B16" s="8" t="s">
        <v>11</v>
      </c>
      <c r="C16" s="88" t="s">
        <v>125</v>
      </c>
      <c r="D16" s="41" t="s">
        <v>21</v>
      </c>
      <c r="E16" s="33">
        <v>97014</v>
      </c>
      <c r="F16" s="33">
        <v>10006</v>
      </c>
      <c r="G16" s="33">
        <v>12125</v>
      </c>
      <c r="H16" s="33">
        <v>3549</v>
      </c>
      <c r="I16" s="33">
        <v>6048</v>
      </c>
      <c r="J16" s="33">
        <v>0</v>
      </c>
      <c r="K16" s="33">
        <v>0</v>
      </c>
      <c r="L16" s="39">
        <f t="shared" si="0"/>
        <v>21722</v>
      </c>
      <c r="M16" s="29" t="s">
        <v>31</v>
      </c>
      <c r="N16" s="29" t="s">
        <v>31</v>
      </c>
      <c r="O16" s="33">
        <v>27</v>
      </c>
      <c r="P16" s="33">
        <v>27</v>
      </c>
      <c r="Q16" s="33">
        <v>0</v>
      </c>
      <c r="R16" s="33">
        <v>169</v>
      </c>
      <c r="S16" s="33">
        <v>1220</v>
      </c>
      <c r="T16" s="33">
        <v>2</v>
      </c>
      <c r="U16" s="33">
        <v>0</v>
      </c>
      <c r="V16" s="37">
        <v>2</v>
      </c>
    </row>
    <row r="17" spans="1:22" s="2" customFormat="1" ht="52.5" customHeight="1">
      <c r="A17" s="6" t="s">
        <v>7</v>
      </c>
      <c r="B17" s="8" t="s">
        <v>11</v>
      </c>
      <c r="C17" s="88" t="s">
        <v>126</v>
      </c>
      <c r="D17" s="41" t="s">
        <v>22</v>
      </c>
      <c r="E17" s="33">
        <v>783</v>
      </c>
      <c r="F17" s="33">
        <v>62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9">
        <f t="shared" si="0"/>
        <v>0</v>
      </c>
      <c r="M17" s="29" t="s">
        <v>29</v>
      </c>
      <c r="N17" s="29" t="s">
        <v>44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7">
        <v>0</v>
      </c>
    </row>
    <row r="18" spans="1:22" s="2" customFormat="1" ht="52.5" customHeight="1">
      <c r="A18" s="6" t="s">
        <v>7</v>
      </c>
      <c r="B18" s="8" t="s">
        <v>47</v>
      </c>
      <c r="C18" s="88" t="s">
        <v>127</v>
      </c>
      <c r="D18" s="41" t="s">
        <v>48</v>
      </c>
      <c r="E18" s="33">
        <v>56341</v>
      </c>
      <c r="F18" s="33">
        <v>9237</v>
      </c>
      <c r="G18" s="33">
        <v>9738</v>
      </c>
      <c r="H18" s="33">
        <v>3753</v>
      </c>
      <c r="I18" s="33">
        <v>0</v>
      </c>
      <c r="J18" s="33">
        <v>53</v>
      </c>
      <c r="K18" s="33">
        <v>0</v>
      </c>
      <c r="L18" s="39">
        <f t="shared" si="0"/>
        <v>13544</v>
      </c>
      <c r="M18" s="29" t="s">
        <v>50</v>
      </c>
      <c r="N18" s="29" t="s">
        <v>50</v>
      </c>
      <c r="O18" s="33">
        <v>30</v>
      </c>
      <c r="P18" s="33">
        <v>0</v>
      </c>
      <c r="Q18" s="33">
        <v>0</v>
      </c>
      <c r="R18" s="33">
        <v>199</v>
      </c>
      <c r="S18" s="33">
        <v>535</v>
      </c>
      <c r="T18" s="33">
        <v>2</v>
      </c>
      <c r="U18" s="33">
        <v>0</v>
      </c>
      <c r="V18" s="37">
        <v>2</v>
      </c>
    </row>
    <row r="19" spans="1:22" s="2" customFormat="1" ht="52.5" customHeight="1">
      <c r="A19" s="6" t="s">
        <v>7</v>
      </c>
      <c r="B19" s="8" t="s">
        <v>47</v>
      </c>
      <c r="C19" s="88" t="s">
        <v>128</v>
      </c>
      <c r="D19" s="41" t="s">
        <v>49</v>
      </c>
      <c r="E19" s="33">
        <v>3946</v>
      </c>
      <c r="F19" s="33">
        <v>1474</v>
      </c>
      <c r="G19" s="33">
        <v>0</v>
      </c>
      <c r="H19" s="33">
        <v>0</v>
      </c>
      <c r="I19" s="33">
        <v>1199</v>
      </c>
      <c r="J19" s="33">
        <v>0</v>
      </c>
      <c r="K19" s="33">
        <v>0</v>
      </c>
      <c r="L19" s="39">
        <f t="shared" si="0"/>
        <v>1199</v>
      </c>
      <c r="M19" s="29" t="s">
        <v>49</v>
      </c>
      <c r="N19" s="29" t="s">
        <v>58</v>
      </c>
      <c r="O19" s="33">
        <v>0</v>
      </c>
      <c r="P19" s="33">
        <v>30</v>
      </c>
      <c r="Q19" s="33">
        <v>0</v>
      </c>
      <c r="R19" s="33">
        <v>231</v>
      </c>
      <c r="S19" s="33">
        <v>0</v>
      </c>
      <c r="T19" s="33">
        <v>1</v>
      </c>
      <c r="U19" s="33">
        <v>0</v>
      </c>
      <c r="V19" s="37">
        <v>1</v>
      </c>
    </row>
    <row r="20" spans="1:22" s="2" customFormat="1" ht="52.5" customHeight="1">
      <c r="A20" s="6" t="s">
        <v>7</v>
      </c>
      <c r="B20" s="8" t="s">
        <v>51</v>
      </c>
      <c r="C20" s="88" t="s">
        <v>129</v>
      </c>
      <c r="D20" s="41" t="s">
        <v>23</v>
      </c>
      <c r="E20" s="34">
        <v>8904</v>
      </c>
      <c r="F20" s="34">
        <v>1208</v>
      </c>
      <c r="G20" s="34">
        <v>987</v>
      </c>
      <c r="H20" s="34">
        <v>650</v>
      </c>
      <c r="I20" s="34">
        <v>0</v>
      </c>
      <c r="J20" s="34">
        <v>12</v>
      </c>
      <c r="K20" s="34">
        <v>255</v>
      </c>
      <c r="L20" s="39">
        <f>SUM(G20:K20)</f>
        <v>1904</v>
      </c>
      <c r="M20" s="29" t="s">
        <v>25</v>
      </c>
      <c r="N20" s="29" t="s">
        <v>25</v>
      </c>
      <c r="O20" s="34">
        <v>30</v>
      </c>
      <c r="P20" s="34">
        <v>0</v>
      </c>
      <c r="Q20" s="34">
        <v>0</v>
      </c>
      <c r="R20" s="34">
        <v>105</v>
      </c>
      <c r="S20" s="34">
        <v>0</v>
      </c>
      <c r="T20" s="34">
        <v>0</v>
      </c>
      <c r="U20" s="34">
        <v>0</v>
      </c>
      <c r="V20" s="38">
        <v>0</v>
      </c>
    </row>
    <row r="21" spans="2:22" ht="52.5" customHeight="1" thickBot="1">
      <c r="B21" s="13" t="s">
        <v>14</v>
      </c>
      <c r="C21" s="14"/>
      <c r="D21" s="119"/>
      <c r="E21" s="112">
        <f aca="true" t="shared" si="1" ref="E21:L21">SUM(E9:E20)</f>
        <v>373851</v>
      </c>
      <c r="F21" s="112">
        <f t="shared" si="1"/>
        <v>65325</v>
      </c>
      <c r="G21" s="112">
        <f t="shared" si="1"/>
        <v>73219</v>
      </c>
      <c r="H21" s="112">
        <f t="shared" si="1"/>
        <v>22481</v>
      </c>
      <c r="I21" s="112">
        <f t="shared" si="1"/>
        <v>18464</v>
      </c>
      <c r="J21" s="112">
        <f t="shared" si="1"/>
        <v>68</v>
      </c>
      <c r="K21" s="112">
        <f t="shared" si="1"/>
        <v>259</v>
      </c>
      <c r="L21" s="112">
        <f t="shared" si="1"/>
        <v>114491</v>
      </c>
      <c r="M21" s="113"/>
      <c r="N21" s="120"/>
      <c r="O21" s="112"/>
      <c r="P21" s="112"/>
      <c r="Q21" s="112"/>
      <c r="R21" s="112"/>
      <c r="S21" s="112"/>
      <c r="T21" s="112">
        <f>SUM(T9:T20)</f>
        <v>21</v>
      </c>
      <c r="U21" s="112">
        <f>SUM(U9:U20)</f>
        <v>0</v>
      </c>
      <c r="V21" s="114">
        <f>SUM(V9:V20)</f>
        <v>21</v>
      </c>
    </row>
  </sheetData>
  <sheetProtection/>
  <mergeCells count="7">
    <mergeCell ref="C5:C8"/>
    <mergeCell ref="V6:V8"/>
    <mergeCell ref="T5:V5"/>
    <mergeCell ref="G5:L5"/>
    <mergeCell ref="O5:Q5"/>
    <mergeCell ref="R5:S5"/>
    <mergeCell ref="L6:L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8"/>
  <sheetViews>
    <sheetView showGridLines="0" zoomScale="115" zoomScaleNormal="115" zoomScaleSheetLayoutView="100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27" customWidth="1"/>
    <col min="2" max="2" width="17.50390625" style="27" customWidth="1"/>
    <col min="3" max="30" width="15.875" style="42" customWidth="1"/>
    <col min="31" max="16384" width="12.00390625" style="42" customWidth="1"/>
  </cols>
  <sheetData>
    <row r="1" s="27" customFormat="1" ht="21.75" customHeight="1">
      <c r="C1" s="26" t="s">
        <v>43</v>
      </c>
    </row>
    <row r="2" s="27" customFormat="1" ht="21.75" customHeight="1">
      <c r="C2" s="26" t="s">
        <v>55</v>
      </c>
    </row>
    <row r="3" s="27" customFormat="1" ht="21.75" customHeight="1">
      <c r="C3" s="26" t="s">
        <v>85</v>
      </c>
    </row>
    <row r="4" spans="3:17" s="27" customFormat="1" ht="21.75" customHeight="1" thickBot="1">
      <c r="C4" s="26"/>
      <c r="P4" s="125" t="s">
        <v>241</v>
      </c>
      <c r="Q4" s="126" t="s">
        <v>242</v>
      </c>
    </row>
    <row r="5" spans="2:30" s="27" customFormat="1" ht="21.75" customHeight="1">
      <c r="B5" s="21" t="s">
        <v>0</v>
      </c>
      <c r="C5" s="136" t="s">
        <v>84</v>
      </c>
      <c r="D5" s="136" t="s">
        <v>83</v>
      </c>
      <c r="E5" s="142" t="s">
        <v>82</v>
      </c>
      <c r="F5" s="102" t="s">
        <v>197</v>
      </c>
      <c r="G5" s="93" t="s">
        <v>132</v>
      </c>
      <c r="H5" s="136" t="s">
        <v>66</v>
      </c>
      <c r="I5" s="93" t="s">
        <v>133</v>
      </c>
      <c r="J5" s="93" t="s">
        <v>134</v>
      </c>
      <c r="K5" s="93" t="s">
        <v>135</v>
      </c>
      <c r="L5" s="93" t="s">
        <v>136</v>
      </c>
      <c r="M5" s="136" t="s">
        <v>66</v>
      </c>
      <c r="N5" s="136" t="s">
        <v>81</v>
      </c>
      <c r="O5" s="93" t="s">
        <v>137</v>
      </c>
      <c r="P5" s="93" t="s">
        <v>138</v>
      </c>
      <c r="Q5" s="93" t="s">
        <v>139</v>
      </c>
      <c r="R5" s="136" t="s">
        <v>66</v>
      </c>
      <c r="S5" s="93" t="s">
        <v>140</v>
      </c>
      <c r="T5" s="93" t="s">
        <v>141</v>
      </c>
      <c r="U5" s="138" t="s">
        <v>80</v>
      </c>
      <c r="V5" s="139"/>
      <c r="W5" s="136" t="s">
        <v>66</v>
      </c>
      <c r="X5" s="136" t="s">
        <v>79</v>
      </c>
      <c r="Y5" s="93" t="s">
        <v>142</v>
      </c>
      <c r="Z5" s="136" t="s">
        <v>78</v>
      </c>
      <c r="AA5" s="93" t="s">
        <v>76</v>
      </c>
      <c r="AB5" s="93" t="s">
        <v>76</v>
      </c>
      <c r="AC5" s="93" t="s">
        <v>143</v>
      </c>
      <c r="AD5" s="93" t="s">
        <v>134</v>
      </c>
    </row>
    <row r="6" spans="2:30" s="27" customFormat="1" ht="21.75" customHeight="1">
      <c r="B6" s="56"/>
      <c r="C6" s="137"/>
      <c r="D6" s="137"/>
      <c r="E6" s="137"/>
      <c r="F6" s="89" t="s">
        <v>198</v>
      </c>
      <c r="G6" s="91" t="s">
        <v>154</v>
      </c>
      <c r="H6" s="137"/>
      <c r="I6" s="91" t="s">
        <v>155</v>
      </c>
      <c r="J6" s="91" t="s">
        <v>156</v>
      </c>
      <c r="K6" s="91" t="s">
        <v>156</v>
      </c>
      <c r="L6" s="91" t="s">
        <v>157</v>
      </c>
      <c r="M6" s="137"/>
      <c r="N6" s="137"/>
      <c r="O6" s="91" t="s">
        <v>158</v>
      </c>
      <c r="P6" s="91" t="s">
        <v>159</v>
      </c>
      <c r="Q6" s="91" t="s">
        <v>160</v>
      </c>
      <c r="R6" s="137"/>
      <c r="S6" s="91" t="s">
        <v>158</v>
      </c>
      <c r="T6" s="91" t="s">
        <v>161</v>
      </c>
      <c r="U6" s="97" t="s">
        <v>67</v>
      </c>
      <c r="V6" s="97" t="s">
        <v>162</v>
      </c>
      <c r="W6" s="137"/>
      <c r="X6" s="137"/>
      <c r="Y6" s="91" t="s">
        <v>163</v>
      </c>
      <c r="Z6" s="137"/>
      <c r="AA6" s="91" t="s">
        <v>156</v>
      </c>
      <c r="AB6" s="91" t="s">
        <v>164</v>
      </c>
      <c r="AC6" s="91" t="s">
        <v>165</v>
      </c>
      <c r="AD6" s="91" t="s">
        <v>156</v>
      </c>
    </row>
    <row r="7" spans="2:30" s="27" customFormat="1" ht="21.75" customHeight="1">
      <c r="B7" s="103" t="s">
        <v>4</v>
      </c>
      <c r="C7" s="92" t="s">
        <v>130</v>
      </c>
      <c r="D7" s="92" t="s">
        <v>131</v>
      </c>
      <c r="E7" s="92"/>
      <c r="F7" s="124" t="s">
        <v>234</v>
      </c>
      <c r="G7" s="92"/>
      <c r="H7" s="92"/>
      <c r="I7" s="92" t="s">
        <v>179</v>
      </c>
      <c r="J7" s="92"/>
      <c r="K7" s="92"/>
      <c r="L7" s="92"/>
      <c r="M7" s="92"/>
      <c r="N7" s="92" t="s">
        <v>180</v>
      </c>
      <c r="O7" s="92" t="s">
        <v>181</v>
      </c>
      <c r="P7" s="92"/>
      <c r="Q7" s="92"/>
      <c r="R7" s="92"/>
      <c r="S7" s="92" t="s">
        <v>182</v>
      </c>
      <c r="T7" s="92"/>
      <c r="U7" s="91" t="s">
        <v>161</v>
      </c>
      <c r="V7" s="91" t="s">
        <v>183</v>
      </c>
      <c r="W7" s="91"/>
      <c r="X7" s="92" t="s">
        <v>184</v>
      </c>
      <c r="Y7" s="92" t="s">
        <v>185</v>
      </c>
      <c r="Z7" s="92"/>
      <c r="AA7" s="92"/>
      <c r="AB7" s="92"/>
      <c r="AC7" s="92"/>
      <c r="AD7" s="92"/>
    </row>
    <row r="8" spans="1:30" s="43" customFormat="1" ht="34.5" customHeight="1">
      <c r="A8" s="48" t="s">
        <v>7</v>
      </c>
      <c r="B8" s="7" t="s">
        <v>8</v>
      </c>
      <c r="C8" s="104">
        <v>587584</v>
      </c>
      <c r="D8" s="71">
        <v>434737</v>
      </c>
      <c r="E8" s="71">
        <v>320858</v>
      </c>
      <c r="F8" s="71">
        <v>28091</v>
      </c>
      <c r="G8" s="71">
        <v>0</v>
      </c>
      <c r="H8" s="71">
        <v>113879</v>
      </c>
      <c r="I8" s="71">
        <v>152847</v>
      </c>
      <c r="J8" s="71">
        <v>0</v>
      </c>
      <c r="K8" s="71">
        <v>765</v>
      </c>
      <c r="L8" s="71">
        <v>131418</v>
      </c>
      <c r="M8" s="71">
        <v>20664</v>
      </c>
      <c r="N8" s="104">
        <f aca="true" t="shared" si="0" ref="N8:N13">O8+S8</f>
        <v>512389</v>
      </c>
      <c r="O8" s="71">
        <v>422182</v>
      </c>
      <c r="P8" s="71">
        <v>75478</v>
      </c>
      <c r="Q8" s="71">
        <v>0</v>
      </c>
      <c r="R8" s="71">
        <v>346704</v>
      </c>
      <c r="S8" s="71">
        <v>90207</v>
      </c>
      <c r="T8" s="104">
        <v>66024</v>
      </c>
      <c r="U8" s="71">
        <v>66024</v>
      </c>
      <c r="V8" s="71">
        <v>0</v>
      </c>
      <c r="W8" s="71">
        <v>24183</v>
      </c>
      <c r="X8" s="104">
        <f aca="true" t="shared" si="1" ref="X8:X13">C8-N8</f>
        <v>75195</v>
      </c>
      <c r="Y8" s="71">
        <v>227950</v>
      </c>
      <c r="Z8" s="71">
        <v>0</v>
      </c>
      <c r="AA8" s="71">
        <v>225357</v>
      </c>
      <c r="AB8" s="71">
        <v>0</v>
      </c>
      <c r="AC8" s="71">
        <v>0</v>
      </c>
      <c r="AD8" s="71">
        <v>0</v>
      </c>
    </row>
    <row r="9" spans="1:30" s="43" customFormat="1" ht="34.5" customHeight="1">
      <c r="A9" s="48" t="s">
        <v>7</v>
      </c>
      <c r="B9" s="8" t="s">
        <v>9</v>
      </c>
      <c r="C9" s="52">
        <v>140427</v>
      </c>
      <c r="D9" s="54">
        <v>83494</v>
      </c>
      <c r="E9" s="54">
        <v>83494</v>
      </c>
      <c r="F9" s="54">
        <v>0</v>
      </c>
      <c r="G9" s="54">
        <v>0</v>
      </c>
      <c r="H9" s="54">
        <v>0</v>
      </c>
      <c r="I9" s="54">
        <v>56933</v>
      </c>
      <c r="J9" s="54">
        <v>0</v>
      </c>
      <c r="K9" s="54">
        <v>0</v>
      </c>
      <c r="L9" s="54">
        <v>29100</v>
      </c>
      <c r="M9" s="54">
        <v>27833</v>
      </c>
      <c r="N9" s="52">
        <f t="shared" si="0"/>
        <v>127308</v>
      </c>
      <c r="O9" s="54">
        <v>95361</v>
      </c>
      <c r="P9" s="54">
        <v>42571</v>
      </c>
      <c r="Q9" s="54">
        <v>0</v>
      </c>
      <c r="R9" s="54">
        <v>52790</v>
      </c>
      <c r="S9" s="54">
        <v>31947</v>
      </c>
      <c r="T9" s="52">
        <v>1564</v>
      </c>
      <c r="U9" s="54">
        <v>1564</v>
      </c>
      <c r="V9" s="54">
        <v>0</v>
      </c>
      <c r="W9" s="54">
        <v>30383</v>
      </c>
      <c r="X9" s="52">
        <f t="shared" si="1"/>
        <v>13119</v>
      </c>
      <c r="Y9" s="54">
        <v>3062</v>
      </c>
      <c r="Z9" s="54">
        <v>0</v>
      </c>
      <c r="AA9" s="54">
        <v>3062</v>
      </c>
      <c r="AB9" s="54">
        <v>0</v>
      </c>
      <c r="AC9" s="54">
        <v>0</v>
      </c>
      <c r="AD9" s="54">
        <v>0</v>
      </c>
    </row>
    <row r="10" spans="1:30" s="43" customFormat="1" ht="34.5" customHeight="1">
      <c r="A10" s="48" t="s">
        <v>7</v>
      </c>
      <c r="B10" s="8" t="s">
        <v>10</v>
      </c>
      <c r="C10" s="52">
        <v>27982</v>
      </c>
      <c r="D10" s="54">
        <v>17244</v>
      </c>
      <c r="E10" s="54">
        <v>17244</v>
      </c>
      <c r="F10" s="54">
        <v>4550</v>
      </c>
      <c r="G10" s="54">
        <v>0</v>
      </c>
      <c r="H10" s="54">
        <v>0</v>
      </c>
      <c r="I10" s="54">
        <v>10738</v>
      </c>
      <c r="J10" s="54">
        <v>0</v>
      </c>
      <c r="K10" s="54">
        <v>0</v>
      </c>
      <c r="L10" s="54">
        <v>7596</v>
      </c>
      <c r="M10" s="54">
        <v>3142</v>
      </c>
      <c r="N10" s="52">
        <f t="shared" si="0"/>
        <v>27982</v>
      </c>
      <c r="O10" s="54">
        <v>27352</v>
      </c>
      <c r="P10" s="54">
        <v>9248</v>
      </c>
      <c r="Q10" s="54">
        <v>0</v>
      </c>
      <c r="R10" s="54">
        <v>18104</v>
      </c>
      <c r="S10" s="54">
        <v>630</v>
      </c>
      <c r="T10" s="52">
        <v>630</v>
      </c>
      <c r="U10" s="54">
        <v>630</v>
      </c>
      <c r="V10" s="54">
        <v>0</v>
      </c>
      <c r="W10" s="54">
        <v>0</v>
      </c>
      <c r="X10" s="52">
        <f t="shared" si="1"/>
        <v>0</v>
      </c>
      <c r="Y10" s="54">
        <v>18608</v>
      </c>
      <c r="Z10" s="54">
        <v>0</v>
      </c>
      <c r="AA10" s="54">
        <v>18608</v>
      </c>
      <c r="AB10" s="54">
        <v>0</v>
      </c>
      <c r="AC10" s="54">
        <v>0</v>
      </c>
      <c r="AD10" s="54">
        <v>0</v>
      </c>
    </row>
    <row r="11" spans="1:30" s="43" customFormat="1" ht="34.5" customHeight="1">
      <c r="A11" s="48" t="s">
        <v>7</v>
      </c>
      <c r="B11" s="8" t="s">
        <v>11</v>
      </c>
      <c r="C11" s="52">
        <v>200576</v>
      </c>
      <c r="D11" s="54">
        <v>143006</v>
      </c>
      <c r="E11" s="54">
        <v>104509</v>
      </c>
      <c r="F11" s="54">
        <v>11066</v>
      </c>
      <c r="G11" s="54">
        <v>0</v>
      </c>
      <c r="H11" s="54">
        <v>38497</v>
      </c>
      <c r="I11" s="54">
        <v>57570</v>
      </c>
      <c r="J11" s="54">
        <v>0</v>
      </c>
      <c r="K11" s="54">
        <v>0</v>
      </c>
      <c r="L11" s="54">
        <v>57435</v>
      </c>
      <c r="M11" s="54">
        <v>135</v>
      </c>
      <c r="N11" s="52">
        <f t="shared" si="0"/>
        <v>124159</v>
      </c>
      <c r="O11" s="54">
        <v>89401</v>
      </c>
      <c r="P11" s="54">
        <v>14016</v>
      </c>
      <c r="Q11" s="54">
        <v>0</v>
      </c>
      <c r="R11" s="54">
        <v>75385</v>
      </c>
      <c r="S11" s="54">
        <v>34758</v>
      </c>
      <c r="T11" s="52">
        <v>30615</v>
      </c>
      <c r="U11" s="54">
        <v>30615</v>
      </c>
      <c r="V11" s="54">
        <v>0</v>
      </c>
      <c r="W11" s="54">
        <v>4143</v>
      </c>
      <c r="X11" s="52">
        <f t="shared" si="1"/>
        <v>76417</v>
      </c>
      <c r="Y11" s="54">
        <v>116736</v>
      </c>
      <c r="Z11" s="54">
        <v>0</v>
      </c>
      <c r="AA11" s="54">
        <v>116736</v>
      </c>
      <c r="AB11" s="54">
        <v>0</v>
      </c>
      <c r="AC11" s="54">
        <v>0</v>
      </c>
      <c r="AD11" s="54">
        <v>0</v>
      </c>
    </row>
    <row r="12" spans="1:30" s="43" customFormat="1" ht="34.5" customHeight="1">
      <c r="A12" s="48" t="s">
        <v>7</v>
      </c>
      <c r="B12" s="8" t="s">
        <v>47</v>
      </c>
      <c r="C12" s="52">
        <v>138894</v>
      </c>
      <c r="D12" s="54">
        <v>64409</v>
      </c>
      <c r="E12" s="54">
        <v>41644</v>
      </c>
      <c r="F12" s="54">
        <v>9223</v>
      </c>
      <c r="G12" s="54">
        <v>0</v>
      </c>
      <c r="H12" s="54">
        <v>22765</v>
      </c>
      <c r="I12" s="54">
        <v>74485</v>
      </c>
      <c r="J12" s="54">
        <v>0</v>
      </c>
      <c r="K12" s="54">
        <v>0</v>
      </c>
      <c r="L12" s="54">
        <v>74483</v>
      </c>
      <c r="M12" s="54">
        <v>2</v>
      </c>
      <c r="N12" s="52">
        <f t="shared" si="0"/>
        <v>138894</v>
      </c>
      <c r="O12" s="54">
        <v>96072</v>
      </c>
      <c r="P12" s="54">
        <v>24323</v>
      </c>
      <c r="Q12" s="54">
        <v>0</v>
      </c>
      <c r="R12" s="54">
        <v>71749</v>
      </c>
      <c r="S12" s="54">
        <v>42822</v>
      </c>
      <c r="T12" s="52">
        <v>34320</v>
      </c>
      <c r="U12" s="54">
        <v>34320</v>
      </c>
      <c r="V12" s="54">
        <v>0</v>
      </c>
      <c r="W12" s="54">
        <v>8502</v>
      </c>
      <c r="X12" s="52">
        <f t="shared" si="1"/>
        <v>0</v>
      </c>
      <c r="Y12" s="54">
        <v>686209</v>
      </c>
      <c r="Z12" s="54">
        <v>0</v>
      </c>
      <c r="AA12" s="54">
        <v>163637</v>
      </c>
      <c r="AB12" s="54">
        <v>522572</v>
      </c>
      <c r="AC12" s="54">
        <v>0</v>
      </c>
      <c r="AD12" s="54">
        <v>0</v>
      </c>
    </row>
    <row r="13" spans="1:30" s="43" customFormat="1" ht="34.5" customHeight="1">
      <c r="A13" s="48" t="s">
        <v>7</v>
      </c>
      <c r="B13" s="8" t="s">
        <v>51</v>
      </c>
      <c r="C13" s="53">
        <v>12214</v>
      </c>
      <c r="D13" s="51">
        <v>1486</v>
      </c>
      <c r="E13" s="51">
        <v>1486</v>
      </c>
      <c r="F13" s="51">
        <v>0</v>
      </c>
      <c r="G13" s="51">
        <v>0</v>
      </c>
      <c r="H13" s="51">
        <v>0</v>
      </c>
      <c r="I13" s="51">
        <v>10728</v>
      </c>
      <c r="J13" s="51">
        <v>0</v>
      </c>
      <c r="K13" s="51">
        <v>0</v>
      </c>
      <c r="L13" s="51">
        <v>8932</v>
      </c>
      <c r="M13" s="51">
        <v>1796</v>
      </c>
      <c r="N13" s="53">
        <f t="shared" si="0"/>
        <v>12213</v>
      </c>
      <c r="O13" s="51">
        <v>10418</v>
      </c>
      <c r="P13" s="51">
        <v>0</v>
      </c>
      <c r="Q13" s="51">
        <v>0</v>
      </c>
      <c r="R13" s="51">
        <v>10418</v>
      </c>
      <c r="S13" s="51">
        <v>1795</v>
      </c>
      <c r="T13" s="53">
        <f>U13+V13</f>
        <v>0</v>
      </c>
      <c r="U13" s="51">
        <v>0</v>
      </c>
      <c r="V13" s="51">
        <v>0</v>
      </c>
      <c r="W13" s="51">
        <v>1795</v>
      </c>
      <c r="X13" s="53">
        <f t="shared" si="1"/>
        <v>1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</row>
    <row r="14" spans="1:30" s="43" customFormat="1" ht="34.5" customHeight="1" thickBot="1">
      <c r="A14" s="48"/>
      <c r="B14" s="47" t="s">
        <v>59</v>
      </c>
      <c r="C14" s="46">
        <f aca="true" t="shared" si="2" ref="C14:AD14">SUM(C8:C13)</f>
        <v>1107677</v>
      </c>
      <c r="D14" s="46">
        <f t="shared" si="2"/>
        <v>744376</v>
      </c>
      <c r="E14" s="46">
        <f t="shared" si="2"/>
        <v>569235</v>
      </c>
      <c r="F14" s="46">
        <f t="shared" si="2"/>
        <v>52930</v>
      </c>
      <c r="G14" s="46">
        <f t="shared" si="2"/>
        <v>0</v>
      </c>
      <c r="H14" s="46">
        <f t="shared" si="2"/>
        <v>175141</v>
      </c>
      <c r="I14" s="46">
        <f t="shared" si="2"/>
        <v>363301</v>
      </c>
      <c r="J14" s="46">
        <f t="shared" si="2"/>
        <v>0</v>
      </c>
      <c r="K14" s="46">
        <f t="shared" si="2"/>
        <v>765</v>
      </c>
      <c r="L14" s="46">
        <f t="shared" si="2"/>
        <v>308964</v>
      </c>
      <c r="M14" s="46">
        <f t="shared" si="2"/>
        <v>53572</v>
      </c>
      <c r="N14" s="46">
        <f t="shared" si="2"/>
        <v>942945</v>
      </c>
      <c r="O14" s="46">
        <f t="shared" si="2"/>
        <v>740786</v>
      </c>
      <c r="P14" s="46">
        <f t="shared" si="2"/>
        <v>165636</v>
      </c>
      <c r="Q14" s="46">
        <f t="shared" si="2"/>
        <v>0</v>
      </c>
      <c r="R14" s="46">
        <f t="shared" si="2"/>
        <v>575150</v>
      </c>
      <c r="S14" s="46">
        <f t="shared" si="2"/>
        <v>202159</v>
      </c>
      <c r="T14" s="46">
        <f t="shared" si="2"/>
        <v>133153</v>
      </c>
      <c r="U14" s="46">
        <f t="shared" si="2"/>
        <v>133153</v>
      </c>
      <c r="V14" s="46">
        <f t="shared" si="2"/>
        <v>0</v>
      </c>
      <c r="W14" s="46">
        <f t="shared" si="2"/>
        <v>69006</v>
      </c>
      <c r="X14" s="46">
        <f t="shared" si="2"/>
        <v>164732</v>
      </c>
      <c r="Y14" s="46">
        <f t="shared" si="2"/>
        <v>1052565</v>
      </c>
      <c r="Z14" s="46">
        <f t="shared" si="2"/>
        <v>0</v>
      </c>
      <c r="AA14" s="46">
        <f t="shared" si="2"/>
        <v>527400</v>
      </c>
      <c r="AB14" s="46">
        <f t="shared" si="2"/>
        <v>522572</v>
      </c>
      <c r="AC14" s="46">
        <f t="shared" si="2"/>
        <v>0</v>
      </c>
      <c r="AD14" s="46">
        <f t="shared" si="2"/>
        <v>0</v>
      </c>
    </row>
    <row r="15" ht="22.5" customHeight="1"/>
    <row r="16" ht="22.5" customHeight="1"/>
    <row r="17" ht="22.5" customHeight="1"/>
    <row r="18" spans="3:30" ht="22.5" customHeight="1" thickBot="1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25" t="s">
        <v>243</v>
      </c>
      <c r="Q18" s="126" t="s">
        <v>244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57" t="s">
        <v>114</v>
      </c>
    </row>
    <row r="19" spans="2:30" ht="22.5" customHeight="1">
      <c r="B19" s="21" t="s">
        <v>0</v>
      </c>
      <c r="C19" s="93" t="s">
        <v>135</v>
      </c>
      <c r="D19" s="93" t="s">
        <v>144</v>
      </c>
      <c r="E19" s="136" t="s">
        <v>66</v>
      </c>
      <c r="F19" s="93" t="s">
        <v>142</v>
      </c>
      <c r="G19" s="93" t="s">
        <v>145</v>
      </c>
      <c r="H19" s="138" t="s">
        <v>146</v>
      </c>
      <c r="I19" s="139"/>
      <c r="J19" s="93" t="s">
        <v>67</v>
      </c>
      <c r="K19" s="90" t="s">
        <v>77</v>
      </c>
      <c r="L19" s="90" t="s">
        <v>76</v>
      </c>
      <c r="M19" s="136" t="s">
        <v>66</v>
      </c>
      <c r="N19" s="93" t="s">
        <v>147</v>
      </c>
      <c r="O19" s="93" t="s">
        <v>147</v>
      </c>
      <c r="P19" s="136" t="s">
        <v>75</v>
      </c>
      <c r="Q19" s="90" t="s">
        <v>148</v>
      </c>
      <c r="R19" s="94" t="s">
        <v>149</v>
      </c>
      <c r="S19" s="90" t="s">
        <v>150</v>
      </c>
      <c r="T19" s="16" t="s">
        <v>151</v>
      </c>
      <c r="U19" s="16" t="s">
        <v>74</v>
      </c>
      <c r="V19" s="93" t="s">
        <v>152</v>
      </c>
      <c r="W19" s="138" t="s">
        <v>233</v>
      </c>
      <c r="X19" s="140"/>
      <c r="Y19" s="139"/>
      <c r="Z19" s="95" t="s">
        <v>73</v>
      </c>
      <c r="AA19" s="138" t="s">
        <v>72</v>
      </c>
      <c r="AB19" s="139"/>
      <c r="AC19" s="90" t="s">
        <v>71</v>
      </c>
      <c r="AD19" s="96" t="s">
        <v>153</v>
      </c>
    </row>
    <row r="20" spans="2:30" ht="22.5" customHeight="1">
      <c r="B20" s="56"/>
      <c r="C20" s="91" t="s">
        <v>156</v>
      </c>
      <c r="D20" s="91" t="s">
        <v>166</v>
      </c>
      <c r="E20" s="137"/>
      <c r="F20" s="91" t="s">
        <v>167</v>
      </c>
      <c r="G20" s="91" t="s">
        <v>168</v>
      </c>
      <c r="H20" s="97" t="s">
        <v>169</v>
      </c>
      <c r="I20" s="97" t="s">
        <v>145</v>
      </c>
      <c r="J20" s="91" t="s">
        <v>170</v>
      </c>
      <c r="K20" s="91" t="s">
        <v>70</v>
      </c>
      <c r="L20" s="91" t="s">
        <v>171</v>
      </c>
      <c r="M20" s="137"/>
      <c r="N20" s="91" t="s">
        <v>172</v>
      </c>
      <c r="O20" s="91" t="s">
        <v>173</v>
      </c>
      <c r="P20" s="137"/>
      <c r="Q20" s="91" t="s">
        <v>174</v>
      </c>
      <c r="R20" s="91" t="s">
        <v>67</v>
      </c>
      <c r="S20" s="91" t="s">
        <v>69</v>
      </c>
      <c r="T20" s="17" t="s">
        <v>175</v>
      </c>
      <c r="U20" s="55" t="s">
        <v>176</v>
      </c>
      <c r="V20" s="91" t="s">
        <v>177</v>
      </c>
      <c r="W20" s="98" t="s">
        <v>68</v>
      </c>
      <c r="X20" s="141" t="s">
        <v>67</v>
      </c>
      <c r="Y20" s="141" t="s">
        <v>66</v>
      </c>
      <c r="Z20" s="91" t="s">
        <v>65</v>
      </c>
      <c r="AA20" s="91" t="s">
        <v>64</v>
      </c>
      <c r="AB20" s="91" t="s">
        <v>213</v>
      </c>
      <c r="AC20" s="91" t="s">
        <v>63</v>
      </c>
      <c r="AD20" s="99" t="s">
        <v>178</v>
      </c>
    </row>
    <row r="21" spans="2:30" ht="22.5" customHeight="1">
      <c r="B21" s="103" t="s">
        <v>4</v>
      </c>
      <c r="C21" s="92"/>
      <c r="D21" s="92"/>
      <c r="E21" s="92"/>
      <c r="F21" s="92" t="s">
        <v>186</v>
      </c>
      <c r="G21" s="92"/>
      <c r="H21" s="100" t="s">
        <v>159</v>
      </c>
      <c r="I21" s="100" t="s">
        <v>161</v>
      </c>
      <c r="J21" s="92" t="s">
        <v>187</v>
      </c>
      <c r="K21" s="91" t="s">
        <v>62</v>
      </c>
      <c r="L21" s="91" t="s">
        <v>61</v>
      </c>
      <c r="M21" s="91"/>
      <c r="N21" s="92" t="s">
        <v>188</v>
      </c>
      <c r="O21" s="92" t="s">
        <v>189</v>
      </c>
      <c r="P21" s="92" t="s">
        <v>190</v>
      </c>
      <c r="Q21" s="92" t="s">
        <v>191</v>
      </c>
      <c r="R21" s="91"/>
      <c r="S21" s="92" t="s">
        <v>192</v>
      </c>
      <c r="T21" s="55" t="s">
        <v>193</v>
      </c>
      <c r="U21" s="101" t="s">
        <v>194</v>
      </c>
      <c r="V21" s="107"/>
      <c r="W21" s="91" t="s">
        <v>195</v>
      </c>
      <c r="X21" s="137"/>
      <c r="Y21" s="137"/>
      <c r="Z21" s="92" t="s">
        <v>196</v>
      </c>
      <c r="AA21" s="91"/>
      <c r="AB21" s="91"/>
      <c r="AC21" s="91" t="s">
        <v>60</v>
      </c>
      <c r="AD21" s="99"/>
    </row>
    <row r="22" spans="2:30" ht="33.75" customHeight="1">
      <c r="B22" s="7" t="s">
        <v>8</v>
      </c>
      <c r="C22" s="71">
        <v>2593</v>
      </c>
      <c r="D22" s="71">
        <v>0</v>
      </c>
      <c r="E22" s="71">
        <v>0</v>
      </c>
      <c r="F22" s="71">
        <v>337054</v>
      </c>
      <c r="G22" s="71">
        <v>0</v>
      </c>
      <c r="H22" s="71">
        <v>0</v>
      </c>
      <c r="I22" s="71">
        <v>0</v>
      </c>
      <c r="J22" s="71">
        <v>337054</v>
      </c>
      <c r="K22" s="71">
        <v>0</v>
      </c>
      <c r="L22" s="71">
        <v>0</v>
      </c>
      <c r="M22" s="71">
        <v>0</v>
      </c>
      <c r="N22" s="104">
        <f aca="true" t="shared" si="3" ref="N22:N27">Y8-F22</f>
        <v>-109104</v>
      </c>
      <c r="O22" s="104">
        <f aca="true" t="shared" si="4" ref="O22:O27">X8+N22</f>
        <v>-33909</v>
      </c>
      <c r="P22" s="71">
        <v>0</v>
      </c>
      <c r="Q22" s="71">
        <v>265967</v>
      </c>
      <c r="R22" s="71">
        <v>0</v>
      </c>
      <c r="S22" s="71">
        <v>0</v>
      </c>
      <c r="T22" s="71">
        <v>0</v>
      </c>
      <c r="U22" s="104">
        <f aca="true" t="shared" si="5" ref="U22:U27">O22-P22+Q22-S22+T22</f>
        <v>232058</v>
      </c>
      <c r="V22" s="104">
        <f aca="true" t="shared" si="6" ref="V22:V27">W22+X22+Y22</f>
        <v>0</v>
      </c>
      <c r="W22" s="71">
        <v>0</v>
      </c>
      <c r="X22" s="71">
        <v>0</v>
      </c>
      <c r="Y22" s="71">
        <v>0</v>
      </c>
      <c r="Z22" s="71">
        <v>0</v>
      </c>
      <c r="AA22" s="71">
        <v>232058</v>
      </c>
      <c r="AB22" s="71">
        <v>0</v>
      </c>
      <c r="AC22" s="105">
        <f>IF(C8&gt;0,C8/(N8+J22)*100,0)</f>
        <v>69.17285797869899</v>
      </c>
      <c r="AD22" s="106">
        <f aca="true" t="shared" si="7" ref="AD22:AD28">IF(AB22&gt;0,AB22/(D8-G8)*100,0)</f>
        <v>0</v>
      </c>
    </row>
    <row r="23" spans="2:30" ht="33.75" customHeight="1">
      <c r="B23" s="8" t="s">
        <v>9</v>
      </c>
      <c r="C23" s="54">
        <v>0</v>
      </c>
      <c r="D23" s="54">
        <v>0</v>
      </c>
      <c r="E23" s="54">
        <v>0</v>
      </c>
      <c r="F23" s="54">
        <v>6125</v>
      </c>
      <c r="G23" s="54">
        <v>0</v>
      </c>
      <c r="H23" s="54">
        <v>0</v>
      </c>
      <c r="I23" s="54">
        <v>0</v>
      </c>
      <c r="J23" s="54">
        <v>6125</v>
      </c>
      <c r="K23" s="54">
        <v>0</v>
      </c>
      <c r="L23" s="54">
        <v>0</v>
      </c>
      <c r="M23" s="54">
        <v>0</v>
      </c>
      <c r="N23" s="52">
        <f t="shared" si="3"/>
        <v>-3063</v>
      </c>
      <c r="O23" s="52">
        <f t="shared" si="4"/>
        <v>10056</v>
      </c>
      <c r="P23" s="54">
        <v>0</v>
      </c>
      <c r="Q23" s="54">
        <v>87467</v>
      </c>
      <c r="R23" s="54">
        <v>0</v>
      </c>
      <c r="S23" s="54">
        <v>0</v>
      </c>
      <c r="T23" s="54">
        <v>0</v>
      </c>
      <c r="U23" s="52">
        <f t="shared" si="5"/>
        <v>97523</v>
      </c>
      <c r="V23" s="52">
        <f t="shared" si="6"/>
        <v>0</v>
      </c>
      <c r="W23" s="54">
        <v>0</v>
      </c>
      <c r="X23" s="54">
        <v>0</v>
      </c>
      <c r="Y23" s="54">
        <v>0</v>
      </c>
      <c r="Z23" s="54">
        <v>0</v>
      </c>
      <c r="AA23" s="54">
        <v>97523</v>
      </c>
      <c r="AB23" s="54">
        <v>0</v>
      </c>
      <c r="AC23" s="50">
        <f aca="true" t="shared" si="8" ref="AC23:AC28">IF(C9&gt;0,C9/(N9+J23)*100,0)</f>
        <v>105.24158191751664</v>
      </c>
      <c r="AD23" s="49">
        <f t="shared" si="7"/>
        <v>0</v>
      </c>
    </row>
    <row r="24" spans="2:30" ht="33.75" customHeight="1">
      <c r="B24" s="8" t="s">
        <v>10</v>
      </c>
      <c r="C24" s="54">
        <v>0</v>
      </c>
      <c r="D24" s="54">
        <v>0</v>
      </c>
      <c r="E24" s="54">
        <v>0</v>
      </c>
      <c r="F24" s="54">
        <v>18608</v>
      </c>
      <c r="G24" s="54">
        <v>1365</v>
      </c>
      <c r="H24" s="54">
        <v>0</v>
      </c>
      <c r="I24" s="54">
        <v>0</v>
      </c>
      <c r="J24" s="54">
        <v>17243</v>
      </c>
      <c r="K24" s="54">
        <v>0</v>
      </c>
      <c r="L24" s="54">
        <v>0</v>
      </c>
      <c r="M24" s="54">
        <v>0</v>
      </c>
      <c r="N24" s="52">
        <f t="shared" si="3"/>
        <v>0</v>
      </c>
      <c r="O24" s="52">
        <f t="shared" si="4"/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2">
        <f t="shared" si="5"/>
        <v>0</v>
      </c>
      <c r="V24" s="52">
        <f t="shared" si="6"/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0">
        <f t="shared" si="8"/>
        <v>61.87285793255942</v>
      </c>
      <c r="AD24" s="49">
        <f t="shared" si="7"/>
        <v>0</v>
      </c>
    </row>
    <row r="25" spans="2:30" ht="33.75" customHeight="1">
      <c r="B25" s="8" t="s">
        <v>11</v>
      </c>
      <c r="C25" s="54">
        <v>0</v>
      </c>
      <c r="D25" s="54">
        <v>0</v>
      </c>
      <c r="E25" s="54">
        <v>0</v>
      </c>
      <c r="F25" s="54">
        <v>193153</v>
      </c>
      <c r="G25" s="54">
        <v>1061</v>
      </c>
      <c r="H25" s="54">
        <v>0</v>
      </c>
      <c r="I25" s="54">
        <v>0</v>
      </c>
      <c r="J25" s="54">
        <v>192092</v>
      </c>
      <c r="K25" s="54">
        <v>0</v>
      </c>
      <c r="L25" s="54">
        <v>0</v>
      </c>
      <c r="M25" s="54">
        <v>0</v>
      </c>
      <c r="N25" s="52">
        <f t="shared" si="3"/>
        <v>-76417</v>
      </c>
      <c r="O25" s="52">
        <f t="shared" si="4"/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2">
        <f t="shared" si="5"/>
        <v>0</v>
      </c>
      <c r="V25" s="52">
        <f t="shared" si="6"/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0">
        <f t="shared" si="8"/>
        <v>63.423040559555545</v>
      </c>
      <c r="AD25" s="49">
        <f t="shared" si="7"/>
        <v>0</v>
      </c>
    </row>
    <row r="26" spans="2:30" ht="33.75" customHeight="1">
      <c r="B26" s="8" t="s">
        <v>47</v>
      </c>
      <c r="C26" s="54">
        <v>0</v>
      </c>
      <c r="D26" s="54">
        <v>0</v>
      </c>
      <c r="E26" s="54">
        <v>0</v>
      </c>
      <c r="F26" s="54">
        <v>702579</v>
      </c>
      <c r="G26" s="54">
        <v>551214</v>
      </c>
      <c r="H26" s="54">
        <v>0</v>
      </c>
      <c r="I26" s="54">
        <v>0</v>
      </c>
      <c r="J26" s="54">
        <v>151365</v>
      </c>
      <c r="K26" s="54">
        <v>0</v>
      </c>
      <c r="L26" s="54">
        <v>0</v>
      </c>
      <c r="M26" s="54">
        <v>0</v>
      </c>
      <c r="N26" s="52">
        <f t="shared" si="3"/>
        <v>-16370</v>
      </c>
      <c r="O26" s="52">
        <f t="shared" si="4"/>
        <v>-16370</v>
      </c>
      <c r="P26" s="54">
        <v>0</v>
      </c>
      <c r="Q26" s="54">
        <v>16370</v>
      </c>
      <c r="R26" s="54">
        <v>0</v>
      </c>
      <c r="S26" s="54">
        <v>0</v>
      </c>
      <c r="T26" s="54">
        <v>0</v>
      </c>
      <c r="U26" s="52">
        <f t="shared" si="5"/>
        <v>0</v>
      </c>
      <c r="V26" s="52">
        <f t="shared" si="6"/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0">
        <f t="shared" si="8"/>
        <v>47.85174619908427</v>
      </c>
      <c r="AD26" s="49">
        <f t="shared" si="7"/>
        <v>0</v>
      </c>
    </row>
    <row r="27" spans="2:30" ht="33.75" customHeight="1">
      <c r="B27" s="8" t="s">
        <v>51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3">
        <f t="shared" si="3"/>
        <v>0</v>
      </c>
      <c r="O27" s="52">
        <f t="shared" si="4"/>
        <v>1</v>
      </c>
      <c r="P27" s="51">
        <v>0</v>
      </c>
      <c r="Q27" s="51">
        <v>150</v>
      </c>
      <c r="R27" s="51">
        <v>0</v>
      </c>
      <c r="S27" s="51">
        <v>0</v>
      </c>
      <c r="T27" s="51">
        <v>0</v>
      </c>
      <c r="U27" s="52">
        <f t="shared" si="5"/>
        <v>151</v>
      </c>
      <c r="V27" s="52">
        <f t="shared" si="6"/>
        <v>0</v>
      </c>
      <c r="W27" s="51">
        <v>0</v>
      </c>
      <c r="X27" s="51">
        <v>0</v>
      </c>
      <c r="Y27" s="51">
        <v>0</v>
      </c>
      <c r="Z27" s="51">
        <v>0</v>
      </c>
      <c r="AA27" s="51">
        <v>151</v>
      </c>
      <c r="AB27" s="51">
        <v>0</v>
      </c>
      <c r="AC27" s="50">
        <f t="shared" si="8"/>
        <v>100.00818799639728</v>
      </c>
      <c r="AD27" s="49">
        <f t="shared" si="7"/>
        <v>0</v>
      </c>
    </row>
    <row r="28" spans="2:30" ht="33.75" customHeight="1" thickBot="1">
      <c r="B28" s="47" t="s">
        <v>59</v>
      </c>
      <c r="C28" s="46">
        <f aca="true" t="shared" si="9" ref="C28:S28">SUM(C22:C27)</f>
        <v>2593</v>
      </c>
      <c r="D28" s="46">
        <f t="shared" si="9"/>
        <v>0</v>
      </c>
      <c r="E28" s="46">
        <f t="shared" si="9"/>
        <v>0</v>
      </c>
      <c r="F28" s="46">
        <f t="shared" si="9"/>
        <v>1257519</v>
      </c>
      <c r="G28" s="46">
        <f t="shared" si="9"/>
        <v>553640</v>
      </c>
      <c r="H28" s="46">
        <f t="shared" si="9"/>
        <v>0</v>
      </c>
      <c r="I28" s="46">
        <f t="shared" si="9"/>
        <v>0</v>
      </c>
      <c r="J28" s="46">
        <f t="shared" si="9"/>
        <v>703879</v>
      </c>
      <c r="K28" s="46">
        <f t="shared" si="9"/>
        <v>0</v>
      </c>
      <c r="L28" s="46">
        <f t="shared" si="9"/>
        <v>0</v>
      </c>
      <c r="M28" s="46">
        <f t="shared" si="9"/>
        <v>0</v>
      </c>
      <c r="N28" s="46">
        <f t="shared" si="9"/>
        <v>-204954</v>
      </c>
      <c r="O28" s="46">
        <f t="shared" si="9"/>
        <v>-40222</v>
      </c>
      <c r="P28" s="46">
        <f t="shared" si="9"/>
        <v>0</v>
      </c>
      <c r="Q28" s="46">
        <f t="shared" si="9"/>
        <v>369954</v>
      </c>
      <c r="R28" s="46">
        <f t="shared" si="9"/>
        <v>0</v>
      </c>
      <c r="S28" s="46">
        <f t="shared" si="9"/>
        <v>0</v>
      </c>
      <c r="T28" s="46">
        <f>SUM(T22:T27)</f>
        <v>0</v>
      </c>
      <c r="U28" s="46">
        <f aca="true" t="shared" si="10" ref="U28:AB28">SUM(U22:U27)</f>
        <v>329732</v>
      </c>
      <c r="V28" s="46">
        <f t="shared" si="10"/>
        <v>0</v>
      </c>
      <c r="W28" s="46">
        <f t="shared" si="10"/>
        <v>0</v>
      </c>
      <c r="X28" s="46">
        <f t="shared" si="10"/>
        <v>0</v>
      </c>
      <c r="Y28" s="46">
        <f t="shared" si="10"/>
        <v>0</v>
      </c>
      <c r="Z28" s="46">
        <f t="shared" si="10"/>
        <v>0</v>
      </c>
      <c r="AA28" s="46">
        <f t="shared" si="10"/>
        <v>329732</v>
      </c>
      <c r="AB28" s="46">
        <f t="shared" si="10"/>
        <v>0</v>
      </c>
      <c r="AC28" s="45">
        <f t="shared" si="8"/>
        <v>67.26140741208533</v>
      </c>
      <c r="AD28" s="44">
        <f t="shared" si="7"/>
        <v>0</v>
      </c>
    </row>
  </sheetData>
  <sheetProtection/>
  <mergeCells count="19">
    <mergeCell ref="AA19:AB19"/>
    <mergeCell ref="X20:X21"/>
    <mergeCell ref="Y20:Y21"/>
    <mergeCell ref="C5:C6"/>
    <mergeCell ref="D5:D6"/>
    <mergeCell ref="E5:E6"/>
    <mergeCell ref="H5:H6"/>
    <mergeCell ref="N5:N6"/>
    <mergeCell ref="W5:W6"/>
    <mergeCell ref="X5:X6"/>
    <mergeCell ref="Z5:Z6"/>
    <mergeCell ref="E19:E20"/>
    <mergeCell ref="H19:I19"/>
    <mergeCell ref="M19:M20"/>
    <mergeCell ref="M5:M6"/>
    <mergeCell ref="R5:R6"/>
    <mergeCell ref="U5:V5"/>
    <mergeCell ref="P19:P20"/>
    <mergeCell ref="W19:Y19"/>
  </mergeCells>
  <printOptions/>
  <pageMargins left="0.7874015748031497" right="0.3937007874015748" top="0.7874015748031497" bottom="0.7874015748031497" header="0.5118110236220472" footer="0.5118110236220472"/>
  <pageSetup fitToWidth="2" fitToHeight="1" horizontalDpi="600" verticalDpi="600" orientation="landscape" pageOrder="overThenDown" paperSize="9" scale="6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84"/>
  <sheetViews>
    <sheetView showGridLines="0" zoomScale="115" zoomScaleNormal="115" zoomScaleSheetLayoutView="100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61" customWidth="1"/>
    <col min="2" max="2" width="17.50390625" style="60" customWidth="1"/>
    <col min="3" max="14" width="15.875" style="59" customWidth="1"/>
    <col min="15" max="16384" width="9.375" style="58" customWidth="1"/>
  </cols>
  <sheetData>
    <row r="1" spans="1:14" s="73" customFormat="1" ht="22.5" customHeight="1">
      <c r="A1" s="75"/>
      <c r="B1" s="60"/>
      <c r="C1" s="80" t="s">
        <v>43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73" customFormat="1" ht="22.5" customHeight="1">
      <c r="A2" s="75"/>
      <c r="B2" s="65"/>
      <c r="C2" s="80" t="s">
        <v>113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73" customFormat="1" ht="22.5" customHeight="1">
      <c r="A3" s="75"/>
      <c r="B3" s="81"/>
      <c r="C3" s="80" t="s">
        <v>112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73" customFormat="1" ht="22.5" customHeight="1" thickBot="1">
      <c r="A4" s="75"/>
      <c r="B4" s="81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73" customFormat="1" ht="22.5" customHeight="1">
      <c r="A5" s="75"/>
      <c r="B5" s="143" t="s">
        <v>111</v>
      </c>
      <c r="C5" s="146" t="s">
        <v>110</v>
      </c>
      <c r="D5" s="149" t="s">
        <v>109</v>
      </c>
      <c r="E5" s="150"/>
      <c r="F5" s="150"/>
      <c r="G5" s="150"/>
      <c r="H5" s="150"/>
      <c r="I5" s="150"/>
      <c r="J5" s="150"/>
      <c r="K5" s="150"/>
      <c r="L5" s="150"/>
      <c r="M5" s="150"/>
      <c r="N5" s="151"/>
    </row>
    <row r="6" spans="1:14" s="73" customFormat="1" ht="22.5" customHeight="1">
      <c r="A6" s="75"/>
      <c r="B6" s="144"/>
      <c r="C6" s="147"/>
      <c r="D6" s="152" t="s">
        <v>200</v>
      </c>
      <c r="E6" s="153"/>
      <c r="F6" s="154"/>
      <c r="G6" s="78" t="s">
        <v>201</v>
      </c>
      <c r="H6" s="77" t="s">
        <v>202</v>
      </c>
      <c r="I6" s="77" t="s">
        <v>203</v>
      </c>
      <c r="J6" s="77" t="s">
        <v>204</v>
      </c>
      <c r="K6" s="77" t="s">
        <v>205</v>
      </c>
      <c r="L6" s="77" t="s">
        <v>206</v>
      </c>
      <c r="M6" s="77" t="s">
        <v>207</v>
      </c>
      <c r="N6" s="77" t="s">
        <v>208</v>
      </c>
    </row>
    <row r="7" spans="1:17" s="73" customFormat="1" ht="45" customHeight="1">
      <c r="A7" s="75"/>
      <c r="B7" s="145"/>
      <c r="C7" s="148"/>
      <c r="D7" s="108" t="s">
        <v>107</v>
      </c>
      <c r="E7" s="109" t="s">
        <v>214</v>
      </c>
      <c r="F7" s="110" t="s">
        <v>215</v>
      </c>
      <c r="G7" s="110" t="s">
        <v>212</v>
      </c>
      <c r="H7" s="110" t="s">
        <v>106</v>
      </c>
      <c r="I7" s="110" t="s">
        <v>105</v>
      </c>
      <c r="J7" s="110" t="s">
        <v>104</v>
      </c>
      <c r="K7" s="110" t="s">
        <v>103</v>
      </c>
      <c r="L7" s="110" t="s">
        <v>102</v>
      </c>
      <c r="M7" s="110" t="s">
        <v>101</v>
      </c>
      <c r="N7" s="110" t="s">
        <v>100</v>
      </c>
      <c r="P7" s="74"/>
      <c r="Q7" s="74"/>
    </row>
    <row r="8" spans="1:14" ht="33.75" customHeight="1">
      <c r="A8" s="61" t="s">
        <v>7</v>
      </c>
      <c r="B8" s="72" t="s">
        <v>8</v>
      </c>
      <c r="C8" s="115">
        <v>3710411</v>
      </c>
      <c r="D8" s="71">
        <v>3161825</v>
      </c>
      <c r="E8" s="71">
        <v>0</v>
      </c>
      <c r="F8" s="71">
        <v>0</v>
      </c>
      <c r="G8" s="71">
        <v>548586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</row>
    <row r="9" spans="1:14" ht="33.75" customHeight="1">
      <c r="A9" s="61" t="s">
        <v>7</v>
      </c>
      <c r="B9" s="68" t="s">
        <v>9</v>
      </c>
      <c r="C9" s="116">
        <v>28820</v>
      </c>
      <c r="D9" s="54">
        <v>28820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</row>
    <row r="10" spans="1:14" ht="33.75" customHeight="1">
      <c r="A10" s="61" t="s">
        <v>7</v>
      </c>
      <c r="B10" s="68" t="s">
        <v>10</v>
      </c>
      <c r="C10" s="116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</row>
    <row r="11" spans="1:14" ht="33.75" customHeight="1">
      <c r="A11" s="61" t="s">
        <v>7</v>
      </c>
      <c r="B11" s="68" t="s">
        <v>11</v>
      </c>
      <c r="C11" s="116">
        <v>358033</v>
      </c>
      <c r="D11" s="54">
        <v>358033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</row>
    <row r="12" spans="1:14" ht="33.75" customHeight="1">
      <c r="A12" s="61" t="s">
        <v>7</v>
      </c>
      <c r="B12" s="68" t="s">
        <v>88</v>
      </c>
      <c r="C12" s="116">
        <v>652136</v>
      </c>
      <c r="D12" s="54">
        <v>628640</v>
      </c>
      <c r="E12" s="54">
        <v>0</v>
      </c>
      <c r="F12" s="54">
        <v>0</v>
      </c>
      <c r="G12" s="54">
        <v>23496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</row>
    <row r="13" spans="1:14" ht="33.75" customHeight="1">
      <c r="A13" s="61" t="s">
        <v>7</v>
      </c>
      <c r="B13" s="68" t="s">
        <v>87</v>
      </c>
      <c r="C13" s="116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</row>
    <row r="14" spans="1:14" ht="33.75" customHeight="1" thickBot="1">
      <c r="A14" s="61" t="s">
        <v>7</v>
      </c>
      <c r="B14" s="66" t="s">
        <v>86</v>
      </c>
      <c r="C14" s="117">
        <f aca="true" t="shared" si="0" ref="C14:N14">SUM(C8:C13)</f>
        <v>4749400</v>
      </c>
      <c r="D14" s="117">
        <f t="shared" si="0"/>
        <v>4177318</v>
      </c>
      <c r="E14" s="117">
        <f t="shared" si="0"/>
        <v>0</v>
      </c>
      <c r="F14" s="117">
        <f t="shared" si="0"/>
        <v>0</v>
      </c>
      <c r="G14" s="117">
        <f t="shared" si="0"/>
        <v>572082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  <c r="N14" s="117">
        <f t="shared" si="0"/>
        <v>0</v>
      </c>
    </row>
    <row r="15" spans="2:14" ht="21.75" customHeight="1">
      <c r="B15" s="65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2:14" ht="21.75" customHeight="1">
      <c r="B16" s="65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2:14" ht="21.75" customHeight="1" thickBot="1">
      <c r="B17" s="63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57" t="s">
        <v>199</v>
      </c>
      <c r="N17" s="62"/>
    </row>
    <row r="18" spans="2:14" ht="21.75" customHeight="1">
      <c r="B18" s="143" t="s">
        <v>111</v>
      </c>
      <c r="C18" s="149" t="s">
        <v>108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5"/>
      <c r="N18" s="62"/>
    </row>
    <row r="19" spans="2:14" ht="21.75" customHeight="1">
      <c r="B19" s="144"/>
      <c r="C19" s="77" t="s">
        <v>209</v>
      </c>
      <c r="D19" s="77" t="s">
        <v>201</v>
      </c>
      <c r="E19" s="77" t="s">
        <v>202</v>
      </c>
      <c r="F19" s="77" t="s">
        <v>203</v>
      </c>
      <c r="G19" s="77" t="s">
        <v>204</v>
      </c>
      <c r="H19" s="77" t="s">
        <v>205</v>
      </c>
      <c r="I19" s="77" t="s">
        <v>206</v>
      </c>
      <c r="J19" s="77" t="s">
        <v>207</v>
      </c>
      <c r="K19" s="77" t="s">
        <v>208</v>
      </c>
      <c r="L19" s="77" t="s">
        <v>210</v>
      </c>
      <c r="M19" s="76" t="s">
        <v>211</v>
      </c>
      <c r="N19" s="62"/>
    </row>
    <row r="20" spans="2:14" ht="45" customHeight="1">
      <c r="B20" s="145"/>
      <c r="C20" s="110" t="s">
        <v>99</v>
      </c>
      <c r="D20" s="110" t="s">
        <v>98</v>
      </c>
      <c r="E20" s="110" t="s">
        <v>97</v>
      </c>
      <c r="F20" s="110" t="s">
        <v>96</v>
      </c>
      <c r="G20" s="110" t="s">
        <v>95</v>
      </c>
      <c r="H20" s="110" t="s">
        <v>94</v>
      </c>
      <c r="I20" s="110" t="s">
        <v>93</v>
      </c>
      <c r="J20" s="110" t="s">
        <v>92</v>
      </c>
      <c r="K20" s="110" t="s">
        <v>91</v>
      </c>
      <c r="L20" s="110" t="s">
        <v>90</v>
      </c>
      <c r="M20" s="111" t="s">
        <v>89</v>
      </c>
      <c r="N20" s="62"/>
    </row>
    <row r="21" spans="2:14" ht="31.5" customHeight="1">
      <c r="B21" s="72" t="s">
        <v>8</v>
      </c>
      <c r="C21" s="71">
        <v>0</v>
      </c>
      <c r="D21" s="71">
        <v>774347</v>
      </c>
      <c r="E21" s="71">
        <v>1572600</v>
      </c>
      <c r="F21" s="71">
        <v>1238308</v>
      </c>
      <c r="G21" s="71">
        <v>125156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0">
        <v>0</v>
      </c>
      <c r="N21" s="62"/>
    </row>
    <row r="22" spans="2:14" ht="31.5" customHeight="1">
      <c r="B22" s="68" t="s">
        <v>9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20200</v>
      </c>
      <c r="I22" s="54">
        <v>8620</v>
      </c>
      <c r="J22" s="54">
        <v>0</v>
      </c>
      <c r="K22" s="54">
        <v>0</v>
      </c>
      <c r="L22" s="54">
        <v>0</v>
      </c>
      <c r="M22" s="69">
        <v>0</v>
      </c>
      <c r="N22" s="62"/>
    </row>
    <row r="23" spans="2:14" ht="31.5" customHeight="1">
      <c r="B23" s="68" t="s">
        <v>10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69">
        <v>0</v>
      </c>
      <c r="N23" s="62"/>
    </row>
    <row r="24" spans="2:14" ht="31.5" customHeight="1">
      <c r="B24" s="68" t="s">
        <v>11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150817</v>
      </c>
      <c r="J24" s="54">
        <v>207216</v>
      </c>
      <c r="K24" s="54">
        <v>0</v>
      </c>
      <c r="L24" s="54">
        <v>0</v>
      </c>
      <c r="M24" s="69">
        <v>0</v>
      </c>
      <c r="N24" s="62"/>
    </row>
    <row r="25" spans="2:14" ht="31.5" customHeight="1">
      <c r="B25" s="68" t="s">
        <v>88</v>
      </c>
      <c r="C25" s="54">
        <v>0</v>
      </c>
      <c r="D25" s="54">
        <v>3285</v>
      </c>
      <c r="E25" s="54">
        <v>59387</v>
      </c>
      <c r="F25" s="54">
        <v>0</v>
      </c>
      <c r="G25" s="54">
        <v>0</v>
      </c>
      <c r="H25" s="54">
        <v>422761</v>
      </c>
      <c r="I25" s="54">
        <v>154878</v>
      </c>
      <c r="J25" s="54">
        <v>11825</v>
      </c>
      <c r="K25" s="54">
        <v>0</v>
      </c>
      <c r="L25" s="54">
        <v>0</v>
      </c>
      <c r="M25" s="69">
        <v>0</v>
      </c>
      <c r="N25" s="62"/>
    </row>
    <row r="26" spans="2:14" ht="31.5" customHeight="1">
      <c r="B26" s="68" t="s">
        <v>87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67">
        <v>0</v>
      </c>
      <c r="N26" s="62"/>
    </row>
    <row r="27" spans="2:14" ht="31.5" customHeight="1" thickBot="1">
      <c r="B27" s="66" t="s">
        <v>86</v>
      </c>
      <c r="C27" s="117">
        <f aca="true" t="shared" si="1" ref="C27:M27">SUM(C21:C26)</f>
        <v>0</v>
      </c>
      <c r="D27" s="117">
        <f t="shared" si="1"/>
        <v>777632</v>
      </c>
      <c r="E27" s="117">
        <f t="shared" si="1"/>
        <v>1631987</v>
      </c>
      <c r="F27" s="117">
        <f t="shared" si="1"/>
        <v>1238308</v>
      </c>
      <c r="G27" s="117">
        <f t="shared" si="1"/>
        <v>125156</v>
      </c>
      <c r="H27" s="117">
        <f t="shared" si="1"/>
        <v>442961</v>
      </c>
      <c r="I27" s="117">
        <f t="shared" si="1"/>
        <v>314315</v>
      </c>
      <c r="J27" s="117">
        <f t="shared" si="1"/>
        <v>219041</v>
      </c>
      <c r="K27" s="117">
        <f t="shared" si="1"/>
        <v>0</v>
      </c>
      <c r="L27" s="117">
        <f t="shared" si="1"/>
        <v>0</v>
      </c>
      <c r="M27" s="118">
        <f t="shared" si="1"/>
        <v>0</v>
      </c>
      <c r="N27" s="62"/>
    </row>
    <row r="28" spans="2:14" ht="18" customHeight="1">
      <c r="B28" s="6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2:14" ht="18" customHeight="1">
      <c r="B29" s="6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2:14" ht="18" customHeight="1">
      <c r="B30" s="6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2:14" ht="18" customHeight="1">
      <c r="B31" s="6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2:14" ht="18" customHeight="1">
      <c r="B32" s="6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2:14" ht="18" customHeight="1">
      <c r="B33" s="63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2:14" ht="18" customHeight="1">
      <c r="B34" s="63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2:14" ht="18" customHeight="1">
      <c r="B35" s="63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2:14" ht="18" customHeight="1">
      <c r="B36" s="6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2:14" ht="18" customHeight="1">
      <c r="B37" s="63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2:14" ht="18" customHeight="1">
      <c r="B38" s="6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2:14" ht="18" customHeight="1">
      <c r="B39" s="63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2:14" ht="18" customHeight="1">
      <c r="B40" s="63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2:14" ht="18" customHeight="1">
      <c r="B41" s="63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4" ht="18" customHeight="1">
      <c r="B42" s="63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2:14" ht="18" customHeight="1"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2:14" ht="18" customHeight="1">
      <c r="B44" s="63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2:14" ht="18" customHeight="1">
      <c r="B45" s="63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2:14" ht="18" customHeight="1"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2:14" ht="18" customHeight="1">
      <c r="B47" s="63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2:14" ht="18" customHeight="1">
      <c r="B48" s="63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2:14" ht="18" customHeight="1">
      <c r="B49" s="63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2:14" ht="18" customHeight="1">
      <c r="B50" s="63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2:14" ht="18" customHeight="1">
      <c r="B51" s="63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2:14" ht="18" customHeight="1">
      <c r="B52" s="63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2:14" ht="18" customHeight="1">
      <c r="B53" s="63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2:14" ht="18" customHeight="1">
      <c r="B54" s="63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 ht="18" customHeight="1">
      <c r="B55" s="63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2:14" ht="18" customHeight="1">
      <c r="B56" s="6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2:14" ht="18" customHeight="1">
      <c r="B57" s="6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2:14" ht="18" customHeight="1">
      <c r="B58" s="6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2:14" ht="18" customHeight="1">
      <c r="B59" s="6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2:14" ht="18" customHeight="1">
      <c r="B60" s="6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2:14" ht="18" customHeight="1">
      <c r="B61" s="6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2:14" ht="18" customHeight="1">
      <c r="B62" s="6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2:14" ht="18" customHeight="1">
      <c r="B63" s="6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2:14" ht="18" customHeight="1">
      <c r="B64" s="6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2:14" ht="18" customHeight="1">
      <c r="B65" s="6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2:14" ht="18" customHeight="1">
      <c r="B66" s="6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2:14" ht="18" customHeight="1">
      <c r="B67" s="6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2:14" ht="18" customHeight="1">
      <c r="B68" s="6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2:14" ht="18" customHeight="1">
      <c r="B69" s="6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2:14" ht="18" customHeight="1">
      <c r="B70" s="6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2:14" ht="18" customHeight="1">
      <c r="B71" s="6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2:14" ht="18" customHeight="1">
      <c r="B72" s="6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2:14" ht="18" customHeight="1">
      <c r="B73" s="6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2:14" ht="18" customHeight="1">
      <c r="B74" s="6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2:14" ht="18" customHeight="1">
      <c r="B75" s="6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2:14" ht="18" customHeight="1">
      <c r="B76" s="6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2:14" ht="18" customHeight="1">
      <c r="B77" s="63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2:14" ht="18" customHeight="1">
      <c r="B78" s="63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2:14" ht="18" customHeight="1">
      <c r="B79" s="63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2:14" ht="18" customHeight="1">
      <c r="B80" s="63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2:14" ht="18" customHeight="1">
      <c r="B81" s="63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2:14" ht="18" customHeight="1">
      <c r="B82" s="63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2:14" ht="18" customHeight="1">
      <c r="B83" s="63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2:14" ht="18" customHeight="1">
      <c r="B84" s="63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2:14" ht="18" customHeight="1">
      <c r="B85" s="63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2:14" ht="18" customHeight="1"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2:14" ht="18" customHeight="1">
      <c r="B87" s="63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2:14" ht="18" customHeight="1">
      <c r="B88" s="63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2:14" ht="18" customHeight="1">
      <c r="B89" s="63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2:14" ht="18" customHeight="1">
      <c r="B90" s="63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2:14" ht="18" customHeight="1">
      <c r="B91" s="63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2:14" ht="18" customHeight="1">
      <c r="B92" s="63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2:14" ht="18" customHeight="1">
      <c r="B93" s="63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2:14" ht="18" customHeight="1">
      <c r="B94" s="63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2:14" ht="18" customHeight="1">
      <c r="B95" s="63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2:14" ht="18" customHeight="1">
      <c r="B96" s="63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2:14" ht="18" customHeight="1">
      <c r="B97" s="63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2:14" ht="18" customHeight="1">
      <c r="B98" s="63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2:14" ht="18" customHeight="1">
      <c r="B99" s="63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2:14" ht="18" customHeight="1">
      <c r="B100" s="63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2:14" ht="18" customHeight="1">
      <c r="B101" s="63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2:14" ht="18" customHeight="1">
      <c r="B102" s="63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2:14" ht="18" customHeight="1">
      <c r="B103" s="63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2:14" ht="18" customHeight="1">
      <c r="B104" s="63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2:14" ht="18" customHeight="1">
      <c r="B105" s="63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2:14" ht="18" customHeight="1">
      <c r="B106" s="63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2:14" ht="18" customHeight="1">
      <c r="B107" s="63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2:14" ht="18" customHeight="1">
      <c r="B108" s="63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2:14" ht="18" customHeight="1">
      <c r="B109" s="63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2:14" ht="18" customHeight="1">
      <c r="B110" s="63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2:14" ht="18" customHeight="1">
      <c r="B111" s="63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</row>
    <row r="112" spans="2:14" ht="18" customHeight="1">
      <c r="B112" s="63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</row>
    <row r="113" spans="2:14" ht="18" customHeight="1">
      <c r="B113" s="63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2:14" ht="18" customHeight="1">
      <c r="B114" s="63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2:14" ht="18" customHeight="1">
      <c r="B115" s="63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2:14" ht="18" customHeight="1">
      <c r="B116" s="63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2:14" ht="18" customHeight="1">
      <c r="B117" s="63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2:14" ht="18" customHeight="1">
      <c r="B118" s="63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2:14" ht="18" customHeight="1">
      <c r="B119" s="63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2:14" ht="18" customHeight="1">
      <c r="B120" s="63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2:14" ht="18" customHeight="1">
      <c r="B121" s="63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2:14" ht="18" customHeight="1">
      <c r="B122" s="63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2:14" ht="18" customHeight="1">
      <c r="B123" s="63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2:14" ht="18" customHeight="1">
      <c r="B124" s="63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2:14" ht="18" customHeight="1">
      <c r="B125" s="63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2:14" ht="18" customHeight="1">
      <c r="B126" s="63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2:14" ht="18" customHeight="1">
      <c r="B127" s="6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2:14" ht="18" customHeight="1">
      <c r="B128" s="63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2:14" ht="18" customHeight="1"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2:14" ht="18" customHeight="1">
      <c r="B130" s="63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2:14" ht="18" customHeight="1">
      <c r="B131" s="63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2:14" ht="18" customHeight="1">
      <c r="B132" s="63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2:14" ht="18" customHeight="1">
      <c r="B133" s="63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2:14" ht="18" customHeight="1">
      <c r="B134" s="63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2:14" ht="18" customHeight="1">
      <c r="B135" s="63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2:14" ht="18" customHeight="1">
      <c r="B136" s="63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2:14" ht="18" customHeight="1">
      <c r="B137" s="63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2:14" ht="18" customHeight="1">
      <c r="B138" s="63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2:14" ht="18" customHeight="1">
      <c r="B139" s="63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2:14" ht="18" customHeight="1">
      <c r="B140" s="63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2:14" ht="18" customHeight="1">
      <c r="B141" s="63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2:14" ht="18" customHeight="1">
      <c r="B142" s="63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2:14" ht="18" customHeight="1">
      <c r="B143" s="63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2:14" ht="18" customHeight="1">
      <c r="B144" s="6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2:14" ht="18" customHeight="1">
      <c r="B145" s="63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2:14" ht="18" customHeight="1">
      <c r="B146" s="63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2:14" ht="18" customHeight="1">
      <c r="B147" s="63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2:14" ht="18" customHeight="1">
      <c r="B148" s="63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2:14" ht="18" customHeight="1">
      <c r="B149" s="63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2:14" ht="18" customHeight="1">
      <c r="B150" s="63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2:14" ht="18" customHeight="1">
      <c r="B151" s="63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2:14" ht="18" customHeight="1">
      <c r="B152" s="63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2:14" ht="18" customHeight="1">
      <c r="B153" s="63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2:14" ht="18" customHeight="1">
      <c r="B154" s="63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2:14" ht="18" customHeight="1">
      <c r="B155" s="63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2:14" ht="18" customHeight="1">
      <c r="B156" s="63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2:14" ht="18" customHeight="1">
      <c r="B157" s="63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2:14" ht="18" customHeight="1">
      <c r="B158" s="63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2:14" ht="18" customHeight="1">
      <c r="B159" s="63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2:14" ht="18" customHeight="1">
      <c r="B160" s="63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2:14" ht="18" customHeight="1">
      <c r="B161" s="63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2:14" ht="18" customHeight="1">
      <c r="B162" s="63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2:14" ht="18" customHeight="1">
      <c r="B163" s="63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2:14" ht="18" customHeight="1">
      <c r="B164" s="63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2:14" ht="18" customHeight="1">
      <c r="B165" s="63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2:14" ht="18" customHeight="1">
      <c r="B166" s="63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2:14" ht="18" customHeight="1">
      <c r="B167" s="63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2:14" ht="18" customHeight="1">
      <c r="B168" s="63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2:14" ht="18" customHeight="1">
      <c r="B169" s="63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2:14" ht="18" customHeight="1">
      <c r="B170" s="63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2:14" ht="18" customHeight="1">
      <c r="B171" s="63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2:14" ht="18" customHeight="1"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2:14" ht="18" customHeight="1">
      <c r="B173" s="63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2:14" ht="18" customHeight="1">
      <c r="B174" s="63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2:14" ht="18" customHeight="1">
      <c r="B175" s="63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2:14" ht="18" customHeight="1">
      <c r="B176" s="63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2:14" ht="18" customHeight="1">
      <c r="B177" s="63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2:14" ht="18" customHeight="1">
      <c r="B178" s="63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2:14" ht="18" customHeight="1">
      <c r="B179" s="63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2:14" ht="18" customHeight="1">
      <c r="B180" s="63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2:14" ht="18" customHeight="1">
      <c r="B181" s="63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2:14" ht="18" customHeight="1">
      <c r="B182" s="63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2:14" ht="18" customHeight="1">
      <c r="B183" s="63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2:14" ht="18" customHeight="1">
      <c r="B184" s="63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2:14" ht="18" customHeight="1">
      <c r="B185" s="63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2:14" ht="18" customHeight="1">
      <c r="B186" s="63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2:14" ht="18" customHeight="1">
      <c r="B187" s="63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2:14" ht="18" customHeight="1">
      <c r="B188" s="63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2:14" ht="18" customHeight="1">
      <c r="B189" s="63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2:14" ht="18" customHeight="1">
      <c r="B190" s="63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2:14" ht="18" customHeight="1">
      <c r="B191" s="63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2:14" ht="18" customHeight="1">
      <c r="B192" s="63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2:14" ht="18" customHeight="1">
      <c r="B193" s="63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2:14" ht="18" customHeight="1">
      <c r="B194" s="63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2:14" ht="18" customHeight="1">
      <c r="B195" s="63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2:14" ht="18" customHeight="1">
      <c r="B196" s="63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2:14" ht="18" customHeight="1">
      <c r="B197" s="63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2:14" ht="18" customHeight="1">
      <c r="B198" s="63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2:14" ht="18" customHeight="1">
      <c r="B199" s="63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2:14" ht="18" customHeight="1">
      <c r="B200" s="63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2:14" ht="18" customHeight="1">
      <c r="B201" s="63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2:14" ht="18" customHeight="1">
      <c r="B202" s="63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2:14" ht="18" customHeight="1">
      <c r="B203" s="63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2:14" ht="18" customHeight="1">
      <c r="B204" s="63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2:14" ht="18" customHeight="1">
      <c r="B205" s="63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2:14" ht="18" customHeight="1">
      <c r="B206" s="63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</row>
    <row r="207" spans="2:14" ht="18" customHeight="1">
      <c r="B207" s="63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</row>
    <row r="208" spans="2:14" ht="18" customHeight="1">
      <c r="B208" s="63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</row>
    <row r="209" spans="2:14" ht="18" customHeight="1">
      <c r="B209" s="63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2:14" ht="18" customHeight="1">
      <c r="B210" s="63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</row>
    <row r="211" spans="2:14" ht="18" customHeight="1">
      <c r="B211" s="63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2:14" ht="18" customHeight="1">
      <c r="B212" s="63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2:14" ht="18" customHeight="1">
      <c r="B213" s="63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2:14" ht="18" customHeight="1">
      <c r="B214" s="63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2:14" ht="18" customHeight="1"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2:14" ht="18" customHeight="1">
      <c r="B216" s="63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</row>
    <row r="217" spans="2:14" ht="18" customHeight="1">
      <c r="B217" s="63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2:14" ht="18" customHeight="1">
      <c r="B218" s="63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</row>
    <row r="219" spans="2:14" ht="18" customHeight="1">
      <c r="B219" s="63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2:14" ht="18" customHeight="1">
      <c r="B220" s="63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</row>
    <row r="221" spans="2:14" ht="18" customHeight="1">
      <c r="B221" s="63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</row>
    <row r="222" spans="2:14" ht="18" customHeight="1">
      <c r="B222" s="63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</row>
    <row r="223" spans="2:14" ht="18" customHeight="1">
      <c r="B223" s="63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</row>
    <row r="224" spans="2:14" ht="18" customHeight="1">
      <c r="B224" s="63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</row>
    <row r="225" spans="2:14" ht="18" customHeight="1">
      <c r="B225" s="63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</row>
    <row r="226" spans="2:14" ht="18" customHeight="1">
      <c r="B226" s="63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</row>
    <row r="227" spans="2:14" ht="18" customHeight="1">
      <c r="B227" s="63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</row>
    <row r="228" spans="2:14" ht="18" customHeight="1">
      <c r="B228" s="63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</row>
    <row r="229" spans="2:14" ht="18" customHeight="1">
      <c r="B229" s="63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</row>
    <row r="230" spans="2:14" ht="18" customHeight="1">
      <c r="B230" s="63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</row>
    <row r="231" spans="2:14" ht="18" customHeight="1">
      <c r="B231" s="63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</row>
    <row r="232" spans="2:14" ht="18" customHeight="1">
      <c r="B232" s="63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</row>
    <row r="233" spans="2:14" ht="18" customHeight="1">
      <c r="B233" s="63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</row>
    <row r="234" spans="2:14" ht="18" customHeight="1">
      <c r="B234" s="63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</row>
    <row r="235" spans="2:14" ht="18" customHeight="1">
      <c r="B235" s="63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</row>
    <row r="236" spans="2:14" ht="18" customHeight="1">
      <c r="B236" s="63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</row>
    <row r="237" spans="2:14" ht="18" customHeight="1">
      <c r="B237" s="63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</row>
    <row r="238" spans="2:14" ht="18" customHeight="1">
      <c r="B238" s="63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</row>
    <row r="239" spans="2:14" ht="18" customHeight="1">
      <c r="B239" s="63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</row>
    <row r="240" spans="2:14" ht="18" customHeight="1">
      <c r="B240" s="63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</row>
    <row r="241" spans="2:14" ht="18" customHeight="1">
      <c r="B241" s="63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</row>
    <row r="242" spans="2:14" ht="18" customHeight="1">
      <c r="B242" s="63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</row>
    <row r="243" spans="2:14" ht="18" customHeight="1">
      <c r="B243" s="63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</row>
    <row r="244" spans="2:14" ht="18" customHeight="1">
      <c r="B244" s="63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</row>
    <row r="245" spans="2:14" ht="18" customHeight="1">
      <c r="B245" s="63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</row>
    <row r="246" spans="2:14" ht="18" customHeight="1">
      <c r="B246" s="63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</row>
    <row r="247" spans="2:14" ht="18" customHeight="1">
      <c r="B247" s="63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</row>
    <row r="248" spans="2:14" ht="18" customHeight="1">
      <c r="B248" s="63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</row>
    <row r="249" spans="2:14" ht="18" customHeight="1">
      <c r="B249" s="63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</row>
    <row r="250" spans="2:14" ht="18" customHeight="1">
      <c r="B250" s="63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</row>
    <row r="251" spans="2:14" ht="18" customHeight="1">
      <c r="B251" s="63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</row>
    <row r="252" spans="2:14" ht="18" customHeight="1">
      <c r="B252" s="63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</row>
    <row r="253" spans="2:14" ht="18" customHeight="1">
      <c r="B253" s="63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</row>
    <row r="254" spans="2:14" ht="18" customHeight="1">
      <c r="B254" s="63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</row>
    <row r="255" spans="2:14" ht="18" customHeight="1">
      <c r="B255" s="63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</row>
    <row r="256" spans="2:14" ht="18" customHeight="1">
      <c r="B256" s="63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</row>
    <row r="257" spans="2:14" ht="18" customHeight="1">
      <c r="B257" s="63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</row>
    <row r="258" spans="2:14" ht="18" customHeight="1">
      <c r="B258" s="63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</row>
    <row r="259" spans="2:14" ht="18" customHeight="1">
      <c r="B259" s="63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</row>
    <row r="260" spans="2:14" ht="18" customHeight="1">
      <c r="B260" s="63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</row>
    <row r="261" spans="2:14" ht="18" customHeight="1">
      <c r="B261" s="63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</row>
    <row r="262" spans="2:14" ht="18" customHeight="1">
      <c r="B262" s="63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</row>
    <row r="263" spans="2:14" ht="18" customHeight="1">
      <c r="B263" s="63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</row>
    <row r="264" spans="2:14" ht="18" customHeight="1">
      <c r="B264" s="63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</row>
    <row r="265" spans="2:14" ht="18" customHeight="1">
      <c r="B265" s="63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</row>
    <row r="266" spans="2:14" ht="18" customHeight="1">
      <c r="B266" s="63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</row>
    <row r="267" spans="2:14" ht="18" customHeight="1">
      <c r="B267" s="63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</row>
    <row r="268" spans="2:14" ht="18" customHeight="1">
      <c r="B268" s="63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</row>
    <row r="269" spans="2:14" ht="18" customHeight="1">
      <c r="B269" s="63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</row>
    <row r="270" spans="2:14" ht="18" customHeight="1">
      <c r="B270" s="63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</row>
    <row r="271" spans="2:14" ht="18" customHeight="1">
      <c r="B271" s="63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</row>
    <row r="272" spans="2:14" ht="18" customHeight="1">
      <c r="B272" s="63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</row>
    <row r="273" spans="2:14" ht="18" customHeight="1">
      <c r="B273" s="63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</row>
    <row r="274" spans="2:14" ht="18" customHeight="1">
      <c r="B274" s="63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</row>
    <row r="275" spans="2:14" ht="18" customHeight="1">
      <c r="B275" s="63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</row>
    <row r="276" spans="2:14" ht="18" customHeight="1">
      <c r="B276" s="63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</row>
    <row r="277" spans="2:14" ht="18" customHeight="1">
      <c r="B277" s="63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</row>
    <row r="278" spans="2:14" ht="18" customHeight="1">
      <c r="B278" s="63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</row>
    <row r="279" spans="2:14" ht="18" customHeight="1">
      <c r="B279" s="63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</row>
    <row r="280" spans="2:14" ht="18" customHeight="1">
      <c r="B280" s="63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</row>
    <row r="281" spans="2:14" ht="18" customHeight="1">
      <c r="B281" s="63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</row>
    <row r="282" spans="2:14" ht="18" customHeight="1">
      <c r="B282" s="63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</row>
    <row r="283" spans="2:14" ht="18" customHeight="1">
      <c r="B283" s="63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</row>
    <row r="284" spans="2:14" ht="18" customHeight="1">
      <c r="B284" s="63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</row>
    <row r="285" spans="2:14" ht="18" customHeight="1">
      <c r="B285" s="63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</row>
    <row r="286" spans="2:14" ht="18" customHeight="1">
      <c r="B286" s="63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</row>
    <row r="287" spans="2:14" ht="18" customHeight="1">
      <c r="B287" s="63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</row>
    <row r="288" spans="2:14" ht="18" customHeight="1">
      <c r="B288" s="63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</row>
    <row r="289" spans="2:14" ht="18" customHeight="1">
      <c r="B289" s="63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</row>
    <row r="290" spans="2:14" ht="18" customHeight="1">
      <c r="B290" s="63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</row>
    <row r="291" spans="2:14" ht="18" customHeight="1">
      <c r="B291" s="63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</row>
    <row r="292" spans="2:14" ht="18" customHeight="1">
      <c r="B292" s="63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</row>
    <row r="293" spans="2:14" ht="18" customHeight="1">
      <c r="B293" s="63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</row>
    <row r="294" spans="2:14" ht="18" customHeight="1">
      <c r="B294" s="63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</row>
    <row r="295" spans="2:14" ht="18" customHeight="1">
      <c r="B295" s="63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</row>
    <row r="296" spans="2:14" ht="18" customHeight="1">
      <c r="B296" s="63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</row>
    <row r="297" spans="2:14" ht="18" customHeight="1">
      <c r="B297" s="63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</row>
    <row r="298" spans="2:14" ht="18" customHeight="1">
      <c r="B298" s="63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</row>
    <row r="299" spans="2:14" ht="18" customHeight="1">
      <c r="B299" s="63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</row>
    <row r="300" spans="2:14" ht="18" customHeight="1">
      <c r="B300" s="63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</row>
    <row r="301" spans="2:14" ht="18" customHeight="1">
      <c r="B301" s="63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</row>
    <row r="302" spans="2:14" ht="18" customHeight="1">
      <c r="B302" s="63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</row>
    <row r="303" spans="2:14" ht="18" customHeight="1">
      <c r="B303" s="63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</row>
    <row r="304" spans="2:14" ht="18" customHeight="1">
      <c r="B304" s="63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</row>
    <row r="305" spans="2:14" ht="18" customHeight="1">
      <c r="B305" s="63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</row>
    <row r="306" spans="2:14" ht="18" customHeight="1">
      <c r="B306" s="63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</row>
    <row r="307" spans="2:14" ht="18" customHeight="1">
      <c r="B307" s="63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</row>
    <row r="308" spans="2:14" ht="18" customHeight="1">
      <c r="B308" s="63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</row>
    <row r="309" spans="2:14" ht="18" customHeight="1">
      <c r="B309" s="63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</row>
    <row r="310" spans="2:14" ht="18" customHeight="1">
      <c r="B310" s="63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</row>
    <row r="311" spans="2:14" ht="18" customHeight="1">
      <c r="B311" s="63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</row>
    <row r="312" spans="2:14" ht="18" customHeight="1">
      <c r="B312" s="63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</row>
    <row r="313" spans="2:14" ht="18" customHeight="1">
      <c r="B313" s="63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2:14" ht="18" customHeight="1">
      <c r="B314" s="63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</row>
    <row r="315" spans="2:14" ht="18" customHeight="1">
      <c r="B315" s="63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</row>
    <row r="316" spans="2:14" ht="18" customHeight="1">
      <c r="B316" s="63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</row>
    <row r="317" spans="2:14" ht="18" customHeight="1">
      <c r="B317" s="63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</row>
    <row r="318" spans="2:14" ht="18" customHeight="1">
      <c r="B318" s="63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</row>
    <row r="319" spans="2:14" ht="18" customHeight="1">
      <c r="B319" s="63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</row>
    <row r="320" spans="2:14" ht="18" customHeight="1">
      <c r="B320" s="63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</row>
    <row r="321" spans="2:14" ht="18" customHeight="1">
      <c r="B321" s="63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</row>
    <row r="322" spans="2:14" ht="18" customHeight="1">
      <c r="B322" s="63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</row>
    <row r="323" spans="2:14" ht="18" customHeight="1">
      <c r="B323" s="63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</row>
    <row r="324" spans="2:14" ht="18" customHeight="1">
      <c r="B324" s="63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</row>
    <row r="325" spans="2:14" ht="18" customHeight="1">
      <c r="B325" s="63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</row>
    <row r="326" spans="2:14" ht="18" customHeight="1">
      <c r="B326" s="63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</row>
    <row r="327" spans="2:14" ht="18" customHeight="1">
      <c r="B327" s="63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</row>
    <row r="328" spans="2:14" ht="18" customHeight="1">
      <c r="B328" s="63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</row>
    <row r="329" spans="2:14" ht="18" customHeight="1">
      <c r="B329" s="63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</row>
    <row r="330" spans="2:14" ht="18" customHeight="1">
      <c r="B330" s="63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</row>
    <row r="331" spans="2:14" ht="18" customHeight="1">
      <c r="B331" s="63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</row>
    <row r="332" spans="2:14" ht="18" customHeight="1">
      <c r="B332" s="63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</row>
    <row r="333" spans="2:14" ht="18" customHeight="1">
      <c r="B333" s="63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</row>
    <row r="334" spans="2:14" ht="18" customHeight="1">
      <c r="B334" s="63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</row>
    <row r="335" spans="2:14" ht="18" customHeight="1">
      <c r="B335" s="63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</row>
    <row r="336" spans="2:14" ht="18" customHeight="1">
      <c r="B336" s="63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</row>
    <row r="337" spans="2:14" ht="18" customHeight="1">
      <c r="B337" s="63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</row>
    <row r="338" spans="2:14" ht="18" customHeight="1">
      <c r="B338" s="63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</row>
    <row r="339" spans="2:14" ht="18" customHeight="1">
      <c r="B339" s="63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</row>
    <row r="340" spans="2:14" ht="18" customHeight="1">
      <c r="B340" s="63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</row>
    <row r="341" spans="2:14" ht="18" customHeight="1">
      <c r="B341" s="63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</row>
    <row r="342" spans="2:14" ht="18" customHeight="1">
      <c r="B342" s="63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</row>
    <row r="343" spans="2:14" ht="18" customHeight="1">
      <c r="B343" s="63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</row>
    <row r="344" spans="2:14" ht="18" customHeight="1">
      <c r="B344" s="63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</row>
    <row r="345" spans="2:14" ht="18" customHeight="1">
      <c r="B345" s="63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</row>
    <row r="346" spans="2:14" ht="18" customHeight="1">
      <c r="B346" s="63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</row>
    <row r="347" spans="2:14" ht="18" customHeight="1">
      <c r="B347" s="63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2:14" ht="18" customHeight="1">
      <c r="B348" s="63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2:14" ht="18" customHeight="1">
      <c r="B349" s="63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2:14" ht="18" customHeight="1">
      <c r="B350" s="63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</row>
    <row r="351" spans="2:14" ht="18" customHeight="1">
      <c r="B351" s="63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</row>
    <row r="352" spans="2:14" ht="18" customHeight="1">
      <c r="B352" s="63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</row>
    <row r="353" spans="2:14" ht="18" customHeight="1">
      <c r="B353" s="63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</row>
    <row r="354" spans="2:14" ht="18" customHeight="1">
      <c r="B354" s="63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</row>
    <row r="355" spans="2:14" ht="18" customHeight="1">
      <c r="B355" s="63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</row>
    <row r="356" spans="2:14" ht="18" customHeight="1">
      <c r="B356" s="63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</row>
    <row r="357" spans="2:14" ht="18" customHeight="1">
      <c r="B357" s="63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</row>
    <row r="358" spans="2:14" ht="18" customHeight="1">
      <c r="B358" s="63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</row>
    <row r="359" spans="2:14" ht="18" customHeight="1">
      <c r="B359" s="63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</row>
    <row r="360" spans="2:14" ht="18" customHeight="1">
      <c r="B360" s="63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</row>
    <row r="361" spans="2:14" ht="18" customHeight="1">
      <c r="B361" s="63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</row>
    <row r="362" spans="2:14" ht="18" customHeight="1">
      <c r="B362" s="63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</row>
    <row r="363" spans="2:14" ht="18" customHeight="1">
      <c r="B363" s="63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</row>
    <row r="364" spans="2:14" ht="18" customHeight="1">
      <c r="B364" s="63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</row>
    <row r="365" spans="2:14" ht="18" customHeight="1">
      <c r="B365" s="63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</row>
    <row r="366" spans="2:14" ht="18" customHeight="1">
      <c r="B366" s="63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</row>
    <row r="367" spans="2:14" ht="18" customHeight="1">
      <c r="B367" s="63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</row>
    <row r="368" spans="2:14" ht="18" customHeight="1">
      <c r="B368" s="63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</row>
    <row r="369" spans="2:14" ht="18" customHeight="1">
      <c r="B369" s="63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</row>
    <row r="370" spans="2:14" ht="18" customHeight="1">
      <c r="B370" s="63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</row>
    <row r="371" spans="2:14" ht="18" customHeight="1">
      <c r="B371" s="63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</row>
    <row r="372" spans="2:14" ht="18" customHeight="1">
      <c r="B372" s="63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</row>
    <row r="373" spans="2:14" ht="18" customHeight="1">
      <c r="B373" s="63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</row>
    <row r="374" spans="2:14" ht="18" customHeight="1">
      <c r="B374" s="63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</row>
    <row r="375" spans="2:14" ht="18" customHeight="1">
      <c r="B375" s="63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</row>
    <row r="376" spans="2:14" ht="18" customHeight="1">
      <c r="B376" s="63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</row>
    <row r="377" spans="2:14" ht="18" customHeight="1">
      <c r="B377" s="63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</row>
    <row r="378" spans="2:14" ht="18" customHeight="1">
      <c r="B378" s="63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</row>
    <row r="379" spans="2:14" ht="18" customHeight="1">
      <c r="B379" s="63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</row>
    <row r="380" spans="2:14" ht="18" customHeight="1">
      <c r="B380" s="63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</row>
    <row r="381" spans="2:14" ht="18" customHeight="1">
      <c r="B381" s="63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</row>
    <row r="382" spans="2:14" ht="18" customHeight="1">
      <c r="B382" s="63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</row>
    <row r="383" spans="2:14" ht="18" customHeight="1">
      <c r="B383" s="63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</row>
    <row r="384" spans="2:14" ht="18" customHeight="1">
      <c r="B384" s="63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</row>
    <row r="385" spans="2:14" ht="18" customHeight="1">
      <c r="B385" s="63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</row>
    <row r="386" spans="2:14" ht="18" customHeight="1">
      <c r="B386" s="63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</row>
    <row r="387" spans="2:14" ht="18" customHeight="1">
      <c r="B387" s="63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</row>
    <row r="388" spans="2:14" ht="18" customHeight="1">
      <c r="B388" s="63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</row>
    <row r="389" spans="2:14" ht="18" customHeight="1">
      <c r="B389" s="63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</row>
    <row r="390" spans="2:14" ht="18" customHeight="1">
      <c r="B390" s="63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</row>
    <row r="391" spans="2:14" ht="18" customHeight="1">
      <c r="B391" s="63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</row>
    <row r="392" spans="2:14" ht="18" customHeight="1">
      <c r="B392" s="63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</row>
    <row r="393" spans="2:14" ht="18" customHeight="1">
      <c r="B393" s="63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</row>
    <row r="394" spans="2:14" ht="18" customHeight="1">
      <c r="B394" s="63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</row>
    <row r="395" spans="2:14" ht="18" customHeight="1">
      <c r="B395" s="63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</row>
    <row r="396" spans="2:14" ht="18" customHeight="1">
      <c r="B396" s="63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</row>
    <row r="397" spans="2:14" ht="18" customHeight="1">
      <c r="B397" s="63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</row>
    <row r="398" spans="2:14" ht="18" customHeight="1">
      <c r="B398" s="63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</row>
    <row r="399" spans="2:14" ht="18" customHeight="1">
      <c r="B399" s="63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</row>
    <row r="400" spans="2:14" ht="18" customHeight="1">
      <c r="B400" s="63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</row>
    <row r="401" spans="2:14" ht="18" customHeight="1">
      <c r="B401" s="63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</row>
    <row r="402" spans="2:14" ht="18" customHeight="1">
      <c r="B402" s="63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</row>
    <row r="403" spans="2:14" ht="18" customHeight="1">
      <c r="B403" s="63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</row>
    <row r="404" spans="2:14" ht="18" customHeight="1">
      <c r="B404" s="63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</row>
    <row r="405" spans="2:14" ht="18" customHeight="1">
      <c r="B405" s="63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</row>
    <row r="406" spans="2:14" ht="18" customHeight="1">
      <c r="B406" s="63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</row>
    <row r="407" spans="2:14" ht="18" customHeight="1">
      <c r="B407" s="63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</row>
    <row r="408" spans="2:14" ht="18" customHeight="1">
      <c r="B408" s="63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</row>
    <row r="409" spans="2:14" ht="18" customHeight="1">
      <c r="B409" s="63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</row>
    <row r="410" spans="2:14" ht="18" customHeight="1">
      <c r="B410" s="63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</row>
    <row r="411" spans="2:14" ht="18" customHeight="1">
      <c r="B411" s="63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</row>
    <row r="412" spans="2:14" ht="18" customHeight="1">
      <c r="B412" s="63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</row>
    <row r="413" spans="2:14" ht="18" customHeight="1">
      <c r="B413" s="63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</row>
    <row r="414" spans="2:14" ht="18" customHeight="1">
      <c r="B414" s="63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</row>
    <row r="415" spans="2:14" ht="18" customHeight="1">
      <c r="B415" s="63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</row>
    <row r="416" spans="2:14" ht="18" customHeight="1">
      <c r="B416" s="63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</row>
    <row r="417" spans="2:14" ht="18" customHeight="1">
      <c r="B417" s="63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</row>
    <row r="418" spans="2:14" ht="18" customHeight="1">
      <c r="B418" s="63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</row>
    <row r="419" spans="2:14" ht="18" customHeight="1">
      <c r="B419" s="63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</row>
    <row r="420" spans="2:14" ht="18" customHeight="1">
      <c r="B420" s="63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</row>
    <row r="421" spans="2:14" ht="18" customHeight="1">
      <c r="B421" s="63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</row>
    <row r="422" spans="2:14" ht="18" customHeight="1">
      <c r="B422" s="63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</row>
    <row r="423" spans="2:14" ht="18" customHeight="1">
      <c r="B423" s="63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</row>
    <row r="424" spans="2:14" ht="18" customHeight="1">
      <c r="B424" s="63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</row>
    <row r="425" spans="2:14" ht="18" customHeight="1">
      <c r="B425" s="63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</row>
    <row r="426" spans="2:14" ht="18" customHeight="1">
      <c r="B426" s="63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</row>
    <row r="427" spans="2:14" ht="18" customHeight="1">
      <c r="B427" s="63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</row>
    <row r="428" spans="2:14" ht="18" customHeight="1">
      <c r="B428" s="63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</row>
    <row r="429" spans="2:14" ht="18" customHeight="1">
      <c r="B429" s="63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</row>
    <row r="430" spans="2:14" ht="18" customHeight="1">
      <c r="B430" s="63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</row>
    <row r="431" spans="2:14" ht="18" customHeight="1">
      <c r="B431" s="63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</row>
    <row r="432" spans="2:14" ht="18" customHeight="1">
      <c r="B432" s="63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</row>
    <row r="433" spans="2:14" ht="18" customHeight="1">
      <c r="B433" s="63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</row>
    <row r="434" spans="2:14" ht="18" customHeight="1">
      <c r="B434" s="63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</row>
    <row r="435" spans="2:14" ht="18" customHeight="1">
      <c r="B435" s="63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</row>
    <row r="436" spans="2:14" ht="18" customHeight="1">
      <c r="B436" s="63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</row>
    <row r="437" spans="2:14" ht="18" customHeight="1">
      <c r="B437" s="63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</row>
    <row r="438" spans="2:14" ht="18" customHeight="1">
      <c r="B438" s="63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</row>
    <row r="439" spans="2:14" ht="18" customHeight="1">
      <c r="B439" s="63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</row>
    <row r="440" spans="2:14" ht="18" customHeight="1">
      <c r="B440" s="63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</row>
    <row r="441" spans="2:14" ht="18" customHeight="1">
      <c r="B441" s="63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</row>
    <row r="442" spans="2:14" ht="18" customHeight="1">
      <c r="B442" s="63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</row>
    <row r="443" spans="2:14" ht="18" customHeight="1">
      <c r="B443" s="63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</row>
    <row r="444" spans="2:14" ht="18" customHeight="1">
      <c r="B444" s="63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</row>
    <row r="445" spans="2:14" ht="18" customHeight="1">
      <c r="B445" s="63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</row>
    <row r="446" spans="2:14" ht="18" customHeight="1">
      <c r="B446" s="63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</row>
    <row r="447" spans="2:14" ht="18" customHeight="1">
      <c r="B447" s="63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</row>
    <row r="448" spans="2:14" ht="18" customHeight="1">
      <c r="B448" s="63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</row>
    <row r="449" spans="2:14" ht="18" customHeight="1">
      <c r="B449" s="63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</row>
    <row r="450" spans="2:14" ht="18" customHeight="1">
      <c r="B450" s="63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</row>
    <row r="451" spans="2:14" ht="18" customHeight="1">
      <c r="B451" s="63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</row>
    <row r="452" spans="2:14" ht="18" customHeight="1">
      <c r="B452" s="63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</row>
    <row r="453" spans="2:14" ht="18" customHeight="1">
      <c r="B453" s="63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</row>
    <row r="454" spans="2:14" ht="18" customHeight="1">
      <c r="B454" s="63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</row>
    <row r="455" spans="2:14" ht="18" customHeight="1">
      <c r="B455" s="63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</row>
    <row r="456" spans="2:14" ht="18" customHeight="1">
      <c r="B456" s="63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</row>
    <row r="457" spans="2:14" ht="18" customHeight="1">
      <c r="B457" s="63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</row>
    <row r="458" spans="2:14" ht="18" customHeight="1">
      <c r="B458" s="63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</row>
    <row r="459" spans="2:14" ht="18" customHeight="1">
      <c r="B459" s="63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</row>
    <row r="460" spans="2:14" ht="18" customHeight="1">
      <c r="B460" s="63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</row>
    <row r="461" spans="2:14" ht="18" customHeight="1">
      <c r="B461" s="63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</row>
    <row r="462" spans="2:14" ht="18" customHeight="1">
      <c r="B462" s="63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</row>
    <row r="463" spans="2:14" ht="18" customHeight="1">
      <c r="B463" s="63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</row>
    <row r="464" spans="2:14" ht="18" customHeight="1">
      <c r="B464" s="63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</row>
    <row r="465" spans="2:14" ht="18" customHeight="1">
      <c r="B465" s="63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</row>
    <row r="466" spans="2:14" ht="18" customHeight="1">
      <c r="B466" s="63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</row>
    <row r="467" spans="2:14" ht="18" customHeight="1">
      <c r="B467" s="63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</row>
    <row r="468" spans="2:14" ht="18" customHeight="1">
      <c r="B468" s="63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</row>
    <row r="469" spans="2:14" ht="18" customHeight="1">
      <c r="B469" s="63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</row>
    <row r="470" spans="2:14" ht="18" customHeight="1">
      <c r="B470" s="63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</row>
    <row r="471" spans="2:14" ht="18" customHeight="1">
      <c r="B471" s="63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</row>
    <row r="472" spans="2:14" ht="18" customHeight="1">
      <c r="B472" s="63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</row>
    <row r="473" spans="2:14" ht="18" customHeight="1">
      <c r="B473" s="63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</row>
    <row r="474" spans="2:14" ht="18" customHeight="1">
      <c r="B474" s="63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</row>
    <row r="475" spans="2:14" ht="18" customHeight="1">
      <c r="B475" s="63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</row>
    <row r="476" spans="2:14" ht="18" customHeight="1">
      <c r="B476" s="63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</row>
    <row r="477" spans="2:14" ht="18" customHeight="1">
      <c r="B477" s="63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</row>
    <row r="478" spans="2:14" ht="18" customHeight="1">
      <c r="B478" s="63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</row>
    <row r="479" spans="2:14" ht="18" customHeight="1">
      <c r="B479" s="63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</row>
    <row r="480" spans="2:14" ht="18" customHeight="1">
      <c r="B480" s="63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</row>
    <row r="481" spans="2:14" ht="18" customHeight="1">
      <c r="B481" s="63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</row>
    <row r="482" spans="2:14" ht="18" customHeight="1">
      <c r="B482" s="63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</row>
    <row r="483" spans="2:14" ht="18" customHeight="1">
      <c r="B483" s="63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</row>
    <row r="484" spans="2:14" ht="18" customHeight="1">
      <c r="B484" s="63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</row>
    <row r="485" spans="2:14" ht="18" customHeight="1">
      <c r="B485" s="63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</row>
    <row r="486" spans="2:14" ht="18" customHeight="1">
      <c r="B486" s="63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</row>
    <row r="487" spans="2:14" ht="18" customHeight="1">
      <c r="B487" s="63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</row>
    <row r="488" spans="2:14" ht="18" customHeight="1">
      <c r="B488" s="63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</row>
    <row r="489" spans="2:14" ht="18" customHeight="1">
      <c r="B489" s="63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</row>
    <row r="490" spans="2:14" ht="18" customHeight="1">
      <c r="B490" s="63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</row>
    <row r="491" spans="2:14" ht="18" customHeight="1">
      <c r="B491" s="63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</row>
    <row r="492" spans="2:14" ht="18" customHeight="1">
      <c r="B492" s="63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</row>
    <row r="493" spans="2:14" ht="18" customHeight="1">
      <c r="B493" s="63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</row>
    <row r="494" spans="2:14" ht="18" customHeight="1">
      <c r="B494" s="63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</row>
    <row r="495" spans="2:14" ht="18" customHeight="1">
      <c r="B495" s="63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</row>
    <row r="496" spans="2:14" ht="18" customHeight="1">
      <c r="B496" s="63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</row>
    <row r="497" spans="2:14" ht="18" customHeight="1">
      <c r="B497" s="63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</row>
    <row r="498" spans="2:14" ht="18" customHeight="1">
      <c r="B498" s="63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</row>
    <row r="499" spans="2:14" ht="18" customHeight="1">
      <c r="B499" s="63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</row>
    <row r="500" spans="2:14" ht="18" customHeight="1">
      <c r="B500" s="63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</row>
    <row r="501" spans="2:14" ht="18" customHeight="1">
      <c r="B501" s="63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</row>
    <row r="502" spans="2:14" ht="18" customHeight="1">
      <c r="B502" s="63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</row>
    <row r="503" spans="2:14" ht="18" customHeight="1">
      <c r="B503" s="63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</row>
    <row r="504" spans="2:14" ht="18" customHeight="1">
      <c r="B504" s="63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</row>
    <row r="505" spans="2:14" ht="18" customHeight="1">
      <c r="B505" s="63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</row>
    <row r="506" spans="2:14" ht="18" customHeight="1">
      <c r="B506" s="63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</row>
    <row r="507" spans="2:14" ht="18" customHeight="1">
      <c r="B507" s="63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</row>
    <row r="508" spans="2:14" ht="18" customHeight="1">
      <c r="B508" s="63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</row>
    <row r="509" spans="2:14" ht="18" customHeight="1">
      <c r="B509" s="63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</row>
    <row r="510" spans="2:14" ht="18" customHeight="1">
      <c r="B510" s="63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</row>
    <row r="511" spans="2:14" ht="18" customHeight="1">
      <c r="B511" s="63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</row>
    <row r="512" spans="2:14" ht="18" customHeight="1">
      <c r="B512" s="63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</row>
    <row r="513" spans="2:14" ht="18" customHeight="1">
      <c r="B513" s="63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</row>
    <row r="514" spans="2:14" ht="18" customHeight="1">
      <c r="B514" s="63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</row>
    <row r="515" spans="2:14" ht="18" customHeight="1">
      <c r="B515" s="63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</row>
    <row r="516" spans="2:14" ht="18" customHeight="1">
      <c r="B516" s="63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</row>
    <row r="517" spans="2:14" ht="18" customHeight="1">
      <c r="B517" s="63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</row>
    <row r="518" spans="2:14" ht="18" customHeight="1">
      <c r="B518" s="63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</row>
    <row r="519" spans="2:14" ht="18" customHeight="1">
      <c r="B519" s="63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</row>
    <row r="520" spans="2:14" ht="18" customHeight="1">
      <c r="B520" s="63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</row>
    <row r="521" spans="2:14" ht="18" customHeight="1">
      <c r="B521" s="63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</row>
    <row r="522" spans="2:14" ht="18" customHeight="1">
      <c r="B522" s="63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</row>
    <row r="523" spans="2:14" ht="18" customHeight="1">
      <c r="B523" s="63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</row>
    <row r="524" spans="2:14" ht="18" customHeight="1">
      <c r="B524" s="63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</row>
    <row r="525" spans="2:14" ht="18" customHeight="1">
      <c r="B525" s="63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</row>
    <row r="526" spans="2:14" ht="18" customHeight="1">
      <c r="B526" s="63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</row>
    <row r="527" spans="2:14" ht="18" customHeight="1">
      <c r="B527" s="63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</row>
    <row r="528" spans="2:14" ht="18" customHeight="1">
      <c r="B528" s="63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</row>
    <row r="529" spans="2:14" ht="18" customHeight="1">
      <c r="B529" s="63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</row>
    <row r="530" spans="2:14" ht="18" customHeight="1">
      <c r="B530" s="63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</row>
    <row r="531" spans="2:14" ht="18" customHeight="1">
      <c r="B531" s="63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</row>
    <row r="532" spans="2:14" ht="18" customHeight="1">
      <c r="B532" s="63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</row>
    <row r="533" spans="2:14" ht="18" customHeight="1">
      <c r="B533" s="63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</row>
    <row r="534" spans="2:14" ht="18" customHeight="1">
      <c r="B534" s="63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</row>
    <row r="535" spans="2:14" ht="18" customHeight="1">
      <c r="B535" s="63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</row>
    <row r="536" spans="2:14" ht="18" customHeight="1">
      <c r="B536" s="63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</row>
    <row r="537" spans="2:14" ht="18" customHeight="1">
      <c r="B537" s="63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</row>
    <row r="538" spans="2:14" ht="18" customHeight="1">
      <c r="B538" s="63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</row>
    <row r="539" spans="2:14" ht="18" customHeight="1">
      <c r="B539" s="63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</row>
    <row r="540" spans="2:14" ht="18" customHeight="1">
      <c r="B540" s="63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</row>
    <row r="541" spans="2:14" ht="18" customHeight="1">
      <c r="B541" s="63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</row>
    <row r="542" spans="2:14" ht="18" customHeight="1">
      <c r="B542" s="63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</row>
    <row r="543" spans="2:14" ht="18" customHeight="1">
      <c r="B543" s="63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</row>
    <row r="544" spans="2:14" ht="18" customHeight="1">
      <c r="B544" s="63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</row>
    <row r="545" spans="2:14" ht="18" customHeight="1">
      <c r="B545" s="63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</row>
    <row r="546" spans="2:14" ht="18" customHeight="1">
      <c r="B546" s="63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</row>
    <row r="547" spans="2:14" ht="18" customHeight="1">
      <c r="B547" s="63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</row>
    <row r="548" spans="2:14" ht="18" customHeight="1">
      <c r="B548" s="63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</row>
    <row r="549" spans="2:14" ht="18" customHeight="1">
      <c r="B549" s="63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</row>
    <row r="550" spans="2:14" ht="18" customHeight="1">
      <c r="B550" s="63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</row>
    <row r="551" spans="2:14" ht="18" customHeight="1">
      <c r="B551" s="63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</row>
    <row r="552" spans="2:14" ht="18" customHeight="1">
      <c r="B552" s="63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</row>
    <row r="553" spans="2:14" ht="18" customHeight="1">
      <c r="B553" s="63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</row>
    <row r="554" spans="2:14" ht="18" customHeight="1">
      <c r="B554" s="63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</row>
    <row r="555" spans="2:14" ht="18" customHeight="1">
      <c r="B555" s="63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</row>
    <row r="556" spans="2:14" ht="18" customHeight="1">
      <c r="B556" s="63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</row>
    <row r="557" spans="2:14" ht="18" customHeight="1">
      <c r="B557" s="63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</row>
    <row r="558" spans="2:14" ht="18" customHeight="1">
      <c r="B558" s="63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</row>
    <row r="559" spans="2:14" ht="18" customHeight="1">
      <c r="B559" s="63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</row>
    <row r="560" spans="2:14" ht="18" customHeight="1">
      <c r="B560" s="63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</row>
    <row r="561" spans="2:14" ht="18" customHeight="1">
      <c r="B561" s="63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</row>
    <row r="562" spans="2:14" ht="18" customHeight="1">
      <c r="B562" s="63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</row>
    <row r="563" spans="2:14" ht="18" customHeight="1">
      <c r="B563" s="63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</row>
    <row r="564" spans="2:14" ht="18" customHeight="1">
      <c r="B564" s="63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</row>
    <row r="565" spans="2:14" ht="18" customHeight="1">
      <c r="B565" s="63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</row>
    <row r="566" spans="2:14" ht="18" customHeight="1">
      <c r="B566" s="63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</row>
    <row r="567" spans="2:14" ht="18" customHeight="1">
      <c r="B567" s="63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</row>
    <row r="568" spans="2:14" ht="18" customHeight="1">
      <c r="B568" s="63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</row>
    <row r="569" spans="2:14" ht="18" customHeight="1">
      <c r="B569" s="63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</row>
    <row r="570" spans="2:14" ht="18" customHeight="1">
      <c r="B570" s="63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</row>
    <row r="571" spans="2:14" ht="18" customHeight="1">
      <c r="B571" s="63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</row>
    <row r="572" spans="2:14" ht="18" customHeight="1">
      <c r="B572" s="63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</row>
    <row r="573" spans="2:14" ht="18" customHeight="1">
      <c r="B573" s="63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</row>
    <row r="574" spans="2:14" ht="18" customHeight="1">
      <c r="B574" s="63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</row>
    <row r="575" spans="2:14" ht="18" customHeight="1">
      <c r="B575" s="63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</row>
    <row r="576" spans="2:14" ht="18" customHeight="1">
      <c r="B576" s="63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</row>
    <row r="577" spans="2:14" ht="18" customHeight="1">
      <c r="B577" s="63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</row>
    <row r="578" spans="2:14" ht="18" customHeight="1">
      <c r="B578" s="63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</row>
    <row r="579" spans="2:14" ht="18" customHeight="1">
      <c r="B579" s="63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</row>
    <row r="580" spans="2:14" ht="18" customHeight="1">
      <c r="B580" s="63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</row>
    <row r="581" spans="2:14" ht="18" customHeight="1">
      <c r="B581" s="63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</row>
    <row r="582" spans="2:14" ht="18" customHeight="1">
      <c r="B582" s="63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</row>
    <row r="583" spans="2:14" ht="18" customHeight="1">
      <c r="B583" s="63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</row>
    <row r="584" spans="2:14" ht="18" customHeight="1">
      <c r="B584" s="63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</row>
    <row r="585" spans="2:14" ht="18" customHeight="1">
      <c r="B585" s="63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</row>
    <row r="586" spans="2:14" ht="18" customHeight="1">
      <c r="B586" s="63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</row>
    <row r="587" spans="2:14" ht="18" customHeight="1">
      <c r="B587" s="63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</row>
    <row r="588" spans="2:14" ht="18" customHeight="1">
      <c r="B588" s="63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</row>
    <row r="589" spans="2:14" ht="18" customHeight="1">
      <c r="B589" s="63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</row>
    <row r="590" spans="2:14" ht="18" customHeight="1">
      <c r="B590" s="63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</row>
    <row r="591" spans="2:14" ht="18" customHeight="1">
      <c r="B591" s="63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</row>
    <row r="592" spans="2:14" ht="18" customHeight="1">
      <c r="B592" s="63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</row>
    <row r="593" spans="2:14" ht="18" customHeight="1">
      <c r="B593" s="63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</row>
    <row r="594" spans="2:14" ht="18" customHeight="1">
      <c r="B594" s="63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</row>
    <row r="595" spans="2:14" ht="18" customHeight="1">
      <c r="B595" s="63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</row>
    <row r="596" spans="2:14" ht="18" customHeight="1">
      <c r="B596" s="63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</row>
    <row r="597" spans="2:14" ht="18" customHeight="1">
      <c r="B597" s="63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</row>
    <row r="598" spans="2:14" ht="18" customHeight="1">
      <c r="B598" s="63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</row>
    <row r="599" spans="2:14" ht="18" customHeight="1">
      <c r="B599" s="63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</row>
    <row r="600" spans="2:14" ht="18" customHeight="1">
      <c r="B600" s="63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</row>
    <row r="601" spans="2:14" ht="18" customHeight="1">
      <c r="B601" s="63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</row>
    <row r="602" spans="2:14" ht="18" customHeight="1">
      <c r="B602" s="63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</row>
    <row r="603" spans="2:14" ht="18" customHeight="1">
      <c r="B603" s="63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</row>
    <row r="604" spans="2:14" ht="18" customHeight="1">
      <c r="B604" s="63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</row>
    <row r="605" spans="2:14" ht="18" customHeight="1">
      <c r="B605" s="63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</row>
    <row r="606" spans="2:14" ht="18" customHeight="1">
      <c r="B606" s="63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</row>
    <row r="607" spans="2:14" ht="18" customHeight="1">
      <c r="B607" s="63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</row>
    <row r="608" spans="2:14" ht="18" customHeight="1">
      <c r="B608" s="63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</row>
    <row r="609" spans="2:14" ht="18" customHeight="1">
      <c r="B609" s="63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</row>
    <row r="610" spans="2:14" ht="18" customHeight="1">
      <c r="B610" s="63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</row>
    <row r="611" spans="2:14" ht="18" customHeight="1">
      <c r="B611" s="63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</row>
    <row r="612" spans="2:14" ht="18" customHeight="1">
      <c r="B612" s="63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</row>
    <row r="613" spans="2:14" ht="18" customHeight="1">
      <c r="B613" s="63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</row>
    <row r="614" spans="2:14" ht="18" customHeight="1">
      <c r="B614" s="63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</row>
    <row r="615" spans="2:14" ht="18" customHeight="1">
      <c r="B615" s="63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</row>
    <row r="616" spans="2:14" ht="18" customHeight="1">
      <c r="B616" s="63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</row>
    <row r="617" spans="2:14" ht="18" customHeight="1">
      <c r="B617" s="63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</row>
    <row r="618" spans="2:14" ht="18" customHeight="1">
      <c r="B618" s="63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</row>
    <row r="619" spans="2:14" ht="18" customHeight="1">
      <c r="B619" s="63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</row>
    <row r="620" spans="2:14" ht="18" customHeight="1">
      <c r="B620" s="63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</row>
    <row r="621" spans="2:14" ht="18" customHeight="1">
      <c r="B621" s="63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</row>
    <row r="622" spans="2:14" ht="18" customHeight="1">
      <c r="B622" s="63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</row>
    <row r="623" spans="2:14" ht="18" customHeight="1">
      <c r="B623" s="63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</row>
    <row r="624" spans="2:14" ht="18" customHeight="1">
      <c r="B624" s="63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</row>
    <row r="625" spans="2:14" ht="18" customHeight="1">
      <c r="B625" s="63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</row>
    <row r="626" spans="2:14" ht="18" customHeight="1">
      <c r="B626" s="63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</row>
    <row r="627" spans="2:14" ht="18" customHeight="1">
      <c r="B627" s="63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</row>
    <row r="628" spans="2:14" ht="18" customHeight="1">
      <c r="B628" s="63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</row>
    <row r="629" spans="2:14" ht="18" customHeight="1">
      <c r="B629" s="63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</row>
    <row r="630" spans="2:14" ht="18" customHeight="1">
      <c r="B630" s="63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</row>
    <row r="631" spans="2:14" ht="18" customHeight="1">
      <c r="B631" s="63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</row>
    <row r="632" spans="2:14" ht="18" customHeight="1">
      <c r="B632" s="63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</row>
    <row r="633" spans="2:14" ht="18" customHeight="1">
      <c r="B633" s="63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</row>
    <row r="634" spans="2:14" ht="18" customHeight="1">
      <c r="B634" s="63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</row>
    <row r="635" spans="2:14" ht="18" customHeight="1">
      <c r="B635" s="63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</row>
    <row r="636" spans="2:14" ht="18" customHeight="1">
      <c r="B636" s="63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</row>
    <row r="637" spans="2:14" ht="18" customHeight="1">
      <c r="B637" s="63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</row>
    <row r="638" spans="2:14" ht="18" customHeight="1">
      <c r="B638" s="63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</row>
    <row r="639" spans="2:14" ht="18" customHeight="1">
      <c r="B639" s="63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</row>
    <row r="640" spans="2:14" ht="18" customHeight="1">
      <c r="B640" s="63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</row>
    <row r="641" spans="2:14" ht="18" customHeight="1">
      <c r="B641" s="63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</row>
    <row r="642" spans="2:14" ht="18" customHeight="1">
      <c r="B642" s="63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</row>
    <row r="643" spans="2:14" ht="18" customHeight="1">
      <c r="B643" s="63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</row>
    <row r="644" spans="2:14" ht="18" customHeight="1">
      <c r="B644" s="63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</row>
    <row r="645" spans="2:14" ht="18" customHeight="1">
      <c r="B645" s="63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</row>
    <row r="646" spans="2:14" ht="18" customHeight="1">
      <c r="B646" s="63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</row>
    <row r="647" spans="2:14" ht="18" customHeight="1">
      <c r="B647" s="63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</row>
    <row r="648" spans="2:14" ht="18" customHeight="1">
      <c r="B648" s="63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</row>
    <row r="649" spans="2:14" ht="18" customHeight="1">
      <c r="B649" s="63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</row>
    <row r="650" spans="2:14" ht="18" customHeight="1">
      <c r="B650" s="63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</row>
    <row r="651" spans="2:14" ht="18" customHeight="1">
      <c r="B651" s="63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</row>
    <row r="652" spans="2:14" ht="18" customHeight="1">
      <c r="B652" s="63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</row>
    <row r="653" spans="2:14" ht="18" customHeight="1">
      <c r="B653" s="63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</row>
    <row r="654" spans="2:14" ht="18" customHeight="1">
      <c r="B654" s="63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</row>
    <row r="655" spans="2:14" ht="18" customHeight="1">
      <c r="B655" s="63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</row>
    <row r="656" spans="2:14" ht="18" customHeight="1">
      <c r="B656" s="63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</row>
    <row r="657" spans="2:14" ht="18" customHeight="1">
      <c r="B657" s="63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</row>
    <row r="658" spans="2:14" ht="18" customHeight="1">
      <c r="B658" s="63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</row>
    <row r="659" spans="2:14" ht="18" customHeight="1">
      <c r="B659" s="63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</row>
    <row r="660" spans="2:14" ht="18" customHeight="1">
      <c r="B660" s="63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</row>
    <row r="661" spans="2:14" ht="18" customHeight="1">
      <c r="B661" s="63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</row>
    <row r="662" spans="2:14" ht="18" customHeight="1">
      <c r="B662" s="63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</row>
    <row r="663" spans="2:14" ht="18" customHeight="1">
      <c r="B663" s="63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</row>
    <row r="664" spans="2:14" ht="18" customHeight="1">
      <c r="B664" s="63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</row>
    <row r="665" spans="2:14" ht="18" customHeight="1">
      <c r="B665" s="63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</row>
    <row r="666" spans="2:14" ht="18" customHeight="1">
      <c r="B666" s="63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</row>
    <row r="667" spans="2:14" ht="18" customHeight="1">
      <c r="B667" s="63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</row>
    <row r="668" spans="2:14" ht="18" customHeight="1">
      <c r="B668" s="63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</row>
    <row r="669" spans="2:14" ht="18" customHeight="1">
      <c r="B669" s="63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</row>
    <row r="670" spans="2:14" ht="18" customHeight="1">
      <c r="B670" s="63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</row>
    <row r="671" spans="2:14" ht="18" customHeight="1">
      <c r="B671" s="63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</row>
    <row r="672" spans="2:14" ht="18" customHeight="1">
      <c r="B672" s="63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</row>
    <row r="673" spans="2:14" ht="18" customHeight="1">
      <c r="B673" s="63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</row>
    <row r="674" spans="2:14" ht="18" customHeight="1">
      <c r="B674" s="63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</row>
    <row r="675" spans="2:14" ht="18" customHeight="1">
      <c r="B675" s="63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</row>
    <row r="676" spans="2:14" ht="18" customHeight="1">
      <c r="B676" s="63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</row>
    <row r="677" spans="2:14" ht="18" customHeight="1">
      <c r="B677" s="63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</row>
    <row r="678" spans="2:14" ht="18" customHeight="1">
      <c r="B678" s="63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</row>
    <row r="679" spans="2:14" ht="18" customHeight="1">
      <c r="B679" s="63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</row>
    <row r="680" spans="2:14" ht="18" customHeight="1">
      <c r="B680" s="63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</row>
    <row r="681" spans="2:14" ht="18" customHeight="1">
      <c r="B681" s="63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</row>
    <row r="682" spans="2:14" ht="18" customHeight="1">
      <c r="B682" s="63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</row>
    <row r="683" spans="2:14" ht="18" customHeight="1">
      <c r="B683" s="63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</row>
    <row r="684" spans="2:14" ht="18" customHeight="1">
      <c r="B684" s="63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</row>
    <row r="685" spans="2:14" ht="18" customHeight="1">
      <c r="B685" s="63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</row>
    <row r="686" spans="2:14" ht="18" customHeight="1">
      <c r="B686" s="63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</row>
    <row r="687" spans="2:14" ht="18" customHeight="1">
      <c r="B687" s="63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</row>
    <row r="688" spans="2:14" ht="18" customHeight="1">
      <c r="B688" s="63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</row>
    <row r="689" spans="2:14" ht="18" customHeight="1">
      <c r="B689" s="63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</row>
    <row r="690" spans="2:14" ht="18" customHeight="1">
      <c r="B690" s="63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</row>
    <row r="691" spans="2:14" ht="18" customHeight="1">
      <c r="B691" s="63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</row>
    <row r="692" spans="2:14" ht="18" customHeight="1">
      <c r="B692" s="63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</row>
    <row r="693" spans="2:14" ht="18" customHeight="1">
      <c r="B693" s="63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</row>
    <row r="694" spans="2:14" ht="18" customHeight="1">
      <c r="B694" s="63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</row>
    <row r="695" spans="2:14" ht="18" customHeight="1">
      <c r="B695" s="63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</row>
    <row r="696" spans="2:14" ht="18" customHeight="1">
      <c r="B696" s="63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</row>
    <row r="697" spans="2:14" ht="18" customHeight="1">
      <c r="B697" s="63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</row>
    <row r="698" spans="2:14" ht="18" customHeight="1">
      <c r="B698" s="63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</row>
    <row r="699" spans="2:14" ht="18" customHeight="1">
      <c r="B699" s="63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</row>
    <row r="700" spans="2:14" ht="18" customHeight="1">
      <c r="B700" s="63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</row>
    <row r="701" spans="2:14" ht="18" customHeight="1">
      <c r="B701" s="63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</row>
    <row r="702" spans="2:14" ht="18" customHeight="1">
      <c r="B702" s="63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</row>
    <row r="703" spans="2:14" ht="18" customHeight="1">
      <c r="B703" s="63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</row>
    <row r="704" spans="2:14" ht="18" customHeight="1">
      <c r="B704" s="63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</row>
    <row r="705" spans="2:14" ht="18" customHeight="1">
      <c r="B705" s="63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</row>
    <row r="706" spans="2:14" ht="18" customHeight="1">
      <c r="B706" s="63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</row>
    <row r="707" spans="2:14" ht="18" customHeight="1">
      <c r="B707" s="63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</row>
    <row r="708" spans="2:14" ht="18" customHeight="1">
      <c r="B708" s="63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</row>
    <row r="709" spans="2:14" ht="18" customHeight="1">
      <c r="B709" s="63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</row>
    <row r="710" spans="2:14" ht="18" customHeight="1">
      <c r="B710" s="63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</row>
    <row r="711" spans="2:14" ht="18" customHeight="1">
      <c r="B711" s="63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</row>
    <row r="712" spans="2:14" ht="18" customHeight="1">
      <c r="B712" s="63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</row>
    <row r="713" spans="2:14" ht="18" customHeight="1">
      <c r="B713" s="63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</row>
    <row r="714" spans="2:14" ht="18" customHeight="1">
      <c r="B714" s="63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</row>
    <row r="715" spans="2:14" ht="18" customHeight="1">
      <c r="B715" s="63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</row>
    <row r="716" spans="2:14" ht="18" customHeight="1">
      <c r="B716" s="63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</row>
    <row r="717" spans="2:14" ht="18" customHeight="1">
      <c r="B717" s="63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</row>
    <row r="718" spans="2:14" ht="18" customHeight="1">
      <c r="B718" s="63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</row>
    <row r="719" spans="2:14" ht="18" customHeight="1">
      <c r="B719" s="63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</row>
    <row r="720" spans="2:14" ht="18" customHeight="1">
      <c r="B720" s="63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</row>
    <row r="721" spans="2:14" ht="18" customHeight="1">
      <c r="B721" s="63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</row>
    <row r="722" spans="2:14" ht="18" customHeight="1">
      <c r="B722" s="63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</row>
    <row r="723" spans="2:14" ht="18" customHeight="1">
      <c r="B723" s="63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</row>
    <row r="724" spans="2:14" ht="18" customHeight="1">
      <c r="B724" s="63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</row>
    <row r="725" spans="2:14" ht="18" customHeight="1">
      <c r="B725" s="63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</row>
    <row r="726" spans="2:14" ht="18" customHeight="1">
      <c r="B726" s="63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</row>
    <row r="727" spans="2:14" ht="18" customHeight="1">
      <c r="B727" s="63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</row>
    <row r="728" spans="2:14" ht="18" customHeight="1">
      <c r="B728" s="63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</row>
    <row r="729" spans="2:14" ht="18" customHeight="1">
      <c r="B729" s="63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</row>
    <row r="730" spans="2:14" ht="18" customHeight="1">
      <c r="B730" s="63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</row>
    <row r="731" spans="2:14" ht="18" customHeight="1">
      <c r="B731" s="63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</row>
    <row r="732" spans="2:14" ht="18" customHeight="1">
      <c r="B732" s="63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</row>
    <row r="733" spans="2:14" ht="18" customHeight="1">
      <c r="B733" s="63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</row>
    <row r="734" spans="2:14" ht="18" customHeight="1">
      <c r="B734" s="63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</row>
    <row r="735" spans="2:14" ht="18" customHeight="1">
      <c r="B735" s="63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</row>
    <row r="736" spans="2:14" ht="18" customHeight="1">
      <c r="B736" s="63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</row>
    <row r="737" spans="2:14" ht="18" customHeight="1">
      <c r="B737" s="63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</row>
    <row r="738" spans="2:14" ht="18" customHeight="1">
      <c r="B738" s="63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</row>
    <row r="739" spans="2:14" ht="18" customHeight="1">
      <c r="B739" s="63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</row>
    <row r="740" spans="2:14" ht="18" customHeight="1">
      <c r="B740" s="63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</row>
    <row r="741" spans="2:14" ht="18" customHeight="1">
      <c r="B741" s="63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</row>
    <row r="742" spans="2:14" ht="18" customHeight="1">
      <c r="B742" s="63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</row>
    <row r="743" spans="2:14" ht="18" customHeight="1">
      <c r="B743" s="63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</row>
    <row r="744" spans="2:14" ht="18" customHeight="1">
      <c r="B744" s="63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</row>
    <row r="745" spans="2:14" ht="18" customHeight="1">
      <c r="B745" s="63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</row>
    <row r="746" spans="2:14" ht="18" customHeight="1">
      <c r="B746" s="63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</row>
    <row r="747" spans="2:14" ht="18" customHeight="1">
      <c r="B747" s="63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</row>
    <row r="748" spans="2:14" ht="18" customHeight="1">
      <c r="B748" s="63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</row>
    <row r="749" spans="2:14" ht="18" customHeight="1">
      <c r="B749" s="63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</row>
    <row r="750" spans="2:14" ht="18" customHeight="1">
      <c r="B750" s="63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</row>
    <row r="751" spans="2:14" ht="18" customHeight="1">
      <c r="B751" s="63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</row>
    <row r="752" spans="2:14" ht="18" customHeight="1">
      <c r="B752" s="63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</row>
    <row r="753" spans="2:14" ht="18" customHeight="1">
      <c r="B753" s="63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</row>
    <row r="754" spans="2:14" ht="18" customHeight="1">
      <c r="B754" s="63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</row>
    <row r="755" spans="2:14" ht="18" customHeight="1">
      <c r="B755" s="63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</row>
    <row r="756" spans="2:14" ht="18" customHeight="1">
      <c r="B756" s="63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</row>
    <row r="757" spans="2:14" ht="18" customHeight="1">
      <c r="B757" s="63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</row>
    <row r="758" spans="2:14" ht="18" customHeight="1">
      <c r="B758" s="63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</row>
    <row r="759" spans="2:14" ht="18" customHeight="1">
      <c r="B759" s="63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</row>
    <row r="760" spans="2:14" ht="18" customHeight="1">
      <c r="B760" s="63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</row>
    <row r="761" spans="2:14" ht="18" customHeight="1">
      <c r="B761" s="63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</row>
    <row r="762" spans="2:14" ht="18" customHeight="1">
      <c r="B762" s="63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</row>
    <row r="763" spans="2:14" ht="18" customHeight="1">
      <c r="B763" s="63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</row>
    <row r="764" spans="2:14" ht="18" customHeight="1">
      <c r="B764" s="63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</row>
    <row r="765" spans="2:14" ht="18" customHeight="1">
      <c r="B765" s="63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</row>
    <row r="766" spans="2:14" ht="18" customHeight="1">
      <c r="B766" s="63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</row>
    <row r="767" spans="2:14" ht="18" customHeight="1">
      <c r="B767" s="63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</row>
    <row r="768" spans="2:14" ht="18" customHeight="1">
      <c r="B768" s="63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</row>
    <row r="769" spans="2:14" ht="18" customHeight="1">
      <c r="B769" s="63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</row>
    <row r="770" spans="2:14" ht="18" customHeight="1">
      <c r="B770" s="63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</row>
    <row r="771" spans="2:14" ht="18" customHeight="1">
      <c r="B771" s="63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</row>
    <row r="772" spans="2:14" ht="18" customHeight="1">
      <c r="B772" s="63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</row>
    <row r="773" spans="2:14" ht="18" customHeight="1">
      <c r="B773" s="63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</row>
    <row r="774" spans="2:14" ht="18" customHeight="1">
      <c r="B774" s="63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</row>
    <row r="775" spans="2:14" ht="18" customHeight="1">
      <c r="B775" s="63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</row>
    <row r="776" spans="2:14" ht="18" customHeight="1">
      <c r="B776" s="63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</row>
    <row r="777" spans="2:14" ht="18" customHeight="1">
      <c r="B777" s="63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</row>
    <row r="778" spans="2:14" ht="18" customHeight="1">
      <c r="B778" s="63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</row>
    <row r="779" spans="2:14" ht="18" customHeight="1">
      <c r="B779" s="63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</row>
    <row r="780" spans="2:14" ht="18" customHeight="1">
      <c r="B780" s="63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</row>
    <row r="781" spans="2:14" ht="18" customHeight="1">
      <c r="B781" s="63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</row>
    <row r="782" spans="2:14" ht="18" customHeight="1">
      <c r="B782" s="63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</row>
    <row r="783" spans="2:14" ht="18" customHeight="1">
      <c r="B783" s="63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</row>
    <row r="784" spans="2:14" ht="18" customHeight="1">
      <c r="B784" s="63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</row>
  </sheetData>
  <sheetProtection/>
  <mergeCells count="6">
    <mergeCell ref="B5:B7"/>
    <mergeCell ref="C5:C7"/>
    <mergeCell ref="D5:N5"/>
    <mergeCell ref="D6:F6"/>
    <mergeCell ref="C18:M18"/>
    <mergeCell ref="B18:B20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2015-03-12T07:20:28Z</cp:lastPrinted>
  <dcterms:created xsi:type="dcterms:W3CDTF">2003-01-21T12:55:23Z</dcterms:created>
  <dcterms:modified xsi:type="dcterms:W3CDTF">2015-03-12T07:20:32Z</dcterms:modified>
  <cp:category/>
  <cp:version/>
  <cp:contentType/>
  <cp:contentStatus/>
</cp:coreProperties>
</file>