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・公共下水道（施設及び業務概況）" sheetId="1" r:id="rId1"/>
    <sheet name="下水道・特環公共下水道（施設及び業務概況）" sheetId="2" r:id="rId2"/>
    <sheet name="下水道・農業集落排水（施設及び業務概況）" sheetId="3" r:id="rId3"/>
    <sheet name="下水道・漁業集落排水（施設及び業務概況）" sheetId="4" r:id="rId4"/>
    <sheet name="下水道・林業集落排水（施設及び業務概況）" sheetId="5" r:id="rId5"/>
    <sheet name="下水道・特定地域生活排水処理（施設及び業務概況）" sheetId="6" r:id="rId6"/>
    <sheet name="下水道・個別排水処理（施設及び業務概況）" sheetId="7" r:id="rId7"/>
  </sheets>
  <definedNames>
    <definedName name="_xlnm.Print_Area" localSheetId="3">'下水道・漁業集落排水（施設及び業務概況）'!$C$1:$AN$36</definedName>
    <definedName name="_xlnm.Print_Area" localSheetId="6">'下水道・個別排水処理（施設及び業務概況）'!$C$1:$Q$35</definedName>
    <definedName name="_xlnm.Print_Area" localSheetId="0">'下水道・公共下水道（施設及び業務概況）'!$C$1:$BF$21</definedName>
    <definedName name="_xlnm.Print_Area" localSheetId="1">'下水道・特環公共下水道（施設及び業務概況）'!$C$1:$AE$28</definedName>
    <definedName name="_xlnm.Print_Area" localSheetId="5">'下水道・特定地域生活排水処理（施設及び業務概況）'!$C$1:$Q$39</definedName>
    <definedName name="_xlnm.Print_Area" localSheetId="2">'下水道・農業集落排水（施設及び業務概況）'!$C$1:$BF$21</definedName>
    <definedName name="_xlnm.Print_Area" localSheetId="4">'下水道・林業集落排水（施設及び業務概況）'!$C$1:$Q$35</definedName>
    <definedName name="_xlnm.Print_Titles" localSheetId="3">'下水道・漁業集落排水（施設及び業務概況）'!$B:$B</definedName>
    <definedName name="_xlnm.Print_Titles" localSheetId="6">'下水道・個別排水処理（施設及び業務概況）'!$B:$B</definedName>
    <definedName name="_xlnm.Print_Titles" localSheetId="0">'下水道・公共下水道（施設及び業務概況）'!$B:$B</definedName>
    <definedName name="_xlnm.Print_Titles" localSheetId="1">'下水道・特環公共下水道（施設及び業務概況）'!$B:$B</definedName>
    <definedName name="_xlnm.Print_Titles" localSheetId="5">'下水道・特定地域生活排水処理（施設及び業務概況）'!$B:$B</definedName>
    <definedName name="_xlnm.Print_Titles" localSheetId="2">'下水道・農業集落排水（施設及び業務概況）'!$B:$B</definedName>
    <definedName name="_xlnm.Print_Titles" localSheetId="4">'下水道・林業集落排水（施設及び業務概況）'!$B:$B</definedName>
  </definedNames>
  <calcPr fullCalcOnLoad="1"/>
</workbook>
</file>

<file path=xl/sharedStrings.xml><?xml version="1.0" encoding="utf-8"?>
<sst xmlns="http://schemas.openxmlformats.org/spreadsheetml/2006/main" count="1899" uniqueCount="332">
  <si>
    <t>項　目</t>
  </si>
  <si>
    <t>排除方式</t>
  </si>
  <si>
    <t>内　　訳</t>
  </si>
  <si>
    <t>(6)</t>
  </si>
  <si>
    <t>(7)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</si>
  <si>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</si>
  <si>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</si>
  <si>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</si>
  <si>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</si>
  <si>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</si>
  <si>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</si>
  <si>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</si>
  <si>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下 水 管</t>
  </si>
  <si>
    <t>簡易処理</t>
  </si>
  <si>
    <t>晴 天 時</t>
  </si>
  <si>
    <t>晴天時最大</t>
  </si>
  <si>
    <t>晴天時平均</t>
  </si>
  <si>
    <t>年 間 総</t>
  </si>
  <si>
    <t>有収率</t>
  </si>
  <si>
    <t>年間総汚泥</t>
  </si>
  <si>
    <t>晴 天 時</t>
  </si>
  <si>
    <t>使用料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</si>
  <si>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</si>
  <si>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</si>
  <si>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</si>
  <si>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</si>
  <si>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</si>
  <si>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</si>
  <si>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</si>
  <si>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</si>
  <si>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</si>
  <si>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</si>
  <si>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</si>
  <si>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</si>
  <si>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</si>
  <si>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</si>
  <si>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</si>
  <si>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</si>
  <si>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</si>
  <si>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</si>
  <si>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</si>
  <si>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そ の 他</t>
  </si>
  <si>
    <t>処理能力</t>
  </si>
  <si>
    <t>処理水量</t>
  </si>
  <si>
    <t>処理水量</t>
  </si>
  <si>
    <t>有収水量</t>
  </si>
  <si>
    <t>汚泥量</t>
  </si>
  <si>
    <t>排水能力</t>
  </si>
  <si>
    <t>体　系</t>
  </si>
  <si>
    <t>施行年月日</t>
  </si>
  <si>
    <t>単  価</t>
  </si>
  <si>
    <t>採用年月日</t>
  </si>
  <si>
    <t>所属職員</t>
  </si>
  <si>
    <t>団体名</t>
  </si>
  <si>
    <t>(人)</t>
  </si>
  <si>
    <t>(千円)</t>
  </si>
  <si>
    <t>(円)</t>
  </si>
  <si>
    <t>分流式</t>
  </si>
  <si>
    <t>従量制</t>
  </si>
  <si>
    <t>定額制</t>
  </si>
  <si>
    <t>下水道事業(公共下水道事業)</t>
  </si>
  <si>
    <t>下関市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</si>
  <si>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</si>
  <si>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</si>
  <si>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</si>
  <si>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</si>
  <si>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</si>
  <si>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</si>
  <si>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</si>
  <si>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</si>
  <si>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</si>
  <si>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</si>
  <si>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</si>
  <si>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</si>
  <si>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</si>
  <si>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</si>
  <si>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</si>
  <si>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</si>
  <si>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</si>
  <si>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</si>
  <si>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</si>
  <si>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</si>
  <si>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合計</t>
  </si>
  <si>
    <t>(1)</t>
  </si>
  <si>
    <t>(2)</t>
  </si>
  <si>
    <t>(3)</t>
  </si>
  <si>
    <t>(4)</t>
  </si>
  <si>
    <t>(5)</t>
  </si>
  <si>
    <t>(8)</t>
  </si>
  <si>
    <t>(9)</t>
  </si>
  <si>
    <t>(10)</t>
  </si>
  <si>
    <t>(11)</t>
  </si>
  <si>
    <t>ア</t>
  </si>
  <si>
    <t>イ</t>
  </si>
  <si>
    <t>ウ</t>
  </si>
  <si>
    <t>(6)/ｱ×100</t>
  </si>
  <si>
    <t>(ha)</t>
  </si>
  <si>
    <t>(km)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</si>
  <si>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</si>
  <si>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</si>
  <si>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</si>
  <si>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</si>
  <si>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</si>
  <si>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</si>
  <si>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</si>
  <si>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</si>
  <si>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</si>
  <si>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従量制
累進制</t>
  </si>
  <si>
    <t>従量制
累進制
定額制</t>
  </si>
  <si>
    <t>下水道事業(農業集落排水事業)</t>
  </si>
  <si>
    <t>従量制
累進制</t>
  </si>
  <si>
    <t>S53.03.14</t>
  </si>
  <si>
    <t>S60.04.01</t>
  </si>
  <si>
    <t>S28.03.02</t>
  </si>
  <si>
    <t>S53.04.28</t>
  </si>
  <si>
    <t>S26.02.17</t>
  </si>
  <si>
    <t>S56.10.12</t>
  </si>
  <si>
    <t>S46.11.19</t>
  </si>
  <si>
    <t>S56.05.08</t>
  </si>
  <si>
    <t>S53.03.09</t>
  </si>
  <si>
    <t>S61.10.18</t>
  </si>
  <si>
    <t>S28.09.02</t>
  </si>
  <si>
    <t>S37.07.01</t>
  </si>
  <si>
    <t>S61.04.01</t>
  </si>
  <si>
    <t>S43.10.01</t>
  </si>
  <si>
    <t>S49.08.20</t>
  </si>
  <si>
    <t>-</t>
  </si>
  <si>
    <t>H03.04.01</t>
  </si>
  <si>
    <t>H04.09.26</t>
  </si>
  <si>
    <t>H08.11.01</t>
  </si>
  <si>
    <t>H03.12.02</t>
  </si>
  <si>
    <t>H03.05.01</t>
  </si>
  <si>
    <t>H07.03.31</t>
  </si>
  <si>
    <t>H07.09.30</t>
  </si>
  <si>
    <t>H10.08.01</t>
  </si>
  <si>
    <t>H11.12.28</t>
  </si>
  <si>
    <t>H05.06.20</t>
  </si>
  <si>
    <t>H08.04.01</t>
  </si>
  <si>
    <t>H07.11.14</t>
  </si>
  <si>
    <t>H13.06.01</t>
  </si>
  <si>
    <t>H13.04.01</t>
  </si>
  <si>
    <t>H04.06.01</t>
  </si>
  <si>
    <t>H07.07.03</t>
  </si>
  <si>
    <t>H02.03.29</t>
  </si>
  <si>
    <t>H06.03.31</t>
  </si>
  <si>
    <t>H10.03.31</t>
  </si>
  <si>
    <t>H07.12.28</t>
  </si>
  <si>
    <t>H13.03.22</t>
  </si>
  <si>
    <t>H12.04.01</t>
  </si>
  <si>
    <t>H09.04.01</t>
  </si>
  <si>
    <t>H05.10.01</t>
  </si>
  <si>
    <t>S62.06.23</t>
  </si>
  <si>
    <t>H08.02.24</t>
  </si>
  <si>
    <t>H04.04.01</t>
  </si>
  <si>
    <t>H06.09.30</t>
  </si>
  <si>
    <t>H05.04.02</t>
  </si>
  <si>
    <t>H09.08.21</t>
  </si>
  <si>
    <t>H12.02.22</t>
  </si>
  <si>
    <t>S57.09.01</t>
  </si>
  <si>
    <t>H05.04.01</t>
  </si>
  <si>
    <t>H09.08.01</t>
  </si>
  <si>
    <t>H14.02.18</t>
  </si>
  <si>
    <t>H09.12.24</t>
  </si>
  <si>
    <t>H11.11.19</t>
  </si>
  <si>
    <t>H14.03.31</t>
  </si>
  <si>
    <t>H13.10.01</t>
  </si>
  <si>
    <t>H14.03.05</t>
  </si>
  <si>
    <t>H13.02.01</t>
  </si>
  <si>
    <t>H12.12.22</t>
  </si>
  <si>
    <t>H11.10.01</t>
  </si>
  <si>
    <t>H07.02.26</t>
  </si>
  <si>
    <t>S58.12.26</t>
  </si>
  <si>
    <t>H08.07.01</t>
  </si>
  <si>
    <t>H06.12.09</t>
  </si>
  <si>
    <t>S56.04.01</t>
  </si>
  <si>
    <t>S45.06.10</t>
  </si>
  <si>
    <t>H08.03.31</t>
  </si>
  <si>
    <t>内 人 口</t>
  </si>
  <si>
    <t>人  口</t>
  </si>
  <si>
    <t>人    口</t>
  </si>
  <si>
    <t>面  積</t>
  </si>
  <si>
    <t>H11.04.01</t>
  </si>
  <si>
    <t>H09.06.01</t>
  </si>
  <si>
    <t>9.　使　　　　　　　用　　　　　　　料</t>
  </si>
  <si>
    <t>合流分
流併用</t>
  </si>
  <si>
    <t>２　法非適用公営企業会計決算の状況</t>
  </si>
  <si>
    <t>納　付　制
口座振替制</t>
  </si>
  <si>
    <t>隔　月</t>
  </si>
  <si>
    <t>毎　月
隔　月</t>
  </si>
  <si>
    <t>毎　月</t>
  </si>
  <si>
    <t>H元.04.01</t>
  </si>
  <si>
    <t>H元.12.01</t>
  </si>
  <si>
    <t>H元.09.27</t>
  </si>
  <si>
    <t>H元.08.02</t>
  </si>
  <si>
    <t>H元.10.01</t>
  </si>
  <si>
    <t>H元.07.01</t>
  </si>
  <si>
    <t>毎　月</t>
  </si>
  <si>
    <t>　　　第3-10表　施設及び業務概況</t>
  </si>
  <si>
    <t>H14.04.01</t>
  </si>
  <si>
    <t>H15.04.01</t>
  </si>
  <si>
    <t>納　付　制   口座振替制</t>
  </si>
  <si>
    <t>山陽小野田市</t>
  </si>
  <si>
    <t>S63.04.16</t>
  </si>
  <si>
    <t>周防大島町</t>
  </si>
  <si>
    <t>H10.09.10</t>
  </si>
  <si>
    <t>H03.02.08</t>
  </si>
  <si>
    <t>周防大島町</t>
  </si>
  <si>
    <t>下関市</t>
  </si>
  <si>
    <t>H02.04.01</t>
  </si>
  <si>
    <t>H06.01.17</t>
  </si>
  <si>
    <t>H元.11.17</t>
  </si>
  <si>
    <t>H06.05.30</t>
  </si>
  <si>
    <t>S61.02.21</t>
  </si>
  <si>
    <t>H元.04.20</t>
  </si>
  <si>
    <t>毎　月
隔　月</t>
  </si>
  <si>
    <t>H17.03.06</t>
  </si>
  <si>
    <t>H元.04.01</t>
  </si>
  <si>
    <t>S55.04.01</t>
  </si>
  <si>
    <t>S59.04.01</t>
  </si>
  <si>
    <t>H16.08.01</t>
  </si>
  <si>
    <t>萩市</t>
  </si>
  <si>
    <t>萩市</t>
  </si>
  <si>
    <t>隔　月</t>
  </si>
  <si>
    <t>H16.03.25</t>
  </si>
  <si>
    <t>S46.03.27</t>
  </si>
  <si>
    <t>S44.03.28</t>
  </si>
  <si>
    <t>S57.02.10</t>
  </si>
  <si>
    <t>S42.03.23</t>
  </si>
  <si>
    <t>S47.09.28</t>
  </si>
  <si>
    <t>S44.04.10</t>
  </si>
  <si>
    <t>岩国市</t>
  </si>
  <si>
    <t>H元.03.25</t>
  </si>
  <si>
    <t>H17.04.01</t>
  </si>
  <si>
    <t>定額制</t>
  </si>
  <si>
    <t>隔　月</t>
  </si>
  <si>
    <t>隔　月</t>
  </si>
  <si>
    <t>分流式</t>
  </si>
  <si>
    <t>H17.08.01</t>
  </si>
  <si>
    <t>従量制</t>
  </si>
  <si>
    <t>山陽小野田市</t>
  </si>
  <si>
    <t>現在水洗便所</t>
  </si>
  <si>
    <t>H19.04.01</t>
  </si>
  <si>
    <t>周防大島町</t>
  </si>
  <si>
    <t>宇部・阿知須
公共下水道組合</t>
  </si>
  <si>
    <t>H20.04.01</t>
  </si>
  <si>
    <t>H20.05.01</t>
  </si>
  <si>
    <t>H20.06.01</t>
  </si>
  <si>
    <t>含水率</t>
  </si>
  <si>
    <t>㎡当たり</t>
  </si>
  <si>
    <t>省令・条例</t>
  </si>
  <si>
    <t>H17.06.21</t>
  </si>
  <si>
    <t>H06.03.22</t>
  </si>
  <si>
    <t>H21.04.01</t>
  </si>
  <si>
    <t>H21.08.01</t>
  </si>
  <si>
    <t>H20.03.21</t>
  </si>
  <si>
    <t>集金制・納付制・口座振替制・コンビニエンスストア納付制</t>
  </si>
  <si>
    <t>納付制・口座振替制・コンビニエンスストア納付制</t>
  </si>
  <si>
    <t>H23.04.01</t>
  </si>
  <si>
    <t>H23.10.01</t>
  </si>
  <si>
    <t>H22.04.01</t>
  </si>
  <si>
    <t>H22.08.01</t>
  </si>
  <si>
    <t>H21.03.31</t>
  </si>
  <si>
    <t>H16.10.01</t>
  </si>
  <si>
    <t>年　　間</t>
  </si>
  <si>
    <t>H25.07.01</t>
  </si>
  <si>
    <t>H26.01.01</t>
  </si>
  <si>
    <t>集金制・納付制・口座振替制・コンビニエンスストア納付制</t>
  </si>
  <si>
    <t>H07.03.10</t>
  </si>
  <si>
    <t>H元.04.01</t>
  </si>
  <si>
    <t>H16.04.20</t>
  </si>
  <si>
    <t>H16.05.31</t>
  </si>
  <si>
    <t>1.</t>
  </si>
  <si>
    <t>年 月 日</t>
  </si>
  <si>
    <t>2.</t>
  </si>
  <si>
    <t>3. 普　　　　及　　　　状　　　　況</t>
  </si>
  <si>
    <t>4. 事　　業　　費</t>
  </si>
  <si>
    <t>5. 管　　　　　　渠</t>
  </si>
  <si>
    <t>補助対象</t>
  </si>
  <si>
    <t>事 業 費</t>
  </si>
  <si>
    <t>(2) 種別延長</t>
  </si>
  <si>
    <t>6.</t>
  </si>
  <si>
    <t>7. 処　　　　　　　　　　理　　　　　　　　　　場</t>
  </si>
  <si>
    <t>イ 雨水</t>
  </si>
  <si>
    <t>(8) 汚泥処理能力</t>
  </si>
  <si>
    <t xml:space="preserve">  処 分 量</t>
  </si>
  <si>
    <t>8. ポンプ場</t>
  </si>
  <si>
    <t>ポンプ</t>
  </si>
  <si>
    <t>場　数</t>
  </si>
  <si>
    <t>9. 使　　　　　　　用　　　　　　　料</t>
  </si>
  <si>
    <t>徴　収</t>
  </si>
  <si>
    <t>時　期</t>
  </si>
  <si>
    <t>ア 汚水</t>
  </si>
  <si>
    <t>10. 受　益　者　負　担　金</t>
  </si>
  <si>
    <t>(2) 負担率(％)</t>
  </si>
  <si>
    <t>終末処理</t>
  </si>
  <si>
    <t>場　　数</t>
  </si>
  <si>
    <t>(箇所)</t>
  </si>
  <si>
    <t>高　度</t>
  </si>
  <si>
    <t>処　理</t>
  </si>
  <si>
    <t>高　級</t>
  </si>
  <si>
    <t>中　級</t>
  </si>
  <si>
    <t>処　理　方　法　別　内　訳</t>
  </si>
  <si>
    <t>(5) 現　行　使　用　料</t>
  </si>
  <si>
    <t>実　質</t>
  </si>
  <si>
    <t>集金制・納付制・口座振替制</t>
  </si>
  <si>
    <t>方　法</t>
  </si>
  <si>
    <t>徴　収</t>
  </si>
  <si>
    <t>7. 浄　　　　　　　　　　化　　　　　　　　　　槽</t>
  </si>
  <si>
    <t>設置基数</t>
  </si>
  <si>
    <t>浄 化 槽</t>
  </si>
  <si>
    <t>10. 分　　　担　　　金</t>
  </si>
  <si>
    <t>分担金制度</t>
  </si>
  <si>
    <t>H10.04.01</t>
  </si>
  <si>
    <t>建設事業</t>
  </si>
  <si>
    <t>開　　始</t>
  </si>
  <si>
    <t>11. 職　員　数 (人)</t>
  </si>
  <si>
    <t>供　　用</t>
  </si>
  <si>
    <t>(基)</t>
  </si>
  <si>
    <t>（←★）</t>
  </si>
  <si>
    <t>　（10）下水道事業（公共下水道事業）</t>
  </si>
  <si>
    <t>　（10）下水道事業（特定環境保全公共下水道事業）</t>
  </si>
  <si>
    <t>（●→）</t>
  </si>
  <si>
    <t>（←●）</t>
  </si>
  <si>
    <t>（★→）</t>
  </si>
  <si>
    <t>(●→）</t>
  </si>
  <si>
    <t>（←●）</t>
  </si>
  <si>
    <t>(★→）</t>
  </si>
  <si>
    <t>　（10）下水道事業（農業集落排水事業）</t>
  </si>
  <si>
    <t>　（10）下水道事業（漁業集落排水事業）</t>
  </si>
  <si>
    <t>　（10）下水道事業（林業集落排水事業）</t>
  </si>
  <si>
    <t>　（10）下水道事業（特定地域生活排水処理事業）</t>
  </si>
  <si>
    <t>　（10）下水道事業（個別排水処理事業）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</si>
</sst>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5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6"/>
      <name val="ＭＳ 明朝"/>
      <family val="1"/>
    </font>
    <font>
      <sz val="8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0" xfId="52" applyNumberFormat="1" applyFont="1" applyFill="1" applyBorder="1" applyAlignment="1">
      <alignment vertical="center" wrapTex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0" xfId="52" applyNumberFormat="1" applyFont="1" applyFill="1" applyAlignment="1">
      <alignment vertical="center" shrinkToFit="1"/>
    </xf>
    <xf numFmtId="49" fontId="12" fillId="0" borderId="0" xfId="52" applyNumberFormat="1" applyFont="1" applyFill="1" applyAlignment="1">
      <alignment vertical="center"/>
    </xf>
    <xf numFmtId="49" fontId="6" fillId="0" borderId="0" xfId="52" applyNumberFormat="1" applyFont="1" applyFill="1" applyAlignment="1">
      <alignment horizontal="right" vertical="center"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vertical="center"/>
    </xf>
    <xf numFmtId="49" fontId="8" fillId="0" borderId="12" xfId="0" applyNumberFormat="1" applyFont="1" applyFill="1" applyBorder="1" applyAlignment="1">
      <alignment horizontal="right" vertical="center" shrinkToFit="1"/>
    </xf>
    <xf numFmtId="49" fontId="8" fillId="0" borderId="13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49" fontId="8" fillId="0" borderId="11" xfId="0" applyNumberFormat="1" applyFont="1" applyFill="1" applyBorder="1" applyAlignment="1">
      <alignment horizontal="right" vertical="center" shrinkToFit="1"/>
    </xf>
    <xf numFmtId="49" fontId="8" fillId="0" borderId="16" xfId="0" applyNumberFormat="1" applyFont="1" applyFill="1" applyBorder="1" applyAlignment="1">
      <alignment horizontal="left"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49" fontId="8" fillId="0" borderId="17" xfId="0" applyNumberFormat="1" applyFont="1" applyFill="1" applyBorder="1" applyAlignment="1">
      <alignment horizontal="right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center" vertical="center" wrapText="1" shrinkToFit="1"/>
    </xf>
    <xf numFmtId="182" fontId="6" fillId="0" borderId="0" xfId="52" applyFont="1" applyFill="1" applyBorder="1" applyAlignment="1">
      <alignment vertical="center"/>
    </xf>
    <xf numFmtId="0" fontId="0" fillId="0" borderId="0" xfId="0" applyFill="1" applyAlignment="1">
      <alignment/>
    </xf>
    <xf numFmtId="193" fontId="6" fillId="0" borderId="0" xfId="52" applyNumberFormat="1" applyFont="1" applyFill="1" applyBorder="1" applyAlignment="1">
      <alignment vertical="center"/>
    </xf>
    <xf numFmtId="182" fontId="6" fillId="0" borderId="0" xfId="52" applyFont="1" applyFill="1" applyAlignment="1">
      <alignment vertical="center"/>
    </xf>
    <xf numFmtId="49" fontId="10" fillId="0" borderId="11" xfId="52" applyNumberFormat="1" applyFont="1" applyFill="1" applyBorder="1" applyAlignment="1">
      <alignment horizontal="center" vertical="center" wrapText="1"/>
    </xf>
    <xf numFmtId="182" fontId="6" fillId="0" borderId="0" xfId="52" applyNumberFormat="1" applyFont="1" applyFill="1" applyBorder="1" applyAlignment="1">
      <alignment horizontal="left" vertical="center" shrinkToFit="1"/>
    </xf>
    <xf numFmtId="49" fontId="6" fillId="0" borderId="18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center" vertical="center" wrapText="1" shrinkToFit="1"/>
    </xf>
    <xf numFmtId="182" fontId="6" fillId="0" borderId="0" xfId="52" applyNumberFormat="1" applyFont="1" applyFill="1" applyBorder="1" applyAlignment="1">
      <alignment vertical="center"/>
    </xf>
    <xf numFmtId="182" fontId="6" fillId="0" borderId="0" xfId="52" applyNumberFormat="1" applyFont="1" applyFill="1" applyAlignment="1">
      <alignment vertical="center"/>
    </xf>
    <xf numFmtId="49" fontId="6" fillId="0" borderId="0" xfId="52" applyNumberFormat="1" applyFont="1" applyFill="1" applyBorder="1" applyAlignment="1">
      <alignment horizontal="distributed" vertical="center" shrinkToFit="1"/>
    </xf>
    <xf numFmtId="182" fontId="6" fillId="0" borderId="0" xfId="52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vertical="center"/>
    </xf>
    <xf numFmtId="49" fontId="6" fillId="0" borderId="0" xfId="52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82" fontId="6" fillId="0" borderId="0" xfId="52" applyFont="1" applyFill="1" applyBorder="1" applyAlignment="1">
      <alignment horizontal="right" vertical="center" wrapText="1"/>
    </xf>
    <xf numFmtId="49" fontId="6" fillId="0" borderId="0" xfId="52" applyNumberFormat="1" applyFont="1" applyFill="1" applyBorder="1" applyAlignment="1">
      <alignment vertical="center" shrinkToFit="1"/>
    </xf>
    <xf numFmtId="182" fontId="6" fillId="0" borderId="0" xfId="52" applyFont="1" applyFill="1" applyBorder="1" applyAlignment="1">
      <alignment vertical="center" shrinkToFit="1"/>
    </xf>
    <xf numFmtId="182" fontId="6" fillId="0" borderId="0" xfId="52" applyFont="1" applyFill="1" applyBorder="1" applyAlignment="1">
      <alignment horizontal="right" vertical="center" shrinkToFit="1"/>
    </xf>
    <xf numFmtId="182" fontId="6" fillId="0" borderId="0" xfId="52" applyFont="1" applyFill="1" applyAlignment="1">
      <alignment vertical="center" shrinkToFit="1"/>
    </xf>
    <xf numFmtId="182" fontId="6" fillId="0" borderId="0" xfId="52" applyFont="1" applyFill="1" applyAlignment="1">
      <alignment horizontal="right" vertical="center" shrinkToFit="1"/>
    </xf>
    <xf numFmtId="49" fontId="11" fillId="0" borderId="14" xfId="52" applyNumberFormat="1" applyFont="1" applyFill="1" applyBorder="1" applyAlignment="1">
      <alignment horizontal="distributed" vertical="center" wrapText="1" shrinkToFit="1"/>
    </xf>
    <xf numFmtId="49" fontId="6" fillId="0" borderId="11" xfId="52" applyNumberFormat="1" applyFont="1" applyFill="1" applyBorder="1" applyAlignment="1">
      <alignment horizontal="center" vertical="center"/>
    </xf>
    <xf numFmtId="182" fontId="6" fillId="0" borderId="10" xfId="52" applyNumberFormat="1" applyFont="1" applyFill="1" applyBorder="1" applyAlignment="1">
      <alignment horizontal="center" vertical="center"/>
    </xf>
    <xf numFmtId="49" fontId="6" fillId="0" borderId="10" xfId="52" applyNumberFormat="1" applyFont="1" applyFill="1" applyBorder="1" applyAlignment="1">
      <alignment horizontal="center" vertical="center"/>
    </xf>
    <xf numFmtId="182" fontId="8" fillId="0" borderId="11" xfId="49" applyNumberFormat="1" applyFont="1" applyFill="1" applyBorder="1" applyAlignment="1">
      <alignment vertical="center" shrinkToFit="1"/>
    </xf>
    <xf numFmtId="182" fontId="8" fillId="0" borderId="17" xfId="49" applyNumberFormat="1" applyFont="1" applyFill="1" applyBorder="1" applyAlignment="1">
      <alignment vertical="center" shrinkToFit="1"/>
    </xf>
    <xf numFmtId="49" fontId="13" fillId="0" borderId="11" xfId="52" applyNumberFormat="1" applyFont="1" applyFill="1" applyBorder="1" applyAlignment="1">
      <alignment horizontal="left" vertical="center" wrapText="1"/>
    </xf>
    <xf numFmtId="182" fontId="6" fillId="0" borderId="10" xfId="52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193" fontId="6" fillId="0" borderId="11" xfId="52" applyNumberFormat="1" applyFont="1" applyFill="1" applyBorder="1" applyAlignment="1">
      <alignment vertical="center" shrinkToFit="1"/>
    </xf>
    <xf numFmtId="193" fontId="6" fillId="0" borderId="10" xfId="52" applyNumberFormat="1" applyFont="1" applyFill="1" applyBorder="1" applyAlignment="1">
      <alignment vertical="center" shrinkToFit="1"/>
    </xf>
    <xf numFmtId="182" fontId="8" fillId="0" borderId="11" xfId="0" applyNumberFormat="1" applyFont="1" applyFill="1" applyBorder="1" applyAlignment="1">
      <alignment vertical="center" shrinkToFit="1"/>
    </xf>
    <xf numFmtId="182" fontId="6" fillId="0" borderId="19" xfId="52" applyFont="1" applyFill="1" applyBorder="1" applyAlignment="1">
      <alignment vertical="center" shrinkToFit="1"/>
    </xf>
    <xf numFmtId="182" fontId="8" fillId="0" borderId="17" xfId="0" applyNumberFormat="1" applyFont="1" applyFill="1" applyBorder="1" applyAlignment="1">
      <alignment vertical="center" shrinkToFit="1"/>
    </xf>
    <xf numFmtId="182" fontId="6" fillId="0" borderId="20" xfId="52" applyFont="1" applyFill="1" applyBorder="1" applyAlignment="1">
      <alignment vertical="center" shrinkToFit="1"/>
    </xf>
    <xf numFmtId="182" fontId="6" fillId="0" borderId="21" xfId="52" applyNumberFormat="1" applyFont="1" applyFill="1" applyBorder="1" applyAlignment="1">
      <alignment vertical="center" shrinkToFit="1"/>
    </xf>
    <xf numFmtId="182" fontId="6" fillId="0" borderId="10" xfId="52" applyFont="1" applyFill="1" applyBorder="1" applyAlignment="1">
      <alignment vertical="center" shrinkToFit="1"/>
    </xf>
    <xf numFmtId="182" fontId="6" fillId="0" borderId="21" xfId="52" applyFont="1" applyFill="1" applyBorder="1" applyAlignment="1">
      <alignment vertical="center" shrinkToFit="1"/>
    </xf>
    <xf numFmtId="49" fontId="11" fillId="0" borderId="11" xfId="52" applyNumberFormat="1" applyFont="1" applyFill="1" applyBorder="1" applyAlignment="1">
      <alignment horizontal="left" vertical="center" wrapText="1"/>
    </xf>
    <xf numFmtId="182" fontId="8" fillId="0" borderId="15" xfId="49" applyNumberFormat="1" applyFont="1" applyFill="1" applyBorder="1" applyAlignment="1">
      <alignment vertical="center" shrinkToFit="1"/>
    </xf>
    <xf numFmtId="182" fontId="8" fillId="0" borderId="15" xfId="0" applyNumberFormat="1" applyFont="1" applyFill="1" applyBorder="1" applyAlignment="1">
      <alignment vertical="center" shrinkToFit="1"/>
    </xf>
    <xf numFmtId="182" fontId="8" fillId="0" borderId="22" xfId="49" applyNumberFormat="1" applyFont="1" applyFill="1" applyBorder="1" applyAlignment="1">
      <alignment vertical="center" shrinkToFit="1"/>
    </xf>
    <xf numFmtId="182" fontId="8" fillId="0" borderId="22" xfId="0" applyNumberFormat="1" applyFont="1" applyFill="1" applyBorder="1" applyAlignment="1">
      <alignment vertical="center" shrinkToFit="1"/>
    </xf>
    <xf numFmtId="49" fontId="6" fillId="0" borderId="11" xfId="52" applyNumberFormat="1" applyFont="1" applyFill="1" applyBorder="1" applyAlignment="1">
      <alignment horizontal="center" vertical="center" shrinkToFit="1"/>
    </xf>
    <xf numFmtId="49" fontId="6" fillId="0" borderId="10" xfId="52" applyNumberFormat="1" applyFont="1" applyFill="1" applyBorder="1" applyAlignment="1">
      <alignment horizontal="center" vertical="center" shrinkToFit="1"/>
    </xf>
    <xf numFmtId="49" fontId="15" fillId="0" borderId="11" xfId="52" applyNumberFormat="1" applyFont="1" applyFill="1" applyBorder="1" applyAlignment="1">
      <alignment horizontal="left" vertical="center" wrapText="1"/>
    </xf>
    <xf numFmtId="49" fontId="10" fillId="0" borderId="11" xfId="52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vertical="center" shrinkToFit="1"/>
    </xf>
    <xf numFmtId="49" fontId="8" fillId="33" borderId="11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right" vertical="center" shrinkToFit="1"/>
    </xf>
    <xf numFmtId="49" fontId="8" fillId="33" borderId="13" xfId="0" applyNumberFormat="1" applyFont="1" applyFill="1" applyBorder="1" applyAlignment="1">
      <alignment vertical="center" shrinkToFit="1"/>
    </xf>
    <xf numFmtId="49" fontId="8" fillId="33" borderId="11" xfId="0" applyNumberFormat="1" applyFont="1" applyFill="1" applyBorder="1" applyAlignment="1">
      <alignment vertical="center" shrinkToFit="1"/>
    </xf>
    <xf numFmtId="49" fontId="6" fillId="33" borderId="11" xfId="52" applyNumberFormat="1" applyFont="1" applyFill="1" applyBorder="1" applyAlignment="1">
      <alignment horizontal="center" vertical="center"/>
    </xf>
    <xf numFmtId="49" fontId="6" fillId="33" borderId="10" xfId="52" applyNumberFormat="1" applyFont="1" applyFill="1" applyBorder="1" applyAlignment="1">
      <alignment horizontal="center" vertical="center"/>
    </xf>
    <xf numFmtId="182" fontId="8" fillId="33" borderId="11" xfId="49" applyNumberFormat="1" applyFont="1" applyFill="1" applyBorder="1" applyAlignment="1">
      <alignment vertical="center" shrinkToFit="1"/>
    </xf>
    <xf numFmtId="182" fontId="8" fillId="33" borderId="17" xfId="49" applyNumberFormat="1" applyFont="1" applyFill="1" applyBorder="1" applyAlignment="1">
      <alignment vertical="center" shrinkToFit="1"/>
    </xf>
    <xf numFmtId="182" fontId="6" fillId="33" borderId="10" xfId="52" applyFont="1" applyFill="1" applyBorder="1" applyAlignment="1">
      <alignment vertical="center" shrinkToFit="1"/>
    </xf>
    <xf numFmtId="182" fontId="6" fillId="0" borderId="11" xfId="52" applyFont="1" applyFill="1" applyBorder="1" applyAlignment="1">
      <alignment vertical="center" shrinkToFit="1"/>
    </xf>
    <xf numFmtId="182" fontId="6" fillId="33" borderId="11" xfId="52" applyFont="1" applyFill="1" applyBorder="1" applyAlignment="1">
      <alignment vertical="center" shrinkToFit="1"/>
    </xf>
    <xf numFmtId="182" fontId="8" fillId="33" borderId="22" xfId="0" applyNumberFormat="1" applyFont="1" applyFill="1" applyBorder="1" applyAlignment="1">
      <alignment vertical="center" shrinkToFit="1"/>
    </xf>
    <xf numFmtId="49" fontId="8" fillId="33" borderId="11" xfId="0" applyNumberFormat="1" applyFont="1" applyFill="1" applyBorder="1" applyAlignment="1">
      <alignment horizontal="left" vertical="center" shrinkToFit="1"/>
    </xf>
    <xf numFmtId="49" fontId="8" fillId="33" borderId="11" xfId="0" applyNumberFormat="1" applyFont="1" applyFill="1" applyBorder="1" applyAlignment="1">
      <alignment horizontal="right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182" fontId="6" fillId="0" borderId="23" xfId="52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horizontal="right" vertical="center" shrinkToFit="1"/>
    </xf>
    <xf numFmtId="182" fontId="8" fillId="0" borderId="0" xfId="49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49" fontId="8" fillId="0" borderId="33" xfId="0" applyNumberFormat="1" applyFont="1" applyFill="1" applyBorder="1" applyAlignment="1">
      <alignment horizontal="center" vertical="center" shrinkToFit="1"/>
    </xf>
    <xf numFmtId="49" fontId="8" fillId="33" borderId="24" xfId="0" applyNumberFormat="1" applyFont="1" applyFill="1" applyBorder="1" applyAlignment="1">
      <alignment horizontal="center" vertical="center" shrinkToFit="1"/>
    </xf>
    <xf numFmtId="49" fontId="8" fillId="33" borderId="22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28575</xdr:rowOff>
    </xdr:from>
    <xdr:to>
      <xdr:col>2</xdr:col>
      <xdr:colOff>9525</xdr:colOff>
      <xdr:row>22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62769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28575</xdr:rowOff>
    </xdr:from>
    <xdr:to>
      <xdr:col>2</xdr:col>
      <xdr:colOff>9525</xdr:colOff>
      <xdr:row>26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79533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2</xdr:col>
      <xdr:colOff>9525</xdr:colOff>
      <xdr:row>17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39147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28575</xdr:rowOff>
    </xdr:from>
    <xdr:to>
      <xdr:col>2</xdr:col>
      <xdr:colOff>9525</xdr:colOff>
      <xdr:row>25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67341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28575</xdr:rowOff>
    </xdr:from>
    <xdr:to>
      <xdr:col>2</xdr:col>
      <xdr:colOff>9525</xdr:colOff>
      <xdr:row>33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95535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28575</xdr:rowOff>
    </xdr:from>
    <xdr:to>
      <xdr:col>2</xdr:col>
      <xdr:colOff>9525</xdr:colOff>
      <xdr:row>18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41719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28575</xdr:rowOff>
    </xdr:from>
    <xdr:to>
      <xdr:col>2</xdr:col>
      <xdr:colOff>9525</xdr:colOff>
      <xdr:row>27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72580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28575</xdr:rowOff>
    </xdr:from>
    <xdr:to>
      <xdr:col>2</xdr:col>
      <xdr:colOff>9525</xdr:colOff>
      <xdr:row>36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103441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2</xdr:col>
      <xdr:colOff>9525</xdr:colOff>
      <xdr:row>17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37528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28575</xdr:rowOff>
    </xdr:from>
    <xdr:to>
      <xdr:col>2</xdr:col>
      <xdr:colOff>9525</xdr:colOff>
      <xdr:row>25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63817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28575</xdr:rowOff>
    </xdr:from>
    <xdr:to>
      <xdr:col>2</xdr:col>
      <xdr:colOff>9525</xdr:colOff>
      <xdr:row>33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90106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S21"/>
  <sheetViews>
    <sheetView showGridLines="0" tabSelected="1" zoomScaleSheetLayoutView="75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4" customWidth="1"/>
    <col min="2" max="2" width="17.50390625" style="4" customWidth="1"/>
    <col min="3" max="4" width="15.875" style="4" customWidth="1"/>
    <col min="5" max="21" width="15.875" style="47" customWidth="1"/>
    <col min="22" max="22" width="15.875" style="4" customWidth="1"/>
    <col min="23" max="34" width="15.875" style="47" customWidth="1"/>
    <col min="35" max="35" width="15.875" style="48" customWidth="1"/>
    <col min="36" max="40" width="15.875" style="47" customWidth="1"/>
    <col min="41" max="44" width="15.875" style="4" customWidth="1"/>
    <col min="45" max="50" width="15.875" style="47" customWidth="1"/>
    <col min="51" max="51" width="15.875" style="4" customWidth="1"/>
    <col min="52" max="54" width="15.875" style="47" customWidth="1"/>
    <col min="55" max="55" width="15.875" style="4" customWidth="1"/>
    <col min="56" max="58" width="15.875" style="47" customWidth="1"/>
    <col min="59" max="65" width="18.50390625" style="47" customWidth="1"/>
    <col min="66" max="16384" width="12.00390625" style="47" customWidth="1"/>
  </cols>
  <sheetData>
    <row r="1" spans="3:35" s="4" customFormat="1" ht="22.5" customHeight="1">
      <c r="C1" s="5" t="s">
        <v>185</v>
      </c>
      <c r="AI1" s="6"/>
    </row>
    <row r="2" spans="2:35" s="7" customFormat="1" ht="22.5" customHeight="1">
      <c r="B2" s="8"/>
      <c r="C2" s="96" t="s">
        <v>319</v>
      </c>
      <c r="AI2" s="10"/>
    </row>
    <row r="3" spans="2:35" s="7" customFormat="1" ht="22.5" customHeight="1">
      <c r="B3" s="8"/>
      <c r="C3" s="96" t="s">
        <v>197</v>
      </c>
      <c r="AI3" s="10"/>
    </row>
    <row r="4" spans="2:35" s="7" customFormat="1" ht="22.5" customHeight="1" thickBot="1">
      <c r="B4" s="8"/>
      <c r="C4" s="9"/>
      <c r="AI4" s="10"/>
    </row>
    <row r="5" spans="2:58" s="11" customFormat="1" ht="22.5" customHeight="1">
      <c r="B5" s="12" t="s">
        <v>0</v>
      </c>
      <c r="C5" s="13" t="s">
        <v>271</v>
      </c>
      <c r="D5" s="14" t="s">
        <v>273</v>
      </c>
      <c r="E5" s="102" t="s">
        <v>274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 t="s">
        <v>275</v>
      </c>
      <c r="Q5" s="102"/>
      <c r="R5" s="102" t="s">
        <v>276</v>
      </c>
      <c r="S5" s="102"/>
      <c r="T5" s="102"/>
      <c r="U5" s="102"/>
      <c r="V5" s="13" t="s">
        <v>280</v>
      </c>
      <c r="W5" s="103" t="s">
        <v>281</v>
      </c>
      <c r="X5" s="104"/>
      <c r="Y5" s="104"/>
      <c r="Z5" s="104"/>
      <c r="AA5" s="104"/>
      <c r="AB5" s="104"/>
      <c r="AC5" s="104"/>
      <c r="AD5" s="105"/>
      <c r="AE5" s="103" t="s">
        <v>281</v>
      </c>
      <c r="AF5" s="104"/>
      <c r="AG5" s="104"/>
      <c r="AH5" s="104"/>
      <c r="AI5" s="104"/>
      <c r="AJ5" s="104"/>
      <c r="AK5" s="104"/>
      <c r="AL5" s="105"/>
      <c r="AM5" s="102" t="s">
        <v>285</v>
      </c>
      <c r="AN5" s="102"/>
      <c r="AO5" s="103" t="s">
        <v>288</v>
      </c>
      <c r="AP5" s="104"/>
      <c r="AQ5" s="104"/>
      <c r="AR5" s="105"/>
      <c r="AS5" s="104" t="s">
        <v>183</v>
      </c>
      <c r="AT5" s="104"/>
      <c r="AU5" s="104"/>
      <c r="AV5" s="104"/>
      <c r="AW5" s="104"/>
      <c r="AX5" s="105"/>
      <c r="AY5" s="102" t="s">
        <v>292</v>
      </c>
      <c r="AZ5" s="102"/>
      <c r="BA5" s="102"/>
      <c r="BB5" s="102"/>
      <c r="BC5" s="102"/>
      <c r="BD5" s="102" t="s">
        <v>315</v>
      </c>
      <c r="BE5" s="102"/>
      <c r="BF5" s="109"/>
    </row>
    <row r="6" spans="2:58" s="11" customFormat="1" ht="22.5" customHeight="1">
      <c r="B6" s="15"/>
      <c r="C6" s="18" t="s">
        <v>313</v>
      </c>
      <c r="D6" s="18" t="s">
        <v>316</v>
      </c>
      <c r="E6" s="16" t="s">
        <v>83</v>
      </c>
      <c r="F6" s="16" t="s">
        <v>84</v>
      </c>
      <c r="G6" s="16" t="s">
        <v>85</v>
      </c>
      <c r="H6" s="16" t="s">
        <v>86</v>
      </c>
      <c r="I6" s="16" t="s">
        <v>87</v>
      </c>
      <c r="J6" s="16" t="s">
        <v>3</v>
      </c>
      <c r="K6" s="16" t="s">
        <v>4</v>
      </c>
      <c r="L6" s="16" t="s">
        <v>88</v>
      </c>
      <c r="M6" s="16" t="s">
        <v>89</v>
      </c>
      <c r="N6" s="16" t="s">
        <v>90</v>
      </c>
      <c r="O6" s="16" t="s">
        <v>91</v>
      </c>
      <c r="P6" s="17" t="s">
        <v>83</v>
      </c>
      <c r="Q6" s="16" t="s">
        <v>84</v>
      </c>
      <c r="R6" s="16" t="s">
        <v>83</v>
      </c>
      <c r="S6" s="101" t="s">
        <v>279</v>
      </c>
      <c r="T6" s="101"/>
      <c r="U6" s="101"/>
      <c r="V6" s="18" t="s">
        <v>1</v>
      </c>
      <c r="W6" s="16" t="s">
        <v>83</v>
      </c>
      <c r="X6" s="101" t="s">
        <v>301</v>
      </c>
      <c r="Y6" s="101"/>
      <c r="Z6" s="101"/>
      <c r="AA6" s="101"/>
      <c r="AB6" s="16" t="s">
        <v>84</v>
      </c>
      <c r="AC6" s="16" t="s">
        <v>85</v>
      </c>
      <c r="AD6" s="16" t="s">
        <v>86</v>
      </c>
      <c r="AE6" s="16" t="s">
        <v>87</v>
      </c>
      <c r="AF6" s="101" t="s">
        <v>2</v>
      </c>
      <c r="AG6" s="101"/>
      <c r="AH6" s="16" t="s">
        <v>3</v>
      </c>
      <c r="AI6" s="16" t="s">
        <v>4</v>
      </c>
      <c r="AJ6" s="101" t="s">
        <v>283</v>
      </c>
      <c r="AK6" s="101"/>
      <c r="AL6" s="16" t="s">
        <v>89</v>
      </c>
      <c r="AM6" s="16" t="s">
        <v>83</v>
      </c>
      <c r="AN6" s="16" t="s">
        <v>84</v>
      </c>
      <c r="AO6" s="17" t="s">
        <v>83</v>
      </c>
      <c r="AP6" s="16" t="s">
        <v>84</v>
      </c>
      <c r="AQ6" s="16" t="s">
        <v>85</v>
      </c>
      <c r="AR6" s="16" t="s">
        <v>86</v>
      </c>
      <c r="AS6" s="110" t="s">
        <v>302</v>
      </c>
      <c r="AT6" s="111"/>
      <c r="AU6" s="111"/>
      <c r="AV6" s="111"/>
      <c r="AW6" s="111"/>
      <c r="AX6" s="112"/>
      <c r="AY6" s="16" t="s">
        <v>83</v>
      </c>
      <c r="AZ6" s="101" t="s">
        <v>293</v>
      </c>
      <c r="BA6" s="101"/>
      <c r="BB6" s="16" t="s">
        <v>85</v>
      </c>
      <c r="BC6" s="16" t="s">
        <v>86</v>
      </c>
      <c r="BD6" s="16" t="s">
        <v>83</v>
      </c>
      <c r="BE6" s="16" t="s">
        <v>84</v>
      </c>
      <c r="BF6" s="106" t="s">
        <v>33</v>
      </c>
    </row>
    <row r="7" spans="2:58" s="11" customFormat="1" ht="22.5" customHeight="1">
      <c r="B7" s="15"/>
      <c r="C7" s="18" t="s">
        <v>314</v>
      </c>
      <c r="D7" s="18" t="s">
        <v>314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240</v>
      </c>
      <c r="K7" s="18" t="s">
        <v>10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11</v>
      </c>
      <c r="Q7" s="18" t="s">
        <v>277</v>
      </c>
      <c r="R7" s="18" t="s">
        <v>12</v>
      </c>
      <c r="S7" s="16" t="s">
        <v>92</v>
      </c>
      <c r="T7" s="16" t="s">
        <v>93</v>
      </c>
      <c r="U7" s="16" t="s">
        <v>94</v>
      </c>
      <c r="V7" s="17"/>
      <c r="W7" s="18" t="s">
        <v>294</v>
      </c>
      <c r="X7" s="18" t="s">
        <v>297</v>
      </c>
      <c r="Y7" s="18" t="s">
        <v>299</v>
      </c>
      <c r="Z7" s="18" t="s">
        <v>300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17</v>
      </c>
      <c r="AF7" s="19" t="s">
        <v>291</v>
      </c>
      <c r="AG7" s="19" t="s">
        <v>282</v>
      </c>
      <c r="AH7" s="18" t="s">
        <v>263</v>
      </c>
      <c r="AI7" s="18" t="s">
        <v>18</v>
      </c>
      <c r="AJ7" s="19" t="s">
        <v>92</v>
      </c>
      <c r="AK7" s="19" t="s">
        <v>93</v>
      </c>
      <c r="AL7" s="18" t="s">
        <v>19</v>
      </c>
      <c r="AM7" s="18" t="s">
        <v>286</v>
      </c>
      <c r="AN7" s="18" t="s">
        <v>20</v>
      </c>
      <c r="AO7" s="18" t="s">
        <v>21</v>
      </c>
      <c r="AP7" s="18" t="s">
        <v>289</v>
      </c>
      <c r="AQ7" s="18" t="s">
        <v>306</v>
      </c>
      <c r="AR7" s="18" t="s">
        <v>22</v>
      </c>
      <c r="AS7" s="18" t="s">
        <v>23</v>
      </c>
      <c r="AT7" s="18" t="s">
        <v>24</v>
      </c>
      <c r="AU7" s="18" t="s">
        <v>25</v>
      </c>
      <c r="AV7" s="18" t="s">
        <v>26</v>
      </c>
      <c r="AW7" s="18" t="s">
        <v>27</v>
      </c>
      <c r="AX7" s="18" t="s">
        <v>28</v>
      </c>
      <c r="AY7" s="18" t="s">
        <v>29</v>
      </c>
      <c r="AZ7" s="17" t="s">
        <v>92</v>
      </c>
      <c r="BA7" s="17" t="s">
        <v>93</v>
      </c>
      <c r="BB7" s="18" t="s">
        <v>248</v>
      </c>
      <c r="BC7" s="18" t="s">
        <v>30</v>
      </c>
      <c r="BD7" s="18" t="s">
        <v>31</v>
      </c>
      <c r="BE7" s="18" t="s">
        <v>32</v>
      </c>
      <c r="BF7" s="107"/>
    </row>
    <row r="8" spans="2:58" s="11" customFormat="1" ht="22.5" customHeight="1">
      <c r="B8" s="15"/>
      <c r="C8" s="18" t="s">
        <v>272</v>
      </c>
      <c r="D8" s="18" t="s">
        <v>272</v>
      </c>
      <c r="E8" s="18" t="s">
        <v>177</v>
      </c>
      <c r="F8" s="18" t="s">
        <v>178</v>
      </c>
      <c r="G8" s="18" t="s">
        <v>179</v>
      </c>
      <c r="H8" s="18" t="s">
        <v>34</v>
      </c>
      <c r="I8" s="18" t="s">
        <v>34</v>
      </c>
      <c r="J8" s="18" t="s">
        <v>35</v>
      </c>
      <c r="K8" s="18" t="s">
        <v>180</v>
      </c>
      <c r="L8" s="18" t="s">
        <v>180</v>
      </c>
      <c r="M8" s="18" t="s">
        <v>180</v>
      </c>
      <c r="N8" s="18" t="s">
        <v>36</v>
      </c>
      <c r="O8" s="18" t="s">
        <v>36</v>
      </c>
      <c r="P8" s="17"/>
      <c r="Q8" s="18" t="s">
        <v>278</v>
      </c>
      <c r="R8" s="18" t="s">
        <v>37</v>
      </c>
      <c r="S8" s="18" t="s">
        <v>38</v>
      </c>
      <c r="T8" s="18" t="s">
        <v>39</v>
      </c>
      <c r="U8" s="18" t="s">
        <v>40</v>
      </c>
      <c r="V8" s="17"/>
      <c r="W8" s="18" t="s">
        <v>295</v>
      </c>
      <c r="X8" s="18" t="s">
        <v>298</v>
      </c>
      <c r="Y8" s="18" t="s">
        <v>298</v>
      </c>
      <c r="Z8" s="18" t="s">
        <v>298</v>
      </c>
      <c r="AA8" s="18" t="s">
        <v>41</v>
      </c>
      <c r="AB8" s="18" t="s">
        <v>42</v>
      </c>
      <c r="AC8" s="18" t="s">
        <v>43</v>
      </c>
      <c r="AD8" s="18" t="s">
        <v>44</v>
      </c>
      <c r="AE8" s="18" t="s">
        <v>44</v>
      </c>
      <c r="AF8" s="20" t="s">
        <v>43</v>
      </c>
      <c r="AG8" s="20" t="s">
        <v>44</v>
      </c>
      <c r="AH8" s="18" t="s">
        <v>45</v>
      </c>
      <c r="AI8" s="18" t="s">
        <v>95</v>
      </c>
      <c r="AJ8" s="18" t="s">
        <v>46</v>
      </c>
      <c r="AK8" s="18" t="s">
        <v>247</v>
      </c>
      <c r="AL8" s="17" t="s">
        <v>284</v>
      </c>
      <c r="AM8" s="18" t="s">
        <v>287</v>
      </c>
      <c r="AN8" s="18" t="s">
        <v>47</v>
      </c>
      <c r="AO8" s="18" t="s">
        <v>48</v>
      </c>
      <c r="AP8" s="18" t="s">
        <v>290</v>
      </c>
      <c r="AQ8" s="18" t="s">
        <v>305</v>
      </c>
      <c r="AR8" s="18" t="s">
        <v>49</v>
      </c>
      <c r="AS8" s="20" t="s">
        <v>99</v>
      </c>
      <c r="AT8" s="20" t="s">
        <v>100</v>
      </c>
      <c r="AU8" s="20" t="s">
        <v>101</v>
      </c>
      <c r="AV8" s="20" t="s">
        <v>102</v>
      </c>
      <c r="AW8" s="20" t="s">
        <v>103</v>
      </c>
      <c r="AX8" s="20" t="s">
        <v>104</v>
      </c>
      <c r="AY8" s="18" t="s">
        <v>51</v>
      </c>
      <c r="AZ8" s="18" t="s">
        <v>249</v>
      </c>
      <c r="BA8" s="18" t="s">
        <v>303</v>
      </c>
      <c r="BB8" s="18" t="s">
        <v>50</v>
      </c>
      <c r="BC8" s="18" t="s">
        <v>49</v>
      </c>
      <c r="BD8" s="18" t="s">
        <v>52</v>
      </c>
      <c r="BE8" s="18" t="s">
        <v>52</v>
      </c>
      <c r="BF8" s="107"/>
    </row>
    <row r="9" spans="2:58" s="11" customFormat="1" ht="22.5" customHeight="1">
      <c r="B9" s="21" t="s">
        <v>53</v>
      </c>
      <c r="C9" s="22"/>
      <c r="D9" s="22"/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96</v>
      </c>
      <c r="L9" s="23" t="s">
        <v>96</v>
      </c>
      <c r="M9" s="23" t="s">
        <v>96</v>
      </c>
      <c r="N9" s="23" t="s">
        <v>96</v>
      </c>
      <c r="O9" s="23" t="s">
        <v>96</v>
      </c>
      <c r="P9" s="23" t="s">
        <v>55</v>
      </c>
      <c r="Q9" s="23" t="s">
        <v>55</v>
      </c>
      <c r="R9" s="23" t="s">
        <v>97</v>
      </c>
      <c r="S9" s="23" t="s">
        <v>97</v>
      </c>
      <c r="T9" s="23" t="s">
        <v>97</v>
      </c>
      <c r="U9" s="23" t="s">
        <v>97</v>
      </c>
      <c r="V9" s="23"/>
      <c r="W9" s="23" t="s">
        <v>296</v>
      </c>
      <c r="X9" s="23" t="s">
        <v>296</v>
      </c>
      <c r="Y9" s="23" t="s">
        <v>296</v>
      </c>
      <c r="Z9" s="23" t="s">
        <v>296</v>
      </c>
      <c r="AA9" s="23" t="s">
        <v>296</v>
      </c>
      <c r="AB9" s="23" t="s">
        <v>105</v>
      </c>
      <c r="AC9" s="23" t="s">
        <v>105</v>
      </c>
      <c r="AD9" s="23" t="s">
        <v>105</v>
      </c>
      <c r="AE9" s="23" t="s">
        <v>106</v>
      </c>
      <c r="AF9" s="23" t="s">
        <v>106</v>
      </c>
      <c r="AG9" s="23" t="s">
        <v>106</v>
      </c>
      <c r="AH9" s="23" t="s">
        <v>106</v>
      </c>
      <c r="AI9" s="23" t="s">
        <v>98</v>
      </c>
      <c r="AJ9" s="23" t="s">
        <v>105</v>
      </c>
      <c r="AK9" s="23" t="s">
        <v>98</v>
      </c>
      <c r="AL9" s="23" t="s">
        <v>106</v>
      </c>
      <c r="AM9" s="23" t="s">
        <v>296</v>
      </c>
      <c r="AN9" s="23" t="s">
        <v>105</v>
      </c>
      <c r="AO9" s="22"/>
      <c r="AP9" s="22"/>
      <c r="AQ9" s="22"/>
      <c r="AR9" s="22"/>
      <c r="AS9" s="23" t="s">
        <v>56</v>
      </c>
      <c r="AT9" s="23" t="s">
        <v>56</v>
      </c>
      <c r="AU9" s="23" t="s">
        <v>56</v>
      </c>
      <c r="AV9" s="23" t="s">
        <v>56</v>
      </c>
      <c r="AW9" s="23" t="s">
        <v>56</v>
      </c>
      <c r="AX9" s="23" t="s">
        <v>56</v>
      </c>
      <c r="AY9" s="22"/>
      <c r="AZ9" s="22"/>
      <c r="BA9" s="22"/>
      <c r="BB9" s="23" t="s">
        <v>56</v>
      </c>
      <c r="BC9" s="23"/>
      <c r="BD9" s="23"/>
      <c r="BE9" s="23"/>
      <c r="BF9" s="108"/>
    </row>
    <row r="10" spans="1:71" s="30" customFormat="1" ht="40.5" customHeight="1">
      <c r="A10" s="24" t="s">
        <v>60</v>
      </c>
      <c r="B10" s="25" t="s">
        <v>63</v>
      </c>
      <c r="C10" s="50" t="s">
        <v>111</v>
      </c>
      <c r="D10" s="50" t="s">
        <v>112</v>
      </c>
      <c r="E10" s="53">
        <v>52031</v>
      </c>
      <c r="F10" s="53">
        <v>19350</v>
      </c>
      <c r="G10" s="53">
        <v>27090</v>
      </c>
      <c r="H10" s="53">
        <v>18762</v>
      </c>
      <c r="I10" s="53">
        <v>18762</v>
      </c>
      <c r="J10" s="53">
        <v>16774</v>
      </c>
      <c r="K10" s="53">
        <v>69879</v>
      </c>
      <c r="L10" s="53">
        <v>617</v>
      </c>
      <c r="M10" s="53">
        <v>1190</v>
      </c>
      <c r="N10" s="53">
        <v>575</v>
      </c>
      <c r="O10" s="53">
        <v>575</v>
      </c>
      <c r="P10" s="53">
        <v>35361162</v>
      </c>
      <c r="Q10" s="53">
        <v>23064464</v>
      </c>
      <c r="R10" s="53">
        <v>133</v>
      </c>
      <c r="S10" s="53">
        <v>124</v>
      </c>
      <c r="T10" s="53">
        <v>9</v>
      </c>
      <c r="U10" s="53">
        <v>0</v>
      </c>
      <c r="V10" s="26" t="s">
        <v>57</v>
      </c>
      <c r="W10" s="53">
        <v>1</v>
      </c>
      <c r="X10" s="53">
        <v>0</v>
      </c>
      <c r="Y10" s="53">
        <v>1</v>
      </c>
      <c r="Z10" s="53">
        <v>0</v>
      </c>
      <c r="AA10" s="53">
        <v>0</v>
      </c>
      <c r="AB10" s="53">
        <v>14400</v>
      </c>
      <c r="AC10" s="53">
        <v>7117</v>
      </c>
      <c r="AD10" s="53">
        <v>6230</v>
      </c>
      <c r="AE10" s="53">
        <v>2173540</v>
      </c>
      <c r="AF10" s="53">
        <v>2173540</v>
      </c>
      <c r="AG10" s="53">
        <v>0</v>
      </c>
      <c r="AH10" s="53">
        <v>2160047</v>
      </c>
      <c r="AI10" s="57">
        <f aca="true" t="shared" si="0" ref="AI10:AI21">ROUND(AH10/AF10*100,1)</f>
        <v>99.4</v>
      </c>
      <c r="AJ10" s="53">
        <v>94</v>
      </c>
      <c r="AK10" s="53">
        <v>97</v>
      </c>
      <c r="AL10" s="53">
        <v>9390</v>
      </c>
      <c r="AM10" s="53">
        <v>1</v>
      </c>
      <c r="AN10" s="53">
        <v>5011</v>
      </c>
      <c r="AO10" s="3" t="s">
        <v>110</v>
      </c>
      <c r="AP10" s="3" t="s">
        <v>187</v>
      </c>
      <c r="AQ10" s="3" t="s">
        <v>186</v>
      </c>
      <c r="AR10" s="50" t="s">
        <v>257</v>
      </c>
      <c r="AS10" s="53">
        <v>2835</v>
      </c>
      <c r="AT10" s="53">
        <v>17692</v>
      </c>
      <c r="AU10" s="53">
        <v>97492</v>
      </c>
      <c r="AV10" s="53">
        <v>197242</v>
      </c>
      <c r="AW10" s="53">
        <v>995242</v>
      </c>
      <c r="AX10" s="53">
        <v>1992742</v>
      </c>
      <c r="AY10" s="50" t="s">
        <v>171</v>
      </c>
      <c r="AZ10" s="59">
        <v>20</v>
      </c>
      <c r="BA10" s="59">
        <v>9.5</v>
      </c>
      <c r="BB10" s="53">
        <v>216</v>
      </c>
      <c r="BC10" s="50" t="s">
        <v>171</v>
      </c>
      <c r="BD10" s="53">
        <v>8</v>
      </c>
      <c r="BE10" s="61">
        <v>4</v>
      </c>
      <c r="BF10" s="62">
        <f aca="true" t="shared" si="1" ref="BF10:BF20">BD10+BE10</f>
        <v>12</v>
      </c>
      <c r="BG10" s="27"/>
      <c r="BH10" s="28"/>
      <c r="BI10" s="28"/>
      <c r="BJ10" s="29"/>
      <c r="BK10" s="29"/>
      <c r="BL10" s="27"/>
      <c r="BM10" s="27"/>
      <c r="BN10" s="27"/>
      <c r="BO10" s="27"/>
      <c r="BP10" s="27"/>
      <c r="BQ10" s="27"/>
      <c r="BR10" s="27"/>
      <c r="BS10" s="27"/>
    </row>
    <row r="11" spans="1:71" s="30" customFormat="1" ht="40.5" customHeight="1">
      <c r="A11" s="24" t="s">
        <v>60</v>
      </c>
      <c r="B11" s="25" t="s">
        <v>65</v>
      </c>
      <c r="C11" s="50" t="s">
        <v>113</v>
      </c>
      <c r="D11" s="50" t="s">
        <v>114</v>
      </c>
      <c r="E11" s="53">
        <v>56348</v>
      </c>
      <c r="F11" s="53">
        <v>25933</v>
      </c>
      <c r="G11" s="53">
        <v>48400</v>
      </c>
      <c r="H11" s="53">
        <v>46734</v>
      </c>
      <c r="I11" s="53">
        <v>46734</v>
      </c>
      <c r="J11" s="53">
        <v>44961</v>
      </c>
      <c r="K11" s="53">
        <v>8944</v>
      </c>
      <c r="L11" s="53">
        <v>991</v>
      </c>
      <c r="M11" s="53">
        <v>1466</v>
      </c>
      <c r="N11" s="53">
        <v>1123</v>
      </c>
      <c r="O11" s="53">
        <v>1123</v>
      </c>
      <c r="P11" s="53">
        <v>28881817</v>
      </c>
      <c r="Q11" s="53">
        <v>20471878</v>
      </c>
      <c r="R11" s="53">
        <v>263</v>
      </c>
      <c r="S11" s="53">
        <v>203</v>
      </c>
      <c r="T11" s="53">
        <v>36</v>
      </c>
      <c r="U11" s="53">
        <v>24</v>
      </c>
      <c r="V11" s="26" t="s">
        <v>184</v>
      </c>
      <c r="W11" s="53">
        <v>1</v>
      </c>
      <c r="X11" s="53">
        <v>0</v>
      </c>
      <c r="Y11" s="53">
        <v>1</v>
      </c>
      <c r="Z11" s="53">
        <v>0</v>
      </c>
      <c r="AA11" s="53">
        <v>0</v>
      </c>
      <c r="AB11" s="53">
        <v>24200</v>
      </c>
      <c r="AC11" s="53">
        <v>21896</v>
      </c>
      <c r="AD11" s="53">
        <v>18182</v>
      </c>
      <c r="AE11" s="53">
        <v>8511003</v>
      </c>
      <c r="AF11" s="53">
        <v>7049766</v>
      </c>
      <c r="AG11" s="53">
        <v>1461237</v>
      </c>
      <c r="AH11" s="53">
        <v>5142270</v>
      </c>
      <c r="AI11" s="57">
        <f t="shared" si="0"/>
        <v>72.9</v>
      </c>
      <c r="AJ11" s="53">
        <v>76</v>
      </c>
      <c r="AK11" s="53">
        <v>95</v>
      </c>
      <c r="AL11" s="53">
        <v>27102</v>
      </c>
      <c r="AM11" s="53">
        <v>4</v>
      </c>
      <c r="AN11" s="53">
        <v>20160</v>
      </c>
      <c r="AO11" s="3" t="s">
        <v>110</v>
      </c>
      <c r="AP11" s="3" t="s">
        <v>187</v>
      </c>
      <c r="AQ11" s="75" t="s">
        <v>256</v>
      </c>
      <c r="AR11" s="50" t="s">
        <v>182</v>
      </c>
      <c r="AS11" s="53">
        <v>2100</v>
      </c>
      <c r="AT11" s="53">
        <v>14647</v>
      </c>
      <c r="AU11" s="53">
        <v>79747</v>
      </c>
      <c r="AV11" s="53">
        <v>161122</v>
      </c>
      <c r="AW11" s="53">
        <v>812122</v>
      </c>
      <c r="AX11" s="53">
        <v>1625872</v>
      </c>
      <c r="AY11" s="50" t="s">
        <v>224</v>
      </c>
      <c r="AZ11" s="59">
        <v>0</v>
      </c>
      <c r="BA11" s="59">
        <v>100</v>
      </c>
      <c r="BB11" s="53">
        <v>250</v>
      </c>
      <c r="BC11" s="50" t="s">
        <v>174</v>
      </c>
      <c r="BD11" s="53">
        <v>7</v>
      </c>
      <c r="BE11" s="61">
        <v>5</v>
      </c>
      <c r="BF11" s="62">
        <f t="shared" si="1"/>
        <v>12</v>
      </c>
      <c r="BG11" s="27"/>
      <c r="BH11" s="28"/>
      <c r="BI11" s="28"/>
      <c r="BJ11" s="29"/>
      <c r="BK11" s="29"/>
      <c r="BL11" s="27"/>
      <c r="BM11" s="27"/>
      <c r="BN11" s="27"/>
      <c r="BO11" s="27"/>
      <c r="BP11" s="27"/>
      <c r="BQ11" s="27"/>
      <c r="BR11" s="27"/>
      <c r="BS11" s="27"/>
    </row>
    <row r="12" spans="1:71" s="30" customFormat="1" ht="40.5" customHeight="1">
      <c r="A12" s="24" t="s">
        <v>60</v>
      </c>
      <c r="B12" s="25" t="s">
        <v>66</v>
      </c>
      <c r="C12" s="50" t="s">
        <v>115</v>
      </c>
      <c r="D12" s="50" t="s">
        <v>116</v>
      </c>
      <c r="E12" s="53">
        <v>142063</v>
      </c>
      <c r="F12" s="53">
        <v>69391</v>
      </c>
      <c r="G12" s="53">
        <v>94215</v>
      </c>
      <c r="H12" s="53">
        <v>45156</v>
      </c>
      <c r="I12" s="53">
        <v>45156</v>
      </c>
      <c r="J12" s="53">
        <v>40791</v>
      </c>
      <c r="K12" s="53">
        <v>87385</v>
      </c>
      <c r="L12" s="53">
        <v>2677</v>
      </c>
      <c r="M12" s="53">
        <v>3120</v>
      </c>
      <c r="N12" s="53">
        <v>1047</v>
      </c>
      <c r="O12" s="53">
        <v>1047</v>
      </c>
      <c r="P12" s="53">
        <v>75783054</v>
      </c>
      <c r="Q12" s="53">
        <v>56943439</v>
      </c>
      <c r="R12" s="53">
        <v>279</v>
      </c>
      <c r="S12" s="53">
        <v>187</v>
      </c>
      <c r="T12" s="53">
        <v>7</v>
      </c>
      <c r="U12" s="53">
        <v>85</v>
      </c>
      <c r="V12" s="26" t="s">
        <v>184</v>
      </c>
      <c r="W12" s="53">
        <v>3</v>
      </c>
      <c r="X12" s="53">
        <v>1</v>
      </c>
      <c r="Y12" s="53">
        <v>2</v>
      </c>
      <c r="Z12" s="53">
        <v>0</v>
      </c>
      <c r="AA12" s="53">
        <v>0</v>
      </c>
      <c r="AB12" s="53">
        <v>30450</v>
      </c>
      <c r="AC12" s="53">
        <v>39881</v>
      </c>
      <c r="AD12" s="53">
        <v>23566</v>
      </c>
      <c r="AE12" s="53">
        <v>11454737</v>
      </c>
      <c r="AF12" s="53">
        <v>8649496</v>
      </c>
      <c r="AG12" s="53">
        <v>2805241</v>
      </c>
      <c r="AH12" s="53">
        <v>4996234</v>
      </c>
      <c r="AI12" s="57">
        <f t="shared" si="0"/>
        <v>57.8</v>
      </c>
      <c r="AJ12" s="53">
        <v>95</v>
      </c>
      <c r="AK12" s="53">
        <v>97</v>
      </c>
      <c r="AL12" s="53">
        <v>74767</v>
      </c>
      <c r="AM12" s="53">
        <v>3</v>
      </c>
      <c r="AN12" s="53">
        <v>267840</v>
      </c>
      <c r="AO12" s="3" t="s">
        <v>110</v>
      </c>
      <c r="AP12" s="3" t="s">
        <v>187</v>
      </c>
      <c r="AQ12" s="3" t="s">
        <v>186</v>
      </c>
      <c r="AR12" s="50" t="s">
        <v>252</v>
      </c>
      <c r="AS12" s="53">
        <v>2835</v>
      </c>
      <c r="AT12" s="53">
        <v>16485</v>
      </c>
      <c r="AU12" s="53">
        <v>92085</v>
      </c>
      <c r="AV12" s="53">
        <v>186585</v>
      </c>
      <c r="AW12" s="53">
        <v>942585</v>
      </c>
      <c r="AX12" s="53">
        <v>1887585</v>
      </c>
      <c r="AY12" s="50" t="s">
        <v>225</v>
      </c>
      <c r="AZ12" s="59">
        <v>20</v>
      </c>
      <c r="BA12" s="59">
        <v>10.3</v>
      </c>
      <c r="BB12" s="53">
        <v>300</v>
      </c>
      <c r="BC12" s="50" t="s">
        <v>159</v>
      </c>
      <c r="BD12" s="53">
        <v>10</v>
      </c>
      <c r="BE12" s="61">
        <v>5</v>
      </c>
      <c r="BF12" s="62">
        <f t="shared" si="1"/>
        <v>15</v>
      </c>
      <c r="BG12" s="27"/>
      <c r="BH12" s="28"/>
      <c r="BI12" s="28"/>
      <c r="BJ12" s="29"/>
      <c r="BK12" s="29"/>
      <c r="BL12" s="27"/>
      <c r="BM12" s="27"/>
      <c r="BN12" s="27"/>
      <c r="BO12" s="27"/>
      <c r="BP12" s="27"/>
      <c r="BQ12" s="27"/>
      <c r="BR12" s="27"/>
      <c r="BS12" s="27"/>
    </row>
    <row r="13" spans="1:71" s="30" customFormat="1" ht="40.5" customHeight="1">
      <c r="A13" s="24" t="s">
        <v>60</v>
      </c>
      <c r="B13" s="25" t="s">
        <v>67</v>
      </c>
      <c r="C13" s="50" t="s">
        <v>119</v>
      </c>
      <c r="D13" s="50" t="s">
        <v>120</v>
      </c>
      <c r="E13" s="53">
        <v>53326</v>
      </c>
      <c r="F13" s="53">
        <v>26706</v>
      </c>
      <c r="G13" s="53">
        <v>51200</v>
      </c>
      <c r="H13" s="53">
        <v>41923</v>
      </c>
      <c r="I13" s="53">
        <v>41923</v>
      </c>
      <c r="J13" s="53">
        <v>39227</v>
      </c>
      <c r="K13" s="53">
        <v>9194</v>
      </c>
      <c r="L13" s="53">
        <v>993</v>
      </c>
      <c r="M13" s="53">
        <v>1595</v>
      </c>
      <c r="N13" s="53">
        <v>927</v>
      </c>
      <c r="O13" s="53">
        <v>927</v>
      </c>
      <c r="P13" s="53">
        <v>36927027</v>
      </c>
      <c r="Q13" s="53">
        <v>19403863</v>
      </c>
      <c r="R13" s="53">
        <v>242</v>
      </c>
      <c r="S13" s="53">
        <v>241</v>
      </c>
      <c r="T13" s="53">
        <v>1</v>
      </c>
      <c r="U13" s="53">
        <v>0</v>
      </c>
      <c r="V13" s="26" t="s">
        <v>57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44193</v>
      </c>
      <c r="AD13" s="53">
        <v>21425</v>
      </c>
      <c r="AE13" s="53">
        <v>4430253</v>
      </c>
      <c r="AF13" s="53">
        <v>4430253</v>
      </c>
      <c r="AG13" s="53">
        <v>0</v>
      </c>
      <c r="AH13" s="53">
        <v>4117084</v>
      </c>
      <c r="AI13" s="57">
        <f t="shared" si="0"/>
        <v>92.9</v>
      </c>
      <c r="AJ13" s="53">
        <v>0</v>
      </c>
      <c r="AK13" s="53">
        <v>0</v>
      </c>
      <c r="AL13" s="53">
        <v>0</v>
      </c>
      <c r="AM13" s="53">
        <v>2</v>
      </c>
      <c r="AN13" s="53">
        <v>13824</v>
      </c>
      <c r="AO13" s="31" t="s">
        <v>108</v>
      </c>
      <c r="AP13" s="3" t="s">
        <v>187</v>
      </c>
      <c r="AQ13" s="3" t="s">
        <v>186</v>
      </c>
      <c r="AR13" s="50" t="s">
        <v>264</v>
      </c>
      <c r="AS13" s="53">
        <v>3250</v>
      </c>
      <c r="AT13" s="53">
        <v>9450</v>
      </c>
      <c r="AU13" s="53">
        <v>40950</v>
      </c>
      <c r="AV13" s="53">
        <v>80325</v>
      </c>
      <c r="AW13" s="53">
        <v>395320</v>
      </c>
      <c r="AX13" s="53">
        <v>789070</v>
      </c>
      <c r="AY13" s="50" t="s">
        <v>226</v>
      </c>
      <c r="AZ13" s="59">
        <v>0</v>
      </c>
      <c r="BA13" s="59">
        <v>0.8</v>
      </c>
      <c r="BB13" s="53">
        <v>250</v>
      </c>
      <c r="BC13" s="50" t="s">
        <v>202</v>
      </c>
      <c r="BD13" s="53">
        <v>7</v>
      </c>
      <c r="BE13" s="61">
        <v>5</v>
      </c>
      <c r="BF13" s="62">
        <f t="shared" si="1"/>
        <v>12</v>
      </c>
      <c r="BG13" s="27"/>
      <c r="BH13" s="28"/>
      <c r="BI13" s="28"/>
      <c r="BJ13" s="29"/>
      <c r="BK13" s="29"/>
      <c r="BL13" s="27"/>
      <c r="BM13" s="27"/>
      <c r="BN13" s="27"/>
      <c r="BO13" s="27"/>
      <c r="BP13" s="27"/>
      <c r="BQ13" s="27"/>
      <c r="BR13" s="27"/>
      <c r="BS13" s="27"/>
    </row>
    <row r="14" spans="1:71" s="30" customFormat="1" ht="40.5" customHeight="1">
      <c r="A14" s="24" t="s">
        <v>60</v>
      </c>
      <c r="B14" s="25" t="s">
        <v>68</v>
      </c>
      <c r="C14" s="50" t="s">
        <v>121</v>
      </c>
      <c r="D14" s="50" t="s">
        <v>122</v>
      </c>
      <c r="E14" s="53">
        <v>37138</v>
      </c>
      <c r="F14" s="53">
        <v>0</v>
      </c>
      <c r="G14" s="53">
        <v>20130</v>
      </c>
      <c r="H14" s="53">
        <v>15692</v>
      </c>
      <c r="I14" s="53">
        <v>15692</v>
      </c>
      <c r="J14" s="53">
        <v>14588</v>
      </c>
      <c r="K14" s="53">
        <v>35794</v>
      </c>
      <c r="L14" s="53">
        <v>0</v>
      </c>
      <c r="M14" s="53">
        <v>716</v>
      </c>
      <c r="N14" s="53">
        <v>646</v>
      </c>
      <c r="O14" s="53">
        <v>646</v>
      </c>
      <c r="P14" s="53">
        <v>18512666</v>
      </c>
      <c r="Q14" s="53">
        <v>11983400</v>
      </c>
      <c r="R14" s="53">
        <v>111</v>
      </c>
      <c r="S14" s="53">
        <v>100</v>
      </c>
      <c r="T14" s="53">
        <v>9</v>
      </c>
      <c r="U14" s="53">
        <v>2</v>
      </c>
      <c r="V14" s="26" t="s">
        <v>184</v>
      </c>
      <c r="W14" s="53">
        <v>2</v>
      </c>
      <c r="X14" s="53">
        <v>0</v>
      </c>
      <c r="Y14" s="53">
        <v>2</v>
      </c>
      <c r="Z14" s="53">
        <v>0</v>
      </c>
      <c r="AA14" s="53">
        <v>0</v>
      </c>
      <c r="AB14" s="53">
        <v>15676</v>
      </c>
      <c r="AC14" s="53">
        <v>13682</v>
      </c>
      <c r="AD14" s="53">
        <v>10325</v>
      </c>
      <c r="AE14" s="53">
        <v>3844855</v>
      </c>
      <c r="AF14" s="53">
        <v>3844855</v>
      </c>
      <c r="AG14" s="53">
        <v>0</v>
      </c>
      <c r="AH14" s="53">
        <v>2335760</v>
      </c>
      <c r="AI14" s="57">
        <f t="shared" si="0"/>
        <v>60.8</v>
      </c>
      <c r="AJ14" s="53">
        <v>79</v>
      </c>
      <c r="AK14" s="53">
        <v>97</v>
      </c>
      <c r="AL14" s="53">
        <v>20034</v>
      </c>
      <c r="AM14" s="53">
        <v>5</v>
      </c>
      <c r="AN14" s="53">
        <v>14400</v>
      </c>
      <c r="AO14" s="3" t="s">
        <v>110</v>
      </c>
      <c r="AP14" s="3" t="s">
        <v>187</v>
      </c>
      <c r="AQ14" s="55" t="s">
        <v>255</v>
      </c>
      <c r="AR14" s="50" t="s">
        <v>258</v>
      </c>
      <c r="AS14" s="53">
        <v>2620</v>
      </c>
      <c r="AT14" s="53">
        <v>13170</v>
      </c>
      <c r="AU14" s="53">
        <v>65670</v>
      </c>
      <c r="AV14" s="53">
        <v>136500</v>
      </c>
      <c r="AW14" s="53">
        <v>681130</v>
      </c>
      <c r="AX14" s="53">
        <v>1365000</v>
      </c>
      <c r="AY14" s="50" t="s">
        <v>227</v>
      </c>
      <c r="AZ14" s="59">
        <v>20</v>
      </c>
      <c r="BA14" s="59">
        <v>22.4</v>
      </c>
      <c r="BB14" s="53">
        <v>230</v>
      </c>
      <c r="BC14" s="50" t="s">
        <v>159</v>
      </c>
      <c r="BD14" s="53">
        <v>10</v>
      </c>
      <c r="BE14" s="61">
        <v>4</v>
      </c>
      <c r="BF14" s="62">
        <f t="shared" si="1"/>
        <v>14</v>
      </c>
      <c r="BG14" s="27"/>
      <c r="BH14" s="28"/>
      <c r="BI14" s="28"/>
      <c r="BJ14" s="29"/>
      <c r="BK14" s="29"/>
      <c r="BL14" s="27"/>
      <c r="BM14" s="27"/>
      <c r="BN14" s="27"/>
      <c r="BO14" s="27"/>
      <c r="BP14" s="27"/>
      <c r="BQ14" s="27"/>
      <c r="BR14" s="27"/>
      <c r="BS14" s="27"/>
    </row>
    <row r="15" spans="1:71" s="30" customFormat="1" ht="40.5" customHeight="1">
      <c r="A15" s="24" t="s">
        <v>60</v>
      </c>
      <c r="B15" s="25" t="s">
        <v>69</v>
      </c>
      <c r="C15" s="50" t="s">
        <v>123</v>
      </c>
      <c r="D15" s="50" t="s">
        <v>144</v>
      </c>
      <c r="E15" s="53">
        <v>34055</v>
      </c>
      <c r="F15" s="53">
        <v>9660</v>
      </c>
      <c r="G15" s="53">
        <v>17506</v>
      </c>
      <c r="H15" s="53">
        <v>7611</v>
      </c>
      <c r="I15" s="53">
        <v>7611</v>
      </c>
      <c r="J15" s="53">
        <v>6805</v>
      </c>
      <c r="K15" s="53">
        <v>13990</v>
      </c>
      <c r="L15" s="53">
        <v>452</v>
      </c>
      <c r="M15" s="53">
        <v>840</v>
      </c>
      <c r="N15" s="53">
        <v>230</v>
      </c>
      <c r="O15" s="53">
        <v>230</v>
      </c>
      <c r="P15" s="53">
        <v>20925885</v>
      </c>
      <c r="Q15" s="53">
        <v>13377779</v>
      </c>
      <c r="R15" s="53">
        <v>57</v>
      </c>
      <c r="S15" s="53">
        <v>56</v>
      </c>
      <c r="T15" s="53">
        <v>1</v>
      </c>
      <c r="U15" s="53">
        <v>0</v>
      </c>
      <c r="V15" s="26" t="s">
        <v>57</v>
      </c>
      <c r="W15" s="53">
        <v>1</v>
      </c>
      <c r="X15" s="53">
        <v>0</v>
      </c>
      <c r="Y15" s="53">
        <v>1</v>
      </c>
      <c r="Z15" s="53">
        <v>0</v>
      </c>
      <c r="AA15" s="53">
        <v>0</v>
      </c>
      <c r="AB15" s="53">
        <v>5110</v>
      </c>
      <c r="AC15" s="53">
        <v>3735</v>
      </c>
      <c r="AD15" s="53">
        <v>3003</v>
      </c>
      <c r="AE15" s="53">
        <v>886313</v>
      </c>
      <c r="AF15" s="53">
        <v>886313</v>
      </c>
      <c r="AG15" s="53">
        <v>0</v>
      </c>
      <c r="AH15" s="53">
        <v>787708</v>
      </c>
      <c r="AI15" s="57">
        <f t="shared" si="0"/>
        <v>88.9</v>
      </c>
      <c r="AJ15" s="53">
        <v>10</v>
      </c>
      <c r="AK15" s="53">
        <v>97</v>
      </c>
      <c r="AL15" s="53">
        <v>3697</v>
      </c>
      <c r="AM15" s="53">
        <v>2</v>
      </c>
      <c r="AN15" s="53">
        <v>0</v>
      </c>
      <c r="AO15" s="31" t="s">
        <v>108</v>
      </c>
      <c r="AP15" s="3" t="s">
        <v>188</v>
      </c>
      <c r="AQ15" s="76" t="s">
        <v>304</v>
      </c>
      <c r="AR15" s="50" t="s">
        <v>181</v>
      </c>
      <c r="AS15" s="53">
        <v>3040</v>
      </c>
      <c r="AT15" s="53">
        <v>8920</v>
      </c>
      <c r="AU15" s="53">
        <v>38320</v>
      </c>
      <c r="AV15" s="53">
        <v>75070</v>
      </c>
      <c r="AW15" s="53">
        <v>369700</v>
      </c>
      <c r="AX15" s="53">
        <v>736570</v>
      </c>
      <c r="AY15" s="50" t="s">
        <v>150</v>
      </c>
      <c r="AZ15" s="59">
        <v>0</v>
      </c>
      <c r="BA15" s="59">
        <v>12.4</v>
      </c>
      <c r="BB15" s="53">
        <v>400</v>
      </c>
      <c r="BC15" s="50" t="s">
        <v>144</v>
      </c>
      <c r="BD15" s="53">
        <v>5</v>
      </c>
      <c r="BE15" s="61">
        <v>3</v>
      </c>
      <c r="BF15" s="62">
        <f t="shared" si="1"/>
        <v>8</v>
      </c>
      <c r="BG15" s="27"/>
      <c r="BH15" s="28"/>
      <c r="BI15" s="28"/>
      <c r="BJ15" s="29"/>
      <c r="BK15" s="29"/>
      <c r="BL15" s="27"/>
      <c r="BM15" s="27"/>
      <c r="BN15" s="27"/>
      <c r="BO15" s="27"/>
      <c r="BP15" s="27"/>
      <c r="BQ15" s="27"/>
      <c r="BR15" s="27"/>
      <c r="BS15" s="27"/>
    </row>
    <row r="16" spans="1:71" s="30" customFormat="1" ht="40.5" customHeight="1">
      <c r="A16" s="24" t="s">
        <v>60</v>
      </c>
      <c r="B16" s="25" t="s">
        <v>239</v>
      </c>
      <c r="C16" s="50" t="s">
        <v>117</v>
      </c>
      <c r="D16" s="50" t="s">
        <v>118</v>
      </c>
      <c r="E16" s="53">
        <v>64758</v>
      </c>
      <c r="F16" s="53">
        <v>18881</v>
      </c>
      <c r="G16" s="53">
        <v>48930</v>
      </c>
      <c r="H16" s="53">
        <v>33471</v>
      </c>
      <c r="I16" s="53">
        <v>33471</v>
      </c>
      <c r="J16" s="53">
        <v>30094</v>
      </c>
      <c r="K16" s="53">
        <v>13299</v>
      </c>
      <c r="L16" s="53">
        <v>765</v>
      </c>
      <c r="M16" s="53">
        <v>2845</v>
      </c>
      <c r="N16" s="53">
        <v>988</v>
      </c>
      <c r="O16" s="53">
        <v>988</v>
      </c>
      <c r="P16" s="53">
        <v>60839490</v>
      </c>
      <c r="Q16" s="53">
        <v>38044170</v>
      </c>
      <c r="R16" s="53">
        <v>216</v>
      </c>
      <c r="S16" s="53">
        <v>195</v>
      </c>
      <c r="T16" s="53">
        <v>9</v>
      </c>
      <c r="U16" s="53">
        <v>12</v>
      </c>
      <c r="V16" s="26" t="s">
        <v>184</v>
      </c>
      <c r="W16" s="53">
        <v>2</v>
      </c>
      <c r="X16" s="53">
        <v>1</v>
      </c>
      <c r="Y16" s="53">
        <v>1</v>
      </c>
      <c r="Z16" s="53">
        <v>0</v>
      </c>
      <c r="AA16" s="53">
        <v>0</v>
      </c>
      <c r="AB16" s="53">
        <v>17380</v>
      </c>
      <c r="AC16" s="53">
        <v>15324</v>
      </c>
      <c r="AD16" s="53">
        <v>10256</v>
      </c>
      <c r="AE16" s="53">
        <v>4164922</v>
      </c>
      <c r="AF16" s="53">
        <v>3733884</v>
      </c>
      <c r="AG16" s="53">
        <v>431038</v>
      </c>
      <c r="AH16" s="53">
        <v>2986875</v>
      </c>
      <c r="AI16" s="57">
        <f t="shared" si="0"/>
        <v>80</v>
      </c>
      <c r="AJ16" s="53">
        <v>70</v>
      </c>
      <c r="AK16" s="53">
        <v>82</v>
      </c>
      <c r="AL16" s="53">
        <v>31409</v>
      </c>
      <c r="AM16" s="53">
        <v>4</v>
      </c>
      <c r="AN16" s="53">
        <v>596736</v>
      </c>
      <c r="AO16" s="3" t="s">
        <v>110</v>
      </c>
      <c r="AP16" s="3" t="s">
        <v>187</v>
      </c>
      <c r="AQ16" s="3" t="s">
        <v>186</v>
      </c>
      <c r="AR16" s="50" t="s">
        <v>244</v>
      </c>
      <c r="AS16" s="53">
        <v>2992</v>
      </c>
      <c r="AT16" s="53">
        <v>21367</v>
      </c>
      <c r="AU16" s="53">
        <v>117967</v>
      </c>
      <c r="AV16" s="53">
        <v>238717</v>
      </c>
      <c r="AW16" s="53">
        <v>1204717</v>
      </c>
      <c r="AX16" s="53">
        <v>2412217</v>
      </c>
      <c r="AY16" s="50" t="s">
        <v>228</v>
      </c>
      <c r="AZ16" s="59">
        <v>20</v>
      </c>
      <c r="BA16" s="59">
        <v>30.1</v>
      </c>
      <c r="BB16" s="53">
        <v>260</v>
      </c>
      <c r="BC16" s="50" t="s">
        <v>137</v>
      </c>
      <c r="BD16" s="53">
        <v>5</v>
      </c>
      <c r="BE16" s="61">
        <v>11</v>
      </c>
      <c r="BF16" s="62">
        <f t="shared" si="1"/>
        <v>16</v>
      </c>
      <c r="BG16" s="27"/>
      <c r="BH16" s="28"/>
      <c r="BI16" s="28"/>
      <c r="BJ16" s="29"/>
      <c r="BK16" s="29"/>
      <c r="BL16" s="27"/>
      <c r="BM16" s="27"/>
      <c r="BN16" s="27"/>
      <c r="BO16" s="27"/>
      <c r="BP16" s="27"/>
      <c r="BQ16" s="27"/>
      <c r="BR16" s="27"/>
      <c r="BS16" s="27"/>
    </row>
    <row r="17" spans="1:71" s="30" customFormat="1" ht="40.5" customHeight="1">
      <c r="A17" s="24" t="s">
        <v>60</v>
      </c>
      <c r="B17" s="25" t="s">
        <v>71</v>
      </c>
      <c r="C17" s="50" t="s">
        <v>124</v>
      </c>
      <c r="D17" s="50" t="s">
        <v>125</v>
      </c>
      <c r="E17" s="53">
        <v>6476</v>
      </c>
      <c r="F17" s="53">
        <v>6444</v>
      </c>
      <c r="G17" s="53">
        <v>7160</v>
      </c>
      <c r="H17" s="53">
        <v>6444</v>
      </c>
      <c r="I17" s="53">
        <v>6444</v>
      </c>
      <c r="J17" s="53">
        <v>6444</v>
      </c>
      <c r="K17" s="53">
        <v>1056</v>
      </c>
      <c r="L17" s="53">
        <v>238</v>
      </c>
      <c r="M17" s="53">
        <v>164</v>
      </c>
      <c r="N17" s="53">
        <v>164</v>
      </c>
      <c r="O17" s="53">
        <v>164</v>
      </c>
      <c r="P17" s="53">
        <v>5734160</v>
      </c>
      <c r="Q17" s="53">
        <v>2912033</v>
      </c>
      <c r="R17" s="53">
        <v>60</v>
      </c>
      <c r="S17" s="53">
        <v>35</v>
      </c>
      <c r="T17" s="53">
        <v>18</v>
      </c>
      <c r="U17" s="53">
        <v>7</v>
      </c>
      <c r="V17" s="26" t="s">
        <v>184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1960523</v>
      </c>
      <c r="AF17" s="53">
        <v>921361</v>
      </c>
      <c r="AG17" s="53">
        <v>1039162</v>
      </c>
      <c r="AH17" s="53">
        <v>611413</v>
      </c>
      <c r="AI17" s="57">
        <f t="shared" si="0"/>
        <v>66.4</v>
      </c>
      <c r="AJ17" s="53">
        <v>0</v>
      </c>
      <c r="AK17" s="53">
        <v>0</v>
      </c>
      <c r="AL17" s="53">
        <v>0</v>
      </c>
      <c r="AM17" s="53">
        <v>4</v>
      </c>
      <c r="AN17" s="53">
        <v>0</v>
      </c>
      <c r="AO17" s="3" t="s">
        <v>110</v>
      </c>
      <c r="AP17" s="3" t="s">
        <v>187</v>
      </c>
      <c r="AQ17" s="3" t="s">
        <v>186</v>
      </c>
      <c r="AR17" s="50" t="s">
        <v>245</v>
      </c>
      <c r="AS17" s="53">
        <v>2625</v>
      </c>
      <c r="AT17" s="53">
        <v>17105</v>
      </c>
      <c r="AU17" s="53">
        <v>112305</v>
      </c>
      <c r="AV17" s="53">
        <v>231305</v>
      </c>
      <c r="AW17" s="53">
        <v>1279305</v>
      </c>
      <c r="AX17" s="53">
        <v>2589305</v>
      </c>
      <c r="AY17" s="50" t="s">
        <v>229</v>
      </c>
      <c r="AZ17" s="59">
        <v>20</v>
      </c>
      <c r="BA17" s="59">
        <v>0.6</v>
      </c>
      <c r="BB17" s="53">
        <v>156</v>
      </c>
      <c r="BC17" s="50" t="s">
        <v>175</v>
      </c>
      <c r="BD17" s="53">
        <v>0</v>
      </c>
      <c r="BE17" s="61">
        <v>0</v>
      </c>
      <c r="BF17" s="62">
        <f t="shared" si="1"/>
        <v>0</v>
      </c>
      <c r="BG17" s="27"/>
      <c r="BH17" s="28"/>
      <c r="BI17" s="28"/>
      <c r="BJ17" s="29"/>
      <c r="BK17" s="29"/>
      <c r="BL17" s="27"/>
      <c r="BM17" s="27"/>
      <c r="BN17" s="27"/>
      <c r="BO17" s="27"/>
      <c r="BP17" s="27"/>
      <c r="BQ17" s="27"/>
      <c r="BR17" s="27"/>
      <c r="BS17" s="27"/>
    </row>
    <row r="18" spans="1:71" s="30" customFormat="1" ht="40.5" customHeight="1">
      <c r="A18" s="24" t="s">
        <v>60</v>
      </c>
      <c r="B18" s="25" t="s">
        <v>72</v>
      </c>
      <c r="C18" s="50" t="s">
        <v>128</v>
      </c>
      <c r="D18" s="50" t="s">
        <v>129</v>
      </c>
      <c r="E18" s="53">
        <v>15950</v>
      </c>
      <c r="F18" s="53">
        <v>8643</v>
      </c>
      <c r="G18" s="53">
        <v>10800</v>
      </c>
      <c r="H18" s="53">
        <v>7027</v>
      </c>
      <c r="I18" s="53">
        <v>7027</v>
      </c>
      <c r="J18" s="53">
        <v>6792</v>
      </c>
      <c r="K18" s="53">
        <v>5035</v>
      </c>
      <c r="L18" s="53">
        <v>662</v>
      </c>
      <c r="M18" s="53">
        <v>725</v>
      </c>
      <c r="N18" s="53">
        <v>265</v>
      </c>
      <c r="O18" s="53">
        <v>265</v>
      </c>
      <c r="P18" s="53">
        <v>11644538</v>
      </c>
      <c r="Q18" s="53">
        <v>7721371</v>
      </c>
      <c r="R18" s="53">
        <v>68</v>
      </c>
      <c r="S18" s="53">
        <v>66</v>
      </c>
      <c r="T18" s="53">
        <v>2</v>
      </c>
      <c r="U18" s="53">
        <v>0</v>
      </c>
      <c r="V18" s="26" t="s">
        <v>57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5726</v>
      </c>
      <c r="AD18" s="53">
        <v>3384</v>
      </c>
      <c r="AE18" s="53">
        <v>607922</v>
      </c>
      <c r="AF18" s="53">
        <v>607922</v>
      </c>
      <c r="AG18" s="53">
        <v>0</v>
      </c>
      <c r="AH18" s="53">
        <v>576784</v>
      </c>
      <c r="AI18" s="57">
        <f t="shared" si="0"/>
        <v>94.9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3" t="s">
        <v>110</v>
      </c>
      <c r="AP18" s="3" t="s">
        <v>187</v>
      </c>
      <c r="AQ18" s="75" t="s">
        <v>256</v>
      </c>
      <c r="AR18" s="50" t="s">
        <v>253</v>
      </c>
      <c r="AS18" s="53">
        <v>2205</v>
      </c>
      <c r="AT18" s="53">
        <v>18690</v>
      </c>
      <c r="AU18" s="53">
        <v>102690</v>
      </c>
      <c r="AV18" s="53">
        <v>207690</v>
      </c>
      <c r="AW18" s="53">
        <v>1047690</v>
      </c>
      <c r="AX18" s="53">
        <v>2097690</v>
      </c>
      <c r="AY18" s="50" t="s">
        <v>172</v>
      </c>
      <c r="AZ18" s="59">
        <v>0</v>
      </c>
      <c r="BA18" s="59">
        <v>9.9</v>
      </c>
      <c r="BB18" s="53">
        <v>400</v>
      </c>
      <c r="BC18" s="50" t="s">
        <v>172</v>
      </c>
      <c r="BD18" s="53">
        <v>2</v>
      </c>
      <c r="BE18" s="61">
        <v>3</v>
      </c>
      <c r="BF18" s="62">
        <f t="shared" si="1"/>
        <v>5</v>
      </c>
      <c r="BG18" s="27"/>
      <c r="BH18" s="28"/>
      <c r="BI18" s="28"/>
      <c r="BJ18" s="29"/>
      <c r="BK18" s="29"/>
      <c r="BL18" s="27"/>
      <c r="BM18" s="27"/>
      <c r="BN18" s="27"/>
      <c r="BO18" s="27"/>
      <c r="BP18" s="27"/>
      <c r="BQ18" s="27"/>
      <c r="BR18" s="27"/>
      <c r="BS18" s="27"/>
    </row>
    <row r="19" spans="1:71" s="30" customFormat="1" ht="40.5" customHeight="1">
      <c r="A19" s="24" t="s">
        <v>60</v>
      </c>
      <c r="B19" s="25" t="s">
        <v>73</v>
      </c>
      <c r="C19" s="50" t="s">
        <v>130</v>
      </c>
      <c r="D19" s="50" t="s">
        <v>129</v>
      </c>
      <c r="E19" s="53">
        <v>12753</v>
      </c>
      <c r="F19" s="53">
        <v>0</v>
      </c>
      <c r="G19" s="53">
        <v>10800</v>
      </c>
      <c r="H19" s="53">
        <v>7335</v>
      </c>
      <c r="I19" s="53">
        <v>7335</v>
      </c>
      <c r="J19" s="53">
        <v>6576</v>
      </c>
      <c r="K19" s="53">
        <v>3447</v>
      </c>
      <c r="L19" s="53">
        <v>0</v>
      </c>
      <c r="M19" s="53">
        <v>861</v>
      </c>
      <c r="N19" s="53">
        <v>264</v>
      </c>
      <c r="O19" s="53">
        <v>264</v>
      </c>
      <c r="P19" s="53">
        <v>9939140</v>
      </c>
      <c r="Q19" s="53">
        <v>5911113</v>
      </c>
      <c r="R19" s="53">
        <v>63</v>
      </c>
      <c r="S19" s="53">
        <v>59</v>
      </c>
      <c r="T19" s="53">
        <v>4</v>
      </c>
      <c r="U19" s="53">
        <v>0</v>
      </c>
      <c r="V19" s="26" t="s">
        <v>57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5726</v>
      </c>
      <c r="AD19" s="53">
        <v>3384</v>
      </c>
      <c r="AE19" s="53">
        <v>632427</v>
      </c>
      <c r="AF19" s="53">
        <v>632427</v>
      </c>
      <c r="AG19" s="53">
        <v>0</v>
      </c>
      <c r="AH19" s="53">
        <v>609686</v>
      </c>
      <c r="AI19" s="57">
        <f t="shared" si="0"/>
        <v>96.4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3" t="s">
        <v>110</v>
      </c>
      <c r="AP19" s="3" t="s">
        <v>187</v>
      </c>
      <c r="AQ19" s="75" t="s">
        <v>256</v>
      </c>
      <c r="AR19" s="50" t="s">
        <v>253</v>
      </c>
      <c r="AS19" s="53">
        <v>3759</v>
      </c>
      <c r="AT19" s="53">
        <v>20559</v>
      </c>
      <c r="AU19" s="53">
        <v>104559</v>
      </c>
      <c r="AV19" s="53">
        <v>209559</v>
      </c>
      <c r="AW19" s="53">
        <v>1049559</v>
      </c>
      <c r="AX19" s="53">
        <v>2099559</v>
      </c>
      <c r="AY19" s="50" t="s">
        <v>137</v>
      </c>
      <c r="AZ19" s="59">
        <v>0</v>
      </c>
      <c r="BA19" s="59">
        <v>2.9</v>
      </c>
      <c r="BB19" s="53">
        <v>400</v>
      </c>
      <c r="BC19" s="50" t="s">
        <v>137</v>
      </c>
      <c r="BD19" s="53">
        <v>1</v>
      </c>
      <c r="BE19" s="61">
        <v>3</v>
      </c>
      <c r="BF19" s="62">
        <f t="shared" si="1"/>
        <v>4</v>
      </c>
      <c r="BG19" s="27"/>
      <c r="BH19" s="28"/>
      <c r="BI19" s="28"/>
      <c r="BJ19" s="29"/>
      <c r="BK19" s="29"/>
      <c r="BL19" s="27"/>
      <c r="BM19" s="27"/>
      <c r="BN19" s="27"/>
      <c r="BO19" s="27"/>
      <c r="BP19" s="27"/>
      <c r="BQ19" s="27"/>
      <c r="BR19" s="27"/>
      <c r="BS19" s="27"/>
    </row>
    <row r="20" spans="1:71" s="30" customFormat="1" ht="40.5" customHeight="1">
      <c r="A20" s="24" t="s">
        <v>60</v>
      </c>
      <c r="B20" s="49" t="s">
        <v>243</v>
      </c>
      <c r="C20" s="50" t="s">
        <v>131</v>
      </c>
      <c r="D20" s="50" t="s">
        <v>132</v>
      </c>
      <c r="E20" s="54">
        <v>27361</v>
      </c>
      <c r="F20" s="54">
        <v>0</v>
      </c>
      <c r="G20" s="54">
        <v>21400</v>
      </c>
      <c r="H20" s="54">
        <v>11977</v>
      </c>
      <c r="I20" s="54">
        <v>11977</v>
      </c>
      <c r="J20" s="54">
        <v>10787</v>
      </c>
      <c r="K20" s="54">
        <v>3519</v>
      </c>
      <c r="L20" s="54">
        <v>0</v>
      </c>
      <c r="M20" s="54">
        <v>1231</v>
      </c>
      <c r="N20" s="54">
        <v>453</v>
      </c>
      <c r="O20" s="54">
        <v>453</v>
      </c>
      <c r="P20" s="54">
        <v>23559293</v>
      </c>
      <c r="Q20" s="54">
        <v>17309008</v>
      </c>
      <c r="R20" s="54">
        <v>99</v>
      </c>
      <c r="S20" s="54">
        <v>98</v>
      </c>
      <c r="T20" s="54">
        <v>1</v>
      </c>
      <c r="U20" s="54">
        <v>0</v>
      </c>
      <c r="V20" s="26" t="s">
        <v>57</v>
      </c>
      <c r="W20" s="54">
        <v>1</v>
      </c>
      <c r="X20" s="54">
        <v>0</v>
      </c>
      <c r="Y20" s="54">
        <v>1</v>
      </c>
      <c r="Z20" s="54">
        <v>0</v>
      </c>
      <c r="AA20" s="54">
        <v>0</v>
      </c>
      <c r="AB20" s="54">
        <v>4800</v>
      </c>
      <c r="AC20" s="54">
        <v>4254</v>
      </c>
      <c r="AD20" s="54">
        <v>2979</v>
      </c>
      <c r="AE20" s="54">
        <v>1305079</v>
      </c>
      <c r="AF20" s="54">
        <v>1305079</v>
      </c>
      <c r="AG20" s="54">
        <v>0</v>
      </c>
      <c r="AH20" s="54">
        <v>1161686</v>
      </c>
      <c r="AI20" s="57">
        <f t="shared" si="0"/>
        <v>89</v>
      </c>
      <c r="AJ20" s="54">
        <v>12</v>
      </c>
      <c r="AK20" s="54">
        <v>77</v>
      </c>
      <c r="AL20" s="54">
        <v>7765</v>
      </c>
      <c r="AM20" s="54">
        <v>3</v>
      </c>
      <c r="AN20" s="54">
        <v>23328</v>
      </c>
      <c r="AO20" s="3" t="s">
        <v>110</v>
      </c>
      <c r="AP20" s="3" t="s">
        <v>187</v>
      </c>
      <c r="AQ20" s="3" t="s">
        <v>186</v>
      </c>
      <c r="AR20" s="50" t="s">
        <v>259</v>
      </c>
      <c r="AS20" s="54">
        <v>2625</v>
      </c>
      <c r="AT20" s="54">
        <v>5145</v>
      </c>
      <c r="AU20" s="54">
        <v>17745</v>
      </c>
      <c r="AV20" s="54">
        <v>33495</v>
      </c>
      <c r="AW20" s="54">
        <v>159495</v>
      </c>
      <c r="AX20" s="54">
        <v>316995</v>
      </c>
      <c r="AY20" s="50" t="s">
        <v>173</v>
      </c>
      <c r="AZ20" s="59">
        <v>0</v>
      </c>
      <c r="BA20" s="59">
        <v>3.7</v>
      </c>
      <c r="BB20" s="54">
        <v>300</v>
      </c>
      <c r="BC20" s="50" t="s">
        <v>173</v>
      </c>
      <c r="BD20" s="54">
        <v>5</v>
      </c>
      <c r="BE20" s="63">
        <v>5</v>
      </c>
      <c r="BF20" s="64">
        <f t="shared" si="1"/>
        <v>10</v>
      </c>
      <c r="BG20" s="27"/>
      <c r="BH20" s="28"/>
      <c r="BI20" s="28"/>
      <c r="BJ20" s="29"/>
      <c r="BK20" s="29"/>
      <c r="BL20" s="27"/>
      <c r="BM20" s="27"/>
      <c r="BN20" s="27"/>
      <c r="BO20" s="27"/>
      <c r="BP20" s="27"/>
      <c r="BQ20" s="27"/>
      <c r="BR20" s="27"/>
      <c r="BS20" s="27"/>
    </row>
    <row r="21" spans="1:71" s="36" customFormat="1" ht="40.5" customHeight="1" thickBot="1">
      <c r="A21" s="32"/>
      <c r="B21" s="33" t="s">
        <v>82</v>
      </c>
      <c r="C21" s="51"/>
      <c r="D21" s="51"/>
      <c r="E21" s="56">
        <f aca="true" t="shared" si="2" ref="E21:U21">SUM(E10:E20)</f>
        <v>502259</v>
      </c>
      <c r="F21" s="56">
        <f t="shared" si="2"/>
        <v>185008</v>
      </c>
      <c r="G21" s="56">
        <f t="shared" si="2"/>
        <v>357631</v>
      </c>
      <c r="H21" s="56">
        <f t="shared" si="2"/>
        <v>242132</v>
      </c>
      <c r="I21" s="56">
        <f t="shared" si="2"/>
        <v>242132</v>
      </c>
      <c r="J21" s="56">
        <f t="shared" si="2"/>
        <v>223839</v>
      </c>
      <c r="K21" s="56">
        <f t="shared" si="2"/>
        <v>251542</v>
      </c>
      <c r="L21" s="56">
        <f t="shared" si="2"/>
        <v>7395</v>
      </c>
      <c r="M21" s="56">
        <f t="shared" si="2"/>
        <v>14753</v>
      </c>
      <c r="N21" s="56">
        <f t="shared" si="2"/>
        <v>6682</v>
      </c>
      <c r="O21" s="56">
        <f t="shared" si="2"/>
        <v>6682</v>
      </c>
      <c r="P21" s="56">
        <f t="shared" si="2"/>
        <v>328108232</v>
      </c>
      <c r="Q21" s="56">
        <f t="shared" si="2"/>
        <v>217142518</v>
      </c>
      <c r="R21" s="56">
        <f t="shared" si="2"/>
        <v>1591</v>
      </c>
      <c r="S21" s="56">
        <f t="shared" si="2"/>
        <v>1364</v>
      </c>
      <c r="T21" s="56">
        <f t="shared" si="2"/>
        <v>97</v>
      </c>
      <c r="U21" s="56">
        <f t="shared" si="2"/>
        <v>130</v>
      </c>
      <c r="V21" s="34"/>
      <c r="W21" s="56">
        <f aca="true" t="shared" si="3" ref="W21:AH21">SUM(W10:W20)</f>
        <v>11</v>
      </c>
      <c r="X21" s="56">
        <f t="shared" si="3"/>
        <v>2</v>
      </c>
      <c r="Y21" s="56">
        <f t="shared" si="3"/>
        <v>9</v>
      </c>
      <c r="Z21" s="56">
        <f t="shared" si="3"/>
        <v>0</v>
      </c>
      <c r="AA21" s="56">
        <f t="shared" si="3"/>
        <v>0</v>
      </c>
      <c r="AB21" s="56">
        <f t="shared" si="3"/>
        <v>112016</v>
      </c>
      <c r="AC21" s="56">
        <f t="shared" si="3"/>
        <v>161534</v>
      </c>
      <c r="AD21" s="56">
        <f t="shared" si="3"/>
        <v>102734</v>
      </c>
      <c r="AE21" s="56">
        <f t="shared" si="3"/>
        <v>39971574</v>
      </c>
      <c r="AF21" s="56">
        <f t="shared" si="3"/>
        <v>34234896</v>
      </c>
      <c r="AG21" s="56">
        <f t="shared" si="3"/>
        <v>5736678</v>
      </c>
      <c r="AH21" s="56">
        <f t="shared" si="3"/>
        <v>25485547</v>
      </c>
      <c r="AI21" s="58">
        <f t="shared" si="0"/>
        <v>74.4</v>
      </c>
      <c r="AJ21" s="56">
        <f>SUM(AJ10:AJ20)</f>
        <v>436</v>
      </c>
      <c r="AK21" s="56"/>
      <c r="AL21" s="56">
        <f>SUM(AL10:AL20)</f>
        <v>174164</v>
      </c>
      <c r="AM21" s="56">
        <f>SUM(AM10:AM20)</f>
        <v>28</v>
      </c>
      <c r="AN21" s="56">
        <f>SUM(AN10:AN20)</f>
        <v>941299</v>
      </c>
      <c r="AO21" s="1"/>
      <c r="AP21" s="1"/>
      <c r="AQ21" s="1"/>
      <c r="AR21" s="52"/>
      <c r="AS21" s="56"/>
      <c r="AT21" s="56"/>
      <c r="AU21" s="56"/>
      <c r="AV21" s="56"/>
      <c r="AW21" s="56"/>
      <c r="AX21" s="56"/>
      <c r="AY21" s="52"/>
      <c r="AZ21" s="60"/>
      <c r="BA21" s="60"/>
      <c r="BB21" s="56"/>
      <c r="BC21" s="52"/>
      <c r="BD21" s="56">
        <f>SUM(BD10:BD20)</f>
        <v>60</v>
      </c>
      <c r="BE21" s="56">
        <f>SUM(BE10:BE20)</f>
        <v>48</v>
      </c>
      <c r="BF21" s="65">
        <f>SUM(BF10:BF20)</f>
        <v>108</v>
      </c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</row>
  </sheetData>
  <sheetProtection/>
  <mergeCells count="17">
    <mergeCell ref="BF6:BF9"/>
    <mergeCell ref="AO5:AR5"/>
    <mergeCell ref="AS5:AX5"/>
    <mergeCell ref="AY5:BC5"/>
    <mergeCell ref="BD5:BF5"/>
    <mergeCell ref="S6:U6"/>
    <mergeCell ref="X6:AA6"/>
    <mergeCell ref="AF6:AG6"/>
    <mergeCell ref="AJ6:AK6"/>
    <mergeCell ref="AS6:AX6"/>
    <mergeCell ref="AZ6:BA6"/>
    <mergeCell ref="E5:O5"/>
    <mergeCell ref="P5:Q5"/>
    <mergeCell ref="R5:U5"/>
    <mergeCell ref="W5:AD5"/>
    <mergeCell ref="AE5:AL5"/>
    <mergeCell ref="AM5:AN5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3" manualBreakCount="3">
    <brk id="17" max="20" man="1"/>
    <brk id="30" max="20" man="1"/>
    <brk id="44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C28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4" customWidth="1"/>
    <col min="2" max="2" width="17.50390625" style="4" customWidth="1"/>
    <col min="3" max="4" width="15.875" style="4" customWidth="1"/>
    <col min="5" max="21" width="15.875" style="47" customWidth="1"/>
    <col min="22" max="22" width="15.875" style="4" customWidth="1"/>
    <col min="23" max="34" width="15.875" style="47" customWidth="1"/>
    <col min="35" max="35" width="15.875" style="4" customWidth="1"/>
    <col min="36" max="38" width="15.875" style="47" customWidth="1"/>
    <col min="39" max="39" width="15.875" style="4" customWidth="1"/>
    <col min="40" max="42" width="15.875" style="47" customWidth="1"/>
    <col min="43" max="49" width="18.50390625" style="47" customWidth="1"/>
    <col min="50" max="16384" width="12.00390625" style="47" customWidth="1"/>
  </cols>
  <sheetData>
    <row r="1" spans="1:55" s="41" customFormat="1" ht="22.5" customHeight="1">
      <c r="A1" s="24"/>
      <c r="B1" s="37"/>
      <c r="C1" s="5" t="s">
        <v>185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2:3" s="7" customFormat="1" ht="22.5" customHeight="1">
      <c r="B2" s="8"/>
      <c r="C2" s="96" t="s">
        <v>320</v>
      </c>
    </row>
    <row r="3" spans="2:3" s="7" customFormat="1" ht="22.5" customHeight="1">
      <c r="B3" s="8"/>
      <c r="C3" s="96" t="s">
        <v>197</v>
      </c>
    </row>
    <row r="4" spans="2:18" s="7" customFormat="1" ht="22.5" customHeight="1" thickBot="1">
      <c r="B4" s="8"/>
      <c r="C4" s="9"/>
      <c r="Q4" s="94" t="s">
        <v>321</v>
      </c>
      <c r="R4" s="95" t="s">
        <v>322</v>
      </c>
    </row>
    <row r="5" spans="2:31" s="11" customFormat="1" ht="22.5" customHeight="1">
      <c r="B5" s="12" t="s">
        <v>0</v>
      </c>
      <c r="C5" s="13" t="s">
        <v>271</v>
      </c>
      <c r="D5" s="14" t="s">
        <v>273</v>
      </c>
      <c r="E5" s="102" t="s">
        <v>274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 t="s">
        <v>275</v>
      </c>
      <c r="Q5" s="102"/>
      <c r="R5" s="102" t="s">
        <v>276</v>
      </c>
      <c r="S5" s="102"/>
      <c r="T5" s="102"/>
      <c r="U5" s="102"/>
      <c r="V5" s="13" t="s">
        <v>280</v>
      </c>
      <c r="W5" s="103" t="s">
        <v>281</v>
      </c>
      <c r="X5" s="104"/>
      <c r="Y5" s="104"/>
      <c r="Z5" s="104"/>
      <c r="AA5" s="104"/>
      <c r="AB5" s="104"/>
      <c r="AC5" s="104"/>
      <c r="AD5" s="105"/>
      <c r="AE5" s="92"/>
    </row>
    <row r="6" spans="2:31" s="11" customFormat="1" ht="22.5" customHeight="1">
      <c r="B6" s="15"/>
      <c r="C6" s="18" t="s">
        <v>313</v>
      </c>
      <c r="D6" s="18" t="s">
        <v>316</v>
      </c>
      <c r="E6" s="16" t="s">
        <v>83</v>
      </c>
      <c r="F6" s="16" t="s">
        <v>84</v>
      </c>
      <c r="G6" s="16" t="s">
        <v>85</v>
      </c>
      <c r="H6" s="16" t="s">
        <v>86</v>
      </c>
      <c r="I6" s="16" t="s">
        <v>87</v>
      </c>
      <c r="J6" s="16" t="s">
        <v>3</v>
      </c>
      <c r="K6" s="16" t="s">
        <v>4</v>
      </c>
      <c r="L6" s="16" t="s">
        <v>88</v>
      </c>
      <c r="M6" s="16" t="s">
        <v>89</v>
      </c>
      <c r="N6" s="16" t="s">
        <v>90</v>
      </c>
      <c r="O6" s="16" t="s">
        <v>91</v>
      </c>
      <c r="P6" s="17" t="s">
        <v>83</v>
      </c>
      <c r="Q6" s="16" t="s">
        <v>84</v>
      </c>
      <c r="R6" s="16" t="s">
        <v>83</v>
      </c>
      <c r="S6" s="101" t="s">
        <v>279</v>
      </c>
      <c r="T6" s="101"/>
      <c r="U6" s="101"/>
      <c r="V6" s="18" t="s">
        <v>1</v>
      </c>
      <c r="W6" s="16" t="s">
        <v>83</v>
      </c>
      <c r="X6" s="101" t="s">
        <v>301</v>
      </c>
      <c r="Y6" s="101"/>
      <c r="Z6" s="101"/>
      <c r="AA6" s="101"/>
      <c r="AB6" s="16" t="s">
        <v>84</v>
      </c>
      <c r="AC6" s="16" t="s">
        <v>85</v>
      </c>
      <c r="AD6" s="16" t="s">
        <v>86</v>
      </c>
      <c r="AE6" s="92"/>
    </row>
    <row r="7" spans="2:31" s="11" customFormat="1" ht="22.5" customHeight="1">
      <c r="B7" s="15"/>
      <c r="C7" s="18" t="s">
        <v>314</v>
      </c>
      <c r="D7" s="18" t="s">
        <v>314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240</v>
      </c>
      <c r="K7" s="18" t="s">
        <v>10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11</v>
      </c>
      <c r="Q7" s="18" t="s">
        <v>277</v>
      </c>
      <c r="R7" s="18" t="s">
        <v>12</v>
      </c>
      <c r="S7" s="16" t="s">
        <v>92</v>
      </c>
      <c r="T7" s="16" t="s">
        <v>93</v>
      </c>
      <c r="U7" s="16" t="s">
        <v>94</v>
      </c>
      <c r="V7" s="17"/>
      <c r="W7" s="18" t="s">
        <v>294</v>
      </c>
      <c r="X7" s="18" t="s">
        <v>297</v>
      </c>
      <c r="Y7" s="18" t="s">
        <v>299</v>
      </c>
      <c r="Z7" s="18" t="s">
        <v>300</v>
      </c>
      <c r="AA7" s="18" t="s">
        <v>13</v>
      </c>
      <c r="AB7" s="18" t="s">
        <v>14</v>
      </c>
      <c r="AC7" s="18" t="s">
        <v>15</v>
      </c>
      <c r="AD7" s="18" t="s">
        <v>16</v>
      </c>
      <c r="AE7" s="92"/>
    </row>
    <row r="8" spans="2:31" s="11" customFormat="1" ht="22.5" customHeight="1">
      <c r="B8" s="15"/>
      <c r="C8" s="18" t="s">
        <v>272</v>
      </c>
      <c r="D8" s="18" t="s">
        <v>272</v>
      </c>
      <c r="E8" s="18" t="s">
        <v>177</v>
      </c>
      <c r="F8" s="18" t="s">
        <v>178</v>
      </c>
      <c r="G8" s="18" t="s">
        <v>179</v>
      </c>
      <c r="H8" s="18" t="s">
        <v>34</v>
      </c>
      <c r="I8" s="18" t="s">
        <v>34</v>
      </c>
      <c r="J8" s="18" t="s">
        <v>35</v>
      </c>
      <c r="K8" s="18" t="s">
        <v>180</v>
      </c>
      <c r="L8" s="18" t="s">
        <v>180</v>
      </c>
      <c r="M8" s="18" t="s">
        <v>180</v>
      </c>
      <c r="N8" s="18" t="s">
        <v>36</v>
      </c>
      <c r="O8" s="18" t="s">
        <v>36</v>
      </c>
      <c r="P8" s="17"/>
      <c r="Q8" s="18" t="s">
        <v>278</v>
      </c>
      <c r="R8" s="18" t="s">
        <v>37</v>
      </c>
      <c r="S8" s="18" t="s">
        <v>38</v>
      </c>
      <c r="T8" s="18" t="s">
        <v>39</v>
      </c>
      <c r="U8" s="18" t="s">
        <v>40</v>
      </c>
      <c r="V8" s="17"/>
      <c r="W8" s="18" t="s">
        <v>295</v>
      </c>
      <c r="X8" s="18" t="s">
        <v>298</v>
      </c>
      <c r="Y8" s="18" t="s">
        <v>298</v>
      </c>
      <c r="Z8" s="18" t="s">
        <v>298</v>
      </c>
      <c r="AA8" s="18" t="s">
        <v>41</v>
      </c>
      <c r="AB8" s="18" t="s">
        <v>42</v>
      </c>
      <c r="AC8" s="18" t="s">
        <v>43</v>
      </c>
      <c r="AD8" s="18" t="s">
        <v>44</v>
      </c>
      <c r="AE8" s="92"/>
    </row>
    <row r="9" spans="2:31" s="11" customFormat="1" ht="22.5" customHeight="1">
      <c r="B9" s="21" t="s">
        <v>53</v>
      </c>
      <c r="C9" s="22"/>
      <c r="D9" s="22"/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96</v>
      </c>
      <c r="L9" s="23" t="s">
        <v>96</v>
      </c>
      <c r="M9" s="23" t="s">
        <v>96</v>
      </c>
      <c r="N9" s="23" t="s">
        <v>96</v>
      </c>
      <c r="O9" s="23" t="s">
        <v>96</v>
      </c>
      <c r="P9" s="23" t="s">
        <v>55</v>
      </c>
      <c r="Q9" s="23" t="s">
        <v>55</v>
      </c>
      <c r="R9" s="23" t="s">
        <v>97</v>
      </c>
      <c r="S9" s="23" t="s">
        <v>97</v>
      </c>
      <c r="T9" s="23" t="s">
        <v>97</v>
      </c>
      <c r="U9" s="23" t="s">
        <v>97</v>
      </c>
      <c r="V9" s="23"/>
      <c r="W9" s="23" t="s">
        <v>296</v>
      </c>
      <c r="X9" s="23" t="s">
        <v>296</v>
      </c>
      <c r="Y9" s="23" t="s">
        <v>296</v>
      </c>
      <c r="Z9" s="23" t="s">
        <v>296</v>
      </c>
      <c r="AA9" s="23" t="s">
        <v>296</v>
      </c>
      <c r="AB9" s="23" t="s">
        <v>105</v>
      </c>
      <c r="AC9" s="23" t="s">
        <v>105</v>
      </c>
      <c r="AD9" s="23" t="s">
        <v>105</v>
      </c>
      <c r="AE9" s="92"/>
    </row>
    <row r="10" spans="1:32" s="30" customFormat="1" ht="40.5" customHeight="1">
      <c r="A10" s="24" t="s">
        <v>74</v>
      </c>
      <c r="B10" s="25" t="s">
        <v>63</v>
      </c>
      <c r="C10" s="50" t="s">
        <v>204</v>
      </c>
      <c r="D10" s="50" t="s">
        <v>199</v>
      </c>
      <c r="E10" s="53">
        <v>52031</v>
      </c>
      <c r="F10" s="53">
        <v>19350</v>
      </c>
      <c r="G10" s="53">
        <v>1520</v>
      </c>
      <c r="H10" s="53">
        <v>1667</v>
      </c>
      <c r="I10" s="53">
        <v>1667</v>
      </c>
      <c r="J10" s="53">
        <v>1512</v>
      </c>
      <c r="K10" s="53">
        <v>69879</v>
      </c>
      <c r="L10" s="53">
        <v>617</v>
      </c>
      <c r="M10" s="53">
        <v>67</v>
      </c>
      <c r="N10" s="53">
        <v>67</v>
      </c>
      <c r="O10" s="53">
        <v>67</v>
      </c>
      <c r="P10" s="53">
        <v>1465916</v>
      </c>
      <c r="Q10" s="53">
        <v>1040850</v>
      </c>
      <c r="R10" s="53">
        <v>13</v>
      </c>
      <c r="S10" s="53">
        <v>13</v>
      </c>
      <c r="T10" s="53">
        <v>0</v>
      </c>
      <c r="U10" s="53">
        <v>0</v>
      </c>
      <c r="V10" s="3" t="s">
        <v>57</v>
      </c>
      <c r="W10" s="53">
        <v>1</v>
      </c>
      <c r="X10" s="53">
        <v>0</v>
      </c>
      <c r="Y10" s="53">
        <v>1</v>
      </c>
      <c r="Z10" s="53">
        <v>0</v>
      </c>
      <c r="AA10" s="53">
        <v>0</v>
      </c>
      <c r="AB10" s="53">
        <v>1300</v>
      </c>
      <c r="AC10" s="53">
        <v>601</v>
      </c>
      <c r="AD10" s="53">
        <v>336</v>
      </c>
      <c r="AE10" s="93"/>
      <c r="AF10" s="28"/>
    </row>
    <row r="11" spans="1:32" s="30" customFormat="1" ht="40.5" customHeight="1">
      <c r="A11" s="24" t="s">
        <v>74</v>
      </c>
      <c r="B11" s="25" t="s">
        <v>66</v>
      </c>
      <c r="C11" s="50" t="s">
        <v>138</v>
      </c>
      <c r="D11" s="50" t="s">
        <v>139</v>
      </c>
      <c r="E11" s="53">
        <v>142063</v>
      </c>
      <c r="F11" s="53">
        <v>69391</v>
      </c>
      <c r="G11" s="53">
        <v>2100</v>
      </c>
      <c r="H11" s="53">
        <v>1527</v>
      </c>
      <c r="I11" s="53">
        <v>1527</v>
      </c>
      <c r="J11" s="53">
        <v>1347</v>
      </c>
      <c r="K11" s="53">
        <v>87385</v>
      </c>
      <c r="L11" s="53">
        <v>2677</v>
      </c>
      <c r="M11" s="53">
        <v>85</v>
      </c>
      <c r="N11" s="53">
        <v>85</v>
      </c>
      <c r="O11" s="53">
        <v>85</v>
      </c>
      <c r="P11" s="53">
        <v>2969945</v>
      </c>
      <c r="Q11" s="53">
        <v>1833043</v>
      </c>
      <c r="R11" s="53">
        <v>20</v>
      </c>
      <c r="S11" s="53">
        <v>20</v>
      </c>
      <c r="T11" s="53">
        <v>0</v>
      </c>
      <c r="U11" s="53">
        <v>0</v>
      </c>
      <c r="V11" s="3" t="s">
        <v>57</v>
      </c>
      <c r="W11" s="53">
        <v>1</v>
      </c>
      <c r="X11" s="53">
        <v>1</v>
      </c>
      <c r="Y11" s="53">
        <v>0</v>
      </c>
      <c r="Z11" s="53">
        <v>0</v>
      </c>
      <c r="AA11" s="53">
        <v>0</v>
      </c>
      <c r="AB11" s="53">
        <v>1000</v>
      </c>
      <c r="AC11" s="53">
        <v>760</v>
      </c>
      <c r="AD11" s="53">
        <v>501</v>
      </c>
      <c r="AE11" s="93"/>
      <c r="AF11" s="28"/>
    </row>
    <row r="12" spans="1:32" s="30" customFormat="1" ht="40.5" customHeight="1">
      <c r="A12" s="24" t="s">
        <v>74</v>
      </c>
      <c r="B12" s="25" t="s">
        <v>68</v>
      </c>
      <c r="C12" s="50" t="s">
        <v>133</v>
      </c>
      <c r="D12" s="50" t="s">
        <v>134</v>
      </c>
      <c r="E12" s="53">
        <v>37138</v>
      </c>
      <c r="F12" s="53">
        <v>0</v>
      </c>
      <c r="G12" s="53">
        <v>2670</v>
      </c>
      <c r="H12" s="53">
        <v>2054</v>
      </c>
      <c r="I12" s="53">
        <v>2054</v>
      </c>
      <c r="J12" s="53">
        <v>1925</v>
      </c>
      <c r="K12" s="53">
        <v>35794</v>
      </c>
      <c r="L12" s="53">
        <v>0</v>
      </c>
      <c r="M12" s="53">
        <v>108</v>
      </c>
      <c r="N12" s="53">
        <v>107</v>
      </c>
      <c r="O12" s="53">
        <v>107</v>
      </c>
      <c r="P12" s="53">
        <v>2772608</v>
      </c>
      <c r="Q12" s="53">
        <v>1443680</v>
      </c>
      <c r="R12" s="53">
        <v>27</v>
      </c>
      <c r="S12" s="53">
        <v>27</v>
      </c>
      <c r="T12" s="53">
        <v>0</v>
      </c>
      <c r="U12" s="53">
        <v>0</v>
      </c>
      <c r="V12" s="3" t="s">
        <v>57</v>
      </c>
      <c r="W12" s="53">
        <v>1</v>
      </c>
      <c r="X12" s="53">
        <v>0</v>
      </c>
      <c r="Y12" s="53">
        <v>1</v>
      </c>
      <c r="Z12" s="53">
        <v>0</v>
      </c>
      <c r="AA12" s="53">
        <v>0</v>
      </c>
      <c r="AB12" s="53">
        <v>600</v>
      </c>
      <c r="AC12" s="53">
        <v>13974</v>
      </c>
      <c r="AD12" s="53">
        <v>10558</v>
      </c>
      <c r="AE12" s="93"/>
      <c r="AF12" s="28"/>
    </row>
    <row r="13" spans="1:32" s="30" customFormat="1" ht="40.5" customHeight="1">
      <c r="A13" s="24" t="s">
        <v>74</v>
      </c>
      <c r="B13" s="25" t="s">
        <v>69</v>
      </c>
      <c r="C13" s="50" t="s">
        <v>127</v>
      </c>
      <c r="D13" s="50" t="s">
        <v>135</v>
      </c>
      <c r="E13" s="53">
        <v>34055</v>
      </c>
      <c r="F13" s="53">
        <v>9660</v>
      </c>
      <c r="G13" s="53">
        <v>1794</v>
      </c>
      <c r="H13" s="53">
        <v>2230</v>
      </c>
      <c r="I13" s="53">
        <v>2230</v>
      </c>
      <c r="J13" s="53">
        <v>2134</v>
      </c>
      <c r="K13" s="53">
        <v>13990</v>
      </c>
      <c r="L13" s="53">
        <v>452</v>
      </c>
      <c r="M13" s="53">
        <v>128</v>
      </c>
      <c r="N13" s="53">
        <v>88</v>
      </c>
      <c r="O13" s="53">
        <v>88</v>
      </c>
      <c r="P13" s="53">
        <v>2378350</v>
      </c>
      <c r="Q13" s="53">
        <v>1178229</v>
      </c>
      <c r="R13" s="53">
        <v>16</v>
      </c>
      <c r="S13" s="53">
        <v>16</v>
      </c>
      <c r="T13" s="53">
        <v>0</v>
      </c>
      <c r="U13" s="53">
        <v>0</v>
      </c>
      <c r="V13" s="3" t="s">
        <v>57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93"/>
      <c r="AF13" s="28"/>
    </row>
    <row r="14" spans="1:32" s="30" customFormat="1" ht="40.5" customHeight="1">
      <c r="A14" s="24" t="s">
        <v>74</v>
      </c>
      <c r="B14" s="25" t="s">
        <v>242</v>
      </c>
      <c r="C14" s="50" t="s">
        <v>205</v>
      </c>
      <c r="D14" s="50" t="s">
        <v>136</v>
      </c>
      <c r="E14" s="54">
        <v>18334</v>
      </c>
      <c r="F14" s="54">
        <v>0</v>
      </c>
      <c r="G14" s="54">
        <v>2640</v>
      </c>
      <c r="H14" s="54">
        <v>3300</v>
      </c>
      <c r="I14" s="54">
        <v>3300</v>
      </c>
      <c r="J14" s="54">
        <v>2456</v>
      </c>
      <c r="K14" s="54">
        <v>13817</v>
      </c>
      <c r="L14" s="54">
        <v>0</v>
      </c>
      <c r="M14" s="54">
        <v>205</v>
      </c>
      <c r="N14" s="54">
        <v>204</v>
      </c>
      <c r="O14" s="54">
        <v>204</v>
      </c>
      <c r="P14" s="54">
        <v>5352018</v>
      </c>
      <c r="Q14" s="54">
        <v>4958979</v>
      </c>
      <c r="R14" s="54">
        <v>59</v>
      </c>
      <c r="S14" s="54">
        <v>59</v>
      </c>
      <c r="T14" s="54">
        <v>0</v>
      </c>
      <c r="U14" s="54">
        <v>0</v>
      </c>
      <c r="V14" s="3" t="s">
        <v>57</v>
      </c>
      <c r="W14" s="54">
        <v>2</v>
      </c>
      <c r="X14" s="54">
        <v>0</v>
      </c>
      <c r="Y14" s="54">
        <v>2</v>
      </c>
      <c r="Z14" s="54">
        <v>0</v>
      </c>
      <c r="AA14" s="54">
        <v>0</v>
      </c>
      <c r="AB14" s="54">
        <v>2970</v>
      </c>
      <c r="AC14" s="54">
        <v>1563</v>
      </c>
      <c r="AD14" s="54">
        <v>955</v>
      </c>
      <c r="AE14" s="93"/>
      <c r="AF14" s="28"/>
    </row>
    <row r="15" spans="1:32" s="30" customFormat="1" ht="40.5" customHeight="1" thickBot="1">
      <c r="A15" s="24"/>
      <c r="B15" s="33" t="s">
        <v>82</v>
      </c>
      <c r="C15" s="52"/>
      <c r="D15" s="52"/>
      <c r="E15" s="66">
        <f aca="true" t="shared" si="0" ref="E15:U15">SUM(E10:E14)</f>
        <v>283621</v>
      </c>
      <c r="F15" s="66">
        <f t="shared" si="0"/>
        <v>98401</v>
      </c>
      <c r="G15" s="66">
        <f t="shared" si="0"/>
        <v>10724</v>
      </c>
      <c r="H15" s="66">
        <f t="shared" si="0"/>
        <v>10778</v>
      </c>
      <c r="I15" s="66">
        <f t="shared" si="0"/>
        <v>10778</v>
      </c>
      <c r="J15" s="66">
        <f t="shared" si="0"/>
        <v>9374</v>
      </c>
      <c r="K15" s="66">
        <f t="shared" si="0"/>
        <v>220865</v>
      </c>
      <c r="L15" s="66">
        <f t="shared" si="0"/>
        <v>3746</v>
      </c>
      <c r="M15" s="66">
        <f t="shared" si="0"/>
        <v>593</v>
      </c>
      <c r="N15" s="66">
        <f t="shared" si="0"/>
        <v>551</v>
      </c>
      <c r="O15" s="66">
        <f t="shared" si="0"/>
        <v>551</v>
      </c>
      <c r="P15" s="66">
        <f t="shared" si="0"/>
        <v>14938837</v>
      </c>
      <c r="Q15" s="66">
        <f t="shared" si="0"/>
        <v>10454781</v>
      </c>
      <c r="R15" s="66">
        <f t="shared" si="0"/>
        <v>135</v>
      </c>
      <c r="S15" s="66">
        <f t="shared" si="0"/>
        <v>135</v>
      </c>
      <c r="T15" s="66">
        <f t="shared" si="0"/>
        <v>0</v>
      </c>
      <c r="U15" s="66">
        <f t="shared" si="0"/>
        <v>0</v>
      </c>
      <c r="V15" s="1"/>
      <c r="W15" s="66">
        <f aca="true" t="shared" si="1" ref="W15:AD15">SUM(W10:W14)</f>
        <v>5</v>
      </c>
      <c r="X15" s="66">
        <f t="shared" si="1"/>
        <v>1</v>
      </c>
      <c r="Y15" s="66">
        <f t="shared" si="1"/>
        <v>4</v>
      </c>
      <c r="Z15" s="66">
        <f t="shared" si="1"/>
        <v>0</v>
      </c>
      <c r="AA15" s="66">
        <f t="shared" si="1"/>
        <v>0</v>
      </c>
      <c r="AB15" s="66">
        <f t="shared" si="1"/>
        <v>5870</v>
      </c>
      <c r="AC15" s="66">
        <f t="shared" si="1"/>
        <v>16898</v>
      </c>
      <c r="AD15" s="66">
        <f t="shared" si="1"/>
        <v>12350</v>
      </c>
      <c r="AE15" s="93"/>
      <c r="AF15" s="27"/>
    </row>
    <row r="16" ht="23.25" customHeight="1"/>
    <row r="17" spans="16:18" ht="23.25" customHeight="1" thickBot="1">
      <c r="P17" s="94" t="s">
        <v>323</v>
      </c>
      <c r="R17" s="95" t="s">
        <v>318</v>
      </c>
    </row>
    <row r="18" spans="2:39" ht="23.25" customHeight="1">
      <c r="B18" s="12" t="s">
        <v>0</v>
      </c>
      <c r="C18" s="103" t="s">
        <v>281</v>
      </c>
      <c r="D18" s="104"/>
      <c r="E18" s="104"/>
      <c r="F18" s="104"/>
      <c r="G18" s="104"/>
      <c r="H18" s="104"/>
      <c r="I18" s="104"/>
      <c r="J18" s="105"/>
      <c r="K18" s="102" t="s">
        <v>285</v>
      </c>
      <c r="L18" s="102"/>
      <c r="M18" s="103" t="s">
        <v>288</v>
      </c>
      <c r="N18" s="104"/>
      <c r="O18" s="104"/>
      <c r="P18" s="105"/>
      <c r="R18" s="103" t="s">
        <v>183</v>
      </c>
      <c r="S18" s="104"/>
      <c r="T18" s="104"/>
      <c r="U18" s="104"/>
      <c r="V18" s="104"/>
      <c r="W18" s="105"/>
      <c r="X18" s="102" t="s">
        <v>292</v>
      </c>
      <c r="Y18" s="102"/>
      <c r="Z18" s="102"/>
      <c r="AA18" s="102"/>
      <c r="AB18" s="102"/>
      <c r="AC18" s="103" t="s">
        <v>315</v>
      </c>
      <c r="AD18" s="104"/>
      <c r="AE18" s="113"/>
      <c r="AI18" s="47"/>
      <c r="AM18" s="47"/>
    </row>
    <row r="19" spans="2:39" ht="23.25" customHeight="1">
      <c r="B19" s="15"/>
      <c r="C19" s="16" t="s">
        <v>87</v>
      </c>
      <c r="D19" s="101" t="s">
        <v>2</v>
      </c>
      <c r="E19" s="101"/>
      <c r="F19" s="16" t="s">
        <v>3</v>
      </c>
      <c r="G19" s="16" t="s">
        <v>4</v>
      </c>
      <c r="H19" s="101" t="s">
        <v>283</v>
      </c>
      <c r="I19" s="101"/>
      <c r="J19" s="16" t="s">
        <v>89</v>
      </c>
      <c r="K19" s="16" t="s">
        <v>83</v>
      </c>
      <c r="L19" s="16" t="s">
        <v>84</v>
      </c>
      <c r="M19" s="17" t="s">
        <v>83</v>
      </c>
      <c r="N19" s="16" t="s">
        <v>84</v>
      </c>
      <c r="O19" s="16" t="s">
        <v>85</v>
      </c>
      <c r="P19" s="16" t="s">
        <v>86</v>
      </c>
      <c r="R19" s="110" t="s">
        <v>302</v>
      </c>
      <c r="S19" s="111"/>
      <c r="T19" s="111"/>
      <c r="U19" s="111"/>
      <c r="V19" s="111"/>
      <c r="W19" s="112"/>
      <c r="X19" s="16" t="s">
        <v>83</v>
      </c>
      <c r="Y19" s="101" t="s">
        <v>293</v>
      </c>
      <c r="Z19" s="101"/>
      <c r="AA19" s="16" t="s">
        <v>85</v>
      </c>
      <c r="AB19" s="16" t="s">
        <v>86</v>
      </c>
      <c r="AC19" s="16" t="s">
        <v>83</v>
      </c>
      <c r="AD19" s="16" t="s">
        <v>84</v>
      </c>
      <c r="AE19" s="106" t="s">
        <v>33</v>
      </c>
      <c r="AI19" s="47"/>
      <c r="AM19" s="47"/>
    </row>
    <row r="20" spans="2:39" ht="23.25" customHeight="1">
      <c r="B20" s="15"/>
      <c r="C20" s="18" t="s">
        <v>17</v>
      </c>
      <c r="D20" s="19" t="s">
        <v>291</v>
      </c>
      <c r="E20" s="19" t="s">
        <v>282</v>
      </c>
      <c r="F20" s="18" t="s">
        <v>263</v>
      </c>
      <c r="G20" s="18" t="s">
        <v>18</v>
      </c>
      <c r="H20" s="19" t="s">
        <v>92</v>
      </c>
      <c r="I20" s="19" t="s">
        <v>93</v>
      </c>
      <c r="J20" s="18" t="s">
        <v>19</v>
      </c>
      <c r="K20" s="18" t="s">
        <v>286</v>
      </c>
      <c r="L20" s="18" t="s">
        <v>20</v>
      </c>
      <c r="M20" s="18" t="s">
        <v>21</v>
      </c>
      <c r="N20" s="18" t="s">
        <v>289</v>
      </c>
      <c r="O20" s="18" t="s">
        <v>306</v>
      </c>
      <c r="P20" s="18" t="s">
        <v>22</v>
      </c>
      <c r="R20" s="18" t="s">
        <v>23</v>
      </c>
      <c r="S20" s="18" t="s">
        <v>24</v>
      </c>
      <c r="T20" s="18" t="s">
        <v>25</v>
      </c>
      <c r="U20" s="18" t="s">
        <v>26</v>
      </c>
      <c r="V20" s="18" t="s">
        <v>27</v>
      </c>
      <c r="W20" s="18" t="s">
        <v>28</v>
      </c>
      <c r="X20" s="18" t="s">
        <v>29</v>
      </c>
      <c r="Y20" s="17" t="s">
        <v>92</v>
      </c>
      <c r="Z20" s="17" t="s">
        <v>93</v>
      </c>
      <c r="AA20" s="18" t="s">
        <v>248</v>
      </c>
      <c r="AB20" s="18" t="s">
        <v>30</v>
      </c>
      <c r="AC20" s="18" t="s">
        <v>31</v>
      </c>
      <c r="AD20" s="18" t="s">
        <v>32</v>
      </c>
      <c r="AE20" s="107"/>
      <c r="AI20" s="47"/>
      <c r="AM20" s="47"/>
    </row>
    <row r="21" spans="2:39" ht="23.25" customHeight="1">
      <c r="B21" s="15"/>
      <c r="C21" s="18" t="s">
        <v>44</v>
      </c>
      <c r="D21" s="20" t="s">
        <v>43</v>
      </c>
      <c r="E21" s="20" t="s">
        <v>44</v>
      </c>
      <c r="F21" s="18" t="s">
        <v>45</v>
      </c>
      <c r="G21" s="18" t="s">
        <v>95</v>
      </c>
      <c r="H21" s="18" t="s">
        <v>46</v>
      </c>
      <c r="I21" s="18" t="s">
        <v>247</v>
      </c>
      <c r="J21" s="17" t="s">
        <v>284</v>
      </c>
      <c r="K21" s="18" t="s">
        <v>287</v>
      </c>
      <c r="L21" s="18" t="s">
        <v>47</v>
      </c>
      <c r="M21" s="18" t="s">
        <v>48</v>
      </c>
      <c r="N21" s="18" t="s">
        <v>290</v>
      </c>
      <c r="O21" s="18" t="s">
        <v>305</v>
      </c>
      <c r="P21" s="18" t="s">
        <v>49</v>
      </c>
      <c r="R21" s="20" t="s">
        <v>99</v>
      </c>
      <c r="S21" s="20" t="s">
        <v>100</v>
      </c>
      <c r="T21" s="20" t="s">
        <v>101</v>
      </c>
      <c r="U21" s="20" t="s">
        <v>102</v>
      </c>
      <c r="V21" s="20" t="s">
        <v>103</v>
      </c>
      <c r="W21" s="20" t="s">
        <v>104</v>
      </c>
      <c r="X21" s="18" t="s">
        <v>51</v>
      </c>
      <c r="Y21" s="18" t="s">
        <v>249</v>
      </c>
      <c r="Z21" s="18" t="s">
        <v>303</v>
      </c>
      <c r="AA21" s="18" t="s">
        <v>50</v>
      </c>
      <c r="AB21" s="18" t="s">
        <v>49</v>
      </c>
      <c r="AC21" s="18" t="s">
        <v>52</v>
      </c>
      <c r="AD21" s="18" t="s">
        <v>52</v>
      </c>
      <c r="AE21" s="107"/>
      <c r="AI21" s="47"/>
      <c r="AM21" s="47"/>
    </row>
    <row r="22" spans="2:39" ht="23.25" customHeight="1">
      <c r="B22" s="21" t="s">
        <v>53</v>
      </c>
      <c r="C22" s="23" t="s">
        <v>106</v>
      </c>
      <c r="D22" s="23" t="s">
        <v>106</v>
      </c>
      <c r="E22" s="23" t="s">
        <v>106</v>
      </c>
      <c r="F22" s="23" t="s">
        <v>106</v>
      </c>
      <c r="G22" s="23" t="s">
        <v>98</v>
      </c>
      <c r="H22" s="23" t="s">
        <v>105</v>
      </c>
      <c r="I22" s="23" t="s">
        <v>98</v>
      </c>
      <c r="J22" s="23" t="s">
        <v>106</v>
      </c>
      <c r="K22" s="23" t="s">
        <v>296</v>
      </c>
      <c r="L22" s="23" t="s">
        <v>105</v>
      </c>
      <c r="M22" s="22"/>
      <c r="N22" s="22"/>
      <c r="O22" s="22"/>
      <c r="P22" s="22"/>
      <c r="R22" s="23" t="s">
        <v>56</v>
      </c>
      <c r="S22" s="23" t="s">
        <v>56</v>
      </c>
      <c r="T22" s="23" t="s">
        <v>56</v>
      </c>
      <c r="U22" s="23" t="s">
        <v>56</v>
      </c>
      <c r="V22" s="23" t="s">
        <v>56</v>
      </c>
      <c r="W22" s="23" t="s">
        <v>56</v>
      </c>
      <c r="X22" s="22"/>
      <c r="Y22" s="22"/>
      <c r="Z22" s="22"/>
      <c r="AA22" s="23" t="s">
        <v>56</v>
      </c>
      <c r="AB22" s="23"/>
      <c r="AC22" s="23"/>
      <c r="AD22" s="23"/>
      <c r="AE22" s="108"/>
      <c r="AI22" s="47"/>
      <c r="AM22" s="47"/>
    </row>
    <row r="23" spans="2:39" ht="40.5" customHeight="1">
      <c r="B23" s="25" t="s">
        <v>63</v>
      </c>
      <c r="C23" s="53">
        <v>122461</v>
      </c>
      <c r="D23" s="53">
        <v>122461</v>
      </c>
      <c r="E23" s="53">
        <v>0</v>
      </c>
      <c r="F23" s="53">
        <v>96907</v>
      </c>
      <c r="G23" s="57">
        <f aca="true" t="shared" si="2" ref="G23:G28">ROUND(F23/D23*100,1)</f>
        <v>79.1</v>
      </c>
      <c r="H23" s="53">
        <v>1</v>
      </c>
      <c r="I23" s="53">
        <v>83</v>
      </c>
      <c r="J23" s="53">
        <v>0</v>
      </c>
      <c r="K23" s="53">
        <v>0</v>
      </c>
      <c r="L23" s="53">
        <v>0</v>
      </c>
      <c r="M23" s="3" t="s">
        <v>110</v>
      </c>
      <c r="N23" s="3" t="s">
        <v>235</v>
      </c>
      <c r="O23" s="3" t="s">
        <v>186</v>
      </c>
      <c r="P23" s="50" t="s">
        <v>265</v>
      </c>
      <c r="R23" s="53">
        <v>2835</v>
      </c>
      <c r="S23" s="53">
        <v>17692</v>
      </c>
      <c r="T23" s="53">
        <v>97492</v>
      </c>
      <c r="U23" s="53">
        <v>197242</v>
      </c>
      <c r="V23" s="53">
        <v>995242</v>
      </c>
      <c r="W23" s="53">
        <v>1992742</v>
      </c>
      <c r="X23" s="50" t="s">
        <v>199</v>
      </c>
      <c r="Y23" s="59">
        <v>5</v>
      </c>
      <c r="Z23" s="59">
        <v>0.1</v>
      </c>
      <c r="AA23" s="53">
        <v>0</v>
      </c>
      <c r="AB23" s="50" t="s">
        <v>199</v>
      </c>
      <c r="AC23" s="53">
        <v>1</v>
      </c>
      <c r="AD23" s="61">
        <v>0</v>
      </c>
      <c r="AE23" s="62">
        <f>AC23+AD23</f>
        <v>1</v>
      </c>
      <c r="AI23" s="47"/>
      <c r="AM23" s="47"/>
    </row>
    <row r="24" spans="2:39" ht="40.5" customHeight="1">
      <c r="B24" s="25" t="s">
        <v>66</v>
      </c>
      <c r="C24" s="53">
        <v>140127</v>
      </c>
      <c r="D24" s="53">
        <v>140127</v>
      </c>
      <c r="E24" s="53">
        <v>0</v>
      </c>
      <c r="F24" s="53">
        <v>182526</v>
      </c>
      <c r="G24" s="57">
        <f t="shared" si="2"/>
        <v>130.3</v>
      </c>
      <c r="H24" s="53">
        <v>18</v>
      </c>
      <c r="I24" s="53">
        <v>99</v>
      </c>
      <c r="J24" s="53">
        <v>101</v>
      </c>
      <c r="K24" s="53">
        <v>0</v>
      </c>
      <c r="L24" s="53">
        <v>0</v>
      </c>
      <c r="M24" s="3" t="s">
        <v>107</v>
      </c>
      <c r="N24" s="3" t="s">
        <v>235</v>
      </c>
      <c r="O24" s="3" t="s">
        <v>186</v>
      </c>
      <c r="P24" s="50" t="s">
        <v>252</v>
      </c>
      <c r="R24" s="53">
        <v>2835</v>
      </c>
      <c r="S24" s="53">
        <v>16485</v>
      </c>
      <c r="T24" s="53">
        <v>92085</v>
      </c>
      <c r="U24" s="53">
        <v>186585</v>
      </c>
      <c r="V24" s="53">
        <v>942585</v>
      </c>
      <c r="W24" s="53">
        <v>1887585</v>
      </c>
      <c r="X24" s="50" t="s">
        <v>168</v>
      </c>
      <c r="Y24" s="59">
        <v>20</v>
      </c>
      <c r="Z24" s="59">
        <v>1</v>
      </c>
      <c r="AA24" s="53">
        <v>0</v>
      </c>
      <c r="AB24" s="50" t="s">
        <v>168</v>
      </c>
      <c r="AC24" s="53">
        <v>1</v>
      </c>
      <c r="AD24" s="61">
        <v>0</v>
      </c>
      <c r="AE24" s="62">
        <f>AC24+AD24</f>
        <v>1</v>
      </c>
      <c r="AI24" s="47"/>
      <c r="AM24" s="47"/>
    </row>
    <row r="25" spans="2:39" ht="40.5" customHeight="1">
      <c r="B25" s="25" t="s">
        <v>68</v>
      </c>
      <c r="C25" s="53">
        <v>234096</v>
      </c>
      <c r="D25" s="53">
        <v>234096</v>
      </c>
      <c r="E25" s="53">
        <v>0</v>
      </c>
      <c r="F25" s="53">
        <v>164508</v>
      </c>
      <c r="G25" s="57">
        <f t="shared" si="2"/>
        <v>70.3</v>
      </c>
      <c r="H25" s="53">
        <v>1</v>
      </c>
      <c r="I25" s="53">
        <v>98</v>
      </c>
      <c r="J25" s="53">
        <v>5369</v>
      </c>
      <c r="K25" s="53">
        <v>1</v>
      </c>
      <c r="L25" s="53">
        <v>1440</v>
      </c>
      <c r="M25" s="31" t="s">
        <v>108</v>
      </c>
      <c r="N25" s="3" t="s">
        <v>235</v>
      </c>
      <c r="O25" s="55" t="s">
        <v>266</v>
      </c>
      <c r="P25" s="50" t="s">
        <v>258</v>
      </c>
      <c r="R25" s="53">
        <v>2620</v>
      </c>
      <c r="S25" s="53">
        <v>13170</v>
      </c>
      <c r="T25" s="53">
        <v>65670</v>
      </c>
      <c r="U25" s="53">
        <v>136500</v>
      </c>
      <c r="V25" s="53">
        <v>681130</v>
      </c>
      <c r="W25" s="53">
        <v>1365000</v>
      </c>
      <c r="X25" s="50" t="s">
        <v>137</v>
      </c>
      <c r="Y25" s="59">
        <v>20</v>
      </c>
      <c r="Z25" s="59">
        <v>15.5</v>
      </c>
      <c r="AA25" s="53">
        <v>230</v>
      </c>
      <c r="AB25" s="50" t="s">
        <v>137</v>
      </c>
      <c r="AC25" s="53">
        <v>1</v>
      </c>
      <c r="AD25" s="61">
        <v>0</v>
      </c>
      <c r="AE25" s="62">
        <f>AC25+AD25</f>
        <v>1</v>
      </c>
      <c r="AI25" s="47"/>
      <c r="AM25" s="47"/>
    </row>
    <row r="26" spans="2:39" ht="40.5" customHeight="1">
      <c r="B26" s="25" t="s">
        <v>69</v>
      </c>
      <c r="C26" s="53">
        <v>236588</v>
      </c>
      <c r="D26" s="53">
        <v>236588</v>
      </c>
      <c r="E26" s="53">
        <v>0</v>
      </c>
      <c r="F26" s="53">
        <v>210267</v>
      </c>
      <c r="G26" s="57">
        <f t="shared" si="2"/>
        <v>88.9</v>
      </c>
      <c r="H26" s="53">
        <v>3</v>
      </c>
      <c r="I26" s="53">
        <v>97</v>
      </c>
      <c r="J26" s="53">
        <v>987</v>
      </c>
      <c r="K26" s="53">
        <v>0</v>
      </c>
      <c r="L26" s="53">
        <v>0</v>
      </c>
      <c r="M26" s="31" t="s">
        <v>108</v>
      </c>
      <c r="N26" s="3" t="s">
        <v>188</v>
      </c>
      <c r="O26" s="68" t="s">
        <v>304</v>
      </c>
      <c r="P26" s="50" t="s">
        <v>135</v>
      </c>
      <c r="R26" s="53">
        <v>3040</v>
      </c>
      <c r="S26" s="53">
        <v>8920</v>
      </c>
      <c r="T26" s="53">
        <v>38320</v>
      </c>
      <c r="U26" s="53">
        <v>75070</v>
      </c>
      <c r="V26" s="53">
        <v>369070</v>
      </c>
      <c r="W26" s="53">
        <v>736570</v>
      </c>
      <c r="X26" s="50" t="s">
        <v>150</v>
      </c>
      <c r="Y26" s="59">
        <v>0</v>
      </c>
      <c r="Z26" s="59">
        <v>0.3</v>
      </c>
      <c r="AA26" s="53">
        <v>400</v>
      </c>
      <c r="AB26" s="50" t="s">
        <v>135</v>
      </c>
      <c r="AC26" s="53">
        <v>0</v>
      </c>
      <c r="AD26" s="61">
        <v>0</v>
      </c>
      <c r="AE26" s="62">
        <f>AC26+AD26</f>
        <v>0</v>
      </c>
      <c r="AI26" s="47"/>
      <c r="AM26" s="47"/>
    </row>
    <row r="27" spans="2:39" ht="40.5" customHeight="1">
      <c r="B27" s="25" t="s">
        <v>242</v>
      </c>
      <c r="C27" s="54">
        <v>331155</v>
      </c>
      <c r="D27" s="54">
        <v>331155</v>
      </c>
      <c r="E27" s="54">
        <v>0</v>
      </c>
      <c r="F27" s="54">
        <v>350958</v>
      </c>
      <c r="G27" s="57">
        <f t="shared" si="2"/>
        <v>106</v>
      </c>
      <c r="H27" s="54">
        <v>5</v>
      </c>
      <c r="I27" s="54">
        <v>82</v>
      </c>
      <c r="J27" s="54">
        <v>10064</v>
      </c>
      <c r="K27" s="54">
        <v>16</v>
      </c>
      <c r="L27" s="54">
        <v>0</v>
      </c>
      <c r="M27" s="3" t="s">
        <v>58</v>
      </c>
      <c r="N27" s="3" t="s">
        <v>187</v>
      </c>
      <c r="O27" s="3" t="s">
        <v>186</v>
      </c>
      <c r="P27" s="50" t="s">
        <v>257</v>
      </c>
      <c r="R27" s="54">
        <v>4235</v>
      </c>
      <c r="S27" s="54">
        <v>16205</v>
      </c>
      <c r="T27" s="54">
        <v>75005</v>
      </c>
      <c r="U27" s="54">
        <v>148505</v>
      </c>
      <c r="V27" s="54">
        <v>736505</v>
      </c>
      <c r="W27" s="54">
        <v>1471505</v>
      </c>
      <c r="X27" s="50" t="s">
        <v>159</v>
      </c>
      <c r="Y27" s="59">
        <v>0</v>
      </c>
      <c r="Z27" s="59">
        <v>0.8</v>
      </c>
      <c r="AA27" s="54">
        <v>300</v>
      </c>
      <c r="AB27" s="50" t="s">
        <v>159</v>
      </c>
      <c r="AC27" s="54">
        <v>9</v>
      </c>
      <c r="AD27" s="63">
        <v>0</v>
      </c>
      <c r="AE27" s="62">
        <f>AC27+AD27</f>
        <v>9</v>
      </c>
      <c r="AI27" s="47"/>
      <c r="AM27" s="47"/>
    </row>
    <row r="28" spans="2:39" ht="40.5" customHeight="1" thickBot="1">
      <c r="B28" s="33" t="s">
        <v>82</v>
      </c>
      <c r="C28" s="66">
        <f>SUM(C23:C27)</f>
        <v>1064427</v>
      </c>
      <c r="D28" s="66">
        <f>SUM(D23:D27)</f>
        <v>1064427</v>
      </c>
      <c r="E28" s="66">
        <f>SUM(E23:E27)</f>
        <v>0</v>
      </c>
      <c r="F28" s="66">
        <f>SUM(F23:F27)</f>
        <v>1005166</v>
      </c>
      <c r="G28" s="58">
        <f t="shared" si="2"/>
        <v>94.4</v>
      </c>
      <c r="H28" s="66">
        <f>SUM(H23:H27)</f>
        <v>28</v>
      </c>
      <c r="I28" s="66"/>
      <c r="J28" s="66">
        <f>SUM(J23:J27)</f>
        <v>16521</v>
      </c>
      <c r="K28" s="66">
        <f>SUM(K23:K27)</f>
        <v>17</v>
      </c>
      <c r="L28" s="66">
        <f>SUM(L23:L27)</f>
        <v>1440</v>
      </c>
      <c r="M28" s="1"/>
      <c r="N28" s="1"/>
      <c r="O28" s="1"/>
      <c r="P28" s="52"/>
      <c r="R28" s="66"/>
      <c r="S28" s="66"/>
      <c r="T28" s="66"/>
      <c r="U28" s="66"/>
      <c r="V28" s="66"/>
      <c r="W28" s="66"/>
      <c r="X28" s="52"/>
      <c r="Y28" s="60"/>
      <c r="Z28" s="60"/>
      <c r="AA28" s="66"/>
      <c r="AB28" s="52"/>
      <c r="AC28" s="66">
        <f>SUM(AC23:AC27)</f>
        <v>12</v>
      </c>
      <c r="AD28" s="66">
        <f>SUM(AD23:AD27)</f>
        <v>0</v>
      </c>
      <c r="AE28" s="67">
        <f>SUM(AE23:AE27)</f>
        <v>12</v>
      </c>
      <c r="AI28" s="47"/>
      <c r="AM28" s="47"/>
    </row>
  </sheetData>
  <sheetProtection/>
  <mergeCells count="17">
    <mergeCell ref="R18:W18"/>
    <mergeCell ref="X18:AB18"/>
    <mergeCell ref="S6:U6"/>
    <mergeCell ref="X6:AA6"/>
    <mergeCell ref="C18:J18"/>
    <mergeCell ref="K18:L18"/>
    <mergeCell ref="M18:P18"/>
    <mergeCell ref="AC18:AE18"/>
    <mergeCell ref="R19:W19"/>
    <mergeCell ref="Y19:Z19"/>
    <mergeCell ref="AE19:AE22"/>
    <mergeCell ref="E5:O5"/>
    <mergeCell ref="P5:Q5"/>
    <mergeCell ref="R5:U5"/>
    <mergeCell ref="W5:AD5"/>
    <mergeCell ref="D19:E19"/>
    <mergeCell ref="H19:I19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1" manualBreakCount="1">
    <brk id="17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W23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4" customWidth="1"/>
    <col min="2" max="2" width="17.50390625" style="4" customWidth="1"/>
    <col min="3" max="4" width="15.875" style="4" customWidth="1"/>
    <col min="5" max="21" width="15.875" style="47" customWidth="1"/>
    <col min="22" max="22" width="15.875" style="4" customWidth="1"/>
    <col min="23" max="34" width="15.875" style="47" customWidth="1"/>
    <col min="35" max="35" width="15.875" style="48" customWidth="1"/>
    <col min="36" max="40" width="15.875" style="47" customWidth="1"/>
    <col min="41" max="44" width="15.875" style="4" customWidth="1"/>
    <col min="45" max="50" width="15.875" style="47" customWidth="1"/>
    <col min="51" max="51" width="15.875" style="4" customWidth="1"/>
    <col min="52" max="54" width="15.875" style="47" customWidth="1"/>
    <col min="55" max="55" width="15.875" style="4" customWidth="1"/>
    <col min="56" max="58" width="15.875" style="47" customWidth="1"/>
    <col min="59" max="65" width="18.50390625" style="47" customWidth="1"/>
    <col min="66" max="16384" width="12.00390625" style="47" customWidth="1"/>
  </cols>
  <sheetData>
    <row r="1" spans="1:71" s="41" customFormat="1" ht="22.5" customHeight="1">
      <c r="A1" s="24"/>
      <c r="B1" s="24"/>
      <c r="C1" s="5" t="s">
        <v>185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9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</row>
    <row r="2" spans="2:35" s="7" customFormat="1" ht="22.5" customHeight="1">
      <c r="B2" s="8"/>
      <c r="C2" s="96" t="s">
        <v>327</v>
      </c>
      <c r="AI2" s="10"/>
    </row>
    <row r="3" spans="2:35" s="7" customFormat="1" ht="22.5" customHeight="1">
      <c r="B3" s="8"/>
      <c r="C3" s="96" t="s">
        <v>197</v>
      </c>
      <c r="AI3" s="10"/>
    </row>
    <row r="4" spans="2:35" s="7" customFormat="1" ht="22.5" customHeight="1" thickBot="1">
      <c r="B4" s="8"/>
      <c r="C4" s="9"/>
      <c r="AI4" s="10"/>
    </row>
    <row r="5" spans="2:58" s="11" customFormat="1" ht="22.5" customHeight="1">
      <c r="B5" s="12" t="s">
        <v>0</v>
      </c>
      <c r="C5" s="13" t="s">
        <v>271</v>
      </c>
      <c r="D5" s="14" t="s">
        <v>273</v>
      </c>
      <c r="E5" s="102" t="s">
        <v>274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 t="s">
        <v>275</v>
      </c>
      <c r="Q5" s="102"/>
      <c r="R5" s="102" t="s">
        <v>276</v>
      </c>
      <c r="S5" s="102"/>
      <c r="T5" s="102"/>
      <c r="U5" s="102"/>
      <c r="V5" s="13" t="s">
        <v>280</v>
      </c>
      <c r="W5" s="103" t="s">
        <v>281</v>
      </c>
      <c r="X5" s="104"/>
      <c r="Y5" s="104"/>
      <c r="Z5" s="104"/>
      <c r="AA5" s="104"/>
      <c r="AB5" s="104"/>
      <c r="AC5" s="104"/>
      <c r="AD5" s="105"/>
      <c r="AE5" s="103" t="s">
        <v>281</v>
      </c>
      <c r="AF5" s="104"/>
      <c r="AG5" s="104"/>
      <c r="AH5" s="104"/>
      <c r="AI5" s="104"/>
      <c r="AJ5" s="104"/>
      <c r="AK5" s="104"/>
      <c r="AL5" s="105"/>
      <c r="AM5" s="102" t="s">
        <v>285</v>
      </c>
      <c r="AN5" s="102"/>
      <c r="AO5" s="103" t="s">
        <v>288</v>
      </c>
      <c r="AP5" s="104"/>
      <c r="AQ5" s="104"/>
      <c r="AR5" s="105"/>
      <c r="AS5" s="104" t="s">
        <v>183</v>
      </c>
      <c r="AT5" s="104"/>
      <c r="AU5" s="104"/>
      <c r="AV5" s="104"/>
      <c r="AW5" s="104"/>
      <c r="AX5" s="105"/>
      <c r="AY5" s="102" t="s">
        <v>292</v>
      </c>
      <c r="AZ5" s="102"/>
      <c r="BA5" s="102"/>
      <c r="BB5" s="102"/>
      <c r="BC5" s="102"/>
      <c r="BD5" s="102" t="s">
        <v>315</v>
      </c>
      <c r="BE5" s="102"/>
      <c r="BF5" s="109"/>
    </row>
    <row r="6" spans="2:58" s="11" customFormat="1" ht="22.5" customHeight="1">
      <c r="B6" s="15"/>
      <c r="C6" s="18" t="s">
        <v>313</v>
      </c>
      <c r="D6" s="18" t="s">
        <v>316</v>
      </c>
      <c r="E6" s="16" t="s">
        <v>83</v>
      </c>
      <c r="F6" s="16" t="s">
        <v>84</v>
      </c>
      <c r="G6" s="16" t="s">
        <v>85</v>
      </c>
      <c r="H6" s="16" t="s">
        <v>86</v>
      </c>
      <c r="I6" s="16" t="s">
        <v>87</v>
      </c>
      <c r="J6" s="16" t="s">
        <v>3</v>
      </c>
      <c r="K6" s="16" t="s">
        <v>4</v>
      </c>
      <c r="L6" s="16" t="s">
        <v>88</v>
      </c>
      <c r="M6" s="16" t="s">
        <v>89</v>
      </c>
      <c r="N6" s="16" t="s">
        <v>90</v>
      </c>
      <c r="O6" s="16" t="s">
        <v>91</v>
      </c>
      <c r="P6" s="17" t="s">
        <v>83</v>
      </c>
      <c r="Q6" s="16" t="s">
        <v>84</v>
      </c>
      <c r="R6" s="16" t="s">
        <v>83</v>
      </c>
      <c r="S6" s="101" t="s">
        <v>279</v>
      </c>
      <c r="T6" s="101"/>
      <c r="U6" s="101"/>
      <c r="V6" s="18" t="s">
        <v>1</v>
      </c>
      <c r="W6" s="16" t="s">
        <v>83</v>
      </c>
      <c r="X6" s="101" t="s">
        <v>301</v>
      </c>
      <c r="Y6" s="101"/>
      <c r="Z6" s="101"/>
      <c r="AA6" s="101"/>
      <c r="AB6" s="16" t="s">
        <v>84</v>
      </c>
      <c r="AC6" s="16" t="s">
        <v>85</v>
      </c>
      <c r="AD6" s="16" t="s">
        <v>86</v>
      </c>
      <c r="AE6" s="16" t="s">
        <v>87</v>
      </c>
      <c r="AF6" s="101" t="s">
        <v>2</v>
      </c>
      <c r="AG6" s="101"/>
      <c r="AH6" s="16" t="s">
        <v>3</v>
      </c>
      <c r="AI6" s="16" t="s">
        <v>4</v>
      </c>
      <c r="AJ6" s="101" t="s">
        <v>283</v>
      </c>
      <c r="AK6" s="101"/>
      <c r="AL6" s="16" t="s">
        <v>89</v>
      </c>
      <c r="AM6" s="16" t="s">
        <v>83</v>
      </c>
      <c r="AN6" s="16" t="s">
        <v>84</v>
      </c>
      <c r="AO6" s="17" t="s">
        <v>83</v>
      </c>
      <c r="AP6" s="16" t="s">
        <v>84</v>
      </c>
      <c r="AQ6" s="16" t="s">
        <v>85</v>
      </c>
      <c r="AR6" s="16" t="s">
        <v>86</v>
      </c>
      <c r="AS6" s="110" t="s">
        <v>302</v>
      </c>
      <c r="AT6" s="111"/>
      <c r="AU6" s="111"/>
      <c r="AV6" s="111"/>
      <c r="AW6" s="111"/>
      <c r="AX6" s="112"/>
      <c r="AY6" s="16" t="s">
        <v>83</v>
      </c>
      <c r="AZ6" s="101" t="s">
        <v>293</v>
      </c>
      <c r="BA6" s="101"/>
      <c r="BB6" s="16" t="s">
        <v>85</v>
      </c>
      <c r="BC6" s="16" t="s">
        <v>86</v>
      </c>
      <c r="BD6" s="16" t="s">
        <v>83</v>
      </c>
      <c r="BE6" s="16" t="s">
        <v>84</v>
      </c>
      <c r="BF6" s="106" t="s">
        <v>33</v>
      </c>
    </row>
    <row r="7" spans="2:58" s="11" customFormat="1" ht="22.5" customHeight="1">
      <c r="B7" s="15"/>
      <c r="C7" s="18" t="s">
        <v>314</v>
      </c>
      <c r="D7" s="18" t="s">
        <v>314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240</v>
      </c>
      <c r="K7" s="18" t="s">
        <v>10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11</v>
      </c>
      <c r="Q7" s="18" t="s">
        <v>277</v>
      </c>
      <c r="R7" s="18" t="s">
        <v>12</v>
      </c>
      <c r="S7" s="16" t="s">
        <v>92</v>
      </c>
      <c r="T7" s="16" t="s">
        <v>93</v>
      </c>
      <c r="U7" s="16" t="s">
        <v>94</v>
      </c>
      <c r="V7" s="17"/>
      <c r="W7" s="18" t="s">
        <v>294</v>
      </c>
      <c r="X7" s="18" t="s">
        <v>297</v>
      </c>
      <c r="Y7" s="18" t="s">
        <v>299</v>
      </c>
      <c r="Z7" s="18" t="s">
        <v>300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17</v>
      </c>
      <c r="AF7" s="19" t="s">
        <v>291</v>
      </c>
      <c r="AG7" s="19" t="s">
        <v>282</v>
      </c>
      <c r="AH7" s="18" t="s">
        <v>263</v>
      </c>
      <c r="AI7" s="18" t="s">
        <v>18</v>
      </c>
      <c r="AJ7" s="19" t="s">
        <v>92</v>
      </c>
      <c r="AK7" s="19" t="s">
        <v>93</v>
      </c>
      <c r="AL7" s="18" t="s">
        <v>19</v>
      </c>
      <c r="AM7" s="18" t="s">
        <v>286</v>
      </c>
      <c r="AN7" s="18" t="s">
        <v>20</v>
      </c>
      <c r="AO7" s="18" t="s">
        <v>21</v>
      </c>
      <c r="AP7" s="18" t="s">
        <v>289</v>
      </c>
      <c r="AQ7" s="18" t="s">
        <v>306</v>
      </c>
      <c r="AR7" s="18" t="s">
        <v>22</v>
      </c>
      <c r="AS7" s="18" t="s">
        <v>23</v>
      </c>
      <c r="AT7" s="18" t="s">
        <v>24</v>
      </c>
      <c r="AU7" s="18" t="s">
        <v>25</v>
      </c>
      <c r="AV7" s="18" t="s">
        <v>26</v>
      </c>
      <c r="AW7" s="18" t="s">
        <v>27</v>
      </c>
      <c r="AX7" s="18" t="s">
        <v>28</v>
      </c>
      <c r="AY7" s="18" t="s">
        <v>29</v>
      </c>
      <c r="AZ7" s="17" t="s">
        <v>92</v>
      </c>
      <c r="BA7" s="17" t="s">
        <v>93</v>
      </c>
      <c r="BB7" s="18" t="s">
        <v>248</v>
      </c>
      <c r="BC7" s="18" t="s">
        <v>30</v>
      </c>
      <c r="BD7" s="18" t="s">
        <v>31</v>
      </c>
      <c r="BE7" s="18" t="s">
        <v>32</v>
      </c>
      <c r="BF7" s="107"/>
    </row>
    <row r="8" spans="2:58" s="11" customFormat="1" ht="22.5" customHeight="1">
      <c r="B8" s="15"/>
      <c r="C8" s="18" t="s">
        <v>272</v>
      </c>
      <c r="D8" s="18" t="s">
        <v>272</v>
      </c>
      <c r="E8" s="18" t="s">
        <v>177</v>
      </c>
      <c r="F8" s="18" t="s">
        <v>178</v>
      </c>
      <c r="G8" s="18" t="s">
        <v>179</v>
      </c>
      <c r="H8" s="18" t="s">
        <v>34</v>
      </c>
      <c r="I8" s="18" t="s">
        <v>34</v>
      </c>
      <c r="J8" s="18" t="s">
        <v>35</v>
      </c>
      <c r="K8" s="18" t="s">
        <v>180</v>
      </c>
      <c r="L8" s="18" t="s">
        <v>180</v>
      </c>
      <c r="M8" s="18" t="s">
        <v>180</v>
      </c>
      <c r="N8" s="18" t="s">
        <v>36</v>
      </c>
      <c r="O8" s="18" t="s">
        <v>36</v>
      </c>
      <c r="P8" s="17"/>
      <c r="Q8" s="18" t="s">
        <v>278</v>
      </c>
      <c r="R8" s="18" t="s">
        <v>37</v>
      </c>
      <c r="S8" s="18" t="s">
        <v>38</v>
      </c>
      <c r="T8" s="18" t="s">
        <v>39</v>
      </c>
      <c r="U8" s="18" t="s">
        <v>40</v>
      </c>
      <c r="V8" s="17"/>
      <c r="W8" s="18" t="s">
        <v>295</v>
      </c>
      <c r="X8" s="18" t="s">
        <v>298</v>
      </c>
      <c r="Y8" s="18" t="s">
        <v>298</v>
      </c>
      <c r="Z8" s="18" t="s">
        <v>298</v>
      </c>
      <c r="AA8" s="18" t="s">
        <v>41</v>
      </c>
      <c r="AB8" s="18" t="s">
        <v>42</v>
      </c>
      <c r="AC8" s="18" t="s">
        <v>43</v>
      </c>
      <c r="AD8" s="18" t="s">
        <v>44</v>
      </c>
      <c r="AE8" s="18" t="s">
        <v>44</v>
      </c>
      <c r="AF8" s="20" t="s">
        <v>43</v>
      </c>
      <c r="AG8" s="20" t="s">
        <v>44</v>
      </c>
      <c r="AH8" s="18" t="s">
        <v>45</v>
      </c>
      <c r="AI8" s="18" t="s">
        <v>95</v>
      </c>
      <c r="AJ8" s="18" t="s">
        <v>46</v>
      </c>
      <c r="AK8" s="18" t="s">
        <v>247</v>
      </c>
      <c r="AL8" s="17" t="s">
        <v>284</v>
      </c>
      <c r="AM8" s="18" t="s">
        <v>287</v>
      </c>
      <c r="AN8" s="18" t="s">
        <v>47</v>
      </c>
      <c r="AO8" s="18" t="s">
        <v>48</v>
      </c>
      <c r="AP8" s="18" t="s">
        <v>290</v>
      </c>
      <c r="AQ8" s="18" t="s">
        <v>305</v>
      </c>
      <c r="AR8" s="18" t="s">
        <v>49</v>
      </c>
      <c r="AS8" s="20" t="s">
        <v>99</v>
      </c>
      <c r="AT8" s="20" t="s">
        <v>100</v>
      </c>
      <c r="AU8" s="20" t="s">
        <v>101</v>
      </c>
      <c r="AV8" s="20" t="s">
        <v>102</v>
      </c>
      <c r="AW8" s="20" t="s">
        <v>103</v>
      </c>
      <c r="AX8" s="20" t="s">
        <v>104</v>
      </c>
      <c r="AY8" s="18" t="s">
        <v>51</v>
      </c>
      <c r="AZ8" s="18" t="s">
        <v>249</v>
      </c>
      <c r="BA8" s="18" t="s">
        <v>303</v>
      </c>
      <c r="BB8" s="18" t="s">
        <v>50</v>
      </c>
      <c r="BC8" s="18" t="s">
        <v>49</v>
      </c>
      <c r="BD8" s="18" t="s">
        <v>52</v>
      </c>
      <c r="BE8" s="18" t="s">
        <v>52</v>
      </c>
      <c r="BF8" s="107"/>
    </row>
    <row r="9" spans="2:58" s="11" customFormat="1" ht="22.5" customHeight="1">
      <c r="B9" s="21" t="s">
        <v>53</v>
      </c>
      <c r="C9" s="22"/>
      <c r="D9" s="22"/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96</v>
      </c>
      <c r="L9" s="23" t="s">
        <v>96</v>
      </c>
      <c r="M9" s="23" t="s">
        <v>96</v>
      </c>
      <c r="N9" s="23" t="s">
        <v>96</v>
      </c>
      <c r="O9" s="23" t="s">
        <v>96</v>
      </c>
      <c r="P9" s="23" t="s">
        <v>55</v>
      </c>
      <c r="Q9" s="23" t="s">
        <v>55</v>
      </c>
      <c r="R9" s="23" t="s">
        <v>97</v>
      </c>
      <c r="S9" s="23" t="s">
        <v>97</v>
      </c>
      <c r="T9" s="23" t="s">
        <v>97</v>
      </c>
      <c r="U9" s="23" t="s">
        <v>97</v>
      </c>
      <c r="V9" s="23"/>
      <c r="W9" s="23" t="s">
        <v>296</v>
      </c>
      <c r="X9" s="23" t="s">
        <v>296</v>
      </c>
      <c r="Y9" s="23" t="s">
        <v>296</v>
      </c>
      <c r="Z9" s="23" t="s">
        <v>296</v>
      </c>
      <c r="AA9" s="23" t="s">
        <v>296</v>
      </c>
      <c r="AB9" s="23" t="s">
        <v>105</v>
      </c>
      <c r="AC9" s="23" t="s">
        <v>105</v>
      </c>
      <c r="AD9" s="23" t="s">
        <v>105</v>
      </c>
      <c r="AE9" s="23" t="s">
        <v>106</v>
      </c>
      <c r="AF9" s="23" t="s">
        <v>106</v>
      </c>
      <c r="AG9" s="23" t="s">
        <v>106</v>
      </c>
      <c r="AH9" s="23" t="s">
        <v>106</v>
      </c>
      <c r="AI9" s="23" t="s">
        <v>98</v>
      </c>
      <c r="AJ9" s="23" t="s">
        <v>105</v>
      </c>
      <c r="AK9" s="23" t="s">
        <v>98</v>
      </c>
      <c r="AL9" s="23" t="s">
        <v>106</v>
      </c>
      <c r="AM9" s="23" t="s">
        <v>296</v>
      </c>
      <c r="AN9" s="23" t="s">
        <v>105</v>
      </c>
      <c r="AO9" s="22"/>
      <c r="AP9" s="22"/>
      <c r="AQ9" s="22"/>
      <c r="AR9" s="22"/>
      <c r="AS9" s="23" t="s">
        <v>56</v>
      </c>
      <c r="AT9" s="23" t="s">
        <v>56</v>
      </c>
      <c r="AU9" s="23" t="s">
        <v>56</v>
      </c>
      <c r="AV9" s="23" t="s">
        <v>56</v>
      </c>
      <c r="AW9" s="23" t="s">
        <v>56</v>
      </c>
      <c r="AX9" s="23" t="s">
        <v>56</v>
      </c>
      <c r="AY9" s="22"/>
      <c r="AZ9" s="22"/>
      <c r="BA9" s="22"/>
      <c r="BB9" s="23" t="s">
        <v>56</v>
      </c>
      <c r="BC9" s="23"/>
      <c r="BD9" s="23"/>
      <c r="BE9" s="23"/>
      <c r="BF9" s="108"/>
    </row>
    <row r="10" spans="1:71" s="30" customFormat="1" ht="40.5" customHeight="1">
      <c r="A10" s="24" t="s">
        <v>109</v>
      </c>
      <c r="B10" s="25" t="s">
        <v>207</v>
      </c>
      <c r="C10" s="3" t="s">
        <v>208</v>
      </c>
      <c r="D10" s="50" t="s">
        <v>209</v>
      </c>
      <c r="E10" s="69">
        <v>276369</v>
      </c>
      <c r="F10" s="69">
        <v>184034</v>
      </c>
      <c r="G10" s="69">
        <v>11520</v>
      </c>
      <c r="H10" s="69">
        <v>7231</v>
      </c>
      <c r="I10" s="69">
        <v>7231</v>
      </c>
      <c r="J10" s="69">
        <v>6628</v>
      </c>
      <c r="K10" s="69">
        <v>71617</v>
      </c>
      <c r="L10" s="69">
        <v>3974</v>
      </c>
      <c r="M10" s="69">
        <v>421</v>
      </c>
      <c r="N10" s="69">
        <v>421</v>
      </c>
      <c r="O10" s="69">
        <v>421</v>
      </c>
      <c r="P10" s="69">
        <v>10754360</v>
      </c>
      <c r="Q10" s="69">
        <v>8870270</v>
      </c>
      <c r="R10" s="69">
        <v>116</v>
      </c>
      <c r="S10" s="69">
        <v>116</v>
      </c>
      <c r="T10" s="69">
        <v>0</v>
      </c>
      <c r="U10" s="69">
        <v>0</v>
      </c>
      <c r="V10" s="3" t="s">
        <v>57</v>
      </c>
      <c r="W10" s="69">
        <v>8</v>
      </c>
      <c r="X10" s="69">
        <v>0</v>
      </c>
      <c r="Y10" s="69">
        <v>8</v>
      </c>
      <c r="Z10" s="69">
        <v>0</v>
      </c>
      <c r="AA10" s="69">
        <v>0</v>
      </c>
      <c r="AB10" s="69">
        <v>3114</v>
      </c>
      <c r="AC10" s="69">
        <v>3114</v>
      </c>
      <c r="AD10" s="69">
        <v>1660</v>
      </c>
      <c r="AE10" s="69">
        <v>605826</v>
      </c>
      <c r="AF10" s="69">
        <v>605826</v>
      </c>
      <c r="AG10" s="69">
        <v>0</v>
      </c>
      <c r="AH10" s="69">
        <v>597705</v>
      </c>
      <c r="AI10" s="57">
        <f>ROUND(AH10/AF10*100,1)</f>
        <v>98.7</v>
      </c>
      <c r="AJ10" s="69">
        <v>16</v>
      </c>
      <c r="AK10" s="69">
        <v>98</v>
      </c>
      <c r="AL10" s="69">
        <v>4138</v>
      </c>
      <c r="AM10" s="69">
        <v>11</v>
      </c>
      <c r="AN10" s="69">
        <v>2479</v>
      </c>
      <c r="AO10" s="3" t="s">
        <v>110</v>
      </c>
      <c r="AP10" s="3" t="s">
        <v>187</v>
      </c>
      <c r="AQ10" s="75" t="s">
        <v>256</v>
      </c>
      <c r="AR10" s="50" t="s">
        <v>246</v>
      </c>
      <c r="AS10" s="69">
        <v>3279</v>
      </c>
      <c r="AT10" s="69">
        <v>18539</v>
      </c>
      <c r="AU10" s="69">
        <v>97539</v>
      </c>
      <c r="AV10" s="69">
        <v>197039</v>
      </c>
      <c r="AW10" s="69">
        <v>1021039</v>
      </c>
      <c r="AX10" s="69">
        <v>2051039</v>
      </c>
      <c r="AY10" s="50" t="s">
        <v>127</v>
      </c>
      <c r="AZ10" s="59">
        <v>0</v>
      </c>
      <c r="BA10" s="59">
        <v>0</v>
      </c>
      <c r="BB10" s="69">
        <v>0</v>
      </c>
      <c r="BC10" s="50" t="s">
        <v>127</v>
      </c>
      <c r="BD10" s="69">
        <v>3</v>
      </c>
      <c r="BE10" s="70">
        <v>0</v>
      </c>
      <c r="BF10" s="62">
        <f aca="true" t="shared" si="0" ref="BF10:BF20">BD10+BE10</f>
        <v>3</v>
      </c>
      <c r="BG10" s="27"/>
      <c r="BH10" s="28"/>
      <c r="BI10" s="28"/>
      <c r="BJ10" s="29"/>
      <c r="BK10" s="29"/>
      <c r="BL10" s="27"/>
      <c r="BM10" s="27"/>
      <c r="BN10" s="27"/>
      <c r="BO10" s="27"/>
      <c r="BP10" s="27"/>
      <c r="BQ10" s="27"/>
      <c r="BR10" s="27"/>
      <c r="BS10" s="27"/>
    </row>
    <row r="11" spans="1:71" s="30" customFormat="1" ht="40.5" customHeight="1">
      <c r="A11" s="24" t="s">
        <v>75</v>
      </c>
      <c r="B11" s="25" t="s">
        <v>62</v>
      </c>
      <c r="C11" s="3" t="s">
        <v>192</v>
      </c>
      <c r="D11" s="50" t="s">
        <v>153</v>
      </c>
      <c r="E11" s="53">
        <v>194419</v>
      </c>
      <c r="F11" s="53">
        <v>91931</v>
      </c>
      <c r="G11" s="53">
        <v>15660</v>
      </c>
      <c r="H11" s="53">
        <v>9989</v>
      </c>
      <c r="I11" s="53">
        <v>9989</v>
      </c>
      <c r="J11" s="53">
        <v>8412</v>
      </c>
      <c r="K11" s="53">
        <v>102331</v>
      </c>
      <c r="L11" s="53">
        <v>2239</v>
      </c>
      <c r="M11" s="53">
        <v>509</v>
      </c>
      <c r="N11" s="53">
        <v>459</v>
      </c>
      <c r="O11" s="53">
        <v>459</v>
      </c>
      <c r="P11" s="53">
        <v>16912768</v>
      </c>
      <c r="Q11" s="53">
        <v>14846571</v>
      </c>
      <c r="R11" s="53">
        <v>197</v>
      </c>
      <c r="S11" s="53">
        <v>197</v>
      </c>
      <c r="T11" s="53">
        <v>0</v>
      </c>
      <c r="U11" s="53">
        <v>0</v>
      </c>
      <c r="V11" s="3" t="s">
        <v>57</v>
      </c>
      <c r="W11" s="53">
        <v>7</v>
      </c>
      <c r="X11" s="53">
        <v>3</v>
      </c>
      <c r="Y11" s="53">
        <v>4</v>
      </c>
      <c r="Z11" s="53">
        <v>0</v>
      </c>
      <c r="AA11" s="53">
        <v>0</v>
      </c>
      <c r="AB11" s="53">
        <v>3311</v>
      </c>
      <c r="AC11" s="53">
        <v>3603</v>
      </c>
      <c r="AD11" s="53">
        <v>2547</v>
      </c>
      <c r="AE11" s="53">
        <v>934778</v>
      </c>
      <c r="AF11" s="53">
        <v>934778</v>
      </c>
      <c r="AG11" s="53">
        <v>0</v>
      </c>
      <c r="AH11" s="53">
        <v>898557</v>
      </c>
      <c r="AI11" s="57">
        <f>ROUND(AH11/AF11*100,1)</f>
        <v>96.1</v>
      </c>
      <c r="AJ11" s="53">
        <v>19</v>
      </c>
      <c r="AK11" s="53">
        <v>99</v>
      </c>
      <c r="AL11" s="53">
        <v>3571</v>
      </c>
      <c r="AM11" s="53">
        <v>4</v>
      </c>
      <c r="AN11" s="53">
        <v>5587</v>
      </c>
      <c r="AO11" s="31" t="s">
        <v>108</v>
      </c>
      <c r="AP11" s="3" t="s">
        <v>214</v>
      </c>
      <c r="AQ11" s="75" t="s">
        <v>256</v>
      </c>
      <c r="AR11" s="50" t="s">
        <v>244</v>
      </c>
      <c r="AS11" s="53">
        <v>2625</v>
      </c>
      <c r="AT11" s="53">
        <v>16800</v>
      </c>
      <c r="AU11" s="53">
        <v>92400</v>
      </c>
      <c r="AV11" s="53">
        <v>186900</v>
      </c>
      <c r="AW11" s="53">
        <v>942900</v>
      </c>
      <c r="AX11" s="53">
        <v>1887900</v>
      </c>
      <c r="AY11" s="50" t="s">
        <v>231</v>
      </c>
      <c r="AZ11" s="59">
        <v>0</v>
      </c>
      <c r="BA11" s="59">
        <v>0</v>
      </c>
      <c r="BB11" s="53">
        <v>0</v>
      </c>
      <c r="BC11" s="50" t="s">
        <v>126</v>
      </c>
      <c r="BD11" s="53">
        <v>0</v>
      </c>
      <c r="BE11" s="61">
        <v>0</v>
      </c>
      <c r="BF11" s="62">
        <f t="shared" si="0"/>
        <v>0</v>
      </c>
      <c r="BG11" s="27"/>
      <c r="BH11" s="28"/>
      <c r="BI11" s="28"/>
      <c r="BJ11" s="29"/>
      <c r="BK11" s="29"/>
      <c r="BL11" s="27"/>
      <c r="BM11" s="27"/>
      <c r="BN11" s="27"/>
      <c r="BO11" s="27"/>
      <c r="BP11" s="27"/>
      <c r="BQ11" s="27"/>
      <c r="BR11" s="27"/>
      <c r="BS11" s="27"/>
    </row>
    <row r="12" spans="1:71" s="30" customFormat="1" ht="40.5" customHeight="1">
      <c r="A12" s="24" t="s">
        <v>75</v>
      </c>
      <c r="B12" s="25" t="s">
        <v>63</v>
      </c>
      <c r="C12" s="3" t="s">
        <v>210</v>
      </c>
      <c r="D12" s="50" t="s">
        <v>211</v>
      </c>
      <c r="E12" s="53">
        <v>52031</v>
      </c>
      <c r="F12" s="53">
        <v>19350</v>
      </c>
      <c r="G12" s="53">
        <v>13290</v>
      </c>
      <c r="H12" s="53">
        <v>5268</v>
      </c>
      <c r="I12" s="53">
        <v>5268</v>
      </c>
      <c r="J12" s="53">
        <v>4539</v>
      </c>
      <c r="K12" s="53">
        <v>69879</v>
      </c>
      <c r="L12" s="53">
        <v>617</v>
      </c>
      <c r="M12" s="53">
        <v>631</v>
      </c>
      <c r="N12" s="53">
        <v>562</v>
      </c>
      <c r="O12" s="53">
        <v>562</v>
      </c>
      <c r="P12" s="53">
        <v>15198337</v>
      </c>
      <c r="Q12" s="53">
        <v>11697856</v>
      </c>
      <c r="R12" s="53">
        <v>161</v>
      </c>
      <c r="S12" s="53">
        <v>161</v>
      </c>
      <c r="T12" s="53">
        <v>0</v>
      </c>
      <c r="U12" s="53">
        <v>0</v>
      </c>
      <c r="V12" s="3" t="s">
        <v>57</v>
      </c>
      <c r="W12" s="53">
        <v>14</v>
      </c>
      <c r="X12" s="53">
        <v>0</v>
      </c>
      <c r="Y12" s="53">
        <v>10</v>
      </c>
      <c r="Z12" s="53">
        <v>2</v>
      </c>
      <c r="AA12" s="53">
        <v>2</v>
      </c>
      <c r="AB12" s="53">
        <v>3262</v>
      </c>
      <c r="AC12" s="53">
        <v>2264</v>
      </c>
      <c r="AD12" s="53">
        <v>1414</v>
      </c>
      <c r="AE12" s="53">
        <v>495270</v>
      </c>
      <c r="AF12" s="53">
        <v>495270</v>
      </c>
      <c r="AG12" s="53">
        <v>0</v>
      </c>
      <c r="AH12" s="53">
        <v>491740</v>
      </c>
      <c r="AI12" s="57">
        <f aca="true" t="shared" si="1" ref="AI12:AI19">ROUND(AH12/AF12*100,1)</f>
        <v>99.3</v>
      </c>
      <c r="AJ12" s="53">
        <v>6</v>
      </c>
      <c r="AK12" s="53">
        <v>98</v>
      </c>
      <c r="AL12" s="53">
        <v>3436</v>
      </c>
      <c r="AM12" s="53">
        <v>0</v>
      </c>
      <c r="AN12" s="53">
        <v>0</v>
      </c>
      <c r="AO12" s="31" t="s">
        <v>108</v>
      </c>
      <c r="AP12" s="3" t="s">
        <v>187</v>
      </c>
      <c r="AQ12" s="3" t="s">
        <v>186</v>
      </c>
      <c r="AR12" s="50" t="s">
        <v>265</v>
      </c>
      <c r="AS12" s="53">
        <v>2835</v>
      </c>
      <c r="AT12" s="53">
        <v>17692</v>
      </c>
      <c r="AU12" s="53">
        <v>97492</v>
      </c>
      <c r="AV12" s="53">
        <v>197242</v>
      </c>
      <c r="AW12" s="53">
        <v>995242</v>
      </c>
      <c r="AX12" s="53">
        <v>1992742</v>
      </c>
      <c r="AY12" s="50" t="s">
        <v>215</v>
      </c>
      <c r="AZ12" s="59">
        <v>2</v>
      </c>
      <c r="BA12" s="59">
        <v>6.5</v>
      </c>
      <c r="BB12" s="53">
        <v>216</v>
      </c>
      <c r="BC12" s="50" t="s">
        <v>215</v>
      </c>
      <c r="BD12" s="53">
        <v>2</v>
      </c>
      <c r="BE12" s="61">
        <v>2</v>
      </c>
      <c r="BF12" s="62">
        <f t="shared" si="0"/>
        <v>4</v>
      </c>
      <c r="BG12" s="27"/>
      <c r="BH12" s="28"/>
      <c r="BI12" s="28"/>
      <c r="BJ12" s="29"/>
      <c r="BK12" s="29"/>
      <c r="BL12" s="27"/>
      <c r="BM12" s="27"/>
      <c r="BN12" s="27"/>
      <c r="BO12" s="27"/>
      <c r="BP12" s="27"/>
      <c r="BQ12" s="27"/>
      <c r="BR12" s="27"/>
      <c r="BS12" s="27"/>
    </row>
    <row r="13" spans="1:71" s="30" customFormat="1" ht="40.5" customHeight="1">
      <c r="A13" s="24" t="s">
        <v>75</v>
      </c>
      <c r="B13" s="25" t="s">
        <v>230</v>
      </c>
      <c r="C13" s="3" t="s">
        <v>151</v>
      </c>
      <c r="D13" s="50" t="s">
        <v>191</v>
      </c>
      <c r="E13" s="53">
        <v>142063</v>
      </c>
      <c r="F13" s="53">
        <v>69391</v>
      </c>
      <c r="G13" s="53">
        <v>4650</v>
      </c>
      <c r="H13" s="53">
        <v>3785</v>
      </c>
      <c r="I13" s="53">
        <v>3785</v>
      </c>
      <c r="J13" s="53">
        <v>3474</v>
      </c>
      <c r="K13" s="53">
        <v>87385</v>
      </c>
      <c r="L13" s="53">
        <v>2677</v>
      </c>
      <c r="M13" s="53">
        <v>246</v>
      </c>
      <c r="N13" s="53">
        <v>246</v>
      </c>
      <c r="O13" s="53">
        <v>246</v>
      </c>
      <c r="P13" s="53">
        <v>6520786</v>
      </c>
      <c r="Q13" s="53">
        <v>4440323</v>
      </c>
      <c r="R13" s="53">
        <v>65</v>
      </c>
      <c r="S13" s="53">
        <v>65</v>
      </c>
      <c r="T13" s="53">
        <v>0</v>
      </c>
      <c r="U13" s="53">
        <v>0</v>
      </c>
      <c r="V13" s="3" t="s">
        <v>236</v>
      </c>
      <c r="W13" s="53">
        <v>9</v>
      </c>
      <c r="X13" s="53">
        <v>0</v>
      </c>
      <c r="Y13" s="53">
        <v>0</v>
      </c>
      <c r="Z13" s="53">
        <v>0</v>
      </c>
      <c r="AA13" s="53">
        <v>9</v>
      </c>
      <c r="AB13" s="53">
        <v>1727</v>
      </c>
      <c r="AC13" s="53">
        <v>1759</v>
      </c>
      <c r="AD13" s="53">
        <v>1139</v>
      </c>
      <c r="AE13" s="53">
        <v>401695</v>
      </c>
      <c r="AF13" s="53">
        <v>401695</v>
      </c>
      <c r="AG13" s="53">
        <v>0</v>
      </c>
      <c r="AH13" s="53">
        <v>412887</v>
      </c>
      <c r="AI13" s="57">
        <f t="shared" si="1"/>
        <v>102.8</v>
      </c>
      <c r="AJ13" s="53">
        <v>6</v>
      </c>
      <c r="AK13" s="53">
        <v>98</v>
      </c>
      <c r="AL13" s="53">
        <v>1070</v>
      </c>
      <c r="AM13" s="53">
        <v>0</v>
      </c>
      <c r="AN13" s="53">
        <v>0</v>
      </c>
      <c r="AO13" s="31" t="s">
        <v>108</v>
      </c>
      <c r="AP13" s="3" t="s">
        <v>235</v>
      </c>
      <c r="AQ13" s="3" t="s">
        <v>186</v>
      </c>
      <c r="AR13" s="50" t="s">
        <v>252</v>
      </c>
      <c r="AS13" s="53">
        <v>3460</v>
      </c>
      <c r="AT13" s="53">
        <v>14380</v>
      </c>
      <c r="AU13" s="53">
        <v>68980</v>
      </c>
      <c r="AV13" s="53">
        <v>137230</v>
      </c>
      <c r="AW13" s="53">
        <v>683230</v>
      </c>
      <c r="AX13" s="53">
        <v>1365730</v>
      </c>
      <c r="AY13" s="50" t="s">
        <v>268</v>
      </c>
      <c r="AZ13" s="59">
        <v>0</v>
      </c>
      <c r="BA13" s="59">
        <v>1745.4</v>
      </c>
      <c r="BB13" s="53">
        <v>270</v>
      </c>
      <c r="BC13" s="50" t="s">
        <v>261</v>
      </c>
      <c r="BD13" s="53">
        <v>1</v>
      </c>
      <c r="BE13" s="61">
        <v>0</v>
      </c>
      <c r="BF13" s="62">
        <f t="shared" si="0"/>
        <v>1</v>
      </c>
      <c r="BG13" s="27"/>
      <c r="BH13" s="28"/>
      <c r="BI13" s="28"/>
      <c r="BJ13" s="29"/>
      <c r="BK13" s="29"/>
      <c r="BL13" s="27"/>
      <c r="BM13" s="27"/>
      <c r="BN13" s="27"/>
      <c r="BO13" s="27"/>
      <c r="BP13" s="27"/>
      <c r="BQ13" s="27"/>
      <c r="BR13" s="27"/>
      <c r="BS13" s="27"/>
    </row>
    <row r="14" spans="1:71" s="30" customFormat="1" ht="40.5" customHeight="1">
      <c r="A14" s="24" t="s">
        <v>75</v>
      </c>
      <c r="B14" s="25" t="s">
        <v>68</v>
      </c>
      <c r="C14" s="3" t="s">
        <v>212</v>
      </c>
      <c r="D14" s="50" t="s">
        <v>213</v>
      </c>
      <c r="E14" s="53">
        <v>37138</v>
      </c>
      <c r="F14" s="53">
        <v>0</v>
      </c>
      <c r="G14" s="53">
        <v>18200</v>
      </c>
      <c r="H14" s="53">
        <v>11150</v>
      </c>
      <c r="I14" s="53">
        <v>11150</v>
      </c>
      <c r="J14" s="53">
        <v>9436</v>
      </c>
      <c r="K14" s="53">
        <v>35794</v>
      </c>
      <c r="L14" s="53">
        <v>0</v>
      </c>
      <c r="M14" s="53">
        <v>653</v>
      </c>
      <c r="N14" s="53">
        <v>653</v>
      </c>
      <c r="O14" s="53">
        <v>653</v>
      </c>
      <c r="P14" s="53">
        <v>17234302</v>
      </c>
      <c r="Q14" s="53">
        <v>15182334</v>
      </c>
      <c r="R14" s="53">
        <v>262</v>
      </c>
      <c r="S14" s="53">
        <v>262</v>
      </c>
      <c r="T14" s="53">
        <v>0</v>
      </c>
      <c r="U14" s="53">
        <v>0</v>
      </c>
      <c r="V14" s="3" t="s">
        <v>57</v>
      </c>
      <c r="W14" s="53">
        <v>13</v>
      </c>
      <c r="X14" s="53">
        <v>0</v>
      </c>
      <c r="Y14" s="53">
        <v>13</v>
      </c>
      <c r="Z14" s="53">
        <v>0</v>
      </c>
      <c r="AA14" s="53">
        <v>0</v>
      </c>
      <c r="AB14" s="53">
        <v>3738</v>
      </c>
      <c r="AC14" s="53">
        <v>3500</v>
      </c>
      <c r="AD14" s="53">
        <v>2771</v>
      </c>
      <c r="AE14" s="53">
        <v>1033435</v>
      </c>
      <c r="AF14" s="53">
        <v>1033435</v>
      </c>
      <c r="AG14" s="53">
        <v>0</v>
      </c>
      <c r="AH14" s="53">
        <v>889778</v>
      </c>
      <c r="AI14" s="57">
        <f t="shared" si="1"/>
        <v>86.1</v>
      </c>
      <c r="AJ14" s="53">
        <v>364</v>
      </c>
      <c r="AK14" s="53">
        <v>98</v>
      </c>
      <c r="AL14" s="53">
        <v>8313</v>
      </c>
      <c r="AM14" s="53">
        <v>0</v>
      </c>
      <c r="AN14" s="53">
        <v>0</v>
      </c>
      <c r="AO14" s="3" t="s">
        <v>110</v>
      </c>
      <c r="AP14" s="3" t="s">
        <v>235</v>
      </c>
      <c r="AQ14" s="75" t="s">
        <v>256</v>
      </c>
      <c r="AR14" s="50" t="s">
        <v>258</v>
      </c>
      <c r="AS14" s="53">
        <v>2620</v>
      </c>
      <c r="AT14" s="53">
        <v>12960</v>
      </c>
      <c r="AU14" s="53">
        <v>65460</v>
      </c>
      <c r="AV14" s="53">
        <v>133710</v>
      </c>
      <c r="AW14" s="53">
        <v>679710</v>
      </c>
      <c r="AX14" s="53">
        <v>1362210</v>
      </c>
      <c r="AY14" s="50" t="s">
        <v>123</v>
      </c>
      <c r="AZ14" s="59">
        <v>20</v>
      </c>
      <c r="BA14" s="59">
        <v>0</v>
      </c>
      <c r="BB14" s="53">
        <v>230</v>
      </c>
      <c r="BC14" s="50" t="s">
        <v>216</v>
      </c>
      <c r="BD14" s="53">
        <v>3</v>
      </c>
      <c r="BE14" s="61">
        <v>0</v>
      </c>
      <c r="BF14" s="62">
        <f t="shared" si="0"/>
        <v>3</v>
      </c>
      <c r="BG14" s="27"/>
      <c r="BH14" s="28"/>
      <c r="BI14" s="28"/>
      <c r="BJ14" s="29"/>
      <c r="BK14" s="29"/>
      <c r="BL14" s="27"/>
      <c r="BM14" s="27"/>
      <c r="BN14" s="27"/>
      <c r="BO14" s="27"/>
      <c r="BP14" s="27"/>
      <c r="BQ14" s="27"/>
      <c r="BR14" s="27"/>
      <c r="BS14" s="27"/>
    </row>
    <row r="15" spans="1:71" s="30" customFormat="1" ht="40.5" customHeight="1">
      <c r="A15" s="24" t="s">
        <v>75</v>
      </c>
      <c r="B15" s="25" t="s">
        <v>69</v>
      </c>
      <c r="C15" s="3" t="s">
        <v>143</v>
      </c>
      <c r="D15" s="50" t="s">
        <v>144</v>
      </c>
      <c r="E15" s="53">
        <v>34055</v>
      </c>
      <c r="F15" s="53">
        <v>9660</v>
      </c>
      <c r="G15" s="53">
        <v>7530</v>
      </c>
      <c r="H15" s="53">
        <v>4671</v>
      </c>
      <c r="I15" s="53">
        <v>4671</v>
      </c>
      <c r="J15" s="53">
        <v>3788</v>
      </c>
      <c r="K15" s="53">
        <v>13990</v>
      </c>
      <c r="L15" s="53">
        <v>452</v>
      </c>
      <c r="M15" s="53">
        <v>184</v>
      </c>
      <c r="N15" s="53">
        <v>184</v>
      </c>
      <c r="O15" s="53">
        <v>184</v>
      </c>
      <c r="P15" s="53">
        <v>9031452</v>
      </c>
      <c r="Q15" s="53">
        <v>7638517</v>
      </c>
      <c r="R15" s="53">
        <v>79</v>
      </c>
      <c r="S15" s="53">
        <v>79</v>
      </c>
      <c r="T15" s="53">
        <v>0</v>
      </c>
      <c r="U15" s="53">
        <v>0</v>
      </c>
      <c r="V15" s="3" t="s">
        <v>57</v>
      </c>
      <c r="W15" s="53">
        <v>5</v>
      </c>
      <c r="X15" s="53">
        <v>1</v>
      </c>
      <c r="Y15" s="53">
        <v>0</v>
      </c>
      <c r="Z15" s="53">
        <v>2</v>
      </c>
      <c r="AA15" s="53">
        <v>2</v>
      </c>
      <c r="AB15" s="53">
        <v>2033</v>
      </c>
      <c r="AC15" s="53">
        <v>2032</v>
      </c>
      <c r="AD15" s="53">
        <v>1162</v>
      </c>
      <c r="AE15" s="53">
        <v>425870</v>
      </c>
      <c r="AF15" s="53">
        <v>425870</v>
      </c>
      <c r="AG15" s="53">
        <v>0</v>
      </c>
      <c r="AH15" s="53">
        <v>326416</v>
      </c>
      <c r="AI15" s="57">
        <f t="shared" si="1"/>
        <v>76.6</v>
      </c>
      <c r="AJ15" s="53">
        <v>12</v>
      </c>
      <c r="AK15" s="53">
        <v>98</v>
      </c>
      <c r="AL15" s="53">
        <v>2300</v>
      </c>
      <c r="AM15" s="53">
        <v>85</v>
      </c>
      <c r="AN15" s="53">
        <v>1031</v>
      </c>
      <c r="AO15" s="3" t="s">
        <v>110</v>
      </c>
      <c r="AP15" s="3" t="s">
        <v>187</v>
      </c>
      <c r="AQ15" s="3" t="s">
        <v>186</v>
      </c>
      <c r="AR15" s="50" t="s">
        <v>260</v>
      </c>
      <c r="AS15" s="53">
        <v>3040</v>
      </c>
      <c r="AT15" s="53">
        <v>18160</v>
      </c>
      <c r="AU15" s="53">
        <v>93760</v>
      </c>
      <c r="AV15" s="53">
        <v>188260</v>
      </c>
      <c r="AW15" s="53">
        <v>944260</v>
      </c>
      <c r="AX15" s="53">
        <v>1889260</v>
      </c>
      <c r="AY15" s="50" t="s">
        <v>195</v>
      </c>
      <c r="AZ15" s="59">
        <v>2</v>
      </c>
      <c r="BA15" s="59">
        <v>0</v>
      </c>
      <c r="BB15" s="53">
        <v>0</v>
      </c>
      <c r="BC15" s="50" t="s">
        <v>176</v>
      </c>
      <c r="BD15" s="53">
        <v>1</v>
      </c>
      <c r="BE15" s="61">
        <v>0</v>
      </c>
      <c r="BF15" s="62">
        <f t="shared" si="0"/>
        <v>1</v>
      </c>
      <c r="BG15" s="27"/>
      <c r="BH15" s="28"/>
      <c r="BI15" s="28"/>
      <c r="BJ15" s="29"/>
      <c r="BK15" s="29"/>
      <c r="BL15" s="27"/>
      <c r="BM15" s="27"/>
      <c r="BN15" s="27"/>
      <c r="BO15" s="27"/>
      <c r="BP15" s="27"/>
      <c r="BQ15" s="27"/>
      <c r="BR15" s="27"/>
      <c r="BS15" s="27"/>
    </row>
    <row r="16" spans="1:71" s="30" customFormat="1" ht="40.5" customHeight="1">
      <c r="A16" s="24" t="s">
        <v>75</v>
      </c>
      <c r="B16" s="25" t="s">
        <v>70</v>
      </c>
      <c r="C16" s="3" t="s">
        <v>154</v>
      </c>
      <c r="D16" s="50" t="s">
        <v>145</v>
      </c>
      <c r="E16" s="53">
        <v>26890</v>
      </c>
      <c r="F16" s="53">
        <v>8224</v>
      </c>
      <c r="G16" s="53">
        <v>6480</v>
      </c>
      <c r="H16" s="53">
        <v>3364</v>
      </c>
      <c r="I16" s="53">
        <v>3364</v>
      </c>
      <c r="J16" s="53">
        <v>2591</v>
      </c>
      <c r="K16" s="53">
        <v>47271</v>
      </c>
      <c r="L16" s="53">
        <v>804</v>
      </c>
      <c r="M16" s="53">
        <v>228</v>
      </c>
      <c r="N16" s="53">
        <v>228</v>
      </c>
      <c r="O16" s="53">
        <v>228</v>
      </c>
      <c r="P16" s="53">
        <v>6135937</v>
      </c>
      <c r="Q16" s="53">
        <v>5018000</v>
      </c>
      <c r="R16" s="53">
        <v>78</v>
      </c>
      <c r="S16" s="53">
        <v>78</v>
      </c>
      <c r="T16" s="53">
        <v>0</v>
      </c>
      <c r="U16" s="53">
        <v>0</v>
      </c>
      <c r="V16" s="3" t="s">
        <v>57</v>
      </c>
      <c r="W16" s="53">
        <v>4</v>
      </c>
      <c r="X16" s="53">
        <v>1</v>
      </c>
      <c r="Y16" s="53">
        <v>3</v>
      </c>
      <c r="Z16" s="53">
        <v>0</v>
      </c>
      <c r="AA16" s="53">
        <v>0</v>
      </c>
      <c r="AB16" s="53">
        <v>1868</v>
      </c>
      <c r="AC16" s="53">
        <v>741</v>
      </c>
      <c r="AD16" s="53">
        <v>693</v>
      </c>
      <c r="AE16" s="53">
        <v>270630</v>
      </c>
      <c r="AF16" s="53">
        <v>270630</v>
      </c>
      <c r="AG16" s="53">
        <v>0</v>
      </c>
      <c r="AH16" s="53">
        <v>254714</v>
      </c>
      <c r="AI16" s="57">
        <f t="shared" si="1"/>
        <v>94.1</v>
      </c>
      <c r="AJ16" s="53">
        <v>16</v>
      </c>
      <c r="AK16" s="53">
        <v>99</v>
      </c>
      <c r="AL16" s="53">
        <v>6001</v>
      </c>
      <c r="AM16" s="53">
        <v>95</v>
      </c>
      <c r="AN16" s="53">
        <v>2557</v>
      </c>
      <c r="AO16" s="31" t="s">
        <v>108</v>
      </c>
      <c r="AP16" s="3" t="s">
        <v>187</v>
      </c>
      <c r="AQ16" s="3" t="s">
        <v>186</v>
      </c>
      <c r="AR16" s="50" t="s">
        <v>254</v>
      </c>
      <c r="AS16" s="53">
        <v>3885</v>
      </c>
      <c r="AT16" s="53">
        <v>12153</v>
      </c>
      <c r="AU16" s="53">
        <v>49753</v>
      </c>
      <c r="AV16" s="53">
        <v>96753</v>
      </c>
      <c r="AW16" s="53">
        <v>472753</v>
      </c>
      <c r="AX16" s="53">
        <v>942753</v>
      </c>
      <c r="AY16" s="50" t="s">
        <v>267</v>
      </c>
      <c r="AZ16" s="59">
        <v>2</v>
      </c>
      <c r="BA16" s="59">
        <v>0</v>
      </c>
      <c r="BB16" s="53">
        <v>0</v>
      </c>
      <c r="BC16" s="50" t="s">
        <v>254</v>
      </c>
      <c r="BD16" s="53">
        <v>1</v>
      </c>
      <c r="BE16" s="61">
        <v>0</v>
      </c>
      <c r="BF16" s="62">
        <f t="shared" si="0"/>
        <v>1</v>
      </c>
      <c r="BG16" s="27"/>
      <c r="BH16" s="28"/>
      <c r="BI16" s="28"/>
      <c r="BJ16" s="29"/>
      <c r="BK16" s="29"/>
      <c r="BL16" s="27"/>
      <c r="BM16" s="27"/>
      <c r="BN16" s="27"/>
      <c r="BO16" s="27"/>
      <c r="BP16" s="27"/>
      <c r="BQ16" s="27"/>
      <c r="BR16" s="27"/>
      <c r="BS16" s="27"/>
    </row>
    <row r="17" spans="1:71" s="30" customFormat="1" ht="40.5" customHeight="1">
      <c r="A17" s="24" t="s">
        <v>75</v>
      </c>
      <c r="B17" s="25" t="s">
        <v>201</v>
      </c>
      <c r="C17" s="3" t="s">
        <v>141</v>
      </c>
      <c r="D17" s="50" t="s">
        <v>142</v>
      </c>
      <c r="E17" s="53">
        <v>64758</v>
      </c>
      <c r="F17" s="53">
        <v>18881</v>
      </c>
      <c r="G17" s="53">
        <v>2490</v>
      </c>
      <c r="H17" s="53">
        <v>1826</v>
      </c>
      <c r="I17" s="53">
        <v>1826</v>
      </c>
      <c r="J17" s="53">
        <v>1740</v>
      </c>
      <c r="K17" s="53">
        <v>13299</v>
      </c>
      <c r="L17" s="53">
        <v>765</v>
      </c>
      <c r="M17" s="53">
        <v>69</v>
      </c>
      <c r="N17" s="53">
        <v>69</v>
      </c>
      <c r="O17" s="53">
        <v>69</v>
      </c>
      <c r="P17" s="53">
        <v>2697072</v>
      </c>
      <c r="Q17" s="53">
        <v>2152069</v>
      </c>
      <c r="R17" s="53">
        <v>24</v>
      </c>
      <c r="S17" s="53">
        <v>24</v>
      </c>
      <c r="T17" s="53">
        <v>0</v>
      </c>
      <c r="U17" s="53">
        <v>0</v>
      </c>
      <c r="V17" s="3" t="s">
        <v>57</v>
      </c>
      <c r="W17" s="53">
        <v>3</v>
      </c>
      <c r="X17" s="53">
        <v>0</v>
      </c>
      <c r="Y17" s="53">
        <v>3</v>
      </c>
      <c r="Z17" s="53">
        <v>0</v>
      </c>
      <c r="AA17" s="53">
        <v>0</v>
      </c>
      <c r="AB17" s="53">
        <v>676</v>
      </c>
      <c r="AC17" s="53">
        <v>584</v>
      </c>
      <c r="AD17" s="53">
        <v>399</v>
      </c>
      <c r="AE17" s="53">
        <v>145906</v>
      </c>
      <c r="AF17" s="53">
        <v>145906</v>
      </c>
      <c r="AG17" s="53">
        <v>0</v>
      </c>
      <c r="AH17" s="53">
        <v>144685</v>
      </c>
      <c r="AI17" s="57">
        <f t="shared" si="1"/>
        <v>99.2</v>
      </c>
      <c r="AJ17" s="53">
        <v>3</v>
      </c>
      <c r="AK17" s="53">
        <v>98</v>
      </c>
      <c r="AL17" s="53">
        <v>794</v>
      </c>
      <c r="AM17" s="53">
        <v>0</v>
      </c>
      <c r="AN17" s="53">
        <v>0</v>
      </c>
      <c r="AO17" s="31" t="s">
        <v>108</v>
      </c>
      <c r="AP17" s="3" t="s">
        <v>187</v>
      </c>
      <c r="AQ17" s="3" t="s">
        <v>186</v>
      </c>
      <c r="AR17" s="50" t="s">
        <v>244</v>
      </c>
      <c r="AS17" s="53">
        <v>2992</v>
      </c>
      <c r="AT17" s="53">
        <v>21367</v>
      </c>
      <c r="AU17" s="53">
        <v>117967</v>
      </c>
      <c r="AV17" s="53">
        <v>238717</v>
      </c>
      <c r="AW17" s="53">
        <v>1204717</v>
      </c>
      <c r="AX17" s="53">
        <v>2412217</v>
      </c>
      <c r="AY17" s="50" t="s">
        <v>126</v>
      </c>
      <c r="AZ17" s="59">
        <v>0</v>
      </c>
      <c r="BA17" s="59">
        <v>0</v>
      </c>
      <c r="BB17" s="53">
        <v>0</v>
      </c>
      <c r="BC17" s="50" t="s">
        <v>126</v>
      </c>
      <c r="BD17" s="53">
        <v>0</v>
      </c>
      <c r="BE17" s="61">
        <v>0</v>
      </c>
      <c r="BF17" s="62">
        <f t="shared" si="0"/>
        <v>0</v>
      </c>
      <c r="BG17" s="27"/>
      <c r="BH17" s="28"/>
      <c r="BI17" s="28"/>
      <c r="BJ17" s="29"/>
      <c r="BK17" s="29"/>
      <c r="BL17" s="27"/>
      <c r="BM17" s="27"/>
      <c r="BN17" s="27"/>
      <c r="BO17" s="27"/>
      <c r="BP17" s="27"/>
      <c r="BQ17" s="27"/>
      <c r="BR17" s="27"/>
      <c r="BS17" s="27"/>
    </row>
    <row r="18" spans="1:71" s="30" customFormat="1" ht="40.5" customHeight="1">
      <c r="A18" s="24" t="s">
        <v>75</v>
      </c>
      <c r="B18" s="25" t="s">
        <v>206</v>
      </c>
      <c r="C18" s="3" t="s">
        <v>146</v>
      </c>
      <c r="D18" s="50" t="s">
        <v>147</v>
      </c>
      <c r="E18" s="53">
        <v>18334</v>
      </c>
      <c r="F18" s="53">
        <v>0</v>
      </c>
      <c r="G18" s="53">
        <v>7010</v>
      </c>
      <c r="H18" s="53">
        <v>3415</v>
      </c>
      <c r="I18" s="53">
        <v>3415</v>
      </c>
      <c r="J18" s="53">
        <v>2573</v>
      </c>
      <c r="K18" s="53">
        <v>13817</v>
      </c>
      <c r="L18" s="53">
        <v>0</v>
      </c>
      <c r="M18" s="53">
        <v>296</v>
      </c>
      <c r="N18" s="53">
        <v>296</v>
      </c>
      <c r="O18" s="53">
        <v>296</v>
      </c>
      <c r="P18" s="53">
        <v>7129618</v>
      </c>
      <c r="Q18" s="53">
        <v>7068354</v>
      </c>
      <c r="R18" s="53">
        <v>96</v>
      </c>
      <c r="S18" s="53">
        <v>96</v>
      </c>
      <c r="T18" s="53">
        <v>0</v>
      </c>
      <c r="U18" s="53">
        <v>0</v>
      </c>
      <c r="V18" s="3" t="s">
        <v>57</v>
      </c>
      <c r="W18" s="53">
        <v>5</v>
      </c>
      <c r="X18" s="53">
        <v>3</v>
      </c>
      <c r="Y18" s="53">
        <v>2</v>
      </c>
      <c r="Z18" s="53">
        <v>0</v>
      </c>
      <c r="AA18" s="53">
        <v>0</v>
      </c>
      <c r="AB18" s="53">
        <v>1869</v>
      </c>
      <c r="AC18" s="53">
        <v>1177</v>
      </c>
      <c r="AD18" s="53">
        <v>695</v>
      </c>
      <c r="AE18" s="53">
        <v>253728</v>
      </c>
      <c r="AF18" s="53">
        <v>253728</v>
      </c>
      <c r="AG18" s="53">
        <v>0</v>
      </c>
      <c r="AH18" s="53">
        <v>243481</v>
      </c>
      <c r="AI18" s="57">
        <f t="shared" si="1"/>
        <v>96</v>
      </c>
      <c r="AJ18" s="53">
        <v>10</v>
      </c>
      <c r="AK18" s="53">
        <v>98</v>
      </c>
      <c r="AL18" s="53">
        <v>1274</v>
      </c>
      <c r="AM18" s="53">
        <v>85</v>
      </c>
      <c r="AN18" s="53">
        <v>0</v>
      </c>
      <c r="AO18" s="3" t="s">
        <v>58</v>
      </c>
      <c r="AP18" s="3" t="s">
        <v>187</v>
      </c>
      <c r="AQ18" s="3" t="s">
        <v>186</v>
      </c>
      <c r="AR18" s="50" t="s">
        <v>257</v>
      </c>
      <c r="AS18" s="53">
        <v>4235</v>
      </c>
      <c r="AT18" s="53">
        <v>16205</v>
      </c>
      <c r="AU18" s="53">
        <v>75005</v>
      </c>
      <c r="AV18" s="53">
        <v>148505</v>
      </c>
      <c r="AW18" s="53">
        <v>736505</v>
      </c>
      <c r="AX18" s="53">
        <v>1471505</v>
      </c>
      <c r="AY18" s="50" t="s">
        <v>170</v>
      </c>
      <c r="AZ18" s="59">
        <v>2</v>
      </c>
      <c r="BA18" s="59">
        <v>2</v>
      </c>
      <c r="BB18" s="53">
        <v>300</v>
      </c>
      <c r="BC18" s="50" t="s">
        <v>262</v>
      </c>
      <c r="BD18" s="53">
        <v>2</v>
      </c>
      <c r="BE18" s="61">
        <v>0</v>
      </c>
      <c r="BF18" s="62">
        <f t="shared" si="0"/>
        <v>2</v>
      </c>
      <c r="BG18" s="27"/>
      <c r="BH18" s="28"/>
      <c r="BI18" s="28"/>
      <c r="BJ18" s="29"/>
      <c r="BK18" s="29"/>
      <c r="BL18" s="27"/>
      <c r="BM18" s="27"/>
      <c r="BN18" s="27"/>
      <c r="BO18" s="27"/>
      <c r="BP18" s="27"/>
      <c r="BQ18" s="27"/>
      <c r="BR18" s="27"/>
      <c r="BS18" s="27"/>
    </row>
    <row r="19" spans="1:71" s="30" customFormat="1" ht="40.5" customHeight="1">
      <c r="A19" s="24" t="s">
        <v>75</v>
      </c>
      <c r="B19" s="25" t="s">
        <v>76</v>
      </c>
      <c r="C19" s="3" t="s">
        <v>152</v>
      </c>
      <c r="D19" s="50" t="s">
        <v>134</v>
      </c>
      <c r="E19" s="53">
        <v>3239</v>
      </c>
      <c r="F19" s="53">
        <v>0</v>
      </c>
      <c r="G19" s="53">
        <v>410</v>
      </c>
      <c r="H19" s="53">
        <v>231</v>
      </c>
      <c r="I19" s="53">
        <v>231</v>
      </c>
      <c r="J19" s="53">
        <v>187</v>
      </c>
      <c r="K19" s="53">
        <v>3481</v>
      </c>
      <c r="L19" s="53">
        <v>0</v>
      </c>
      <c r="M19" s="53">
        <v>10</v>
      </c>
      <c r="N19" s="53">
        <v>10</v>
      </c>
      <c r="O19" s="53">
        <v>10</v>
      </c>
      <c r="P19" s="53">
        <v>402701</v>
      </c>
      <c r="Q19" s="53">
        <v>343704</v>
      </c>
      <c r="R19" s="53">
        <v>3</v>
      </c>
      <c r="S19" s="53">
        <v>3</v>
      </c>
      <c r="T19" s="53">
        <v>0</v>
      </c>
      <c r="U19" s="53">
        <v>0</v>
      </c>
      <c r="V19" s="3" t="s">
        <v>57</v>
      </c>
      <c r="W19" s="53">
        <v>1</v>
      </c>
      <c r="X19" s="53">
        <v>0</v>
      </c>
      <c r="Y19" s="53">
        <v>0</v>
      </c>
      <c r="Z19" s="53">
        <v>0</v>
      </c>
      <c r="AA19" s="53">
        <v>1</v>
      </c>
      <c r="AB19" s="53">
        <v>111</v>
      </c>
      <c r="AC19" s="53">
        <v>87</v>
      </c>
      <c r="AD19" s="53">
        <v>51</v>
      </c>
      <c r="AE19" s="53">
        <v>18761</v>
      </c>
      <c r="AF19" s="53">
        <v>18761</v>
      </c>
      <c r="AG19" s="53">
        <v>0</v>
      </c>
      <c r="AH19" s="53">
        <v>15234</v>
      </c>
      <c r="AI19" s="57">
        <f t="shared" si="1"/>
        <v>81.2</v>
      </c>
      <c r="AJ19" s="53">
        <v>0</v>
      </c>
      <c r="AK19" s="53">
        <v>98</v>
      </c>
      <c r="AL19" s="53">
        <v>41</v>
      </c>
      <c r="AM19" s="53">
        <v>3</v>
      </c>
      <c r="AN19" s="53">
        <v>111</v>
      </c>
      <c r="AO19" s="3" t="s">
        <v>58</v>
      </c>
      <c r="AP19" s="3" t="s">
        <v>187</v>
      </c>
      <c r="AQ19" s="3" t="s">
        <v>186</v>
      </c>
      <c r="AR19" s="50" t="s">
        <v>219</v>
      </c>
      <c r="AS19" s="53">
        <v>2500</v>
      </c>
      <c r="AT19" s="53">
        <v>9500</v>
      </c>
      <c r="AU19" s="53">
        <v>29500</v>
      </c>
      <c r="AV19" s="53">
        <v>54500</v>
      </c>
      <c r="AW19" s="53">
        <v>254500</v>
      </c>
      <c r="AX19" s="53">
        <v>504500</v>
      </c>
      <c r="AY19" s="50" t="s">
        <v>126</v>
      </c>
      <c r="AZ19" s="59">
        <v>0</v>
      </c>
      <c r="BA19" s="59">
        <v>0</v>
      </c>
      <c r="BB19" s="53">
        <v>0</v>
      </c>
      <c r="BC19" s="50" t="s">
        <v>126</v>
      </c>
      <c r="BD19" s="53">
        <v>0</v>
      </c>
      <c r="BE19" s="61">
        <v>0</v>
      </c>
      <c r="BF19" s="62">
        <f t="shared" si="0"/>
        <v>0</v>
      </c>
      <c r="BG19" s="27"/>
      <c r="BH19" s="28"/>
      <c r="BI19" s="28"/>
      <c r="BJ19" s="29"/>
      <c r="BK19" s="29"/>
      <c r="BL19" s="27"/>
      <c r="BM19" s="27"/>
      <c r="BN19" s="27"/>
      <c r="BO19" s="27"/>
      <c r="BP19" s="27"/>
      <c r="BQ19" s="27"/>
      <c r="BR19" s="27"/>
      <c r="BS19" s="27"/>
    </row>
    <row r="20" spans="1:71" s="30" customFormat="1" ht="40.5" customHeight="1">
      <c r="A20" s="24" t="s">
        <v>75</v>
      </c>
      <c r="B20" s="25" t="s">
        <v>77</v>
      </c>
      <c r="C20" s="3" t="s">
        <v>193</v>
      </c>
      <c r="D20" s="50" t="s">
        <v>155</v>
      </c>
      <c r="E20" s="54">
        <v>3681</v>
      </c>
      <c r="F20" s="54">
        <v>0</v>
      </c>
      <c r="G20" s="54">
        <v>3950</v>
      </c>
      <c r="H20" s="54">
        <v>2118</v>
      </c>
      <c r="I20" s="54">
        <v>2118</v>
      </c>
      <c r="J20" s="54">
        <v>1924</v>
      </c>
      <c r="K20" s="54">
        <v>11606</v>
      </c>
      <c r="L20" s="54">
        <v>0</v>
      </c>
      <c r="M20" s="54">
        <v>512</v>
      </c>
      <c r="N20" s="54">
        <v>180</v>
      </c>
      <c r="O20" s="54">
        <v>180</v>
      </c>
      <c r="P20" s="54">
        <v>4417947</v>
      </c>
      <c r="Q20" s="54">
        <v>4288066</v>
      </c>
      <c r="R20" s="54">
        <v>44</v>
      </c>
      <c r="S20" s="54">
        <v>44</v>
      </c>
      <c r="T20" s="54">
        <v>0</v>
      </c>
      <c r="U20" s="54">
        <v>0</v>
      </c>
      <c r="V20" s="3" t="s">
        <v>57</v>
      </c>
      <c r="W20" s="54">
        <v>7</v>
      </c>
      <c r="X20" s="54">
        <v>0</v>
      </c>
      <c r="Y20" s="54">
        <v>7</v>
      </c>
      <c r="Z20" s="54">
        <v>0</v>
      </c>
      <c r="AA20" s="54">
        <v>0</v>
      </c>
      <c r="AB20" s="54">
        <v>1120</v>
      </c>
      <c r="AC20" s="54">
        <v>1120</v>
      </c>
      <c r="AD20" s="54">
        <v>680</v>
      </c>
      <c r="AE20" s="54">
        <v>262779</v>
      </c>
      <c r="AF20" s="54">
        <v>262779</v>
      </c>
      <c r="AG20" s="54">
        <v>0</v>
      </c>
      <c r="AH20" s="54">
        <v>262779</v>
      </c>
      <c r="AI20" s="57">
        <f>ROUND(AH20/AF20*100,1)</f>
        <v>100</v>
      </c>
      <c r="AJ20" s="54">
        <v>3</v>
      </c>
      <c r="AK20" s="54">
        <v>98</v>
      </c>
      <c r="AL20" s="54">
        <v>723</v>
      </c>
      <c r="AM20" s="54">
        <v>24</v>
      </c>
      <c r="AN20" s="54">
        <v>0</v>
      </c>
      <c r="AO20" s="3" t="s">
        <v>59</v>
      </c>
      <c r="AP20" s="3" t="s">
        <v>196</v>
      </c>
      <c r="AQ20" s="3" t="s">
        <v>186</v>
      </c>
      <c r="AR20" s="50" t="s">
        <v>148</v>
      </c>
      <c r="AS20" s="54">
        <v>3570</v>
      </c>
      <c r="AT20" s="54">
        <v>14300</v>
      </c>
      <c r="AU20" s="54">
        <v>71500</v>
      </c>
      <c r="AV20" s="54">
        <v>143000</v>
      </c>
      <c r="AW20" s="54">
        <v>715000</v>
      </c>
      <c r="AX20" s="54">
        <v>1430000</v>
      </c>
      <c r="AY20" s="50" t="s">
        <v>126</v>
      </c>
      <c r="AZ20" s="59">
        <v>0</v>
      </c>
      <c r="BA20" s="59">
        <v>0</v>
      </c>
      <c r="BB20" s="54">
        <v>0</v>
      </c>
      <c r="BC20" s="50" t="s">
        <v>126</v>
      </c>
      <c r="BD20" s="54">
        <v>0</v>
      </c>
      <c r="BE20" s="63">
        <v>0</v>
      </c>
      <c r="BF20" s="62">
        <f t="shared" si="0"/>
        <v>0</v>
      </c>
      <c r="BG20" s="27"/>
      <c r="BH20" s="28"/>
      <c r="BI20" s="28"/>
      <c r="BJ20" s="29"/>
      <c r="BK20" s="29"/>
      <c r="BL20" s="27"/>
      <c r="BM20" s="27"/>
      <c r="BN20" s="27"/>
      <c r="BO20" s="27"/>
      <c r="BP20" s="27"/>
      <c r="BQ20" s="27"/>
      <c r="BR20" s="27"/>
      <c r="BS20" s="27"/>
    </row>
    <row r="21" spans="1:71" s="30" customFormat="1" ht="40.5" customHeight="1" thickBot="1">
      <c r="A21" s="24"/>
      <c r="B21" s="33" t="s">
        <v>82</v>
      </c>
      <c r="C21" s="1"/>
      <c r="D21" s="52"/>
      <c r="E21" s="66">
        <f aca="true" t="shared" si="2" ref="E21:U21">SUM(E10:E20)</f>
        <v>852977</v>
      </c>
      <c r="F21" s="66">
        <f t="shared" si="2"/>
        <v>401471</v>
      </c>
      <c r="G21" s="66">
        <f t="shared" si="2"/>
        <v>91190</v>
      </c>
      <c r="H21" s="66">
        <f t="shared" si="2"/>
        <v>53048</v>
      </c>
      <c r="I21" s="66">
        <f t="shared" si="2"/>
        <v>53048</v>
      </c>
      <c r="J21" s="66">
        <f t="shared" si="2"/>
        <v>45292</v>
      </c>
      <c r="K21" s="66">
        <f t="shared" si="2"/>
        <v>470470</v>
      </c>
      <c r="L21" s="66">
        <f t="shared" si="2"/>
        <v>11528</v>
      </c>
      <c r="M21" s="66">
        <f t="shared" si="2"/>
        <v>3759</v>
      </c>
      <c r="N21" s="66">
        <f t="shared" si="2"/>
        <v>3308</v>
      </c>
      <c r="O21" s="66">
        <f t="shared" si="2"/>
        <v>3308</v>
      </c>
      <c r="P21" s="66">
        <f t="shared" si="2"/>
        <v>96435280</v>
      </c>
      <c r="Q21" s="66">
        <f t="shared" si="2"/>
        <v>81546064</v>
      </c>
      <c r="R21" s="66">
        <f t="shared" si="2"/>
        <v>1125</v>
      </c>
      <c r="S21" s="66">
        <f t="shared" si="2"/>
        <v>1125</v>
      </c>
      <c r="T21" s="66">
        <f t="shared" si="2"/>
        <v>0</v>
      </c>
      <c r="U21" s="66">
        <f t="shared" si="2"/>
        <v>0</v>
      </c>
      <c r="V21" s="1"/>
      <c r="W21" s="66">
        <f aca="true" t="shared" si="3" ref="W21:AH21">SUM(W10:W20)</f>
        <v>76</v>
      </c>
      <c r="X21" s="66">
        <f t="shared" si="3"/>
        <v>8</v>
      </c>
      <c r="Y21" s="66">
        <f t="shared" si="3"/>
        <v>50</v>
      </c>
      <c r="Z21" s="66">
        <f t="shared" si="3"/>
        <v>4</v>
      </c>
      <c r="AA21" s="66">
        <f t="shared" si="3"/>
        <v>14</v>
      </c>
      <c r="AB21" s="66">
        <f t="shared" si="3"/>
        <v>22829</v>
      </c>
      <c r="AC21" s="66">
        <f t="shared" si="3"/>
        <v>19981</v>
      </c>
      <c r="AD21" s="66">
        <f t="shared" si="3"/>
        <v>13211</v>
      </c>
      <c r="AE21" s="66">
        <f t="shared" si="3"/>
        <v>4848678</v>
      </c>
      <c r="AF21" s="66">
        <f t="shared" si="3"/>
        <v>4848678</v>
      </c>
      <c r="AG21" s="66">
        <f t="shared" si="3"/>
        <v>0</v>
      </c>
      <c r="AH21" s="66">
        <f t="shared" si="3"/>
        <v>4537976</v>
      </c>
      <c r="AI21" s="58">
        <f>ROUND(AH21/AF21*100,1)</f>
        <v>93.6</v>
      </c>
      <c r="AJ21" s="66">
        <f>SUM(AJ10:AJ20)</f>
        <v>455</v>
      </c>
      <c r="AK21" s="66"/>
      <c r="AL21" s="66">
        <f>SUM(AL10:AL20)</f>
        <v>31661</v>
      </c>
      <c r="AM21" s="66">
        <f>SUM(AM10:AM20)</f>
        <v>307</v>
      </c>
      <c r="AN21" s="66">
        <f>SUM(AN10:AN20)</f>
        <v>11765</v>
      </c>
      <c r="AO21" s="1"/>
      <c r="AP21" s="1"/>
      <c r="AQ21" s="1"/>
      <c r="AR21" s="52"/>
      <c r="AS21" s="66"/>
      <c r="AT21" s="66"/>
      <c r="AU21" s="66"/>
      <c r="AV21" s="66"/>
      <c r="AW21" s="66"/>
      <c r="AX21" s="66"/>
      <c r="AY21" s="52"/>
      <c r="AZ21" s="60"/>
      <c r="BA21" s="60"/>
      <c r="BB21" s="66"/>
      <c r="BC21" s="52"/>
      <c r="BD21" s="66">
        <f>SUM(BD10:BD20)</f>
        <v>13</v>
      </c>
      <c r="BE21" s="66">
        <f>SUM(BE10:BE20)</f>
        <v>2</v>
      </c>
      <c r="BF21" s="67">
        <f>SUM(BF10:BF20)</f>
        <v>15</v>
      </c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</row>
    <row r="22" spans="1:75" ht="15" customHeight="1">
      <c r="A22" s="44"/>
      <c r="B22" s="44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  <c r="AJ22" s="45"/>
      <c r="AK22" s="45"/>
      <c r="AL22" s="45"/>
      <c r="AM22" s="45"/>
      <c r="AN22" s="45"/>
      <c r="AO22" s="44"/>
      <c r="AP22" s="44"/>
      <c r="AQ22" s="44"/>
      <c r="AR22" s="44"/>
      <c r="AS22" s="45"/>
      <c r="AT22" s="45"/>
      <c r="AU22" s="45"/>
      <c r="AV22" s="45"/>
      <c r="AW22" s="45"/>
      <c r="AX22" s="45"/>
      <c r="AY22" s="44"/>
      <c r="AZ22" s="45"/>
      <c r="BA22" s="45"/>
      <c r="BB22" s="45"/>
      <c r="BC22" s="44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</row>
    <row r="23" spans="22:43" ht="15" customHeight="1">
      <c r="V23" s="44"/>
      <c r="AO23" s="44"/>
      <c r="AP23" s="44"/>
      <c r="AQ23" s="44"/>
    </row>
  </sheetData>
  <sheetProtection/>
  <mergeCells count="17">
    <mergeCell ref="AZ6:BA6"/>
    <mergeCell ref="E5:O5"/>
    <mergeCell ref="P5:Q5"/>
    <mergeCell ref="R5:U5"/>
    <mergeCell ref="W5:AD5"/>
    <mergeCell ref="AE5:AL5"/>
    <mergeCell ref="AM5:AN5"/>
    <mergeCell ref="BF6:BF9"/>
    <mergeCell ref="AO5:AR5"/>
    <mergeCell ref="AS5:AX5"/>
    <mergeCell ref="AY5:BC5"/>
    <mergeCell ref="BD5:BF5"/>
    <mergeCell ref="S6:U6"/>
    <mergeCell ref="X6:AA6"/>
    <mergeCell ref="AF6:AG6"/>
    <mergeCell ref="AJ6:AK6"/>
    <mergeCell ref="AS6:AX6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3" manualBreakCount="3">
    <brk id="17" max="20" man="1"/>
    <brk id="30" max="20" man="1"/>
    <brk id="44" max="2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6"/>
  <sheetViews>
    <sheetView showGridLines="0" zoomScaleSheetLayoutView="75" zoomScalePageLayoutView="0" workbookViewId="0" topLeftCell="A28">
      <selection activeCell="C1" sqref="C1"/>
    </sheetView>
  </sheetViews>
  <sheetFormatPr defaultColWidth="12.00390625" defaultRowHeight="15" customHeight="1"/>
  <cols>
    <col min="1" max="1" width="0.5" style="4" customWidth="1"/>
    <col min="2" max="2" width="17.50390625" style="4" customWidth="1"/>
    <col min="3" max="4" width="15.875" style="4" customWidth="1"/>
    <col min="5" max="21" width="15.875" style="47" customWidth="1"/>
    <col min="22" max="22" width="15.875" style="4" customWidth="1"/>
    <col min="23" max="34" width="15.875" style="47" customWidth="1"/>
    <col min="35" max="35" width="15.875" style="48" customWidth="1"/>
    <col min="36" max="40" width="15.875" style="47" customWidth="1"/>
    <col min="41" max="46" width="18.50390625" style="47" customWidth="1"/>
    <col min="47" max="16384" width="12.00390625" style="47" customWidth="1"/>
  </cols>
  <sheetData>
    <row r="1" spans="1:52" s="41" customFormat="1" ht="22.5" customHeight="1">
      <c r="A1" s="24"/>
      <c r="B1" s="37"/>
      <c r="C1" s="5" t="s">
        <v>185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9"/>
      <c r="AJ1" s="2"/>
      <c r="AK1" s="2"/>
      <c r="AL1" s="2"/>
      <c r="AM1" s="2"/>
      <c r="AN1" s="2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2:35" s="7" customFormat="1" ht="22.5" customHeight="1">
      <c r="B2" s="8"/>
      <c r="C2" s="96" t="s">
        <v>328</v>
      </c>
      <c r="AI2" s="10"/>
    </row>
    <row r="3" spans="2:35" s="7" customFormat="1" ht="22.5" customHeight="1">
      <c r="B3" s="8"/>
      <c r="C3" s="96" t="s">
        <v>197</v>
      </c>
      <c r="AI3" s="10"/>
    </row>
    <row r="4" spans="2:35" s="7" customFormat="1" ht="22.5" customHeight="1" thickBot="1">
      <c r="B4" s="8"/>
      <c r="C4" s="9"/>
      <c r="U4" s="94" t="s">
        <v>324</v>
      </c>
      <c r="V4" s="95" t="s">
        <v>325</v>
      </c>
      <c r="AI4" s="10"/>
    </row>
    <row r="5" spans="2:40" s="11" customFormat="1" ht="22.5" customHeight="1">
      <c r="B5" s="12" t="s">
        <v>0</v>
      </c>
      <c r="C5" s="13" t="s">
        <v>271</v>
      </c>
      <c r="D5" s="14" t="s">
        <v>273</v>
      </c>
      <c r="E5" s="102" t="s">
        <v>274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 t="s">
        <v>275</v>
      </c>
      <c r="Q5" s="102"/>
      <c r="R5" s="102" t="s">
        <v>276</v>
      </c>
      <c r="S5" s="102"/>
      <c r="T5" s="102"/>
      <c r="U5" s="102"/>
      <c r="V5" s="13" t="s">
        <v>280</v>
      </c>
      <c r="W5" s="103" t="s">
        <v>281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5"/>
      <c r="AM5" s="97"/>
      <c r="AN5" s="97"/>
    </row>
    <row r="6" spans="2:40" s="11" customFormat="1" ht="22.5" customHeight="1">
      <c r="B6" s="15"/>
      <c r="C6" s="18" t="s">
        <v>313</v>
      </c>
      <c r="D6" s="18" t="s">
        <v>316</v>
      </c>
      <c r="E6" s="16" t="s">
        <v>83</v>
      </c>
      <c r="F6" s="16" t="s">
        <v>84</v>
      </c>
      <c r="G6" s="16" t="s">
        <v>85</v>
      </c>
      <c r="H6" s="16" t="s">
        <v>86</v>
      </c>
      <c r="I6" s="16" t="s">
        <v>87</v>
      </c>
      <c r="J6" s="16" t="s">
        <v>3</v>
      </c>
      <c r="K6" s="16" t="s">
        <v>4</v>
      </c>
      <c r="L6" s="16" t="s">
        <v>88</v>
      </c>
      <c r="M6" s="16" t="s">
        <v>89</v>
      </c>
      <c r="N6" s="16" t="s">
        <v>90</v>
      </c>
      <c r="O6" s="16" t="s">
        <v>91</v>
      </c>
      <c r="P6" s="17" t="s">
        <v>83</v>
      </c>
      <c r="Q6" s="16" t="s">
        <v>84</v>
      </c>
      <c r="R6" s="16" t="s">
        <v>83</v>
      </c>
      <c r="S6" s="101" t="s">
        <v>279</v>
      </c>
      <c r="T6" s="101"/>
      <c r="U6" s="101"/>
      <c r="V6" s="18" t="s">
        <v>1</v>
      </c>
      <c r="W6" s="16" t="s">
        <v>83</v>
      </c>
      <c r="X6" s="101" t="s">
        <v>301</v>
      </c>
      <c r="Y6" s="101"/>
      <c r="Z6" s="101"/>
      <c r="AA6" s="101"/>
      <c r="AB6" s="16" t="s">
        <v>84</v>
      </c>
      <c r="AC6" s="16" t="s">
        <v>85</v>
      </c>
      <c r="AD6" s="16" t="s">
        <v>86</v>
      </c>
      <c r="AE6" s="16" t="s">
        <v>87</v>
      </c>
      <c r="AF6" s="101" t="s">
        <v>2</v>
      </c>
      <c r="AG6" s="101"/>
      <c r="AH6" s="16" t="s">
        <v>3</v>
      </c>
      <c r="AI6" s="16" t="s">
        <v>4</v>
      </c>
      <c r="AJ6" s="101" t="s">
        <v>283</v>
      </c>
      <c r="AK6" s="101"/>
      <c r="AL6" s="16" t="s">
        <v>89</v>
      </c>
      <c r="AM6" s="98"/>
      <c r="AN6" s="98"/>
    </row>
    <row r="7" spans="2:40" s="11" customFormat="1" ht="22.5" customHeight="1">
      <c r="B7" s="15"/>
      <c r="C7" s="18" t="s">
        <v>314</v>
      </c>
      <c r="D7" s="18" t="s">
        <v>314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240</v>
      </c>
      <c r="K7" s="18" t="s">
        <v>10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11</v>
      </c>
      <c r="Q7" s="18" t="s">
        <v>277</v>
      </c>
      <c r="R7" s="18" t="s">
        <v>12</v>
      </c>
      <c r="S7" s="16" t="s">
        <v>92</v>
      </c>
      <c r="T7" s="16" t="s">
        <v>93</v>
      </c>
      <c r="U7" s="16" t="s">
        <v>94</v>
      </c>
      <c r="V7" s="17"/>
      <c r="W7" s="18" t="s">
        <v>294</v>
      </c>
      <c r="X7" s="18" t="s">
        <v>297</v>
      </c>
      <c r="Y7" s="18" t="s">
        <v>299</v>
      </c>
      <c r="Z7" s="18" t="s">
        <v>300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17</v>
      </c>
      <c r="AF7" s="19" t="s">
        <v>291</v>
      </c>
      <c r="AG7" s="19" t="s">
        <v>282</v>
      </c>
      <c r="AH7" s="18" t="s">
        <v>263</v>
      </c>
      <c r="AI7" s="18" t="s">
        <v>18</v>
      </c>
      <c r="AJ7" s="19" t="s">
        <v>92</v>
      </c>
      <c r="AK7" s="19" t="s">
        <v>93</v>
      </c>
      <c r="AL7" s="18" t="s">
        <v>19</v>
      </c>
      <c r="AM7" s="97"/>
      <c r="AN7" s="97"/>
    </row>
    <row r="8" spans="2:40" s="11" customFormat="1" ht="22.5" customHeight="1">
      <c r="B8" s="15"/>
      <c r="C8" s="18" t="s">
        <v>272</v>
      </c>
      <c r="D8" s="18" t="s">
        <v>272</v>
      </c>
      <c r="E8" s="18" t="s">
        <v>177</v>
      </c>
      <c r="F8" s="18" t="s">
        <v>178</v>
      </c>
      <c r="G8" s="18" t="s">
        <v>179</v>
      </c>
      <c r="H8" s="18" t="s">
        <v>34</v>
      </c>
      <c r="I8" s="18" t="s">
        <v>34</v>
      </c>
      <c r="J8" s="18" t="s">
        <v>35</v>
      </c>
      <c r="K8" s="18" t="s">
        <v>180</v>
      </c>
      <c r="L8" s="18" t="s">
        <v>180</v>
      </c>
      <c r="M8" s="18" t="s">
        <v>180</v>
      </c>
      <c r="N8" s="18" t="s">
        <v>36</v>
      </c>
      <c r="O8" s="18" t="s">
        <v>36</v>
      </c>
      <c r="P8" s="17"/>
      <c r="Q8" s="18" t="s">
        <v>278</v>
      </c>
      <c r="R8" s="18" t="s">
        <v>37</v>
      </c>
      <c r="S8" s="18" t="s">
        <v>38</v>
      </c>
      <c r="T8" s="18" t="s">
        <v>39</v>
      </c>
      <c r="U8" s="18" t="s">
        <v>40</v>
      </c>
      <c r="V8" s="17"/>
      <c r="W8" s="18" t="s">
        <v>295</v>
      </c>
      <c r="X8" s="18" t="s">
        <v>298</v>
      </c>
      <c r="Y8" s="18" t="s">
        <v>298</v>
      </c>
      <c r="Z8" s="18" t="s">
        <v>298</v>
      </c>
      <c r="AA8" s="18" t="s">
        <v>41</v>
      </c>
      <c r="AB8" s="18" t="s">
        <v>42</v>
      </c>
      <c r="AC8" s="18" t="s">
        <v>43</v>
      </c>
      <c r="AD8" s="18" t="s">
        <v>44</v>
      </c>
      <c r="AE8" s="18" t="s">
        <v>44</v>
      </c>
      <c r="AF8" s="20" t="s">
        <v>43</v>
      </c>
      <c r="AG8" s="20" t="s">
        <v>44</v>
      </c>
      <c r="AH8" s="18" t="s">
        <v>45</v>
      </c>
      <c r="AI8" s="18" t="s">
        <v>95</v>
      </c>
      <c r="AJ8" s="18" t="s">
        <v>46</v>
      </c>
      <c r="AK8" s="18" t="s">
        <v>247</v>
      </c>
      <c r="AL8" s="17" t="s">
        <v>284</v>
      </c>
      <c r="AM8" s="97"/>
      <c r="AN8" s="97"/>
    </row>
    <row r="9" spans="2:40" s="11" customFormat="1" ht="22.5" customHeight="1">
      <c r="B9" s="21" t="s">
        <v>53</v>
      </c>
      <c r="C9" s="22"/>
      <c r="D9" s="22"/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96</v>
      </c>
      <c r="L9" s="23" t="s">
        <v>96</v>
      </c>
      <c r="M9" s="23" t="s">
        <v>96</v>
      </c>
      <c r="N9" s="23" t="s">
        <v>96</v>
      </c>
      <c r="O9" s="23" t="s">
        <v>96</v>
      </c>
      <c r="P9" s="23" t="s">
        <v>55</v>
      </c>
      <c r="Q9" s="23" t="s">
        <v>55</v>
      </c>
      <c r="R9" s="23" t="s">
        <v>97</v>
      </c>
      <c r="S9" s="23" t="s">
        <v>97</v>
      </c>
      <c r="T9" s="23" t="s">
        <v>97</v>
      </c>
      <c r="U9" s="23" t="s">
        <v>97</v>
      </c>
      <c r="V9" s="23"/>
      <c r="W9" s="23" t="s">
        <v>296</v>
      </c>
      <c r="X9" s="23" t="s">
        <v>296</v>
      </c>
      <c r="Y9" s="23" t="s">
        <v>296</v>
      </c>
      <c r="Z9" s="23" t="s">
        <v>296</v>
      </c>
      <c r="AA9" s="23" t="s">
        <v>296</v>
      </c>
      <c r="AB9" s="23" t="s">
        <v>105</v>
      </c>
      <c r="AC9" s="23" t="s">
        <v>105</v>
      </c>
      <c r="AD9" s="23" t="s">
        <v>105</v>
      </c>
      <c r="AE9" s="23" t="s">
        <v>106</v>
      </c>
      <c r="AF9" s="23" t="s">
        <v>106</v>
      </c>
      <c r="AG9" s="23" t="s">
        <v>106</v>
      </c>
      <c r="AH9" s="23" t="s">
        <v>106</v>
      </c>
      <c r="AI9" s="23" t="s">
        <v>98</v>
      </c>
      <c r="AJ9" s="23" t="s">
        <v>105</v>
      </c>
      <c r="AK9" s="23" t="s">
        <v>98</v>
      </c>
      <c r="AL9" s="23" t="s">
        <v>106</v>
      </c>
      <c r="AM9" s="99"/>
      <c r="AN9" s="99"/>
    </row>
    <row r="10" spans="1:52" s="30" customFormat="1" ht="37.5" customHeight="1">
      <c r="A10" s="24" t="s">
        <v>78</v>
      </c>
      <c r="B10" s="25" t="s">
        <v>61</v>
      </c>
      <c r="C10" s="50" t="s">
        <v>156</v>
      </c>
      <c r="D10" s="50" t="s">
        <v>198</v>
      </c>
      <c r="E10" s="69">
        <v>276369</v>
      </c>
      <c r="F10" s="69">
        <v>184034</v>
      </c>
      <c r="G10" s="69">
        <v>275</v>
      </c>
      <c r="H10" s="69">
        <v>98</v>
      </c>
      <c r="I10" s="69">
        <v>98</v>
      </c>
      <c r="J10" s="69">
        <v>98</v>
      </c>
      <c r="K10" s="69">
        <v>71617</v>
      </c>
      <c r="L10" s="69">
        <v>3974</v>
      </c>
      <c r="M10" s="69">
        <v>4</v>
      </c>
      <c r="N10" s="69">
        <v>4</v>
      </c>
      <c r="O10" s="69">
        <v>4</v>
      </c>
      <c r="P10" s="69">
        <v>457097</v>
      </c>
      <c r="Q10" s="69">
        <v>453500</v>
      </c>
      <c r="R10" s="69">
        <v>1</v>
      </c>
      <c r="S10" s="69">
        <v>1</v>
      </c>
      <c r="T10" s="69">
        <v>0</v>
      </c>
      <c r="U10" s="69">
        <v>0</v>
      </c>
      <c r="V10" s="3" t="s">
        <v>57</v>
      </c>
      <c r="W10" s="69">
        <v>1</v>
      </c>
      <c r="X10" s="69">
        <v>0</v>
      </c>
      <c r="Y10" s="69">
        <v>0</v>
      </c>
      <c r="Z10" s="69">
        <v>0</v>
      </c>
      <c r="AA10" s="69">
        <v>1</v>
      </c>
      <c r="AB10" s="69">
        <v>74</v>
      </c>
      <c r="AC10" s="69">
        <v>69</v>
      </c>
      <c r="AD10" s="69">
        <v>22</v>
      </c>
      <c r="AE10" s="69">
        <v>8116</v>
      </c>
      <c r="AF10" s="69">
        <v>8116</v>
      </c>
      <c r="AG10" s="69">
        <v>0</v>
      </c>
      <c r="AH10" s="69">
        <v>7609</v>
      </c>
      <c r="AI10" s="57">
        <f aca="true" t="shared" si="0" ref="AI10:AI19">ROUND(AH10/AF10*100,1)</f>
        <v>93.8</v>
      </c>
      <c r="AJ10" s="69">
        <v>1</v>
      </c>
      <c r="AK10" s="69">
        <v>98</v>
      </c>
      <c r="AL10" s="69">
        <v>17</v>
      </c>
      <c r="AM10" s="100"/>
      <c r="AN10" s="100"/>
      <c r="AO10" s="28"/>
      <c r="AP10" s="28"/>
      <c r="AQ10" s="29"/>
      <c r="AR10" s="29"/>
      <c r="AS10" s="27"/>
      <c r="AT10" s="27"/>
      <c r="AU10" s="27"/>
      <c r="AV10" s="27"/>
      <c r="AW10" s="27"/>
      <c r="AX10" s="27"/>
      <c r="AY10" s="27"/>
      <c r="AZ10" s="27"/>
    </row>
    <row r="11" spans="1:52" s="30" customFormat="1" ht="37.5" customHeight="1">
      <c r="A11" s="24" t="s">
        <v>78</v>
      </c>
      <c r="B11" s="25" t="s">
        <v>62</v>
      </c>
      <c r="C11" s="50" t="s">
        <v>157</v>
      </c>
      <c r="D11" s="50" t="s">
        <v>232</v>
      </c>
      <c r="E11" s="53">
        <v>194419</v>
      </c>
      <c r="F11" s="53">
        <v>91931</v>
      </c>
      <c r="G11" s="53">
        <v>750</v>
      </c>
      <c r="H11" s="53">
        <v>420</v>
      </c>
      <c r="I11" s="53">
        <v>420</v>
      </c>
      <c r="J11" s="53">
        <v>348</v>
      </c>
      <c r="K11" s="53">
        <v>102331</v>
      </c>
      <c r="L11" s="53">
        <v>2239</v>
      </c>
      <c r="M11" s="53">
        <v>24</v>
      </c>
      <c r="N11" s="53">
        <v>17</v>
      </c>
      <c r="O11" s="53">
        <v>17</v>
      </c>
      <c r="P11" s="53">
        <v>700538</v>
      </c>
      <c r="Q11" s="53">
        <v>606480</v>
      </c>
      <c r="R11" s="53">
        <v>6</v>
      </c>
      <c r="S11" s="53">
        <v>6</v>
      </c>
      <c r="T11" s="53">
        <v>0</v>
      </c>
      <c r="U11" s="53">
        <v>0</v>
      </c>
      <c r="V11" s="3" t="s">
        <v>57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103</v>
      </c>
      <c r="AD11" s="53">
        <v>88</v>
      </c>
      <c r="AE11" s="53">
        <v>32166</v>
      </c>
      <c r="AF11" s="53">
        <v>32166</v>
      </c>
      <c r="AG11" s="53">
        <v>0</v>
      </c>
      <c r="AH11" s="53">
        <v>32166</v>
      </c>
      <c r="AI11" s="57">
        <f t="shared" si="0"/>
        <v>100</v>
      </c>
      <c r="AJ11" s="53">
        <v>0</v>
      </c>
      <c r="AK11" s="53">
        <v>0</v>
      </c>
      <c r="AL11" s="53">
        <v>0</v>
      </c>
      <c r="AM11" s="100"/>
      <c r="AN11" s="100"/>
      <c r="AO11" s="28"/>
      <c r="AP11" s="28"/>
      <c r="AQ11" s="29"/>
      <c r="AR11" s="29"/>
      <c r="AS11" s="27"/>
      <c r="AT11" s="27"/>
      <c r="AU11" s="27"/>
      <c r="AV11" s="27"/>
      <c r="AW11" s="27"/>
      <c r="AX11" s="27"/>
      <c r="AY11" s="27"/>
      <c r="AZ11" s="27"/>
    </row>
    <row r="12" spans="1:52" s="30" customFormat="1" ht="37.5" customHeight="1">
      <c r="A12" s="24" t="s">
        <v>78</v>
      </c>
      <c r="B12" s="25" t="s">
        <v>63</v>
      </c>
      <c r="C12" s="50" t="s">
        <v>217</v>
      </c>
      <c r="D12" s="50" t="s">
        <v>218</v>
      </c>
      <c r="E12" s="53">
        <v>52031</v>
      </c>
      <c r="F12" s="53">
        <v>19350</v>
      </c>
      <c r="G12" s="53">
        <v>11040</v>
      </c>
      <c r="H12" s="53">
        <v>5040</v>
      </c>
      <c r="I12" s="53">
        <v>5040</v>
      </c>
      <c r="J12" s="53">
        <v>4437</v>
      </c>
      <c r="K12" s="53">
        <v>69879</v>
      </c>
      <c r="L12" s="53">
        <v>617</v>
      </c>
      <c r="M12" s="53">
        <v>217</v>
      </c>
      <c r="N12" s="53">
        <v>137</v>
      </c>
      <c r="O12" s="53">
        <v>137</v>
      </c>
      <c r="P12" s="53">
        <v>10410800</v>
      </c>
      <c r="Q12" s="53">
        <v>9366618</v>
      </c>
      <c r="R12" s="53">
        <v>60</v>
      </c>
      <c r="S12" s="53">
        <v>59</v>
      </c>
      <c r="T12" s="53">
        <v>1</v>
      </c>
      <c r="U12" s="53">
        <v>0</v>
      </c>
      <c r="V12" s="3" t="s">
        <v>57</v>
      </c>
      <c r="W12" s="53">
        <v>7</v>
      </c>
      <c r="X12" s="53">
        <v>0</v>
      </c>
      <c r="Y12" s="53">
        <v>7</v>
      </c>
      <c r="Z12" s="53">
        <v>0</v>
      </c>
      <c r="AA12" s="53">
        <v>0</v>
      </c>
      <c r="AB12" s="53">
        <v>3570</v>
      </c>
      <c r="AC12" s="53">
        <v>2260</v>
      </c>
      <c r="AD12" s="53">
        <v>1384</v>
      </c>
      <c r="AE12" s="53">
        <v>538773</v>
      </c>
      <c r="AF12" s="53">
        <v>538773</v>
      </c>
      <c r="AG12" s="53">
        <v>0</v>
      </c>
      <c r="AH12" s="53">
        <v>538773</v>
      </c>
      <c r="AI12" s="57">
        <f t="shared" si="0"/>
        <v>100</v>
      </c>
      <c r="AJ12" s="53">
        <v>13</v>
      </c>
      <c r="AK12" s="53">
        <v>98</v>
      </c>
      <c r="AL12" s="53">
        <v>2729</v>
      </c>
      <c r="AM12" s="100"/>
      <c r="AN12" s="100"/>
      <c r="AO12" s="28"/>
      <c r="AP12" s="28"/>
      <c r="AQ12" s="29"/>
      <c r="AR12" s="29"/>
      <c r="AS12" s="27"/>
      <c r="AT12" s="27"/>
      <c r="AU12" s="27"/>
      <c r="AV12" s="27"/>
      <c r="AW12" s="27"/>
      <c r="AX12" s="27"/>
      <c r="AY12" s="27"/>
      <c r="AZ12" s="27"/>
    </row>
    <row r="13" spans="1:52" s="30" customFormat="1" ht="37.5" customHeight="1">
      <c r="A13" s="24" t="s">
        <v>78</v>
      </c>
      <c r="B13" s="25" t="s">
        <v>64</v>
      </c>
      <c r="C13" s="50" t="s">
        <v>158</v>
      </c>
      <c r="D13" s="50" t="s">
        <v>123</v>
      </c>
      <c r="E13" s="53">
        <v>118150</v>
      </c>
      <c r="F13" s="53">
        <v>71166</v>
      </c>
      <c r="G13" s="53">
        <v>800</v>
      </c>
      <c r="H13" s="53">
        <v>114</v>
      </c>
      <c r="I13" s="53">
        <v>114</v>
      </c>
      <c r="J13" s="53">
        <v>110</v>
      </c>
      <c r="K13" s="53">
        <v>18859</v>
      </c>
      <c r="L13" s="53">
        <v>2389</v>
      </c>
      <c r="M13" s="53">
        <v>9</v>
      </c>
      <c r="N13" s="53">
        <v>9</v>
      </c>
      <c r="O13" s="53">
        <v>9</v>
      </c>
      <c r="P13" s="53">
        <v>394309</v>
      </c>
      <c r="Q13" s="53">
        <v>394309</v>
      </c>
      <c r="R13" s="53">
        <v>3</v>
      </c>
      <c r="S13" s="53">
        <v>3</v>
      </c>
      <c r="T13" s="53">
        <v>0</v>
      </c>
      <c r="U13" s="53">
        <v>0</v>
      </c>
      <c r="V13" s="3" t="s">
        <v>57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150</v>
      </c>
      <c r="AC13" s="53">
        <v>124</v>
      </c>
      <c r="AD13" s="53">
        <v>55</v>
      </c>
      <c r="AE13" s="53">
        <v>20000</v>
      </c>
      <c r="AF13" s="53">
        <v>20000</v>
      </c>
      <c r="AG13" s="53">
        <v>0</v>
      </c>
      <c r="AH13" s="53">
        <v>11860</v>
      </c>
      <c r="AI13" s="57">
        <f t="shared" si="0"/>
        <v>59.3</v>
      </c>
      <c r="AJ13" s="53">
        <v>3</v>
      </c>
      <c r="AK13" s="53">
        <v>98</v>
      </c>
      <c r="AL13" s="53">
        <v>31</v>
      </c>
      <c r="AM13" s="100"/>
      <c r="AN13" s="100"/>
      <c r="AO13" s="28"/>
      <c r="AP13" s="28"/>
      <c r="AQ13" s="29"/>
      <c r="AR13" s="29"/>
      <c r="AS13" s="27"/>
      <c r="AT13" s="27"/>
      <c r="AU13" s="27"/>
      <c r="AV13" s="27"/>
      <c r="AW13" s="27"/>
      <c r="AX13" s="27"/>
      <c r="AY13" s="27"/>
      <c r="AZ13" s="27"/>
    </row>
    <row r="14" spans="1:52" s="30" customFormat="1" ht="37.5" customHeight="1">
      <c r="A14" s="24" t="s">
        <v>78</v>
      </c>
      <c r="B14" s="25" t="s">
        <v>68</v>
      </c>
      <c r="C14" s="50" t="s">
        <v>190</v>
      </c>
      <c r="D14" s="50" t="s">
        <v>150</v>
      </c>
      <c r="E14" s="53">
        <v>37138</v>
      </c>
      <c r="F14" s="53">
        <v>0</v>
      </c>
      <c r="G14" s="53">
        <v>4200</v>
      </c>
      <c r="H14" s="53">
        <v>2237</v>
      </c>
      <c r="I14" s="53">
        <v>2237</v>
      </c>
      <c r="J14" s="53">
        <v>1985</v>
      </c>
      <c r="K14" s="53">
        <v>35791</v>
      </c>
      <c r="L14" s="53">
        <v>0</v>
      </c>
      <c r="M14" s="53">
        <v>54</v>
      </c>
      <c r="N14" s="53">
        <v>54</v>
      </c>
      <c r="O14" s="53">
        <v>54</v>
      </c>
      <c r="P14" s="53">
        <v>3857748</v>
      </c>
      <c r="Q14" s="53">
        <v>3563251</v>
      </c>
      <c r="R14" s="53">
        <v>19</v>
      </c>
      <c r="S14" s="53">
        <v>19</v>
      </c>
      <c r="T14" s="53">
        <v>0</v>
      </c>
      <c r="U14" s="53">
        <v>0</v>
      </c>
      <c r="V14" s="3" t="s">
        <v>57</v>
      </c>
      <c r="W14" s="53">
        <v>3</v>
      </c>
      <c r="X14" s="53">
        <v>0</v>
      </c>
      <c r="Y14" s="53">
        <v>3</v>
      </c>
      <c r="Z14" s="53">
        <v>0</v>
      </c>
      <c r="AA14" s="53">
        <v>0</v>
      </c>
      <c r="AB14" s="53">
        <v>1914</v>
      </c>
      <c r="AC14" s="53">
        <v>703</v>
      </c>
      <c r="AD14" s="53">
        <v>536</v>
      </c>
      <c r="AE14" s="53">
        <v>190454</v>
      </c>
      <c r="AF14" s="53">
        <v>190454</v>
      </c>
      <c r="AG14" s="53">
        <v>0</v>
      </c>
      <c r="AH14" s="53">
        <v>188172</v>
      </c>
      <c r="AI14" s="57">
        <f t="shared" si="0"/>
        <v>98.8</v>
      </c>
      <c r="AJ14" s="53">
        <v>53</v>
      </c>
      <c r="AK14" s="53">
        <v>98</v>
      </c>
      <c r="AL14" s="53">
        <v>737</v>
      </c>
      <c r="AM14" s="100"/>
      <c r="AN14" s="100"/>
      <c r="AO14" s="28"/>
      <c r="AP14" s="28"/>
      <c r="AQ14" s="29"/>
      <c r="AR14" s="29"/>
      <c r="AS14" s="27"/>
      <c r="AT14" s="27"/>
      <c r="AU14" s="27"/>
      <c r="AV14" s="27"/>
      <c r="AW14" s="27"/>
      <c r="AX14" s="27"/>
      <c r="AY14" s="27"/>
      <c r="AZ14" s="27"/>
    </row>
    <row r="15" spans="1:52" s="30" customFormat="1" ht="37.5" customHeight="1">
      <c r="A15" s="24" t="s">
        <v>78</v>
      </c>
      <c r="B15" s="25" t="s">
        <v>203</v>
      </c>
      <c r="C15" s="50" t="s">
        <v>159</v>
      </c>
      <c r="D15" s="50" t="s">
        <v>160</v>
      </c>
      <c r="E15" s="53">
        <v>18334</v>
      </c>
      <c r="F15" s="53">
        <v>0</v>
      </c>
      <c r="G15" s="53">
        <v>345</v>
      </c>
      <c r="H15" s="53">
        <v>225</v>
      </c>
      <c r="I15" s="53">
        <v>225</v>
      </c>
      <c r="J15" s="53">
        <v>218</v>
      </c>
      <c r="K15" s="53">
        <v>13817</v>
      </c>
      <c r="L15" s="53">
        <v>0</v>
      </c>
      <c r="M15" s="53">
        <v>10</v>
      </c>
      <c r="N15" s="53">
        <v>10</v>
      </c>
      <c r="O15" s="53">
        <v>10</v>
      </c>
      <c r="P15" s="53">
        <v>1229003</v>
      </c>
      <c r="Q15" s="53">
        <v>1020530</v>
      </c>
      <c r="R15" s="53">
        <v>7</v>
      </c>
      <c r="S15" s="53">
        <v>7</v>
      </c>
      <c r="T15" s="53">
        <v>0</v>
      </c>
      <c r="U15" s="53">
        <v>0</v>
      </c>
      <c r="V15" s="3" t="s">
        <v>57</v>
      </c>
      <c r="W15" s="53">
        <v>1</v>
      </c>
      <c r="X15" s="53">
        <v>0</v>
      </c>
      <c r="Y15" s="53">
        <v>1</v>
      </c>
      <c r="Z15" s="53">
        <v>0</v>
      </c>
      <c r="AA15" s="53">
        <v>0</v>
      </c>
      <c r="AB15" s="53">
        <v>115</v>
      </c>
      <c r="AC15" s="53">
        <v>111</v>
      </c>
      <c r="AD15" s="53">
        <v>46</v>
      </c>
      <c r="AE15" s="53">
        <v>16998</v>
      </c>
      <c r="AF15" s="53">
        <v>16998</v>
      </c>
      <c r="AG15" s="53">
        <v>0</v>
      </c>
      <c r="AH15" s="53">
        <v>15746</v>
      </c>
      <c r="AI15" s="57">
        <f t="shared" si="0"/>
        <v>92.6</v>
      </c>
      <c r="AJ15" s="53">
        <v>1</v>
      </c>
      <c r="AK15" s="53">
        <v>98</v>
      </c>
      <c r="AL15" s="53">
        <v>171</v>
      </c>
      <c r="AM15" s="100"/>
      <c r="AN15" s="100"/>
      <c r="AO15" s="28"/>
      <c r="AP15" s="28"/>
      <c r="AQ15" s="29"/>
      <c r="AR15" s="29"/>
      <c r="AS15" s="27"/>
      <c r="AT15" s="27"/>
      <c r="AU15" s="27"/>
      <c r="AV15" s="27"/>
      <c r="AW15" s="27"/>
      <c r="AX15" s="27"/>
      <c r="AY15" s="27"/>
      <c r="AZ15" s="27"/>
    </row>
    <row r="16" spans="1:52" s="30" customFormat="1" ht="37.5" customHeight="1">
      <c r="A16" s="24" t="s">
        <v>78</v>
      </c>
      <c r="B16" s="25" t="s">
        <v>76</v>
      </c>
      <c r="C16" s="50" t="s">
        <v>161</v>
      </c>
      <c r="D16" s="50" t="s">
        <v>237</v>
      </c>
      <c r="E16" s="53">
        <v>3239</v>
      </c>
      <c r="F16" s="53">
        <v>0</v>
      </c>
      <c r="G16" s="53">
        <v>526</v>
      </c>
      <c r="H16" s="53">
        <v>164</v>
      </c>
      <c r="I16" s="53">
        <v>164</v>
      </c>
      <c r="J16" s="53">
        <v>145</v>
      </c>
      <c r="K16" s="53">
        <v>3481</v>
      </c>
      <c r="L16" s="53">
        <v>0</v>
      </c>
      <c r="M16" s="53">
        <v>10</v>
      </c>
      <c r="N16" s="53">
        <v>10</v>
      </c>
      <c r="O16" s="53">
        <v>10</v>
      </c>
      <c r="P16" s="53">
        <v>731010</v>
      </c>
      <c r="Q16" s="53">
        <v>537850</v>
      </c>
      <c r="R16" s="53">
        <v>4</v>
      </c>
      <c r="S16" s="53">
        <v>4</v>
      </c>
      <c r="T16" s="53">
        <v>0</v>
      </c>
      <c r="U16" s="53">
        <v>0</v>
      </c>
      <c r="V16" s="3" t="s">
        <v>57</v>
      </c>
      <c r="W16" s="53">
        <v>2</v>
      </c>
      <c r="X16" s="53">
        <v>0</v>
      </c>
      <c r="Y16" s="53">
        <v>0</v>
      </c>
      <c r="Z16" s="53">
        <v>0</v>
      </c>
      <c r="AA16" s="53">
        <v>2</v>
      </c>
      <c r="AB16" s="53">
        <v>146</v>
      </c>
      <c r="AC16" s="53">
        <v>86</v>
      </c>
      <c r="AD16" s="53">
        <v>38</v>
      </c>
      <c r="AE16" s="53">
        <v>12876</v>
      </c>
      <c r="AF16" s="53">
        <v>12876</v>
      </c>
      <c r="AG16" s="53">
        <v>0</v>
      </c>
      <c r="AH16" s="53">
        <v>13530</v>
      </c>
      <c r="AI16" s="57">
        <f t="shared" si="0"/>
        <v>105.1</v>
      </c>
      <c r="AJ16" s="53">
        <v>0</v>
      </c>
      <c r="AK16" s="53">
        <v>98</v>
      </c>
      <c r="AL16" s="53">
        <v>0</v>
      </c>
      <c r="AM16" s="100"/>
      <c r="AN16" s="100"/>
      <c r="AO16" s="28"/>
      <c r="AP16" s="28"/>
      <c r="AQ16" s="29"/>
      <c r="AR16" s="29"/>
      <c r="AS16" s="27"/>
      <c r="AT16" s="27"/>
      <c r="AU16" s="27"/>
      <c r="AV16" s="27"/>
      <c r="AW16" s="27"/>
      <c r="AX16" s="27"/>
      <c r="AY16" s="27"/>
      <c r="AZ16" s="27"/>
    </row>
    <row r="17" spans="1:52" s="30" customFormat="1" ht="37.5" customHeight="1">
      <c r="A17" s="24" t="s">
        <v>78</v>
      </c>
      <c r="B17" s="25" t="s">
        <v>73</v>
      </c>
      <c r="C17" s="50" t="s">
        <v>162</v>
      </c>
      <c r="D17" s="50" t="s">
        <v>219</v>
      </c>
      <c r="E17" s="53">
        <v>12753</v>
      </c>
      <c r="F17" s="53">
        <v>0</v>
      </c>
      <c r="G17" s="53">
        <v>2270</v>
      </c>
      <c r="H17" s="53">
        <v>1252</v>
      </c>
      <c r="I17" s="53">
        <v>1252</v>
      </c>
      <c r="J17" s="53">
        <v>907</v>
      </c>
      <c r="K17" s="53">
        <v>3447</v>
      </c>
      <c r="L17" s="53">
        <v>0</v>
      </c>
      <c r="M17" s="53">
        <v>106</v>
      </c>
      <c r="N17" s="53">
        <v>106</v>
      </c>
      <c r="O17" s="53">
        <v>106</v>
      </c>
      <c r="P17" s="53">
        <v>2442683</v>
      </c>
      <c r="Q17" s="53">
        <v>2117600</v>
      </c>
      <c r="R17" s="53">
        <v>17</v>
      </c>
      <c r="S17" s="53">
        <v>17</v>
      </c>
      <c r="T17" s="53">
        <v>0</v>
      </c>
      <c r="U17" s="53">
        <v>0</v>
      </c>
      <c r="V17" s="3" t="s">
        <v>57</v>
      </c>
      <c r="W17" s="53">
        <v>1</v>
      </c>
      <c r="X17" s="53">
        <v>0</v>
      </c>
      <c r="Y17" s="53">
        <v>1</v>
      </c>
      <c r="Z17" s="53">
        <v>0</v>
      </c>
      <c r="AA17" s="53">
        <v>0</v>
      </c>
      <c r="AB17" s="53">
        <v>749</v>
      </c>
      <c r="AC17" s="53">
        <v>252</v>
      </c>
      <c r="AD17" s="53">
        <v>241</v>
      </c>
      <c r="AE17" s="53">
        <v>88029</v>
      </c>
      <c r="AF17" s="53">
        <v>88029</v>
      </c>
      <c r="AG17" s="53">
        <v>0</v>
      </c>
      <c r="AH17" s="53">
        <v>78432</v>
      </c>
      <c r="AI17" s="57">
        <f t="shared" si="0"/>
        <v>89.1</v>
      </c>
      <c r="AJ17" s="53">
        <v>0</v>
      </c>
      <c r="AK17" s="53">
        <v>0</v>
      </c>
      <c r="AL17" s="53">
        <v>0</v>
      </c>
      <c r="AM17" s="100"/>
      <c r="AN17" s="100"/>
      <c r="AO17" s="28"/>
      <c r="AP17" s="28"/>
      <c r="AQ17" s="29"/>
      <c r="AR17" s="29"/>
      <c r="AS17" s="27"/>
      <c r="AT17" s="27"/>
      <c r="AU17" s="27"/>
      <c r="AV17" s="27"/>
      <c r="AW17" s="27"/>
      <c r="AX17" s="27"/>
      <c r="AY17" s="27"/>
      <c r="AZ17" s="27"/>
    </row>
    <row r="18" spans="1:52" s="30" customFormat="1" ht="37.5" customHeight="1">
      <c r="A18" s="24" t="s">
        <v>78</v>
      </c>
      <c r="B18" s="25" t="s">
        <v>77</v>
      </c>
      <c r="C18" s="50" t="s">
        <v>112</v>
      </c>
      <c r="D18" s="50" t="s">
        <v>194</v>
      </c>
      <c r="E18" s="54">
        <v>3681</v>
      </c>
      <c r="F18" s="54">
        <v>0</v>
      </c>
      <c r="G18" s="54">
        <v>1910</v>
      </c>
      <c r="H18" s="54">
        <v>973</v>
      </c>
      <c r="I18" s="54">
        <v>973</v>
      </c>
      <c r="J18" s="54">
        <v>875</v>
      </c>
      <c r="K18" s="54">
        <v>11606</v>
      </c>
      <c r="L18" s="54">
        <v>0</v>
      </c>
      <c r="M18" s="54">
        <v>22</v>
      </c>
      <c r="N18" s="54">
        <v>22</v>
      </c>
      <c r="O18" s="54">
        <v>22</v>
      </c>
      <c r="P18" s="54">
        <v>1475897</v>
      </c>
      <c r="Q18" s="54">
        <v>1445260</v>
      </c>
      <c r="R18" s="54">
        <v>9</v>
      </c>
      <c r="S18" s="54">
        <v>9</v>
      </c>
      <c r="T18" s="54">
        <v>0</v>
      </c>
      <c r="U18" s="54">
        <v>0</v>
      </c>
      <c r="V18" s="3" t="s">
        <v>57</v>
      </c>
      <c r="W18" s="54">
        <v>3</v>
      </c>
      <c r="X18" s="54">
        <v>0</v>
      </c>
      <c r="Y18" s="54">
        <v>3</v>
      </c>
      <c r="Z18" s="54">
        <v>0</v>
      </c>
      <c r="AA18" s="54">
        <v>0</v>
      </c>
      <c r="AB18" s="54">
        <v>646</v>
      </c>
      <c r="AC18" s="54">
        <v>646</v>
      </c>
      <c r="AD18" s="54">
        <v>425</v>
      </c>
      <c r="AE18" s="54">
        <v>99178</v>
      </c>
      <c r="AF18" s="54">
        <v>99178</v>
      </c>
      <c r="AG18" s="54">
        <v>0</v>
      </c>
      <c r="AH18" s="54">
        <v>99178</v>
      </c>
      <c r="AI18" s="57">
        <f t="shared" si="0"/>
        <v>100</v>
      </c>
      <c r="AJ18" s="54">
        <v>3</v>
      </c>
      <c r="AK18" s="54">
        <v>98</v>
      </c>
      <c r="AL18" s="54">
        <v>738</v>
      </c>
      <c r="AM18" s="100"/>
      <c r="AN18" s="100"/>
      <c r="AO18" s="28"/>
      <c r="AP18" s="28"/>
      <c r="AQ18" s="29"/>
      <c r="AR18" s="29"/>
      <c r="AS18" s="27"/>
      <c r="AT18" s="27"/>
      <c r="AU18" s="27"/>
      <c r="AV18" s="27"/>
      <c r="AW18" s="27"/>
      <c r="AX18" s="27"/>
      <c r="AY18" s="27"/>
      <c r="AZ18" s="27"/>
    </row>
    <row r="19" spans="1:52" s="30" customFormat="1" ht="37.5" customHeight="1" thickBot="1">
      <c r="A19" s="24"/>
      <c r="B19" s="33" t="s">
        <v>82</v>
      </c>
      <c r="C19" s="52"/>
      <c r="D19" s="52"/>
      <c r="E19" s="66">
        <f aca="true" t="shared" si="1" ref="E19:U19">SUM(E10:E18)</f>
        <v>716114</v>
      </c>
      <c r="F19" s="66">
        <f t="shared" si="1"/>
        <v>366481</v>
      </c>
      <c r="G19" s="66">
        <f t="shared" si="1"/>
        <v>22116</v>
      </c>
      <c r="H19" s="66">
        <f t="shared" si="1"/>
        <v>10523</v>
      </c>
      <c r="I19" s="66">
        <f t="shared" si="1"/>
        <v>10523</v>
      </c>
      <c r="J19" s="66">
        <f t="shared" si="1"/>
        <v>9123</v>
      </c>
      <c r="K19" s="66">
        <f t="shared" si="1"/>
        <v>330828</v>
      </c>
      <c r="L19" s="66">
        <f t="shared" si="1"/>
        <v>9219</v>
      </c>
      <c r="M19" s="66">
        <f t="shared" si="1"/>
        <v>456</v>
      </c>
      <c r="N19" s="66">
        <f t="shared" si="1"/>
        <v>369</v>
      </c>
      <c r="O19" s="66">
        <f t="shared" si="1"/>
        <v>369</v>
      </c>
      <c r="P19" s="66">
        <f t="shared" si="1"/>
        <v>21699085</v>
      </c>
      <c r="Q19" s="66">
        <f t="shared" si="1"/>
        <v>19505398</v>
      </c>
      <c r="R19" s="66">
        <f t="shared" si="1"/>
        <v>126</v>
      </c>
      <c r="S19" s="66">
        <f t="shared" si="1"/>
        <v>125</v>
      </c>
      <c r="T19" s="66">
        <f t="shared" si="1"/>
        <v>1</v>
      </c>
      <c r="U19" s="66">
        <f t="shared" si="1"/>
        <v>0</v>
      </c>
      <c r="V19" s="1"/>
      <c r="W19" s="66">
        <f aca="true" t="shared" si="2" ref="W19:AH19">SUM(W10:W18)</f>
        <v>18</v>
      </c>
      <c r="X19" s="66">
        <f t="shared" si="2"/>
        <v>0</v>
      </c>
      <c r="Y19" s="66">
        <f t="shared" si="2"/>
        <v>15</v>
      </c>
      <c r="Z19" s="66">
        <f t="shared" si="2"/>
        <v>0</v>
      </c>
      <c r="AA19" s="66">
        <f t="shared" si="2"/>
        <v>3</v>
      </c>
      <c r="AB19" s="66">
        <f t="shared" si="2"/>
        <v>7364</v>
      </c>
      <c r="AC19" s="66">
        <f t="shared" si="2"/>
        <v>4354</v>
      </c>
      <c r="AD19" s="66">
        <f t="shared" si="2"/>
        <v>2835</v>
      </c>
      <c r="AE19" s="66">
        <f t="shared" si="2"/>
        <v>1006590</v>
      </c>
      <c r="AF19" s="66">
        <f t="shared" si="2"/>
        <v>1006590</v>
      </c>
      <c r="AG19" s="66">
        <f t="shared" si="2"/>
        <v>0</v>
      </c>
      <c r="AH19" s="66">
        <f t="shared" si="2"/>
        <v>985466</v>
      </c>
      <c r="AI19" s="58">
        <f t="shared" si="0"/>
        <v>97.9</v>
      </c>
      <c r="AJ19" s="66">
        <f>SUM(AJ10:AJ18)</f>
        <v>74</v>
      </c>
      <c r="AK19" s="66"/>
      <c r="AL19" s="66">
        <f>SUM(AL10:AL18)</f>
        <v>4423</v>
      </c>
      <c r="AM19" s="45"/>
      <c r="AN19" s="4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ht="23.25" customHeight="1"/>
    <row r="21" spans="19:22" ht="23.25" customHeight="1" thickBot="1">
      <c r="S21" s="94" t="s">
        <v>326</v>
      </c>
      <c r="U21" s="94"/>
      <c r="V21" s="95" t="s">
        <v>318</v>
      </c>
    </row>
    <row r="22" spans="2:35" ht="23.25" customHeight="1">
      <c r="B22" s="12" t="s">
        <v>0</v>
      </c>
      <c r="C22" s="102" t="s">
        <v>285</v>
      </c>
      <c r="D22" s="102"/>
      <c r="E22" s="103" t="s">
        <v>288</v>
      </c>
      <c r="F22" s="104"/>
      <c r="G22" s="104"/>
      <c r="H22" s="104"/>
      <c r="I22" s="104"/>
      <c r="J22" s="104"/>
      <c r="K22" s="104"/>
      <c r="L22" s="104"/>
      <c r="M22" s="104"/>
      <c r="N22" s="105"/>
      <c r="O22" s="102" t="s">
        <v>292</v>
      </c>
      <c r="P22" s="102"/>
      <c r="Q22" s="102"/>
      <c r="R22" s="102"/>
      <c r="S22" s="102"/>
      <c r="V22" s="102" t="s">
        <v>315</v>
      </c>
      <c r="W22" s="102"/>
      <c r="X22" s="109"/>
      <c r="AI22" s="47"/>
    </row>
    <row r="23" spans="2:35" ht="23.25" customHeight="1">
      <c r="B23" s="15"/>
      <c r="C23" s="16" t="s">
        <v>83</v>
      </c>
      <c r="D23" s="16" t="s">
        <v>84</v>
      </c>
      <c r="E23" s="17" t="s">
        <v>83</v>
      </c>
      <c r="F23" s="16" t="s">
        <v>84</v>
      </c>
      <c r="G23" s="16" t="s">
        <v>85</v>
      </c>
      <c r="H23" s="16" t="s">
        <v>86</v>
      </c>
      <c r="I23" s="110" t="s">
        <v>302</v>
      </c>
      <c r="J23" s="111"/>
      <c r="K23" s="111"/>
      <c r="L23" s="111"/>
      <c r="M23" s="111"/>
      <c r="N23" s="112"/>
      <c r="O23" s="16" t="s">
        <v>83</v>
      </c>
      <c r="P23" s="101" t="s">
        <v>293</v>
      </c>
      <c r="Q23" s="101"/>
      <c r="R23" s="16" t="s">
        <v>85</v>
      </c>
      <c r="S23" s="16" t="s">
        <v>86</v>
      </c>
      <c r="V23" s="16" t="s">
        <v>83</v>
      </c>
      <c r="W23" s="16" t="s">
        <v>84</v>
      </c>
      <c r="X23" s="106" t="s">
        <v>33</v>
      </c>
      <c r="AI23" s="47"/>
    </row>
    <row r="24" spans="2:35" ht="23.25" customHeight="1">
      <c r="B24" s="15"/>
      <c r="C24" s="18" t="s">
        <v>286</v>
      </c>
      <c r="D24" s="18" t="s">
        <v>20</v>
      </c>
      <c r="E24" s="18" t="s">
        <v>21</v>
      </c>
      <c r="F24" s="18" t="s">
        <v>289</v>
      </c>
      <c r="G24" s="18" t="s">
        <v>306</v>
      </c>
      <c r="H24" s="18" t="s">
        <v>22</v>
      </c>
      <c r="I24" s="18" t="s">
        <v>23</v>
      </c>
      <c r="J24" s="18" t="s">
        <v>24</v>
      </c>
      <c r="K24" s="18" t="s">
        <v>25</v>
      </c>
      <c r="L24" s="18" t="s">
        <v>26</v>
      </c>
      <c r="M24" s="18" t="s">
        <v>27</v>
      </c>
      <c r="N24" s="18" t="s">
        <v>28</v>
      </c>
      <c r="O24" s="18" t="s">
        <v>29</v>
      </c>
      <c r="P24" s="17" t="s">
        <v>92</v>
      </c>
      <c r="Q24" s="17" t="s">
        <v>93</v>
      </c>
      <c r="R24" s="18" t="s">
        <v>248</v>
      </c>
      <c r="S24" s="18" t="s">
        <v>30</v>
      </c>
      <c r="V24" s="18" t="s">
        <v>31</v>
      </c>
      <c r="W24" s="18" t="s">
        <v>32</v>
      </c>
      <c r="X24" s="107"/>
      <c r="AI24" s="47"/>
    </row>
    <row r="25" spans="2:35" ht="23.25" customHeight="1">
      <c r="B25" s="15"/>
      <c r="C25" s="18" t="s">
        <v>287</v>
      </c>
      <c r="D25" s="18" t="s">
        <v>47</v>
      </c>
      <c r="E25" s="18" t="s">
        <v>48</v>
      </c>
      <c r="F25" s="18" t="s">
        <v>290</v>
      </c>
      <c r="G25" s="18" t="s">
        <v>305</v>
      </c>
      <c r="H25" s="18" t="s">
        <v>49</v>
      </c>
      <c r="I25" s="20" t="s">
        <v>99</v>
      </c>
      <c r="J25" s="20" t="s">
        <v>100</v>
      </c>
      <c r="K25" s="20" t="s">
        <v>101</v>
      </c>
      <c r="L25" s="20" t="s">
        <v>102</v>
      </c>
      <c r="M25" s="20" t="s">
        <v>103</v>
      </c>
      <c r="N25" s="20" t="s">
        <v>104</v>
      </c>
      <c r="O25" s="18" t="s">
        <v>51</v>
      </c>
      <c r="P25" s="18" t="s">
        <v>249</v>
      </c>
      <c r="Q25" s="18" t="s">
        <v>303</v>
      </c>
      <c r="R25" s="18" t="s">
        <v>50</v>
      </c>
      <c r="S25" s="18" t="s">
        <v>49</v>
      </c>
      <c r="V25" s="18" t="s">
        <v>52</v>
      </c>
      <c r="W25" s="18" t="s">
        <v>52</v>
      </c>
      <c r="X25" s="107"/>
      <c r="AI25" s="47"/>
    </row>
    <row r="26" spans="2:35" ht="23.25" customHeight="1">
      <c r="B26" s="21" t="s">
        <v>53</v>
      </c>
      <c r="C26" s="23" t="s">
        <v>296</v>
      </c>
      <c r="D26" s="23" t="s">
        <v>105</v>
      </c>
      <c r="E26" s="22"/>
      <c r="F26" s="22"/>
      <c r="G26" s="22"/>
      <c r="H26" s="22"/>
      <c r="I26" s="23" t="s">
        <v>56</v>
      </c>
      <c r="J26" s="23" t="s">
        <v>56</v>
      </c>
      <c r="K26" s="23" t="s">
        <v>56</v>
      </c>
      <c r="L26" s="23" t="s">
        <v>56</v>
      </c>
      <c r="M26" s="23" t="s">
        <v>56</v>
      </c>
      <c r="N26" s="23" t="s">
        <v>56</v>
      </c>
      <c r="O26" s="22"/>
      <c r="P26" s="22"/>
      <c r="Q26" s="22"/>
      <c r="R26" s="23" t="s">
        <v>56</v>
      </c>
      <c r="S26" s="23"/>
      <c r="V26" s="23"/>
      <c r="W26" s="23"/>
      <c r="X26" s="108"/>
      <c r="AI26" s="47"/>
    </row>
    <row r="27" spans="2:35" ht="37.5" customHeight="1">
      <c r="B27" s="25" t="s">
        <v>61</v>
      </c>
      <c r="C27" s="69">
        <v>2</v>
      </c>
      <c r="D27" s="69">
        <v>864</v>
      </c>
      <c r="E27" s="3" t="s">
        <v>110</v>
      </c>
      <c r="F27" s="3" t="s">
        <v>187</v>
      </c>
      <c r="G27" s="75" t="s">
        <v>256</v>
      </c>
      <c r="H27" s="50" t="s">
        <v>246</v>
      </c>
      <c r="I27" s="69">
        <v>3279</v>
      </c>
      <c r="J27" s="69">
        <v>18539</v>
      </c>
      <c r="K27" s="69">
        <v>97539</v>
      </c>
      <c r="L27" s="69">
        <v>197039</v>
      </c>
      <c r="M27" s="69">
        <v>1021039</v>
      </c>
      <c r="N27" s="69">
        <v>2051039</v>
      </c>
      <c r="O27" s="73" t="s">
        <v>198</v>
      </c>
      <c r="P27" s="59">
        <v>0</v>
      </c>
      <c r="Q27" s="59">
        <v>0</v>
      </c>
      <c r="R27" s="69">
        <v>300</v>
      </c>
      <c r="S27" s="50" t="s">
        <v>198</v>
      </c>
      <c r="V27" s="69">
        <v>0</v>
      </c>
      <c r="W27" s="70">
        <v>0</v>
      </c>
      <c r="X27" s="62">
        <f aca="true" t="shared" si="3" ref="X27:X35">V27+W27</f>
        <v>0</v>
      </c>
      <c r="AI27" s="47"/>
    </row>
    <row r="28" spans="2:35" ht="37.5" customHeight="1">
      <c r="B28" s="25" t="s">
        <v>62</v>
      </c>
      <c r="C28" s="53">
        <v>0</v>
      </c>
      <c r="D28" s="53">
        <v>0</v>
      </c>
      <c r="E28" s="3" t="s">
        <v>233</v>
      </c>
      <c r="F28" s="3" t="s">
        <v>189</v>
      </c>
      <c r="G28" s="3" t="s">
        <v>186</v>
      </c>
      <c r="H28" s="50" t="s">
        <v>241</v>
      </c>
      <c r="I28" s="53">
        <v>3297</v>
      </c>
      <c r="J28" s="53">
        <v>16485</v>
      </c>
      <c r="K28" s="53">
        <v>82425</v>
      </c>
      <c r="L28" s="53">
        <v>164850</v>
      </c>
      <c r="M28" s="53">
        <v>824250</v>
      </c>
      <c r="N28" s="53">
        <v>1648500</v>
      </c>
      <c r="O28" s="73" t="s">
        <v>169</v>
      </c>
      <c r="P28" s="59">
        <v>0</v>
      </c>
      <c r="Q28" s="59">
        <v>0</v>
      </c>
      <c r="R28" s="53">
        <v>0</v>
      </c>
      <c r="S28" s="50" t="s">
        <v>148</v>
      </c>
      <c r="V28" s="53">
        <v>0</v>
      </c>
      <c r="W28" s="61">
        <v>0</v>
      </c>
      <c r="X28" s="62">
        <f t="shared" si="3"/>
        <v>0</v>
      </c>
      <c r="AI28" s="47"/>
    </row>
    <row r="29" spans="2:35" ht="37.5" customHeight="1">
      <c r="B29" s="25" t="s">
        <v>63</v>
      </c>
      <c r="C29" s="53">
        <v>1</v>
      </c>
      <c r="D29" s="53">
        <v>180</v>
      </c>
      <c r="E29" s="31" t="s">
        <v>108</v>
      </c>
      <c r="F29" s="3" t="s">
        <v>187</v>
      </c>
      <c r="G29" s="3" t="s">
        <v>186</v>
      </c>
      <c r="H29" s="50" t="s">
        <v>265</v>
      </c>
      <c r="I29" s="53">
        <v>2835</v>
      </c>
      <c r="J29" s="53">
        <v>17692</v>
      </c>
      <c r="K29" s="53">
        <v>97492</v>
      </c>
      <c r="L29" s="53">
        <v>197242</v>
      </c>
      <c r="M29" s="53">
        <v>995242</v>
      </c>
      <c r="N29" s="53">
        <v>1992742</v>
      </c>
      <c r="O29" s="73" t="s">
        <v>215</v>
      </c>
      <c r="P29" s="59">
        <v>2</v>
      </c>
      <c r="Q29" s="59">
        <v>15.5</v>
      </c>
      <c r="R29" s="53">
        <v>216</v>
      </c>
      <c r="S29" s="50" t="s">
        <v>215</v>
      </c>
      <c r="V29" s="53">
        <v>3</v>
      </c>
      <c r="W29" s="61">
        <v>2</v>
      </c>
      <c r="X29" s="62">
        <f t="shared" si="3"/>
        <v>5</v>
      </c>
      <c r="AI29" s="47"/>
    </row>
    <row r="30" spans="2:35" ht="37.5" customHeight="1">
      <c r="B30" s="25" t="s">
        <v>64</v>
      </c>
      <c r="C30" s="53">
        <v>0</v>
      </c>
      <c r="D30" s="53">
        <v>0</v>
      </c>
      <c r="E30" s="3" t="s">
        <v>58</v>
      </c>
      <c r="F30" s="3" t="s">
        <v>187</v>
      </c>
      <c r="G30" s="75" t="s">
        <v>256</v>
      </c>
      <c r="H30" s="50" t="s">
        <v>169</v>
      </c>
      <c r="I30" s="53">
        <v>2625</v>
      </c>
      <c r="J30" s="53">
        <v>19425</v>
      </c>
      <c r="K30" s="53">
        <v>103425</v>
      </c>
      <c r="L30" s="53">
        <v>208425</v>
      </c>
      <c r="M30" s="53">
        <v>1048425</v>
      </c>
      <c r="N30" s="53">
        <v>2098425</v>
      </c>
      <c r="O30" s="73" t="s">
        <v>123</v>
      </c>
      <c r="P30" s="59">
        <v>0</v>
      </c>
      <c r="Q30" s="59">
        <v>0</v>
      </c>
      <c r="R30" s="53">
        <v>300</v>
      </c>
      <c r="S30" s="50" t="s">
        <v>123</v>
      </c>
      <c r="V30" s="53">
        <v>0</v>
      </c>
      <c r="W30" s="61">
        <v>0</v>
      </c>
      <c r="X30" s="62">
        <f t="shared" si="3"/>
        <v>0</v>
      </c>
      <c r="AI30" s="47"/>
    </row>
    <row r="31" spans="2:35" ht="37.5" customHeight="1">
      <c r="B31" s="25" t="s">
        <v>68</v>
      </c>
      <c r="C31" s="53">
        <v>0</v>
      </c>
      <c r="D31" s="53">
        <v>0</v>
      </c>
      <c r="E31" s="3" t="s">
        <v>110</v>
      </c>
      <c r="F31" s="3" t="s">
        <v>187</v>
      </c>
      <c r="G31" s="75" t="s">
        <v>256</v>
      </c>
      <c r="H31" s="50" t="s">
        <v>258</v>
      </c>
      <c r="I31" s="53">
        <v>2620</v>
      </c>
      <c r="J31" s="53">
        <v>12960</v>
      </c>
      <c r="K31" s="53">
        <v>65460</v>
      </c>
      <c r="L31" s="53">
        <v>133710</v>
      </c>
      <c r="M31" s="53">
        <v>679710</v>
      </c>
      <c r="N31" s="53">
        <v>1362210</v>
      </c>
      <c r="O31" s="73" t="s">
        <v>159</v>
      </c>
      <c r="P31" s="59">
        <v>20</v>
      </c>
      <c r="Q31" s="59">
        <v>0</v>
      </c>
      <c r="R31" s="53">
        <v>230</v>
      </c>
      <c r="S31" s="50" t="s">
        <v>312</v>
      </c>
      <c r="V31" s="53">
        <v>1</v>
      </c>
      <c r="W31" s="61">
        <v>0</v>
      </c>
      <c r="X31" s="62">
        <f t="shared" si="3"/>
        <v>1</v>
      </c>
      <c r="AI31" s="47"/>
    </row>
    <row r="32" spans="2:35" ht="37.5" customHeight="1">
      <c r="B32" s="25" t="s">
        <v>203</v>
      </c>
      <c r="C32" s="53">
        <v>9</v>
      </c>
      <c r="D32" s="53">
        <v>0</v>
      </c>
      <c r="E32" s="3" t="s">
        <v>58</v>
      </c>
      <c r="F32" s="3" t="s">
        <v>187</v>
      </c>
      <c r="G32" s="3" t="s">
        <v>186</v>
      </c>
      <c r="H32" s="50" t="s">
        <v>257</v>
      </c>
      <c r="I32" s="53">
        <v>4235</v>
      </c>
      <c r="J32" s="53">
        <v>16205</v>
      </c>
      <c r="K32" s="53">
        <v>75005</v>
      </c>
      <c r="L32" s="53">
        <v>148505</v>
      </c>
      <c r="M32" s="53">
        <v>736505</v>
      </c>
      <c r="N32" s="53">
        <v>1471505</v>
      </c>
      <c r="O32" s="73" t="s">
        <v>149</v>
      </c>
      <c r="P32" s="59">
        <v>0</v>
      </c>
      <c r="Q32" s="59">
        <v>0</v>
      </c>
      <c r="R32" s="53">
        <v>300</v>
      </c>
      <c r="S32" s="50" t="s">
        <v>149</v>
      </c>
      <c r="V32" s="53">
        <v>0</v>
      </c>
      <c r="W32" s="61">
        <v>0</v>
      </c>
      <c r="X32" s="62">
        <f t="shared" si="3"/>
        <v>0</v>
      </c>
      <c r="AI32" s="47"/>
    </row>
    <row r="33" spans="2:35" ht="37.5" customHeight="1">
      <c r="B33" s="25" t="s">
        <v>76</v>
      </c>
      <c r="C33" s="53">
        <v>6</v>
      </c>
      <c r="D33" s="53">
        <v>146</v>
      </c>
      <c r="E33" s="3" t="s">
        <v>238</v>
      </c>
      <c r="F33" s="3" t="s">
        <v>234</v>
      </c>
      <c r="G33" s="3" t="s">
        <v>186</v>
      </c>
      <c r="H33" s="50" t="s">
        <v>250</v>
      </c>
      <c r="I33" s="53">
        <v>2500</v>
      </c>
      <c r="J33" s="53">
        <v>9500</v>
      </c>
      <c r="K33" s="53">
        <v>29500</v>
      </c>
      <c r="L33" s="53">
        <v>54500</v>
      </c>
      <c r="M33" s="53">
        <v>254500</v>
      </c>
      <c r="N33" s="53">
        <v>504500</v>
      </c>
      <c r="O33" s="73" t="s">
        <v>126</v>
      </c>
      <c r="P33" s="59">
        <v>0</v>
      </c>
      <c r="Q33" s="59">
        <v>0</v>
      </c>
      <c r="R33" s="53">
        <v>0</v>
      </c>
      <c r="S33" s="50" t="s">
        <v>126</v>
      </c>
      <c r="V33" s="53">
        <v>1</v>
      </c>
      <c r="W33" s="61">
        <v>0</v>
      </c>
      <c r="X33" s="62">
        <f t="shared" si="3"/>
        <v>1</v>
      </c>
      <c r="AI33" s="47"/>
    </row>
    <row r="34" spans="2:35" ht="37.5" customHeight="1">
      <c r="B34" s="25" t="s">
        <v>73</v>
      </c>
      <c r="C34" s="53">
        <v>0</v>
      </c>
      <c r="D34" s="53">
        <v>0</v>
      </c>
      <c r="E34" s="3" t="s">
        <v>110</v>
      </c>
      <c r="F34" s="3" t="s">
        <v>187</v>
      </c>
      <c r="G34" s="75" t="s">
        <v>256</v>
      </c>
      <c r="H34" s="50" t="s">
        <v>253</v>
      </c>
      <c r="I34" s="53">
        <v>3759</v>
      </c>
      <c r="J34" s="53">
        <v>20559</v>
      </c>
      <c r="K34" s="53">
        <v>104559</v>
      </c>
      <c r="L34" s="53">
        <v>209559</v>
      </c>
      <c r="M34" s="53">
        <v>1049559</v>
      </c>
      <c r="N34" s="53">
        <v>2099559</v>
      </c>
      <c r="O34" s="73" t="s">
        <v>219</v>
      </c>
      <c r="P34" s="59">
        <v>0</v>
      </c>
      <c r="Q34" s="59">
        <v>8.2</v>
      </c>
      <c r="R34" s="53">
        <v>0</v>
      </c>
      <c r="S34" s="50" t="s">
        <v>219</v>
      </c>
      <c r="V34" s="53">
        <v>1</v>
      </c>
      <c r="W34" s="61">
        <v>0</v>
      </c>
      <c r="X34" s="62">
        <f t="shared" si="3"/>
        <v>1</v>
      </c>
      <c r="AI34" s="47"/>
    </row>
    <row r="35" spans="2:35" ht="37.5" customHeight="1">
      <c r="B35" s="25" t="s">
        <v>77</v>
      </c>
      <c r="C35" s="54">
        <v>4</v>
      </c>
      <c r="D35" s="54">
        <v>196</v>
      </c>
      <c r="E35" s="3" t="s">
        <v>59</v>
      </c>
      <c r="F35" s="3" t="s">
        <v>189</v>
      </c>
      <c r="G35" s="3" t="s">
        <v>186</v>
      </c>
      <c r="H35" s="50" t="s">
        <v>148</v>
      </c>
      <c r="I35" s="54">
        <v>3570</v>
      </c>
      <c r="J35" s="54">
        <v>12390</v>
      </c>
      <c r="K35" s="54">
        <v>56490</v>
      </c>
      <c r="L35" s="54">
        <v>11165</v>
      </c>
      <c r="M35" s="54">
        <v>552615</v>
      </c>
      <c r="N35" s="54">
        <v>1103865</v>
      </c>
      <c r="O35" s="73" t="s">
        <v>126</v>
      </c>
      <c r="P35" s="59">
        <v>0</v>
      </c>
      <c r="Q35" s="59">
        <v>0</v>
      </c>
      <c r="R35" s="54">
        <v>0</v>
      </c>
      <c r="S35" s="50" t="s">
        <v>126</v>
      </c>
      <c r="V35" s="54">
        <v>0</v>
      </c>
      <c r="W35" s="63">
        <v>0</v>
      </c>
      <c r="X35" s="62">
        <f t="shared" si="3"/>
        <v>0</v>
      </c>
      <c r="AI35" s="47"/>
    </row>
    <row r="36" spans="2:35" ht="37.5" customHeight="1" thickBot="1">
      <c r="B36" s="33" t="s">
        <v>82</v>
      </c>
      <c r="C36" s="66">
        <f>SUM(C27:C35)</f>
        <v>22</v>
      </c>
      <c r="D36" s="66">
        <f>SUM(D27:D35)</f>
        <v>1386</v>
      </c>
      <c r="E36" s="1"/>
      <c r="F36" s="1"/>
      <c r="G36" s="1"/>
      <c r="H36" s="52"/>
      <c r="I36" s="66"/>
      <c r="J36" s="66"/>
      <c r="K36" s="66"/>
      <c r="L36" s="66"/>
      <c r="M36" s="66"/>
      <c r="N36" s="66"/>
      <c r="O36" s="74"/>
      <c r="P36" s="60"/>
      <c r="Q36" s="60"/>
      <c r="R36" s="66"/>
      <c r="S36" s="52"/>
      <c r="V36" s="66">
        <f>SUM(V27:V35)</f>
        <v>6</v>
      </c>
      <c r="W36" s="66">
        <f>SUM(W27:W35)</f>
        <v>2</v>
      </c>
      <c r="X36" s="67">
        <f>SUM(X27:X35)</f>
        <v>8</v>
      </c>
      <c r="AI36" s="47"/>
    </row>
  </sheetData>
  <sheetProtection/>
  <mergeCells count="15">
    <mergeCell ref="AF6:AG6"/>
    <mergeCell ref="AJ6:AK6"/>
    <mergeCell ref="W5:AL5"/>
    <mergeCell ref="E5:O5"/>
    <mergeCell ref="P5:Q5"/>
    <mergeCell ref="R5:U5"/>
    <mergeCell ref="S6:U6"/>
    <mergeCell ref="X6:AA6"/>
    <mergeCell ref="O22:S22"/>
    <mergeCell ref="I23:N23"/>
    <mergeCell ref="P23:Q23"/>
    <mergeCell ref="E22:N22"/>
    <mergeCell ref="X23:X26"/>
    <mergeCell ref="C22:D22"/>
    <mergeCell ref="V22:X22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geOrder="overThenDown" paperSize="9" scale="47" r:id="rId2"/>
  <colBreaks count="1" manualBreakCount="1">
    <brk id="21" max="3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5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4" customWidth="1"/>
    <col min="2" max="2" width="17.50390625" style="4" customWidth="1"/>
    <col min="3" max="4" width="15.875" style="4" customWidth="1"/>
    <col min="5" max="17" width="15.875" style="47" customWidth="1"/>
    <col min="18" max="21" width="18.50390625" style="47" customWidth="1"/>
    <col min="22" max="16384" width="12.00390625" style="47" customWidth="1"/>
  </cols>
  <sheetData>
    <row r="1" spans="1:27" s="30" customFormat="1" ht="22.5" customHeight="1">
      <c r="A1" s="24"/>
      <c r="B1" s="24"/>
      <c r="C1" s="5" t="s">
        <v>185</v>
      </c>
      <c r="D1" s="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4" s="42" customFormat="1" ht="22.5" customHeight="1">
      <c r="A2" s="7"/>
      <c r="B2" s="8"/>
      <c r="C2" s="96" t="s">
        <v>329</v>
      </c>
      <c r="D2" s="7"/>
    </row>
    <row r="3" spans="1:4" s="42" customFormat="1" ht="22.5" customHeight="1">
      <c r="A3" s="7"/>
      <c r="B3" s="8"/>
      <c r="C3" s="96" t="s">
        <v>197</v>
      </c>
      <c r="D3" s="7"/>
    </row>
    <row r="4" spans="1:4" s="42" customFormat="1" ht="22.5" customHeight="1" thickBot="1">
      <c r="A4" s="7"/>
      <c r="B4" s="8"/>
      <c r="C4" s="9"/>
      <c r="D4" s="7"/>
    </row>
    <row r="5" spans="2:17" s="11" customFormat="1" ht="22.5" customHeight="1">
      <c r="B5" s="12" t="s">
        <v>0</v>
      </c>
      <c r="C5" s="13" t="s">
        <v>271</v>
      </c>
      <c r="D5" s="14" t="s">
        <v>273</v>
      </c>
      <c r="E5" s="102" t="s">
        <v>274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 t="s">
        <v>275</v>
      </c>
      <c r="Q5" s="102"/>
    </row>
    <row r="6" spans="2:17" s="11" customFormat="1" ht="22.5" customHeight="1">
      <c r="B6" s="15"/>
      <c r="C6" s="18" t="s">
        <v>313</v>
      </c>
      <c r="D6" s="18" t="s">
        <v>316</v>
      </c>
      <c r="E6" s="16" t="s">
        <v>83</v>
      </c>
      <c r="F6" s="16" t="s">
        <v>84</v>
      </c>
      <c r="G6" s="16" t="s">
        <v>85</v>
      </c>
      <c r="H6" s="16" t="s">
        <v>86</v>
      </c>
      <c r="I6" s="16" t="s">
        <v>87</v>
      </c>
      <c r="J6" s="16" t="s">
        <v>3</v>
      </c>
      <c r="K6" s="16" t="s">
        <v>4</v>
      </c>
      <c r="L6" s="16" t="s">
        <v>88</v>
      </c>
      <c r="M6" s="16" t="s">
        <v>89</v>
      </c>
      <c r="N6" s="16" t="s">
        <v>90</v>
      </c>
      <c r="O6" s="16" t="s">
        <v>91</v>
      </c>
      <c r="P6" s="17" t="s">
        <v>83</v>
      </c>
      <c r="Q6" s="16" t="s">
        <v>84</v>
      </c>
    </row>
    <row r="7" spans="2:17" s="11" customFormat="1" ht="22.5" customHeight="1">
      <c r="B7" s="15"/>
      <c r="C7" s="18" t="s">
        <v>314</v>
      </c>
      <c r="D7" s="18" t="s">
        <v>314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240</v>
      </c>
      <c r="K7" s="18" t="s">
        <v>10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11</v>
      </c>
      <c r="Q7" s="18" t="s">
        <v>277</v>
      </c>
    </row>
    <row r="8" spans="2:17" s="11" customFormat="1" ht="22.5" customHeight="1">
      <c r="B8" s="15"/>
      <c r="C8" s="18" t="s">
        <v>272</v>
      </c>
      <c r="D8" s="18" t="s">
        <v>272</v>
      </c>
      <c r="E8" s="18" t="s">
        <v>177</v>
      </c>
      <c r="F8" s="18" t="s">
        <v>178</v>
      </c>
      <c r="G8" s="18" t="s">
        <v>179</v>
      </c>
      <c r="H8" s="18" t="s">
        <v>34</v>
      </c>
      <c r="I8" s="18" t="s">
        <v>34</v>
      </c>
      <c r="J8" s="18" t="s">
        <v>35</v>
      </c>
      <c r="K8" s="18" t="s">
        <v>180</v>
      </c>
      <c r="L8" s="18" t="s">
        <v>180</v>
      </c>
      <c r="M8" s="18" t="s">
        <v>180</v>
      </c>
      <c r="N8" s="18" t="s">
        <v>36</v>
      </c>
      <c r="O8" s="18" t="s">
        <v>36</v>
      </c>
      <c r="P8" s="17"/>
      <c r="Q8" s="18" t="s">
        <v>278</v>
      </c>
    </row>
    <row r="9" spans="2:17" s="11" customFormat="1" ht="22.5" customHeight="1">
      <c r="B9" s="21" t="s">
        <v>53</v>
      </c>
      <c r="C9" s="22"/>
      <c r="D9" s="22"/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96</v>
      </c>
      <c r="L9" s="23" t="s">
        <v>96</v>
      </c>
      <c r="M9" s="23" t="s">
        <v>96</v>
      </c>
      <c r="N9" s="23" t="s">
        <v>96</v>
      </c>
      <c r="O9" s="23" t="s">
        <v>96</v>
      </c>
      <c r="P9" s="23" t="s">
        <v>55</v>
      </c>
      <c r="Q9" s="23" t="s">
        <v>55</v>
      </c>
    </row>
    <row r="10" spans="1:27" s="30" customFormat="1" ht="40.5" customHeight="1">
      <c r="A10" s="24" t="s">
        <v>79</v>
      </c>
      <c r="B10" s="25" t="s">
        <v>220</v>
      </c>
      <c r="C10" s="50" t="s">
        <v>163</v>
      </c>
      <c r="D10" s="50" t="s">
        <v>164</v>
      </c>
      <c r="E10" s="71">
        <v>52031</v>
      </c>
      <c r="F10" s="71">
        <v>19350</v>
      </c>
      <c r="G10" s="71">
        <v>100</v>
      </c>
      <c r="H10" s="71">
        <v>45</v>
      </c>
      <c r="I10" s="71">
        <v>45</v>
      </c>
      <c r="J10" s="71">
        <v>36</v>
      </c>
      <c r="K10" s="71">
        <v>69879</v>
      </c>
      <c r="L10" s="71">
        <v>617</v>
      </c>
      <c r="M10" s="71">
        <v>4</v>
      </c>
      <c r="N10" s="71">
        <v>4</v>
      </c>
      <c r="O10" s="71">
        <v>4</v>
      </c>
      <c r="P10" s="71">
        <v>127042</v>
      </c>
      <c r="Q10" s="71">
        <v>112517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s="30" customFormat="1" ht="39.75" customHeight="1" thickBot="1">
      <c r="A11" s="24"/>
      <c r="B11" s="33" t="s">
        <v>82</v>
      </c>
      <c r="C11" s="52"/>
      <c r="D11" s="52"/>
      <c r="E11" s="66">
        <f>SUM(E10)</f>
        <v>52031</v>
      </c>
      <c r="F11" s="66">
        <f aca="true" t="shared" si="0" ref="F11:Q11">SUM(F10)</f>
        <v>19350</v>
      </c>
      <c r="G11" s="66">
        <f t="shared" si="0"/>
        <v>100</v>
      </c>
      <c r="H11" s="66">
        <f t="shared" si="0"/>
        <v>45</v>
      </c>
      <c r="I11" s="66">
        <f t="shared" si="0"/>
        <v>45</v>
      </c>
      <c r="J11" s="66">
        <f t="shared" si="0"/>
        <v>36</v>
      </c>
      <c r="K11" s="66">
        <f t="shared" si="0"/>
        <v>69879</v>
      </c>
      <c r="L11" s="66">
        <f t="shared" si="0"/>
        <v>617</v>
      </c>
      <c r="M11" s="66">
        <f t="shared" si="0"/>
        <v>4</v>
      </c>
      <c r="N11" s="66">
        <f t="shared" si="0"/>
        <v>4</v>
      </c>
      <c r="O11" s="66">
        <f t="shared" si="0"/>
        <v>4</v>
      </c>
      <c r="P11" s="66">
        <f t="shared" si="0"/>
        <v>127042</v>
      </c>
      <c r="Q11" s="66">
        <f t="shared" si="0"/>
        <v>112517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ht="23.25" customHeight="1" thickBot="1"/>
    <row r="13" spans="2:15" ht="23.25" customHeight="1">
      <c r="B13" s="12" t="s">
        <v>0</v>
      </c>
      <c r="C13" s="102" t="s">
        <v>276</v>
      </c>
      <c r="D13" s="102"/>
      <c r="E13" s="102"/>
      <c r="F13" s="102"/>
      <c r="G13" s="13" t="s">
        <v>280</v>
      </c>
      <c r="H13" s="103" t="s">
        <v>281</v>
      </c>
      <c r="I13" s="104"/>
      <c r="J13" s="104"/>
      <c r="K13" s="104"/>
      <c r="L13" s="104"/>
      <c r="M13" s="104"/>
      <c r="N13" s="104"/>
      <c r="O13" s="105"/>
    </row>
    <row r="14" spans="2:15" ht="23.25" customHeight="1">
      <c r="B14" s="15"/>
      <c r="C14" s="16" t="s">
        <v>83</v>
      </c>
      <c r="D14" s="101" t="s">
        <v>279</v>
      </c>
      <c r="E14" s="101"/>
      <c r="F14" s="101"/>
      <c r="G14" s="18" t="s">
        <v>1</v>
      </c>
      <c r="H14" s="16" t="s">
        <v>83</v>
      </c>
      <c r="I14" s="101" t="s">
        <v>301</v>
      </c>
      <c r="J14" s="101"/>
      <c r="K14" s="101"/>
      <c r="L14" s="101"/>
      <c r="M14" s="16" t="s">
        <v>84</v>
      </c>
      <c r="N14" s="16" t="s">
        <v>85</v>
      </c>
      <c r="O14" s="16" t="s">
        <v>86</v>
      </c>
    </row>
    <row r="15" spans="2:15" ht="23.25" customHeight="1">
      <c r="B15" s="15"/>
      <c r="C15" s="18" t="s">
        <v>12</v>
      </c>
      <c r="D15" s="16" t="s">
        <v>92</v>
      </c>
      <c r="E15" s="16" t="s">
        <v>93</v>
      </c>
      <c r="F15" s="16" t="s">
        <v>94</v>
      </c>
      <c r="G15" s="17"/>
      <c r="H15" s="18" t="s">
        <v>294</v>
      </c>
      <c r="I15" s="18" t="s">
        <v>297</v>
      </c>
      <c r="J15" s="18" t="s">
        <v>299</v>
      </c>
      <c r="K15" s="18" t="s">
        <v>300</v>
      </c>
      <c r="L15" s="18" t="s">
        <v>13</v>
      </c>
      <c r="M15" s="18" t="s">
        <v>14</v>
      </c>
      <c r="N15" s="18" t="s">
        <v>15</v>
      </c>
      <c r="O15" s="18" t="s">
        <v>16</v>
      </c>
    </row>
    <row r="16" spans="2:15" ht="23.25" customHeight="1">
      <c r="B16" s="15"/>
      <c r="C16" s="18" t="s">
        <v>37</v>
      </c>
      <c r="D16" s="18" t="s">
        <v>38</v>
      </c>
      <c r="E16" s="18" t="s">
        <v>39</v>
      </c>
      <c r="F16" s="18" t="s">
        <v>40</v>
      </c>
      <c r="G16" s="17"/>
      <c r="H16" s="18" t="s">
        <v>295</v>
      </c>
      <c r="I16" s="18" t="s">
        <v>298</v>
      </c>
      <c r="J16" s="18" t="s">
        <v>298</v>
      </c>
      <c r="K16" s="18" t="s">
        <v>298</v>
      </c>
      <c r="L16" s="18" t="s">
        <v>41</v>
      </c>
      <c r="M16" s="18" t="s">
        <v>42</v>
      </c>
      <c r="N16" s="18" t="s">
        <v>43</v>
      </c>
      <c r="O16" s="18" t="s">
        <v>44</v>
      </c>
    </row>
    <row r="17" spans="2:15" ht="23.25" customHeight="1">
      <c r="B17" s="21" t="s">
        <v>53</v>
      </c>
      <c r="C17" s="23" t="s">
        <v>97</v>
      </c>
      <c r="D17" s="23" t="s">
        <v>97</v>
      </c>
      <c r="E17" s="23" t="s">
        <v>97</v>
      </c>
      <c r="F17" s="23" t="s">
        <v>97</v>
      </c>
      <c r="G17" s="23"/>
      <c r="H17" s="23" t="s">
        <v>296</v>
      </c>
      <c r="I17" s="23" t="s">
        <v>296</v>
      </c>
      <c r="J17" s="23" t="s">
        <v>296</v>
      </c>
      <c r="K17" s="23" t="s">
        <v>296</v>
      </c>
      <c r="L17" s="23" t="s">
        <v>296</v>
      </c>
      <c r="M17" s="23" t="s">
        <v>105</v>
      </c>
      <c r="N17" s="23" t="s">
        <v>105</v>
      </c>
      <c r="O17" s="23" t="s">
        <v>105</v>
      </c>
    </row>
    <row r="18" spans="2:15" ht="41.25" customHeight="1">
      <c r="B18" s="25" t="s">
        <v>220</v>
      </c>
      <c r="C18" s="71">
        <v>2</v>
      </c>
      <c r="D18" s="71">
        <v>2</v>
      </c>
      <c r="E18" s="71">
        <v>0</v>
      </c>
      <c r="F18" s="71">
        <v>0</v>
      </c>
      <c r="G18" s="3" t="s">
        <v>57</v>
      </c>
      <c r="H18" s="71">
        <v>1</v>
      </c>
      <c r="I18" s="71">
        <v>0</v>
      </c>
      <c r="J18" s="71">
        <v>1</v>
      </c>
      <c r="K18" s="71">
        <v>0</v>
      </c>
      <c r="L18" s="71">
        <v>0</v>
      </c>
      <c r="M18" s="71">
        <v>27</v>
      </c>
      <c r="N18" s="71">
        <v>16</v>
      </c>
      <c r="O18" s="71">
        <v>10</v>
      </c>
    </row>
    <row r="19" spans="2:15" ht="41.25" customHeight="1" thickBot="1">
      <c r="B19" s="33" t="s">
        <v>82</v>
      </c>
      <c r="C19" s="66">
        <f>SUM(C18)</f>
        <v>2</v>
      </c>
      <c r="D19" s="66">
        <f>SUM(D18)</f>
        <v>2</v>
      </c>
      <c r="E19" s="66">
        <f>SUM(E18)</f>
        <v>0</v>
      </c>
      <c r="F19" s="66">
        <f>SUM(F18)</f>
        <v>0</v>
      </c>
      <c r="G19" s="1"/>
      <c r="H19" s="66">
        <f aca="true" t="shared" si="1" ref="H19:O19">SUM(H18)</f>
        <v>1</v>
      </c>
      <c r="I19" s="66">
        <f t="shared" si="1"/>
        <v>0</v>
      </c>
      <c r="J19" s="66">
        <f t="shared" si="1"/>
        <v>1</v>
      </c>
      <c r="K19" s="66">
        <f t="shared" si="1"/>
        <v>0</v>
      </c>
      <c r="L19" s="66">
        <f t="shared" si="1"/>
        <v>0</v>
      </c>
      <c r="M19" s="66">
        <f t="shared" si="1"/>
        <v>27</v>
      </c>
      <c r="N19" s="66">
        <f t="shared" si="1"/>
        <v>16</v>
      </c>
      <c r="O19" s="66">
        <f t="shared" si="1"/>
        <v>10</v>
      </c>
    </row>
    <row r="20" ht="23.25" customHeight="1" thickBot="1"/>
    <row r="21" spans="2:16" ht="23.25" customHeight="1">
      <c r="B21" s="12" t="s">
        <v>0</v>
      </c>
      <c r="C21" s="103" t="s">
        <v>281</v>
      </c>
      <c r="D21" s="104"/>
      <c r="E21" s="104"/>
      <c r="F21" s="104"/>
      <c r="G21" s="104"/>
      <c r="H21" s="104"/>
      <c r="I21" s="104"/>
      <c r="J21" s="105"/>
      <c r="K21" s="102" t="s">
        <v>285</v>
      </c>
      <c r="L21" s="102"/>
      <c r="M21" s="103" t="s">
        <v>288</v>
      </c>
      <c r="N21" s="104"/>
      <c r="O21" s="104"/>
      <c r="P21" s="105"/>
    </row>
    <row r="22" spans="2:16" ht="23.25" customHeight="1">
      <c r="B22" s="15"/>
      <c r="C22" s="16" t="s">
        <v>87</v>
      </c>
      <c r="D22" s="101" t="s">
        <v>2</v>
      </c>
      <c r="E22" s="101"/>
      <c r="F22" s="16" t="s">
        <v>3</v>
      </c>
      <c r="G22" s="16" t="s">
        <v>4</v>
      </c>
      <c r="H22" s="101" t="s">
        <v>283</v>
      </c>
      <c r="I22" s="101"/>
      <c r="J22" s="16" t="s">
        <v>89</v>
      </c>
      <c r="K22" s="16" t="s">
        <v>83</v>
      </c>
      <c r="L22" s="16" t="s">
        <v>84</v>
      </c>
      <c r="M22" s="17" t="s">
        <v>83</v>
      </c>
      <c r="N22" s="16" t="s">
        <v>84</v>
      </c>
      <c r="O22" s="16" t="s">
        <v>85</v>
      </c>
      <c r="P22" s="16" t="s">
        <v>86</v>
      </c>
    </row>
    <row r="23" spans="2:16" ht="23.25" customHeight="1">
      <c r="B23" s="15"/>
      <c r="C23" s="18" t="s">
        <v>17</v>
      </c>
      <c r="D23" s="19" t="s">
        <v>291</v>
      </c>
      <c r="E23" s="19" t="s">
        <v>282</v>
      </c>
      <c r="F23" s="18" t="s">
        <v>263</v>
      </c>
      <c r="G23" s="18" t="s">
        <v>18</v>
      </c>
      <c r="H23" s="19" t="s">
        <v>92</v>
      </c>
      <c r="I23" s="19" t="s">
        <v>93</v>
      </c>
      <c r="J23" s="18" t="s">
        <v>19</v>
      </c>
      <c r="K23" s="18" t="s">
        <v>286</v>
      </c>
      <c r="L23" s="18" t="s">
        <v>20</v>
      </c>
      <c r="M23" s="18" t="s">
        <v>21</v>
      </c>
      <c r="N23" s="18" t="s">
        <v>289</v>
      </c>
      <c r="O23" s="18" t="s">
        <v>306</v>
      </c>
      <c r="P23" s="18" t="s">
        <v>22</v>
      </c>
    </row>
    <row r="24" spans="2:16" ht="23.25" customHeight="1">
      <c r="B24" s="15"/>
      <c r="C24" s="18" t="s">
        <v>44</v>
      </c>
      <c r="D24" s="20" t="s">
        <v>43</v>
      </c>
      <c r="E24" s="20" t="s">
        <v>44</v>
      </c>
      <c r="F24" s="18" t="s">
        <v>45</v>
      </c>
      <c r="G24" s="18" t="s">
        <v>95</v>
      </c>
      <c r="H24" s="18" t="s">
        <v>46</v>
      </c>
      <c r="I24" s="18" t="s">
        <v>247</v>
      </c>
      <c r="J24" s="17" t="s">
        <v>284</v>
      </c>
      <c r="K24" s="18" t="s">
        <v>287</v>
      </c>
      <c r="L24" s="18" t="s">
        <v>47</v>
      </c>
      <c r="M24" s="18" t="s">
        <v>48</v>
      </c>
      <c r="N24" s="18" t="s">
        <v>290</v>
      </c>
      <c r="O24" s="18" t="s">
        <v>305</v>
      </c>
      <c r="P24" s="18" t="s">
        <v>49</v>
      </c>
    </row>
    <row r="25" spans="2:16" ht="23.25" customHeight="1">
      <c r="B25" s="21" t="s">
        <v>53</v>
      </c>
      <c r="C25" s="23" t="s">
        <v>106</v>
      </c>
      <c r="D25" s="23" t="s">
        <v>106</v>
      </c>
      <c r="E25" s="23" t="s">
        <v>106</v>
      </c>
      <c r="F25" s="23" t="s">
        <v>106</v>
      </c>
      <c r="G25" s="23" t="s">
        <v>98</v>
      </c>
      <c r="H25" s="23" t="s">
        <v>105</v>
      </c>
      <c r="I25" s="23" t="s">
        <v>98</v>
      </c>
      <c r="J25" s="23" t="s">
        <v>106</v>
      </c>
      <c r="K25" s="23" t="s">
        <v>296</v>
      </c>
      <c r="L25" s="23" t="s">
        <v>105</v>
      </c>
      <c r="M25" s="22"/>
      <c r="N25" s="22"/>
      <c r="O25" s="22"/>
      <c r="P25" s="22"/>
    </row>
    <row r="26" spans="2:16" ht="41.25" customHeight="1">
      <c r="B26" s="25" t="s">
        <v>220</v>
      </c>
      <c r="C26" s="71">
        <v>3536</v>
      </c>
      <c r="D26" s="71">
        <v>3536</v>
      </c>
      <c r="E26" s="71">
        <v>0</v>
      </c>
      <c r="F26" s="71">
        <v>3536</v>
      </c>
      <c r="G26" s="57">
        <f>ROUND(F26/D26*100,1)</f>
        <v>100</v>
      </c>
      <c r="H26" s="71">
        <v>0</v>
      </c>
      <c r="I26" s="71">
        <v>98</v>
      </c>
      <c r="J26" s="71">
        <v>10</v>
      </c>
      <c r="K26" s="71">
        <v>0</v>
      </c>
      <c r="L26" s="71">
        <v>0</v>
      </c>
      <c r="M26" s="31" t="s">
        <v>108</v>
      </c>
      <c r="N26" s="3" t="s">
        <v>187</v>
      </c>
      <c r="O26" s="3" t="s">
        <v>200</v>
      </c>
      <c r="P26" s="50" t="s">
        <v>265</v>
      </c>
    </row>
    <row r="27" spans="2:16" ht="41.25" customHeight="1" thickBot="1">
      <c r="B27" s="33" t="s">
        <v>82</v>
      </c>
      <c r="C27" s="66">
        <f>SUM(C26)</f>
        <v>3536</v>
      </c>
      <c r="D27" s="66">
        <f>SUM(D26)</f>
        <v>3536</v>
      </c>
      <c r="E27" s="66">
        <f>SUM(E26)</f>
        <v>0</v>
      </c>
      <c r="F27" s="66">
        <f>SUM(F26)</f>
        <v>3536</v>
      </c>
      <c r="G27" s="66"/>
      <c r="H27" s="66">
        <f>SUM(H26)</f>
        <v>0</v>
      </c>
      <c r="I27" s="66"/>
      <c r="J27" s="66">
        <f>SUM(J26)</f>
        <v>10</v>
      </c>
      <c r="K27" s="66">
        <f>SUM(K26)</f>
        <v>0</v>
      </c>
      <c r="L27" s="66">
        <f>SUM(L26)</f>
        <v>0</v>
      </c>
      <c r="M27" s="1"/>
      <c r="N27" s="1"/>
      <c r="O27" s="1"/>
      <c r="P27" s="1"/>
    </row>
    <row r="28" ht="23.25" customHeight="1" thickBot="1"/>
    <row r="29" spans="2:16" ht="23.25" customHeight="1">
      <c r="B29" s="12" t="s">
        <v>0</v>
      </c>
      <c r="C29" s="103" t="s">
        <v>183</v>
      </c>
      <c r="D29" s="104"/>
      <c r="E29" s="104"/>
      <c r="F29" s="104"/>
      <c r="G29" s="104"/>
      <c r="H29" s="105"/>
      <c r="I29" s="102" t="s">
        <v>292</v>
      </c>
      <c r="J29" s="102"/>
      <c r="K29" s="102"/>
      <c r="L29" s="102"/>
      <c r="M29" s="102"/>
      <c r="N29" s="102" t="s">
        <v>315</v>
      </c>
      <c r="O29" s="102"/>
      <c r="P29" s="109"/>
    </row>
    <row r="30" spans="2:16" ht="23.25" customHeight="1">
      <c r="B30" s="15"/>
      <c r="C30" s="110" t="s">
        <v>302</v>
      </c>
      <c r="D30" s="111"/>
      <c r="E30" s="111"/>
      <c r="F30" s="111"/>
      <c r="G30" s="111"/>
      <c r="H30" s="112"/>
      <c r="I30" s="16" t="s">
        <v>83</v>
      </c>
      <c r="J30" s="101" t="s">
        <v>293</v>
      </c>
      <c r="K30" s="101"/>
      <c r="L30" s="16" t="s">
        <v>85</v>
      </c>
      <c r="M30" s="16" t="s">
        <v>86</v>
      </c>
      <c r="N30" s="16" t="s">
        <v>83</v>
      </c>
      <c r="O30" s="16" t="s">
        <v>84</v>
      </c>
      <c r="P30" s="106" t="s">
        <v>33</v>
      </c>
    </row>
    <row r="31" spans="2:16" ht="23.25" customHeight="1">
      <c r="B31" s="15"/>
      <c r="C31" s="18" t="s">
        <v>23</v>
      </c>
      <c r="D31" s="18" t="s">
        <v>24</v>
      </c>
      <c r="E31" s="18" t="s">
        <v>25</v>
      </c>
      <c r="F31" s="18" t="s">
        <v>26</v>
      </c>
      <c r="G31" s="18" t="s">
        <v>27</v>
      </c>
      <c r="H31" s="18" t="s">
        <v>28</v>
      </c>
      <c r="I31" s="18" t="s">
        <v>29</v>
      </c>
      <c r="J31" s="17" t="s">
        <v>92</v>
      </c>
      <c r="K31" s="17" t="s">
        <v>93</v>
      </c>
      <c r="L31" s="18" t="s">
        <v>248</v>
      </c>
      <c r="M31" s="18" t="s">
        <v>30</v>
      </c>
      <c r="N31" s="18" t="s">
        <v>31</v>
      </c>
      <c r="O31" s="18" t="s">
        <v>32</v>
      </c>
      <c r="P31" s="107"/>
    </row>
    <row r="32" spans="2:16" ht="23.25" customHeight="1">
      <c r="B32" s="15"/>
      <c r="C32" s="20" t="s">
        <v>99</v>
      </c>
      <c r="D32" s="20" t="s">
        <v>100</v>
      </c>
      <c r="E32" s="20" t="s">
        <v>101</v>
      </c>
      <c r="F32" s="20" t="s">
        <v>102</v>
      </c>
      <c r="G32" s="20" t="s">
        <v>103</v>
      </c>
      <c r="H32" s="20" t="s">
        <v>104</v>
      </c>
      <c r="I32" s="18" t="s">
        <v>51</v>
      </c>
      <c r="J32" s="18" t="s">
        <v>249</v>
      </c>
      <c r="K32" s="18" t="s">
        <v>303</v>
      </c>
      <c r="L32" s="18" t="s">
        <v>50</v>
      </c>
      <c r="M32" s="18" t="s">
        <v>49</v>
      </c>
      <c r="N32" s="18" t="s">
        <v>52</v>
      </c>
      <c r="O32" s="18" t="s">
        <v>52</v>
      </c>
      <c r="P32" s="107"/>
    </row>
    <row r="33" spans="2:16" ht="23.25" customHeight="1">
      <c r="B33" s="21" t="s">
        <v>53</v>
      </c>
      <c r="C33" s="23" t="s">
        <v>56</v>
      </c>
      <c r="D33" s="23" t="s">
        <v>56</v>
      </c>
      <c r="E33" s="23" t="s">
        <v>56</v>
      </c>
      <c r="F33" s="23" t="s">
        <v>56</v>
      </c>
      <c r="G33" s="23" t="s">
        <v>56</v>
      </c>
      <c r="H33" s="23" t="s">
        <v>56</v>
      </c>
      <c r="I33" s="22"/>
      <c r="J33" s="22"/>
      <c r="K33" s="22"/>
      <c r="L33" s="23" t="s">
        <v>56</v>
      </c>
      <c r="M33" s="23"/>
      <c r="N33" s="23"/>
      <c r="O33" s="23"/>
      <c r="P33" s="108"/>
    </row>
    <row r="34" spans="2:16" ht="36.75" customHeight="1">
      <c r="B34" s="25" t="s">
        <v>220</v>
      </c>
      <c r="C34" s="72">
        <v>2835</v>
      </c>
      <c r="D34" s="72">
        <v>17692</v>
      </c>
      <c r="E34" s="72">
        <v>97492</v>
      </c>
      <c r="F34" s="72">
        <v>197242</v>
      </c>
      <c r="G34" s="72">
        <v>995242</v>
      </c>
      <c r="H34" s="72">
        <v>199274</v>
      </c>
      <c r="I34" s="50" t="s">
        <v>251</v>
      </c>
      <c r="J34" s="59">
        <v>0</v>
      </c>
      <c r="K34" s="59">
        <v>0</v>
      </c>
      <c r="L34" s="72">
        <v>0</v>
      </c>
      <c r="M34" s="50" t="s">
        <v>251</v>
      </c>
      <c r="N34" s="71">
        <v>0</v>
      </c>
      <c r="O34" s="72">
        <v>0</v>
      </c>
      <c r="P34" s="62">
        <v>0</v>
      </c>
    </row>
    <row r="35" spans="2:16" ht="36.75" customHeight="1" thickBot="1">
      <c r="B35" s="33" t="s">
        <v>82</v>
      </c>
      <c r="C35" s="66"/>
      <c r="D35" s="66"/>
      <c r="E35" s="66"/>
      <c r="F35" s="66"/>
      <c r="G35" s="66"/>
      <c r="H35" s="66"/>
      <c r="I35" s="1"/>
      <c r="J35" s="60"/>
      <c r="K35" s="60"/>
      <c r="L35" s="66"/>
      <c r="M35" s="1"/>
      <c r="N35" s="66">
        <f>SUM(N34)</f>
        <v>0</v>
      </c>
      <c r="O35" s="66">
        <f>SUM(O34)</f>
        <v>0</v>
      </c>
      <c r="P35" s="67">
        <f>SUM(P34)</f>
        <v>0</v>
      </c>
    </row>
  </sheetData>
  <sheetProtection/>
  <mergeCells count="17">
    <mergeCell ref="E5:O5"/>
    <mergeCell ref="P5:Q5"/>
    <mergeCell ref="D22:E22"/>
    <mergeCell ref="H22:I22"/>
    <mergeCell ref="C29:H29"/>
    <mergeCell ref="I29:M29"/>
    <mergeCell ref="N29:P29"/>
    <mergeCell ref="C30:H30"/>
    <mergeCell ref="J30:K30"/>
    <mergeCell ref="P30:P33"/>
    <mergeCell ref="C13:F13"/>
    <mergeCell ref="H13:O13"/>
    <mergeCell ref="D14:F14"/>
    <mergeCell ref="I14:L14"/>
    <mergeCell ref="C21:J21"/>
    <mergeCell ref="K21:L21"/>
    <mergeCell ref="M21:P2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9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4" customWidth="1"/>
    <col min="2" max="2" width="17.50390625" style="4" customWidth="1"/>
    <col min="3" max="4" width="15.875" style="4" customWidth="1"/>
    <col min="5" max="17" width="15.875" style="47" customWidth="1"/>
    <col min="18" max="24" width="18.50390625" style="47" customWidth="1"/>
    <col min="25" max="16384" width="12.00390625" style="47" customWidth="1"/>
  </cols>
  <sheetData>
    <row r="1" spans="1:30" s="30" customFormat="1" ht="22.5" customHeight="1">
      <c r="A1" s="24"/>
      <c r="B1" s="37"/>
      <c r="C1" s="5" t="s">
        <v>185</v>
      </c>
      <c r="D1" s="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4" s="42" customFormat="1" ht="22.5" customHeight="1">
      <c r="A2" s="7"/>
      <c r="B2" s="8"/>
      <c r="C2" s="96" t="s">
        <v>330</v>
      </c>
      <c r="D2" s="7"/>
    </row>
    <row r="3" spans="1:4" s="42" customFormat="1" ht="22.5" customHeight="1">
      <c r="A3" s="7"/>
      <c r="B3" s="8"/>
      <c r="C3" s="96" t="s">
        <v>197</v>
      </c>
      <c r="D3" s="7"/>
    </row>
    <row r="4" spans="1:4" s="42" customFormat="1" ht="22.5" customHeight="1" thickBot="1">
      <c r="A4" s="7"/>
      <c r="B4" s="8"/>
      <c r="C4" s="9"/>
      <c r="D4" s="7"/>
    </row>
    <row r="5" spans="2:17" s="11" customFormat="1" ht="22.5" customHeight="1">
      <c r="B5" s="12" t="s">
        <v>0</v>
      </c>
      <c r="C5" s="13" t="s">
        <v>271</v>
      </c>
      <c r="D5" s="14" t="s">
        <v>273</v>
      </c>
      <c r="E5" s="102" t="s">
        <v>274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 t="s">
        <v>275</v>
      </c>
      <c r="Q5" s="102"/>
    </row>
    <row r="6" spans="2:17" s="11" customFormat="1" ht="22.5" customHeight="1">
      <c r="B6" s="15"/>
      <c r="C6" s="18" t="s">
        <v>313</v>
      </c>
      <c r="D6" s="18" t="s">
        <v>316</v>
      </c>
      <c r="E6" s="16" t="s">
        <v>83</v>
      </c>
      <c r="F6" s="16" t="s">
        <v>84</v>
      </c>
      <c r="G6" s="16" t="s">
        <v>85</v>
      </c>
      <c r="H6" s="16" t="s">
        <v>86</v>
      </c>
      <c r="I6" s="16" t="s">
        <v>87</v>
      </c>
      <c r="J6" s="16" t="s">
        <v>3</v>
      </c>
      <c r="K6" s="16" t="s">
        <v>4</v>
      </c>
      <c r="L6" s="16" t="s">
        <v>88</v>
      </c>
      <c r="M6" s="16" t="s">
        <v>89</v>
      </c>
      <c r="N6" s="16" t="s">
        <v>90</v>
      </c>
      <c r="O6" s="16" t="s">
        <v>91</v>
      </c>
      <c r="P6" s="17" t="s">
        <v>83</v>
      </c>
      <c r="Q6" s="16" t="s">
        <v>84</v>
      </c>
    </row>
    <row r="7" spans="2:17" s="11" customFormat="1" ht="22.5" customHeight="1">
      <c r="B7" s="15"/>
      <c r="C7" s="18" t="s">
        <v>314</v>
      </c>
      <c r="D7" s="18" t="s">
        <v>314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240</v>
      </c>
      <c r="K7" s="18" t="s">
        <v>10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11</v>
      </c>
      <c r="Q7" s="18" t="s">
        <v>277</v>
      </c>
    </row>
    <row r="8" spans="2:17" s="11" customFormat="1" ht="22.5" customHeight="1">
      <c r="B8" s="15"/>
      <c r="C8" s="18" t="s">
        <v>272</v>
      </c>
      <c r="D8" s="18" t="s">
        <v>272</v>
      </c>
      <c r="E8" s="18" t="s">
        <v>177</v>
      </c>
      <c r="F8" s="18" t="s">
        <v>178</v>
      </c>
      <c r="G8" s="18" t="s">
        <v>179</v>
      </c>
      <c r="H8" s="18" t="s">
        <v>34</v>
      </c>
      <c r="I8" s="18" t="s">
        <v>34</v>
      </c>
      <c r="J8" s="18" t="s">
        <v>35</v>
      </c>
      <c r="K8" s="18" t="s">
        <v>180</v>
      </c>
      <c r="L8" s="18" t="s">
        <v>180</v>
      </c>
      <c r="M8" s="18" t="s">
        <v>180</v>
      </c>
      <c r="N8" s="18" t="s">
        <v>36</v>
      </c>
      <c r="O8" s="18" t="s">
        <v>36</v>
      </c>
      <c r="P8" s="17"/>
      <c r="Q8" s="18" t="s">
        <v>278</v>
      </c>
    </row>
    <row r="9" spans="2:17" s="11" customFormat="1" ht="22.5" customHeight="1">
      <c r="B9" s="21" t="s">
        <v>53</v>
      </c>
      <c r="C9" s="22"/>
      <c r="D9" s="22"/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96</v>
      </c>
      <c r="L9" s="23" t="s">
        <v>96</v>
      </c>
      <c r="M9" s="23" t="s">
        <v>96</v>
      </c>
      <c r="N9" s="23" t="s">
        <v>96</v>
      </c>
      <c r="O9" s="23" t="s">
        <v>96</v>
      </c>
      <c r="P9" s="23" t="s">
        <v>55</v>
      </c>
      <c r="Q9" s="23" t="s">
        <v>55</v>
      </c>
    </row>
    <row r="10" spans="1:30" s="30" customFormat="1" ht="33.75" customHeight="1">
      <c r="A10" s="24" t="s">
        <v>80</v>
      </c>
      <c r="B10" s="25" t="s">
        <v>221</v>
      </c>
      <c r="C10" s="50" t="s">
        <v>269</v>
      </c>
      <c r="D10" s="50" t="s">
        <v>270</v>
      </c>
      <c r="E10" s="53">
        <v>52031</v>
      </c>
      <c r="F10" s="53">
        <v>19350</v>
      </c>
      <c r="G10" s="53">
        <v>570</v>
      </c>
      <c r="H10" s="53">
        <v>663</v>
      </c>
      <c r="I10" s="53">
        <v>663</v>
      </c>
      <c r="J10" s="53">
        <v>661</v>
      </c>
      <c r="K10" s="53">
        <v>69879</v>
      </c>
      <c r="L10" s="53">
        <v>617</v>
      </c>
      <c r="M10" s="53">
        <v>1</v>
      </c>
      <c r="N10" s="53">
        <v>1</v>
      </c>
      <c r="O10" s="53">
        <v>1</v>
      </c>
      <c r="P10" s="53">
        <v>237828</v>
      </c>
      <c r="Q10" s="53">
        <v>213393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0" customFormat="1" ht="33.75" customHeight="1">
      <c r="A11" s="24" t="s">
        <v>80</v>
      </c>
      <c r="B11" s="25" t="s">
        <v>230</v>
      </c>
      <c r="C11" s="50" t="s">
        <v>165</v>
      </c>
      <c r="D11" s="50" t="s">
        <v>166</v>
      </c>
      <c r="E11" s="54">
        <v>142063</v>
      </c>
      <c r="F11" s="54">
        <v>69391</v>
      </c>
      <c r="G11" s="54">
        <v>1599</v>
      </c>
      <c r="H11" s="54">
        <v>1108</v>
      </c>
      <c r="I11" s="54">
        <v>1108</v>
      </c>
      <c r="J11" s="54">
        <v>1024</v>
      </c>
      <c r="K11" s="54">
        <v>87385</v>
      </c>
      <c r="L11" s="54">
        <v>2677</v>
      </c>
      <c r="M11" s="54">
        <v>3263</v>
      </c>
      <c r="N11" s="54">
        <v>3263</v>
      </c>
      <c r="O11" s="54">
        <v>3263</v>
      </c>
      <c r="P11" s="54">
        <v>458834</v>
      </c>
      <c r="Q11" s="54">
        <v>322028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0" customFormat="1" ht="33.75" customHeight="1" thickBot="1">
      <c r="A12" s="24"/>
      <c r="B12" s="33" t="s">
        <v>82</v>
      </c>
      <c r="C12" s="52"/>
      <c r="D12" s="52"/>
      <c r="E12" s="66">
        <f aca="true" t="shared" si="0" ref="E12:Q12">SUM(E10:E11)</f>
        <v>194094</v>
      </c>
      <c r="F12" s="66">
        <f t="shared" si="0"/>
        <v>88741</v>
      </c>
      <c r="G12" s="66">
        <f t="shared" si="0"/>
        <v>2169</v>
      </c>
      <c r="H12" s="66">
        <f t="shared" si="0"/>
        <v>1771</v>
      </c>
      <c r="I12" s="66">
        <f t="shared" si="0"/>
        <v>1771</v>
      </c>
      <c r="J12" s="66">
        <f t="shared" si="0"/>
        <v>1685</v>
      </c>
      <c r="K12" s="66">
        <f t="shared" si="0"/>
        <v>157264</v>
      </c>
      <c r="L12" s="66">
        <f t="shared" si="0"/>
        <v>3294</v>
      </c>
      <c r="M12" s="66">
        <f t="shared" si="0"/>
        <v>3264</v>
      </c>
      <c r="N12" s="66">
        <f t="shared" si="0"/>
        <v>3264</v>
      </c>
      <c r="O12" s="66">
        <f t="shared" si="0"/>
        <v>3264</v>
      </c>
      <c r="P12" s="66">
        <f t="shared" si="0"/>
        <v>696662</v>
      </c>
      <c r="Q12" s="66">
        <f t="shared" si="0"/>
        <v>535421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30" customFormat="1" ht="22.5" customHeight="1" thickBot="1">
      <c r="A13" s="24"/>
      <c r="B13" s="37"/>
      <c r="C13" s="2"/>
      <c r="D13" s="2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2:15" ht="23.25" customHeight="1">
      <c r="B14" s="12" t="s">
        <v>0</v>
      </c>
      <c r="C14" s="114"/>
      <c r="D14" s="114"/>
      <c r="E14" s="114"/>
      <c r="F14" s="114"/>
      <c r="G14" s="80"/>
      <c r="H14" s="103" t="s">
        <v>307</v>
      </c>
      <c r="I14" s="104"/>
      <c r="J14" s="104"/>
      <c r="K14" s="104"/>
      <c r="L14" s="104"/>
      <c r="M14" s="104"/>
      <c r="N14" s="104"/>
      <c r="O14" s="105"/>
    </row>
    <row r="15" spans="2:15" ht="23.25" customHeight="1">
      <c r="B15" s="15"/>
      <c r="C15" s="77"/>
      <c r="D15" s="115"/>
      <c r="E15" s="115"/>
      <c r="F15" s="115"/>
      <c r="G15" s="78"/>
      <c r="H15" s="16" t="s">
        <v>83</v>
      </c>
      <c r="I15" s="101" t="s">
        <v>301</v>
      </c>
      <c r="J15" s="101"/>
      <c r="K15" s="101"/>
      <c r="L15" s="101"/>
      <c r="M15" s="16" t="s">
        <v>84</v>
      </c>
      <c r="N15" s="77"/>
      <c r="O15" s="16" t="s">
        <v>86</v>
      </c>
    </row>
    <row r="16" spans="2:15" ht="23.25" customHeight="1">
      <c r="B16" s="15"/>
      <c r="C16" s="78"/>
      <c r="D16" s="77"/>
      <c r="E16" s="77"/>
      <c r="F16" s="77"/>
      <c r="G16" s="81"/>
      <c r="H16" s="18" t="s">
        <v>309</v>
      </c>
      <c r="I16" s="18" t="s">
        <v>297</v>
      </c>
      <c r="J16" s="18" t="s">
        <v>299</v>
      </c>
      <c r="K16" s="78"/>
      <c r="L16" s="78"/>
      <c r="M16" s="18" t="s">
        <v>42</v>
      </c>
      <c r="N16" s="78"/>
      <c r="O16" s="18" t="s">
        <v>16</v>
      </c>
    </row>
    <row r="17" spans="2:15" ht="23.25" customHeight="1">
      <c r="B17" s="15"/>
      <c r="C17" s="78"/>
      <c r="D17" s="78"/>
      <c r="E17" s="78"/>
      <c r="F17" s="78"/>
      <c r="G17" s="81"/>
      <c r="H17" s="18" t="s">
        <v>308</v>
      </c>
      <c r="I17" s="18" t="s">
        <v>298</v>
      </c>
      <c r="J17" s="18" t="s">
        <v>298</v>
      </c>
      <c r="K17" s="78"/>
      <c r="L17" s="78"/>
      <c r="M17" s="18"/>
      <c r="N17" s="78"/>
      <c r="O17" s="18" t="s">
        <v>44</v>
      </c>
    </row>
    <row r="18" spans="2:15" ht="23.25" customHeight="1">
      <c r="B18" s="21" t="s">
        <v>53</v>
      </c>
      <c r="C18" s="79"/>
      <c r="D18" s="79"/>
      <c r="E18" s="79"/>
      <c r="F18" s="79"/>
      <c r="G18" s="79"/>
      <c r="H18" s="23" t="s">
        <v>317</v>
      </c>
      <c r="I18" s="23" t="s">
        <v>317</v>
      </c>
      <c r="J18" s="23" t="s">
        <v>317</v>
      </c>
      <c r="K18" s="79"/>
      <c r="L18" s="79"/>
      <c r="M18" s="23" t="s">
        <v>105</v>
      </c>
      <c r="N18" s="79"/>
      <c r="O18" s="23" t="s">
        <v>105</v>
      </c>
    </row>
    <row r="19" spans="2:15" ht="34.5" customHeight="1">
      <c r="B19" s="25" t="s">
        <v>221</v>
      </c>
      <c r="C19" s="84"/>
      <c r="D19" s="84"/>
      <c r="E19" s="84"/>
      <c r="F19" s="84"/>
      <c r="G19" s="82"/>
      <c r="H19" s="53">
        <v>276</v>
      </c>
      <c r="I19" s="53">
        <v>276</v>
      </c>
      <c r="J19" s="53">
        <v>0</v>
      </c>
      <c r="K19" s="84"/>
      <c r="L19" s="84"/>
      <c r="M19" s="53">
        <v>365</v>
      </c>
      <c r="N19" s="84"/>
      <c r="O19" s="53">
        <v>146</v>
      </c>
    </row>
    <row r="20" spans="2:15" ht="34.5" customHeight="1">
      <c r="B20" s="25" t="s">
        <v>230</v>
      </c>
      <c r="C20" s="85"/>
      <c r="D20" s="85"/>
      <c r="E20" s="85"/>
      <c r="F20" s="85"/>
      <c r="G20" s="82"/>
      <c r="H20" s="54">
        <v>426</v>
      </c>
      <c r="I20" s="54">
        <v>3</v>
      </c>
      <c r="J20" s="54">
        <v>423</v>
      </c>
      <c r="K20" s="85"/>
      <c r="L20" s="85"/>
      <c r="M20" s="54">
        <v>607</v>
      </c>
      <c r="N20" s="85"/>
      <c r="O20" s="54">
        <v>583</v>
      </c>
    </row>
    <row r="21" spans="2:15" ht="34.5" customHeight="1" thickBot="1">
      <c r="B21" s="33" t="s">
        <v>82</v>
      </c>
      <c r="C21" s="86"/>
      <c r="D21" s="86"/>
      <c r="E21" s="86"/>
      <c r="F21" s="86"/>
      <c r="G21" s="83"/>
      <c r="H21" s="66">
        <f>SUM(H19:H20)</f>
        <v>702</v>
      </c>
      <c r="I21" s="66">
        <f>SUM(I19:I20)</f>
        <v>279</v>
      </c>
      <c r="J21" s="66">
        <f>SUM(J19:J20)</f>
        <v>423</v>
      </c>
      <c r="K21" s="86"/>
      <c r="L21" s="86"/>
      <c r="M21" s="66">
        <f>SUM(M19:M20)</f>
        <v>972</v>
      </c>
      <c r="N21" s="86"/>
      <c r="O21" s="66">
        <f>SUM(O19:O20)</f>
        <v>729</v>
      </c>
    </row>
    <row r="22" ht="23.25" customHeight="1" thickBot="1"/>
    <row r="23" spans="2:16" ht="23.25" customHeight="1">
      <c r="B23" s="12" t="s">
        <v>0</v>
      </c>
      <c r="C23" s="103" t="s">
        <v>307</v>
      </c>
      <c r="D23" s="104"/>
      <c r="E23" s="104"/>
      <c r="F23" s="104"/>
      <c r="G23" s="104"/>
      <c r="H23" s="104"/>
      <c r="I23" s="104"/>
      <c r="J23" s="105"/>
      <c r="K23" s="114"/>
      <c r="L23" s="114"/>
      <c r="M23" s="103" t="s">
        <v>288</v>
      </c>
      <c r="N23" s="104"/>
      <c r="O23" s="104"/>
      <c r="P23" s="105"/>
    </row>
    <row r="24" spans="2:16" ht="23.25" customHeight="1">
      <c r="B24" s="15"/>
      <c r="C24" s="16" t="s">
        <v>87</v>
      </c>
      <c r="D24" s="101" t="s">
        <v>2</v>
      </c>
      <c r="E24" s="101"/>
      <c r="F24" s="16" t="s">
        <v>3</v>
      </c>
      <c r="G24" s="16" t="s">
        <v>4</v>
      </c>
      <c r="H24" s="101" t="s">
        <v>283</v>
      </c>
      <c r="I24" s="101"/>
      <c r="J24" s="16" t="s">
        <v>89</v>
      </c>
      <c r="K24" s="77"/>
      <c r="L24" s="77"/>
      <c r="M24" s="17" t="s">
        <v>83</v>
      </c>
      <c r="N24" s="16" t="s">
        <v>84</v>
      </c>
      <c r="O24" s="16" t="s">
        <v>85</v>
      </c>
      <c r="P24" s="16" t="s">
        <v>86</v>
      </c>
    </row>
    <row r="25" spans="2:16" ht="23.25" customHeight="1">
      <c r="B25" s="15"/>
      <c r="C25" s="18" t="s">
        <v>17</v>
      </c>
      <c r="D25" s="19" t="s">
        <v>291</v>
      </c>
      <c r="E25" s="90"/>
      <c r="F25" s="18" t="s">
        <v>263</v>
      </c>
      <c r="G25" s="18" t="s">
        <v>18</v>
      </c>
      <c r="H25" s="19" t="s">
        <v>92</v>
      </c>
      <c r="I25" s="19" t="s">
        <v>93</v>
      </c>
      <c r="J25" s="18" t="s">
        <v>19</v>
      </c>
      <c r="K25" s="78"/>
      <c r="L25" s="78"/>
      <c r="M25" s="18" t="s">
        <v>21</v>
      </c>
      <c r="N25" s="18" t="s">
        <v>289</v>
      </c>
      <c r="O25" s="18" t="s">
        <v>306</v>
      </c>
      <c r="P25" s="18" t="s">
        <v>22</v>
      </c>
    </row>
    <row r="26" spans="2:16" ht="23.25" customHeight="1">
      <c r="B26" s="15"/>
      <c r="C26" s="18" t="s">
        <v>44</v>
      </c>
      <c r="D26" s="20" t="s">
        <v>43</v>
      </c>
      <c r="E26" s="91"/>
      <c r="F26" s="18" t="s">
        <v>45</v>
      </c>
      <c r="G26" s="18" t="s">
        <v>95</v>
      </c>
      <c r="H26" s="18" t="s">
        <v>46</v>
      </c>
      <c r="I26" s="18" t="s">
        <v>247</v>
      </c>
      <c r="J26" s="17" t="s">
        <v>284</v>
      </c>
      <c r="K26" s="78"/>
      <c r="L26" s="78"/>
      <c r="M26" s="18" t="s">
        <v>48</v>
      </c>
      <c r="N26" s="18" t="s">
        <v>290</v>
      </c>
      <c r="O26" s="18" t="s">
        <v>305</v>
      </c>
      <c r="P26" s="18" t="s">
        <v>49</v>
      </c>
    </row>
    <row r="27" spans="2:16" ht="23.25" customHeight="1">
      <c r="B27" s="21" t="s">
        <v>53</v>
      </c>
      <c r="C27" s="23" t="s">
        <v>106</v>
      </c>
      <c r="D27" s="23" t="s">
        <v>106</v>
      </c>
      <c r="E27" s="79"/>
      <c r="F27" s="23" t="s">
        <v>106</v>
      </c>
      <c r="G27" s="23" t="s">
        <v>98</v>
      </c>
      <c r="H27" s="23" t="s">
        <v>105</v>
      </c>
      <c r="I27" s="23" t="s">
        <v>98</v>
      </c>
      <c r="J27" s="23" t="s">
        <v>106</v>
      </c>
      <c r="K27" s="79"/>
      <c r="L27" s="79"/>
      <c r="M27" s="22"/>
      <c r="N27" s="22"/>
      <c r="O27" s="22"/>
      <c r="P27" s="22"/>
    </row>
    <row r="28" spans="2:16" ht="34.5" customHeight="1">
      <c r="B28" s="25" t="s">
        <v>221</v>
      </c>
      <c r="C28" s="53">
        <v>53255</v>
      </c>
      <c r="D28" s="53">
        <v>53255</v>
      </c>
      <c r="E28" s="84"/>
      <c r="F28" s="53">
        <v>53255</v>
      </c>
      <c r="G28" s="57">
        <f>ROUND(F28/D28*100,1)</f>
        <v>100</v>
      </c>
      <c r="H28" s="87">
        <v>0</v>
      </c>
      <c r="I28" s="87">
        <v>0</v>
      </c>
      <c r="J28" s="87">
        <v>0</v>
      </c>
      <c r="K28" s="88"/>
      <c r="L28" s="88"/>
      <c r="M28" s="3" t="s">
        <v>110</v>
      </c>
      <c r="N28" s="3" t="s">
        <v>222</v>
      </c>
      <c r="O28" s="3" t="s">
        <v>186</v>
      </c>
      <c r="P28" s="50" t="s">
        <v>257</v>
      </c>
    </row>
    <row r="29" spans="2:16" ht="34.5" customHeight="1">
      <c r="B29" s="25" t="s">
        <v>230</v>
      </c>
      <c r="C29" s="54">
        <v>88666</v>
      </c>
      <c r="D29" s="54">
        <v>88666</v>
      </c>
      <c r="E29" s="85"/>
      <c r="F29" s="54">
        <v>88666</v>
      </c>
      <c r="G29" s="57">
        <f>ROUND(F29/D29*100,1)</f>
        <v>100</v>
      </c>
      <c r="H29" s="87">
        <v>0</v>
      </c>
      <c r="I29" s="87">
        <v>0</v>
      </c>
      <c r="J29" s="87">
        <v>0</v>
      </c>
      <c r="K29" s="88"/>
      <c r="L29" s="88"/>
      <c r="M29" s="3" t="s">
        <v>110</v>
      </c>
      <c r="N29" s="3" t="s">
        <v>222</v>
      </c>
      <c r="O29" s="3" t="s">
        <v>186</v>
      </c>
      <c r="P29" s="50" t="s">
        <v>252</v>
      </c>
    </row>
    <row r="30" spans="2:16" ht="34.5" customHeight="1" thickBot="1">
      <c r="B30" s="33" t="s">
        <v>82</v>
      </c>
      <c r="C30" s="66">
        <f>SUM(C28:C29)</f>
        <v>141921</v>
      </c>
      <c r="D30" s="66">
        <f>SUM(D28:D29)</f>
        <v>141921</v>
      </c>
      <c r="E30" s="86"/>
      <c r="F30" s="66">
        <f>SUM(F28:F29)</f>
        <v>141921</v>
      </c>
      <c r="G30" s="58">
        <f>ROUND(F30/D30*100,1)</f>
        <v>100</v>
      </c>
      <c r="H30" s="66">
        <f>SUM(H28:H29)</f>
        <v>0</v>
      </c>
      <c r="I30" s="66"/>
      <c r="J30" s="66">
        <f>SUM(J28:J29)</f>
        <v>0</v>
      </c>
      <c r="K30" s="86"/>
      <c r="L30" s="86"/>
      <c r="M30" s="1"/>
      <c r="N30" s="1"/>
      <c r="O30" s="1"/>
      <c r="P30" s="52"/>
    </row>
    <row r="31" ht="23.25" customHeight="1" thickBot="1"/>
    <row r="32" spans="2:16" ht="23.25" customHeight="1">
      <c r="B32" s="12" t="s">
        <v>0</v>
      </c>
      <c r="C32" s="103" t="s">
        <v>183</v>
      </c>
      <c r="D32" s="104"/>
      <c r="E32" s="104"/>
      <c r="F32" s="104"/>
      <c r="G32" s="104"/>
      <c r="H32" s="105"/>
      <c r="I32" s="102" t="s">
        <v>310</v>
      </c>
      <c r="J32" s="102"/>
      <c r="K32" s="102"/>
      <c r="L32" s="102"/>
      <c r="M32" s="102"/>
      <c r="N32" s="102" t="s">
        <v>315</v>
      </c>
      <c r="O32" s="102"/>
      <c r="P32" s="109"/>
    </row>
    <row r="33" spans="2:16" ht="23.25" customHeight="1">
      <c r="B33" s="15"/>
      <c r="C33" s="110" t="s">
        <v>302</v>
      </c>
      <c r="D33" s="111"/>
      <c r="E33" s="111"/>
      <c r="F33" s="111"/>
      <c r="G33" s="111"/>
      <c r="H33" s="112"/>
      <c r="I33" s="16" t="s">
        <v>83</v>
      </c>
      <c r="J33" s="101" t="s">
        <v>293</v>
      </c>
      <c r="K33" s="101"/>
      <c r="L33" s="16" t="s">
        <v>85</v>
      </c>
      <c r="M33" s="16" t="s">
        <v>86</v>
      </c>
      <c r="N33" s="16" t="s">
        <v>83</v>
      </c>
      <c r="O33" s="16" t="s">
        <v>84</v>
      </c>
      <c r="P33" s="106" t="s">
        <v>33</v>
      </c>
    </row>
    <row r="34" spans="2:16" ht="23.25" customHeight="1">
      <c r="B34" s="15"/>
      <c r="C34" s="18" t="s">
        <v>23</v>
      </c>
      <c r="D34" s="18" t="s">
        <v>24</v>
      </c>
      <c r="E34" s="18" t="s">
        <v>25</v>
      </c>
      <c r="F34" s="18" t="s">
        <v>26</v>
      </c>
      <c r="G34" s="18" t="s">
        <v>27</v>
      </c>
      <c r="H34" s="18" t="s">
        <v>28</v>
      </c>
      <c r="I34" s="18" t="s">
        <v>311</v>
      </c>
      <c r="J34" s="17" t="s">
        <v>92</v>
      </c>
      <c r="K34" s="17" t="s">
        <v>93</v>
      </c>
      <c r="L34" s="18" t="s">
        <v>248</v>
      </c>
      <c r="M34" s="18" t="s">
        <v>30</v>
      </c>
      <c r="N34" s="18" t="s">
        <v>31</v>
      </c>
      <c r="O34" s="18" t="s">
        <v>32</v>
      </c>
      <c r="P34" s="107"/>
    </row>
    <row r="35" spans="2:16" ht="23.25" customHeight="1">
      <c r="B35" s="15"/>
      <c r="C35" s="20" t="s">
        <v>99</v>
      </c>
      <c r="D35" s="20" t="s">
        <v>100</v>
      </c>
      <c r="E35" s="20" t="s">
        <v>101</v>
      </c>
      <c r="F35" s="20" t="s">
        <v>102</v>
      </c>
      <c r="G35" s="20" t="s">
        <v>103</v>
      </c>
      <c r="H35" s="20" t="s">
        <v>104</v>
      </c>
      <c r="I35" s="18" t="s">
        <v>51</v>
      </c>
      <c r="J35" s="18" t="s">
        <v>249</v>
      </c>
      <c r="K35" s="18" t="s">
        <v>303</v>
      </c>
      <c r="L35" s="18" t="s">
        <v>50</v>
      </c>
      <c r="M35" s="18" t="s">
        <v>49</v>
      </c>
      <c r="N35" s="18" t="s">
        <v>52</v>
      </c>
      <c r="O35" s="18" t="s">
        <v>52</v>
      </c>
      <c r="P35" s="107"/>
    </row>
    <row r="36" spans="2:16" ht="23.25" customHeight="1">
      <c r="B36" s="21" t="s">
        <v>53</v>
      </c>
      <c r="C36" s="23" t="s">
        <v>56</v>
      </c>
      <c r="D36" s="23" t="s">
        <v>56</v>
      </c>
      <c r="E36" s="23" t="s">
        <v>56</v>
      </c>
      <c r="F36" s="23" t="s">
        <v>56</v>
      </c>
      <c r="G36" s="23" t="s">
        <v>56</v>
      </c>
      <c r="H36" s="23" t="s">
        <v>56</v>
      </c>
      <c r="I36" s="22"/>
      <c r="J36" s="22"/>
      <c r="K36" s="22"/>
      <c r="L36" s="23" t="s">
        <v>56</v>
      </c>
      <c r="M36" s="23"/>
      <c r="N36" s="23"/>
      <c r="O36" s="23"/>
      <c r="P36" s="108"/>
    </row>
    <row r="37" spans="2:16" ht="34.5" customHeight="1">
      <c r="B37" s="25" t="s">
        <v>221</v>
      </c>
      <c r="C37" s="61">
        <v>2835</v>
      </c>
      <c r="D37" s="61">
        <v>17692</v>
      </c>
      <c r="E37" s="61">
        <v>97492</v>
      </c>
      <c r="F37" s="61">
        <v>197242</v>
      </c>
      <c r="G37" s="61">
        <v>995242</v>
      </c>
      <c r="H37" s="61">
        <v>1992742</v>
      </c>
      <c r="I37" s="50" t="s">
        <v>223</v>
      </c>
      <c r="J37" s="59">
        <v>10</v>
      </c>
      <c r="K37" s="59">
        <v>0</v>
      </c>
      <c r="L37" s="61">
        <v>0</v>
      </c>
      <c r="M37" s="50" t="s">
        <v>223</v>
      </c>
      <c r="N37" s="53">
        <v>1</v>
      </c>
      <c r="O37" s="61">
        <v>0</v>
      </c>
      <c r="P37" s="62">
        <f>N37+O37</f>
        <v>1</v>
      </c>
    </row>
    <row r="38" spans="2:16" ht="34.5" customHeight="1">
      <c r="B38" s="25" t="s">
        <v>230</v>
      </c>
      <c r="C38" s="63">
        <v>2835</v>
      </c>
      <c r="D38" s="63">
        <v>16485</v>
      </c>
      <c r="E38" s="63">
        <v>92085</v>
      </c>
      <c r="F38" s="63">
        <v>186585</v>
      </c>
      <c r="G38" s="63">
        <v>942585</v>
      </c>
      <c r="H38" s="63">
        <v>1887585</v>
      </c>
      <c r="I38" s="50" t="s">
        <v>165</v>
      </c>
      <c r="J38" s="59">
        <v>0</v>
      </c>
      <c r="K38" s="59">
        <v>28.2</v>
      </c>
      <c r="L38" s="63">
        <v>0</v>
      </c>
      <c r="M38" s="50" t="s">
        <v>165</v>
      </c>
      <c r="N38" s="54">
        <v>1</v>
      </c>
      <c r="O38" s="63">
        <v>0</v>
      </c>
      <c r="P38" s="62">
        <f>N38+O38</f>
        <v>1</v>
      </c>
    </row>
    <row r="39" spans="2:16" ht="34.5" customHeight="1" thickBot="1">
      <c r="B39" s="33" t="s">
        <v>82</v>
      </c>
      <c r="C39" s="66"/>
      <c r="D39" s="66"/>
      <c r="E39" s="66"/>
      <c r="F39" s="66"/>
      <c r="G39" s="66"/>
      <c r="H39" s="66"/>
      <c r="I39" s="52"/>
      <c r="J39" s="60"/>
      <c r="K39" s="60"/>
      <c r="L39" s="66"/>
      <c r="M39" s="52"/>
      <c r="N39" s="66">
        <f>SUM(N37:N38)</f>
        <v>2</v>
      </c>
      <c r="O39" s="66">
        <f>SUM(O37:O38)</f>
        <v>0</v>
      </c>
      <c r="P39" s="67">
        <f>SUM(P37:P38)</f>
        <v>2</v>
      </c>
    </row>
  </sheetData>
  <sheetProtection/>
  <mergeCells count="17">
    <mergeCell ref="E5:O5"/>
    <mergeCell ref="P5:Q5"/>
    <mergeCell ref="D24:E24"/>
    <mergeCell ref="H24:I24"/>
    <mergeCell ref="C32:H32"/>
    <mergeCell ref="I32:M32"/>
    <mergeCell ref="N32:P32"/>
    <mergeCell ref="C33:H33"/>
    <mergeCell ref="J33:K33"/>
    <mergeCell ref="P33:P36"/>
    <mergeCell ref="C14:F14"/>
    <mergeCell ref="H14:O14"/>
    <mergeCell ref="D15:F15"/>
    <mergeCell ref="I15:L15"/>
    <mergeCell ref="C23:J23"/>
    <mergeCell ref="K23:L23"/>
    <mergeCell ref="M23:P2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35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4" customWidth="1"/>
    <col min="2" max="2" width="17.50390625" style="4" customWidth="1"/>
    <col min="3" max="4" width="15.875" style="4" customWidth="1"/>
    <col min="5" max="17" width="15.875" style="47" customWidth="1"/>
    <col min="18" max="23" width="18.50390625" style="47" customWidth="1"/>
    <col min="24" max="16384" width="12.00390625" style="47" customWidth="1"/>
  </cols>
  <sheetData>
    <row r="1" spans="1:29" s="30" customFormat="1" ht="22.5" customHeight="1">
      <c r="A1" s="24"/>
      <c r="B1" s="37"/>
      <c r="C1" s="5" t="s">
        <v>185</v>
      </c>
      <c r="D1" s="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4" s="42" customFormat="1" ht="22.5" customHeight="1">
      <c r="A2" s="7"/>
      <c r="B2" s="8"/>
      <c r="C2" s="96" t="s">
        <v>331</v>
      </c>
      <c r="D2" s="7"/>
    </row>
    <row r="3" spans="1:4" s="42" customFormat="1" ht="22.5" customHeight="1">
      <c r="A3" s="7"/>
      <c r="B3" s="8"/>
      <c r="C3" s="96" t="s">
        <v>197</v>
      </c>
      <c r="D3" s="7"/>
    </row>
    <row r="4" spans="1:4" s="42" customFormat="1" ht="22.5" customHeight="1" thickBot="1">
      <c r="A4" s="7"/>
      <c r="B4" s="8"/>
      <c r="C4" s="9"/>
      <c r="D4" s="7"/>
    </row>
    <row r="5" spans="2:17" s="11" customFormat="1" ht="22.5" customHeight="1">
      <c r="B5" s="12" t="s">
        <v>0</v>
      </c>
      <c r="C5" s="13" t="s">
        <v>271</v>
      </c>
      <c r="D5" s="14" t="s">
        <v>273</v>
      </c>
      <c r="E5" s="102" t="s">
        <v>274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 t="s">
        <v>275</v>
      </c>
      <c r="Q5" s="102"/>
    </row>
    <row r="6" spans="2:17" s="11" customFormat="1" ht="22.5" customHeight="1">
      <c r="B6" s="15"/>
      <c r="C6" s="18" t="s">
        <v>313</v>
      </c>
      <c r="D6" s="18" t="s">
        <v>316</v>
      </c>
      <c r="E6" s="16" t="s">
        <v>83</v>
      </c>
      <c r="F6" s="16" t="s">
        <v>84</v>
      </c>
      <c r="G6" s="16" t="s">
        <v>85</v>
      </c>
      <c r="H6" s="16" t="s">
        <v>86</v>
      </c>
      <c r="I6" s="16" t="s">
        <v>87</v>
      </c>
      <c r="J6" s="16" t="s">
        <v>3</v>
      </c>
      <c r="K6" s="16" t="s">
        <v>4</v>
      </c>
      <c r="L6" s="16" t="s">
        <v>88</v>
      </c>
      <c r="M6" s="16" t="s">
        <v>89</v>
      </c>
      <c r="N6" s="16" t="s">
        <v>90</v>
      </c>
      <c r="O6" s="16" t="s">
        <v>91</v>
      </c>
      <c r="P6" s="17" t="s">
        <v>83</v>
      </c>
      <c r="Q6" s="16" t="s">
        <v>84</v>
      </c>
    </row>
    <row r="7" spans="2:17" s="11" customFormat="1" ht="22.5" customHeight="1">
      <c r="B7" s="15"/>
      <c r="C7" s="18" t="s">
        <v>314</v>
      </c>
      <c r="D7" s="18" t="s">
        <v>314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240</v>
      </c>
      <c r="K7" s="18" t="s">
        <v>10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11</v>
      </c>
      <c r="Q7" s="18" t="s">
        <v>277</v>
      </c>
    </row>
    <row r="8" spans="2:17" s="11" customFormat="1" ht="22.5" customHeight="1">
      <c r="B8" s="15"/>
      <c r="C8" s="18" t="s">
        <v>272</v>
      </c>
      <c r="D8" s="18" t="s">
        <v>272</v>
      </c>
      <c r="E8" s="18" t="s">
        <v>177</v>
      </c>
      <c r="F8" s="18" t="s">
        <v>178</v>
      </c>
      <c r="G8" s="18" t="s">
        <v>179</v>
      </c>
      <c r="H8" s="18" t="s">
        <v>34</v>
      </c>
      <c r="I8" s="18" t="s">
        <v>34</v>
      </c>
      <c r="J8" s="18" t="s">
        <v>35</v>
      </c>
      <c r="K8" s="18" t="s">
        <v>180</v>
      </c>
      <c r="L8" s="18" t="s">
        <v>180</v>
      </c>
      <c r="M8" s="18" t="s">
        <v>180</v>
      </c>
      <c r="N8" s="18" t="s">
        <v>36</v>
      </c>
      <c r="O8" s="18" t="s">
        <v>36</v>
      </c>
      <c r="P8" s="17"/>
      <c r="Q8" s="18" t="s">
        <v>278</v>
      </c>
    </row>
    <row r="9" spans="2:17" s="11" customFormat="1" ht="22.5" customHeight="1">
      <c r="B9" s="21" t="s">
        <v>53</v>
      </c>
      <c r="C9" s="22"/>
      <c r="D9" s="22"/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96</v>
      </c>
      <c r="L9" s="23" t="s">
        <v>96</v>
      </c>
      <c r="M9" s="23" t="s">
        <v>96</v>
      </c>
      <c r="N9" s="23" t="s">
        <v>96</v>
      </c>
      <c r="O9" s="23" t="s">
        <v>96</v>
      </c>
      <c r="P9" s="23" t="s">
        <v>55</v>
      </c>
      <c r="Q9" s="23" t="s">
        <v>55</v>
      </c>
    </row>
    <row r="10" spans="1:29" s="30" customFormat="1" ht="33.75" customHeight="1">
      <c r="A10" s="24" t="s">
        <v>81</v>
      </c>
      <c r="B10" s="25" t="s">
        <v>220</v>
      </c>
      <c r="C10" s="50" t="s">
        <v>167</v>
      </c>
      <c r="D10" s="50" t="s">
        <v>140</v>
      </c>
      <c r="E10" s="72">
        <v>52031</v>
      </c>
      <c r="F10" s="72">
        <v>19350</v>
      </c>
      <c r="G10" s="72">
        <v>389</v>
      </c>
      <c r="H10" s="72">
        <v>205</v>
      </c>
      <c r="I10" s="72">
        <v>205</v>
      </c>
      <c r="J10" s="72">
        <v>186</v>
      </c>
      <c r="K10" s="72">
        <v>69879</v>
      </c>
      <c r="L10" s="72">
        <v>617</v>
      </c>
      <c r="M10" s="72">
        <v>20</v>
      </c>
      <c r="N10" s="72">
        <v>18</v>
      </c>
      <c r="O10" s="72">
        <v>18</v>
      </c>
      <c r="P10" s="72">
        <v>108068</v>
      </c>
      <c r="Q10" s="72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33" s="30" customFormat="1" ht="33.75" customHeight="1" thickBot="1">
      <c r="A11" s="24"/>
      <c r="B11" s="33" t="s">
        <v>82</v>
      </c>
      <c r="C11" s="52"/>
      <c r="D11" s="52"/>
      <c r="E11" s="66">
        <f aca="true" t="shared" si="0" ref="E11:Q11">SUM(E10)</f>
        <v>52031</v>
      </c>
      <c r="F11" s="66">
        <f t="shared" si="0"/>
        <v>19350</v>
      </c>
      <c r="G11" s="66">
        <f t="shared" si="0"/>
        <v>389</v>
      </c>
      <c r="H11" s="66">
        <f t="shared" si="0"/>
        <v>205</v>
      </c>
      <c r="I11" s="66">
        <f t="shared" si="0"/>
        <v>205</v>
      </c>
      <c r="J11" s="66">
        <f t="shared" si="0"/>
        <v>186</v>
      </c>
      <c r="K11" s="66">
        <f t="shared" si="0"/>
        <v>69879</v>
      </c>
      <c r="L11" s="66">
        <f t="shared" si="0"/>
        <v>617</v>
      </c>
      <c r="M11" s="66">
        <f t="shared" si="0"/>
        <v>20</v>
      </c>
      <c r="N11" s="66">
        <f t="shared" si="0"/>
        <v>18</v>
      </c>
      <c r="O11" s="66">
        <f t="shared" si="0"/>
        <v>18</v>
      </c>
      <c r="P11" s="66">
        <f t="shared" si="0"/>
        <v>108068</v>
      </c>
      <c r="Q11" s="66">
        <f t="shared" si="0"/>
        <v>0</v>
      </c>
      <c r="R11" s="43"/>
      <c r="S11" s="43"/>
      <c r="T11" s="43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ht="23.25" customHeight="1" thickBot="1">
      <c r="A12" s="44"/>
      <c r="B12" s="44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23.25" customHeight="1">
      <c r="A13" s="44"/>
      <c r="B13" s="12" t="s">
        <v>0</v>
      </c>
      <c r="C13" s="114"/>
      <c r="D13" s="114"/>
      <c r="E13" s="114"/>
      <c r="F13" s="114"/>
      <c r="G13" s="80"/>
      <c r="H13" s="103" t="s">
        <v>307</v>
      </c>
      <c r="I13" s="104"/>
      <c r="J13" s="104"/>
      <c r="K13" s="104"/>
      <c r="L13" s="104"/>
      <c r="M13" s="104"/>
      <c r="N13" s="104"/>
      <c r="O13" s="10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15" ht="23.25" customHeight="1">
      <c r="B14" s="15"/>
      <c r="C14" s="77"/>
      <c r="D14" s="115"/>
      <c r="E14" s="115"/>
      <c r="F14" s="115"/>
      <c r="G14" s="78"/>
      <c r="H14" s="16" t="s">
        <v>83</v>
      </c>
      <c r="I14" s="101" t="s">
        <v>301</v>
      </c>
      <c r="J14" s="101"/>
      <c r="K14" s="101"/>
      <c r="L14" s="101"/>
      <c r="M14" s="16" t="s">
        <v>84</v>
      </c>
      <c r="N14" s="77"/>
      <c r="O14" s="16" t="s">
        <v>86</v>
      </c>
    </row>
    <row r="15" spans="2:15" ht="23.25" customHeight="1">
      <c r="B15" s="15"/>
      <c r="C15" s="78"/>
      <c r="D15" s="77"/>
      <c r="E15" s="77"/>
      <c r="F15" s="77"/>
      <c r="G15" s="81"/>
      <c r="H15" s="18" t="s">
        <v>309</v>
      </c>
      <c r="I15" s="18" t="s">
        <v>297</v>
      </c>
      <c r="J15" s="18" t="s">
        <v>299</v>
      </c>
      <c r="K15" s="78"/>
      <c r="L15" s="78"/>
      <c r="M15" s="18" t="s">
        <v>42</v>
      </c>
      <c r="N15" s="78"/>
      <c r="O15" s="18" t="s">
        <v>16</v>
      </c>
    </row>
    <row r="16" spans="2:15" ht="23.25" customHeight="1">
      <c r="B16" s="15"/>
      <c r="C16" s="78"/>
      <c r="D16" s="78"/>
      <c r="E16" s="78"/>
      <c r="F16" s="78"/>
      <c r="G16" s="81"/>
      <c r="H16" s="18" t="s">
        <v>308</v>
      </c>
      <c r="I16" s="18" t="s">
        <v>298</v>
      </c>
      <c r="J16" s="18" t="s">
        <v>298</v>
      </c>
      <c r="K16" s="78"/>
      <c r="L16" s="78"/>
      <c r="M16" s="18"/>
      <c r="N16" s="78"/>
      <c r="O16" s="18" t="s">
        <v>44</v>
      </c>
    </row>
    <row r="17" spans="2:15" ht="23.25" customHeight="1">
      <c r="B17" s="21" t="s">
        <v>53</v>
      </c>
      <c r="C17" s="79"/>
      <c r="D17" s="79"/>
      <c r="E17" s="79"/>
      <c r="F17" s="79"/>
      <c r="G17" s="79"/>
      <c r="H17" s="23" t="s">
        <v>317</v>
      </c>
      <c r="I17" s="23" t="s">
        <v>317</v>
      </c>
      <c r="J17" s="23" t="s">
        <v>317</v>
      </c>
      <c r="K17" s="79"/>
      <c r="L17" s="79"/>
      <c r="M17" s="23" t="s">
        <v>105</v>
      </c>
      <c r="N17" s="79"/>
      <c r="O17" s="23" t="s">
        <v>105</v>
      </c>
    </row>
    <row r="18" spans="2:15" ht="33.75" customHeight="1">
      <c r="B18" s="25" t="s">
        <v>220</v>
      </c>
      <c r="C18" s="89"/>
      <c r="D18" s="89"/>
      <c r="E18" s="89"/>
      <c r="F18" s="89"/>
      <c r="G18" s="82"/>
      <c r="H18" s="72">
        <v>70</v>
      </c>
      <c r="I18" s="72">
        <v>70</v>
      </c>
      <c r="J18" s="72">
        <v>0</v>
      </c>
      <c r="K18" s="89"/>
      <c r="L18" s="89"/>
      <c r="M18" s="72">
        <v>105</v>
      </c>
      <c r="N18" s="89"/>
      <c r="O18" s="72">
        <v>48</v>
      </c>
    </row>
    <row r="19" spans="2:15" ht="33.75" customHeight="1" thickBot="1">
      <c r="B19" s="33" t="s">
        <v>82</v>
      </c>
      <c r="C19" s="86"/>
      <c r="D19" s="86"/>
      <c r="E19" s="86"/>
      <c r="F19" s="86"/>
      <c r="G19" s="83"/>
      <c r="H19" s="66">
        <f>SUM(H18)</f>
        <v>70</v>
      </c>
      <c r="I19" s="66">
        <f>SUM(I18)</f>
        <v>70</v>
      </c>
      <c r="J19" s="66">
        <f>SUM(J18)</f>
        <v>0</v>
      </c>
      <c r="K19" s="86"/>
      <c r="L19" s="86"/>
      <c r="M19" s="66">
        <f>SUM(M18)</f>
        <v>105</v>
      </c>
      <c r="N19" s="86"/>
      <c r="O19" s="66">
        <f>SUM(O18)</f>
        <v>48</v>
      </c>
    </row>
    <row r="20" ht="23.25" customHeight="1" thickBot="1"/>
    <row r="21" spans="2:16" ht="23.25" customHeight="1">
      <c r="B21" s="12" t="s">
        <v>0</v>
      </c>
      <c r="C21" s="103" t="s">
        <v>307</v>
      </c>
      <c r="D21" s="104"/>
      <c r="E21" s="104"/>
      <c r="F21" s="104"/>
      <c r="G21" s="104"/>
      <c r="H21" s="104"/>
      <c r="I21" s="104"/>
      <c r="J21" s="105"/>
      <c r="K21" s="114"/>
      <c r="L21" s="114"/>
      <c r="M21" s="103" t="s">
        <v>288</v>
      </c>
      <c r="N21" s="104"/>
      <c r="O21" s="104"/>
      <c r="P21" s="105"/>
    </row>
    <row r="22" spans="2:16" ht="23.25" customHeight="1">
      <c r="B22" s="15"/>
      <c r="C22" s="16" t="s">
        <v>87</v>
      </c>
      <c r="D22" s="101" t="s">
        <v>2</v>
      </c>
      <c r="E22" s="101"/>
      <c r="F22" s="16" t="s">
        <v>3</v>
      </c>
      <c r="G22" s="16" t="s">
        <v>4</v>
      </c>
      <c r="H22" s="101" t="s">
        <v>283</v>
      </c>
      <c r="I22" s="101"/>
      <c r="J22" s="16" t="s">
        <v>89</v>
      </c>
      <c r="K22" s="77"/>
      <c r="L22" s="77"/>
      <c r="M22" s="17" t="s">
        <v>83</v>
      </c>
      <c r="N22" s="16" t="s">
        <v>84</v>
      </c>
      <c r="O22" s="16" t="s">
        <v>85</v>
      </c>
      <c r="P22" s="16" t="s">
        <v>86</v>
      </c>
    </row>
    <row r="23" spans="2:16" ht="23.25" customHeight="1">
      <c r="B23" s="15"/>
      <c r="C23" s="18" t="s">
        <v>17</v>
      </c>
      <c r="D23" s="19" t="s">
        <v>291</v>
      </c>
      <c r="E23" s="90"/>
      <c r="F23" s="18" t="s">
        <v>263</v>
      </c>
      <c r="G23" s="18" t="s">
        <v>18</v>
      </c>
      <c r="H23" s="19" t="s">
        <v>92</v>
      </c>
      <c r="I23" s="19" t="s">
        <v>93</v>
      </c>
      <c r="J23" s="18" t="s">
        <v>19</v>
      </c>
      <c r="K23" s="78"/>
      <c r="L23" s="78"/>
      <c r="M23" s="18" t="s">
        <v>21</v>
      </c>
      <c r="N23" s="18" t="s">
        <v>289</v>
      </c>
      <c r="O23" s="18" t="s">
        <v>306</v>
      </c>
      <c r="P23" s="18" t="s">
        <v>22</v>
      </c>
    </row>
    <row r="24" spans="2:16" ht="23.25" customHeight="1">
      <c r="B24" s="15"/>
      <c r="C24" s="18" t="s">
        <v>44</v>
      </c>
      <c r="D24" s="20" t="s">
        <v>43</v>
      </c>
      <c r="E24" s="91"/>
      <c r="F24" s="18" t="s">
        <v>45</v>
      </c>
      <c r="G24" s="18" t="s">
        <v>95</v>
      </c>
      <c r="H24" s="18" t="s">
        <v>46</v>
      </c>
      <c r="I24" s="18" t="s">
        <v>247</v>
      </c>
      <c r="J24" s="17" t="s">
        <v>284</v>
      </c>
      <c r="K24" s="78"/>
      <c r="L24" s="78"/>
      <c r="M24" s="18" t="s">
        <v>48</v>
      </c>
      <c r="N24" s="18" t="s">
        <v>290</v>
      </c>
      <c r="O24" s="18" t="s">
        <v>305</v>
      </c>
      <c r="P24" s="18" t="s">
        <v>49</v>
      </c>
    </row>
    <row r="25" spans="2:16" ht="23.25" customHeight="1">
      <c r="B25" s="21" t="s">
        <v>53</v>
      </c>
      <c r="C25" s="23" t="s">
        <v>106</v>
      </c>
      <c r="D25" s="23" t="s">
        <v>106</v>
      </c>
      <c r="E25" s="79"/>
      <c r="F25" s="23" t="s">
        <v>106</v>
      </c>
      <c r="G25" s="23" t="s">
        <v>98</v>
      </c>
      <c r="H25" s="23" t="s">
        <v>105</v>
      </c>
      <c r="I25" s="23" t="s">
        <v>98</v>
      </c>
      <c r="J25" s="23" t="s">
        <v>106</v>
      </c>
      <c r="K25" s="79"/>
      <c r="L25" s="79"/>
      <c r="M25" s="22"/>
      <c r="N25" s="22"/>
      <c r="O25" s="22"/>
      <c r="P25" s="22"/>
    </row>
    <row r="26" spans="2:16" ht="33.75" customHeight="1">
      <c r="B26" s="25" t="s">
        <v>220</v>
      </c>
      <c r="C26" s="72">
        <v>17620</v>
      </c>
      <c r="D26" s="72">
        <v>17620</v>
      </c>
      <c r="E26" s="89"/>
      <c r="F26" s="72">
        <v>17620</v>
      </c>
      <c r="G26" s="57">
        <f>ROUND(F26/D26*100,1)</f>
        <v>100</v>
      </c>
      <c r="H26" s="72">
        <v>0</v>
      </c>
      <c r="I26" s="72">
        <v>0</v>
      </c>
      <c r="J26" s="72">
        <v>0</v>
      </c>
      <c r="K26" s="89"/>
      <c r="L26" s="89"/>
      <c r="M26" s="31" t="s">
        <v>108</v>
      </c>
      <c r="N26" s="3" t="s">
        <v>235</v>
      </c>
      <c r="O26" s="3" t="s">
        <v>186</v>
      </c>
      <c r="P26" s="50" t="s">
        <v>265</v>
      </c>
    </row>
    <row r="27" spans="2:16" ht="33.75" customHeight="1" thickBot="1">
      <c r="B27" s="33" t="s">
        <v>82</v>
      </c>
      <c r="C27" s="66">
        <f>SUM(C26)</f>
        <v>17620</v>
      </c>
      <c r="D27" s="66">
        <f>SUM(D26)</f>
        <v>17620</v>
      </c>
      <c r="E27" s="86"/>
      <c r="F27" s="66">
        <f>SUM(F26)</f>
        <v>17620</v>
      </c>
      <c r="G27" s="66"/>
      <c r="H27" s="66">
        <f>SUM(H26)</f>
        <v>0</v>
      </c>
      <c r="I27" s="66">
        <f>SUM(I26)</f>
        <v>0</v>
      </c>
      <c r="J27" s="66">
        <f>SUM(J26)</f>
        <v>0</v>
      </c>
      <c r="K27" s="86"/>
      <c r="L27" s="86"/>
      <c r="M27" s="1"/>
      <c r="N27" s="1"/>
      <c r="O27" s="1"/>
      <c r="P27" s="52"/>
    </row>
    <row r="28" ht="23.25" customHeight="1" thickBot="1"/>
    <row r="29" spans="2:16" ht="23.25" customHeight="1">
      <c r="B29" s="12" t="s">
        <v>0</v>
      </c>
      <c r="C29" s="104" t="s">
        <v>183</v>
      </c>
      <c r="D29" s="104"/>
      <c r="E29" s="104"/>
      <c r="F29" s="104"/>
      <c r="G29" s="104"/>
      <c r="H29" s="105"/>
      <c r="I29" s="102" t="s">
        <v>310</v>
      </c>
      <c r="J29" s="102"/>
      <c r="K29" s="102"/>
      <c r="L29" s="102"/>
      <c r="M29" s="102"/>
      <c r="N29" s="102" t="s">
        <v>315</v>
      </c>
      <c r="O29" s="102"/>
      <c r="P29" s="109"/>
    </row>
    <row r="30" spans="2:16" ht="23.25" customHeight="1">
      <c r="B30" s="15"/>
      <c r="C30" s="110" t="s">
        <v>302</v>
      </c>
      <c r="D30" s="111"/>
      <c r="E30" s="111"/>
      <c r="F30" s="111"/>
      <c r="G30" s="111"/>
      <c r="H30" s="112"/>
      <c r="I30" s="16" t="s">
        <v>83</v>
      </c>
      <c r="J30" s="101" t="s">
        <v>293</v>
      </c>
      <c r="K30" s="101"/>
      <c r="L30" s="16" t="s">
        <v>85</v>
      </c>
      <c r="M30" s="16" t="s">
        <v>86</v>
      </c>
      <c r="N30" s="16" t="s">
        <v>83</v>
      </c>
      <c r="O30" s="16" t="s">
        <v>84</v>
      </c>
      <c r="P30" s="106" t="s">
        <v>33</v>
      </c>
    </row>
    <row r="31" spans="2:16" ht="23.25" customHeight="1">
      <c r="B31" s="15"/>
      <c r="C31" s="18" t="s">
        <v>23</v>
      </c>
      <c r="D31" s="18" t="s">
        <v>24</v>
      </c>
      <c r="E31" s="18" t="s">
        <v>25</v>
      </c>
      <c r="F31" s="18" t="s">
        <v>26</v>
      </c>
      <c r="G31" s="18" t="s">
        <v>27</v>
      </c>
      <c r="H31" s="18" t="s">
        <v>28</v>
      </c>
      <c r="I31" s="18" t="s">
        <v>311</v>
      </c>
      <c r="J31" s="17" t="s">
        <v>92</v>
      </c>
      <c r="K31" s="17" t="s">
        <v>93</v>
      </c>
      <c r="L31" s="18" t="s">
        <v>248</v>
      </c>
      <c r="M31" s="18" t="s">
        <v>30</v>
      </c>
      <c r="N31" s="18" t="s">
        <v>31</v>
      </c>
      <c r="O31" s="18" t="s">
        <v>32</v>
      </c>
      <c r="P31" s="107"/>
    </row>
    <row r="32" spans="2:16" ht="23.25" customHeight="1">
      <c r="B32" s="15"/>
      <c r="C32" s="20" t="s">
        <v>99</v>
      </c>
      <c r="D32" s="20" t="s">
        <v>100</v>
      </c>
      <c r="E32" s="20" t="s">
        <v>101</v>
      </c>
      <c r="F32" s="20" t="s">
        <v>102</v>
      </c>
      <c r="G32" s="20" t="s">
        <v>103</v>
      </c>
      <c r="H32" s="20" t="s">
        <v>104</v>
      </c>
      <c r="I32" s="18" t="s">
        <v>51</v>
      </c>
      <c r="J32" s="18" t="s">
        <v>249</v>
      </c>
      <c r="K32" s="18" t="s">
        <v>303</v>
      </c>
      <c r="L32" s="18" t="s">
        <v>50</v>
      </c>
      <c r="M32" s="18" t="s">
        <v>49</v>
      </c>
      <c r="N32" s="18" t="s">
        <v>52</v>
      </c>
      <c r="O32" s="18" t="s">
        <v>52</v>
      </c>
      <c r="P32" s="107"/>
    </row>
    <row r="33" spans="2:16" ht="23.25" customHeight="1">
      <c r="B33" s="21" t="s">
        <v>53</v>
      </c>
      <c r="C33" s="23" t="s">
        <v>56</v>
      </c>
      <c r="D33" s="23" t="s">
        <v>56</v>
      </c>
      <c r="E33" s="23" t="s">
        <v>56</v>
      </c>
      <c r="F33" s="23" t="s">
        <v>56</v>
      </c>
      <c r="G33" s="23" t="s">
        <v>56</v>
      </c>
      <c r="H33" s="23" t="s">
        <v>56</v>
      </c>
      <c r="I33" s="22"/>
      <c r="J33" s="22"/>
      <c r="K33" s="22"/>
      <c r="L33" s="23" t="s">
        <v>56</v>
      </c>
      <c r="M33" s="23"/>
      <c r="N33" s="23"/>
      <c r="O33" s="23"/>
      <c r="P33" s="108"/>
    </row>
    <row r="34" spans="2:16" ht="33.75" customHeight="1">
      <c r="B34" s="25" t="s">
        <v>220</v>
      </c>
      <c r="C34" s="72">
        <v>2835</v>
      </c>
      <c r="D34" s="72">
        <v>17692</v>
      </c>
      <c r="E34" s="72">
        <v>97492</v>
      </c>
      <c r="F34" s="72">
        <v>197242</v>
      </c>
      <c r="G34" s="72">
        <v>995242</v>
      </c>
      <c r="H34" s="72">
        <v>199274</v>
      </c>
      <c r="I34" s="50" t="s">
        <v>168</v>
      </c>
      <c r="J34" s="59">
        <v>1</v>
      </c>
      <c r="K34" s="59">
        <v>0</v>
      </c>
      <c r="L34" s="72">
        <v>0</v>
      </c>
      <c r="M34" s="50" t="s">
        <v>126</v>
      </c>
      <c r="N34" s="72">
        <v>0</v>
      </c>
      <c r="O34" s="72">
        <v>0</v>
      </c>
      <c r="P34" s="62">
        <v>0</v>
      </c>
    </row>
    <row r="35" spans="2:16" ht="33.75" customHeight="1" thickBot="1">
      <c r="B35" s="33" t="s">
        <v>82</v>
      </c>
      <c r="C35" s="66"/>
      <c r="D35" s="66"/>
      <c r="E35" s="66"/>
      <c r="F35" s="66"/>
      <c r="G35" s="66"/>
      <c r="H35" s="66"/>
      <c r="I35" s="52"/>
      <c r="J35" s="60"/>
      <c r="K35" s="60"/>
      <c r="L35" s="66"/>
      <c r="M35" s="52"/>
      <c r="N35" s="66">
        <f>SUM(N34)</f>
        <v>0</v>
      </c>
      <c r="O35" s="66">
        <f>SUM(O34)</f>
        <v>0</v>
      </c>
      <c r="P35" s="67">
        <f>SUM(P34)</f>
        <v>0</v>
      </c>
    </row>
  </sheetData>
  <sheetProtection/>
  <mergeCells count="17">
    <mergeCell ref="M21:P21"/>
    <mergeCell ref="C29:H29"/>
    <mergeCell ref="I29:M29"/>
    <mergeCell ref="N29:P29"/>
    <mergeCell ref="C30:H30"/>
    <mergeCell ref="J30:K30"/>
    <mergeCell ref="P30:P33"/>
    <mergeCell ref="E5:O5"/>
    <mergeCell ref="P5:Q5"/>
    <mergeCell ref="D22:E22"/>
    <mergeCell ref="H22:I22"/>
    <mergeCell ref="C13:F13"/>
    <mergeCell ref="H13:O13"/>
    <mergeCell ref="D14:F14"/>
    <mergeCell ref="I14:L14"/>
    <mergeCell ref="C21:J21"/>
    <mergeCell ref="K21:L2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2015-03-12T07:35:07Z</cp:lastPrinted>
  <dcterms:created xsi:type="dcterms:W3CDTF">2003-01-22T03:13:46Z</dcterms:created>
  <dcterms:modified xsi:type="dcterms:W3CDTF">2015-03-12T07:35:08Z</dcterms:modified>
  <cp:category/>
  <cp:version/>
  <cp:contentType/>
  <cp:contentStatus/>
</cp:coreProperties>
</file>